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eklim1\"/>
    </mc:Choice>
  </mc:AlternateContent>
  <bookViews>
    <workbookView xWindow="0" yWindow="0" windowWidth="19200" windowHeight="8550"/>
  </bookViews>
  <sheets>
    <sheet name="Продажа" sheetId="2" r:id="rId1"/>
    <sheet name="Расчёты" sheetId="4" r:id="rId2"/>
  </sheets>
  <calcPr calcId="152511"/>
</workbook>
</file>

<file path=xl/calcChain.xml><?xml version="1.0" encoding="utf-8"?>
<calcChain xmlns="http://schemas.openxmlformats.org/spreadsheetml/2006/main">
  <c r="AF311" i="2" l="1"/>
  <c r="AG11" i="2"/>
  <c r="AG15" i="2"/>
  <c r="AG19" i="2"/>
  <c r="AG23" i="2"/>
  <c r="AG27" i="2"/>
  <c r="AG31" i="2"/>
  <c r="AG35" i="2"/>
  <c r="AG39" i="2"/>
  <c r="AG43" i="2"/>
  <c r="AG47" i="2"/>
  <c r="AG51" i="2"/>
  <c r="AG55" i="2"/>
  <c r="AG59" i="2"/>
  <c r="AG63" i="2"/>
  <c r="AG67" i="2"/>
  <c r="AG71" i="2"/>
  <c r="AG75" i="2"/>
  <c r="AG79" i="2"/>
  <c r="AG83" i="2"/>
  <c r="AG87" i="2"/>
  <c r="AG91" i="2"/>
  <c r="AG95" i="2"/>
  <c r="AG99" i="2"/>
  <c r="AG103" i="2"/>
  <c r="AG107" i="2"/>
  <c r="AG111" i="2"/>
  <c r="AG115" i="2"/>
  <c r="AG119" i="2"/>
  <c r="AG123" i="2"/>
  <c r="AG127" i="2"/>
  <c r="AG131" i="2"/>
  <c r="AG135" i="2"/>
  <c r="AG139" i="2"/>
  <c r="AG143" i="2"/>
  <c r="AG147" i="2"/>
  <c r="AG151" i="2"/>
  <c r="AG155" i="2"/>
  <c r="AG159" i="2"/>
  <c r="AG163" i="2"/>
  <c r="AG167" i="2"/>
  <c r="AG171" i="2"/>
  <c r="AG175" i="2"/>
  <c r="AG179" i="2"/>
  <c r="AG183" i="2"/>
  <c r="AG187" i="2"/>
  <c r="AG191" i="2"/>
  <c r="AG195" i="2"/>
  <c r="AG199" i="2"/>
  <c r="AG203" i="2"/>
  <c r="AG207" i="2"/>
  <c r="AG211" i="2"/>
  <c r="AG215" i="2"/>
  <c r="AG219" i="2"/>
  <c r="AG223" i="2"/>
  <c r="AG227" i="2"/>
  <c r="AG231" i="2"/>
  <c r="AG235" i="2"/>
  <c r="AG239" i="2"/>
  <c r="AG243" i="2"/>
  <c r="AG247" i="2"/>
  <c r="AG251" i="2"/>
  <c r="AG255" i="2"/>
  <c r="AG259" i="2"/>
  <c r="AG263" i="2"/>
  <c r="AG267" i="2"/>
  <c r="AG271" i="2"/>
  <c r="AG275" i="2"/>
  <c r="AG279" i="2"/>
  <c r="AG283" i="2"/>
  <c r="AG287" i="2"/>
  <c r="AG291" i="2"/>
  <c r="AG295" i="2"/>
  <c r="AG299" i="2"/>
  <c r="AG303" i="2"/>
  <c r="AG7" i="2"/>
  <c r="AG3" i="2"/>
  <c r="AF7" i="2"/>
  <c r="AF11" i="2"/>
  <c r="AF15" i="2"/>
  <c r="AF19" i="2"/>
  <c r="AF23" i="2"/>
  <c r="AF27" i="2"/>
  <c r="AF31" i="2"/>
  <c r="AF35" i="2"/>
  <c r="AF39" i="2"/>
  <c r="AF43" i="2"/>
  <c r="AF47" i="2"/>
  <c r="AF51" i="2"/>
  <c r="AF55" i="2"/>
  <c r="AF59" i="2"/>
  <c r="AF63" i="2"/>
  <c r="AF67" i="2"/>
  <c r="AF71" i="2"/>
  <c r="AF75" i="2"/>
  <c r="AF79" i="2"/>
  <c r="AF83" i="2"/>
  <c r="AF87" i="2"/>
  <c r="AF91" i="2"/>
  <c r="AF95" i="2"/>
  <c r="AF99" i="2"/>
  <c r="AF103" i="2"/>
  <c r="AF107" i="2"/>
  <c r="AF111" i="2"/>
  <c r="AF115" i="2"/>
  <c r="AF119" i="2"/>
  <c r="AF123" i="2"/>
  <c r="AF127" i="2"/>
  <c r="AF131" i="2"/>
  <c r="AF135" i="2"/>
  <c r="AF139" i="2"/>
  <c r="AF143" i="2"/>
  <c r="AF147" i="2"/>
  <c r="AF151" i="2"/>
  <c r="AF155" i="2"/>
  <c r="AF159" i="2"/>
  <c r="AF163" i="2"/>
  <c r="AF167" i="2"/>
  <c r="AF171" i="2"/>
  <c r="AF175" i="2"/>
  <c r="AF179" i="2"/>
  <c r="AF183" i="2"/>
  <c r="AF187" i="2"/>
  <c r="AF191" i="2"/>
  <c r="AF195" i="2"/>
  <c r="AF199" i="2"/>
  <c r="AF203" i="2"/>
  <c r="AF207" i="2"/>
  <c r="AF211" i="2"/>
  <c r="AF215" i="2"/>
  <c r="AF219" i="2"/>
  <c r="AF223" i="2"/>
  <c r="AF227" i="2"/>
  <c r="AF231" i="2"/>
  <c r="AF235" i="2"/>
  <c r="AF239" i="2"/>
  <c r="AF243" i="2"/>
  <c r="AF247" i="2"/>
  <c r="AF251" i="2"/>
  <c r="AF255" i="2"/>
  <c r="AF259" i="2"/>
  <c r="AF263" i="2"/>
  <c r="AF267" i="2"/>
  <c r="AF271" i="2"/>
  <c r="AF275" i="2"/>
  <c r="AF279" i="2"/>
  <c r="AF283" i="2"/>
  <c r="AF287" i="2"/>
  <c r="AF291" i="2"/>
  <c r="AF295" i="2"/>
  <c r="AF299" i="2"/>
  <c r="AF303" i="2"/>
  <c r="AF3" i="2"/>
  <c r="B7" i="4"/>
  <c r="C8" i="4"/>
  <c r="D9" i="4"/>
  <c r="E10" i="4"/>
  <c r="B11" i="4"/>
  <c r="C12" i="4"/>
  <c r="D13" i="4"/>
  <c r="E14" i="4"/>
  <c r="B15" i="4"/>
  <c r="C16" i="4"/>
  <c r="D17" i="4"/>
  <c r="E18" i="4"/>
  <c r="B19" i="4"/>
  <c r="C20" i="4"/>
  <c r="D21" i="4"/>
  <c r="E22" i="4"/>
  <c r="B23" i="4"/>
  <c r="C24" i="4"/>
  <c r="D25" i="4"/>
  <c r="E26" i="4"/>
  <c r="B27" i="4"/>
  <c r="C28" i="4"/>
  <c r="D29" i="4"/>
  <c r="E30" i="4"/>
  <c r="B31" i="4"/>
  <c r="C32" i="4"/>
  <c r="D33" i="4"/>
  <c r="E34" i="4"/>
  <c r="B35" i="4"/>
  <c r="C36" i="4"/>
  <c r="D37" i="4"/>
  <c r="E38" i="4"/>
  <c r="B39" i="4"/>
  <c r="C40" i="4"/>
  <c r="D41" i="4"/>
  <c r="E42" i="4"/>
  <c r="B43" i="4"/>
  <c r="C44" i="4"/>
  <c r="D45" i="4"/>
  <c r="E46" i="4"/>
  <c r="B47" i="4"/>
  <c r="C48" i="4"/>
  <c r="D49" i="4"/>
  <c r="E50" i="4"/>
  <c r="B51" i="4"/>
  <c r="C52" i="4"/>
  <c r="D53" i="4"/>
  <c r="E54" i="4"/>
  <c r="B55" i="4"/>
  <c r="C56" i="4"/>
  <c r="D57" i="4"/>
  <c r="E58" i="4"/>
  <c r="B59" i="4"/>
  <c r="C60" i="4"/>
  <c r="D61" i="4"/>
  <c r="E62" i="4"/>
  <c r="B63" i="4"/>
  <c r="C64" i="4"/>
  <c r="D65" i="4"/>
  <c r="E66" i="4"/>
  <c r="B67" i="4"/>
  <c r="C68" i="4"/>
  <c r="D69" i="4"/>
  <c r="E70" i="4"/>
  <c r="B71" i="4"/>
  <c r="C72" i="4"/>
  <c r="D73" i="4"/>
  <c r="E74" i="4"/>
  <c r="B75" i="4"/>
  <c r="C76" i="4"/>
  <c r="D77" i="4"/>
  <c r="E78" i="4"/>
  <c r="B79" i="4"/>
  <c r="C80" i="4"/>
  <c r="D81" i="4"/>
  <c r="E82" i="4"/>
  <c r="B83" i="4"/>
  <c r="C84" i="4"/>
  <c r="D85" i="4"/>
  <c r="E86" i="4"/>
  <c r="B87" i="4"/>
  <c r="C88" i="4"/>
  <c r="D89" i="4"/>
  <c r="E90" i="4"/>
  <c r="B91" i="4"/>
  <c r="C92" i="4"/>
  <c r="D93" i="4"/>
  <c r="E94" i="4"/>
  <c r="B95" i="4"/>
  <c r="C96" i="4"/>
  <c r="D97" i="4"/>
  <c r="E98" i="4"/>
  <c r="B99" i="4"/>
  <c r="C100" i="4"/>
  <c r="D101" i="4"/>
  <c r="E102" i="4"/>
  <c r="B103" i="4"/>
  <c r="C104" i="4"/>
  <c r="D105" i="4"/>
  <c r="E106" i="4"/>
  <c r="B107" i="4"/>
  <c r="C108" i="4"/>
  <c r="D109" i="4"/>
  <c r="E110" i="4"/>
  <c r="B111" i="4"/>
  <c r="C112" i="4"/>
  <c r="D113" i="4"/>
  <c r="E114" i="4"/>
  <c r="B115" i="4"/>
  <c r="C116" i="4"/>
  <c r="D117" i="4"/>
  <c r="E118" i="4"/>
  <c r="B119" i="4"/>
  <c r="C120" i="4"/>
  <c r="D121" i="4"/>
  <c r="E122" i="4"/>
  <c r="B123" i="4"/>
  <c r="C124" i="4"/>
  <c r="D125" i="4"/>
  <c r="E126" i="4"/>
  <c r="B127" i="4"/>
  <c r="C128" i="4"/>
  <c r="D129" i="4"/>
  <c r="E130" i="4"/>
  <c r="B131" i="4"/>
  <c r="C132" i="4"/>
  <c r="D133" i="4"/>
  <c r="E134" i="4"/>
  <c r="B135" i="4"/>
  <c r="C136" i="4"/>
  <c r="D137" i="4"/>
  <c r="E138" i="4"/>
  <c r="B139" i="4"/>
  <c r="C140" i="4"/>
  <c r="D141" i="4"/>
  <c r="E142" i="4"/>
  <c r="B143" i="4"/>
  <c r="C144" i="4"/>
  <c r="D145" i="4"/>
  <c r="E146" i="4"/>
  <c r="B147" i="4"/>
  <c r="C148" i="4"/>
  <c r="D149" i="4"/>
  <c r="E150" i="4"/>
  <c r="B151" i="4"/>
  <c r="C152" i="4"/>
  <c r="D153" i="4"/>
  <c r="E154" i="4"/>
  <c r="B155" i="4"/>
  <c r="C156" i="4"/>
  <c r="D157" i="4"/>
  <c r="E158" i="4"/>
  <c r="B159" i="4"/>
  <c r="C160" i="4"/>
  <c r="D161" i="4"/>
  <c r="E162" i="4"/>
  <c r="B163" i="4"/>
  <c r="C164" i="4"/>
  <c r="D165" i="4"/>
  <c r="E166" i="4"/>
  <c r="B167" i="4"/>
  <c r="C168" i="4"/>
  <c r="D169" i="4"/>
  <c r="E170" i="4"/>
  <c r="B171" i="4"/>
  <c r="C172" i="4"/>
  <c r="D173" i="4"/>
  <c r="E174" i="4"/>
  <c r="B175" i="4"/>
  <c r="C176" i="4"/>
  <c r="D177" i="4"/>
  <c r="E178" i="4"/>
  <c r="B179" i="4"/>
  <c r="C180" i="4"/>
  <c r="D181" i="4"/>
  <c r="E182" i="4"/>
  <c r="B183" i="4"/>
  <c r="C184" i="4"/>
  <c r="D185" i="4"/>
  <c r="E186" i="4"/>
  <c r="B187" i="4"/>
  <c r="C188" i="4"/>
  <c r="D189" i="4"/>
  <c r="E190" i="4"/>
  <c r="B191" i="4"/>
  <c r="C192" i="4"/>
  <c r="D193" i="4"/>
  <c r="E194" i="4"/>
  <c r="B195" i="4"/>
  <c r="C196" i="4"/>
  <c r="D197" i="4"/>
  <c r="E198" i="4"/>
  <c r="B199" i="4"/>
  <c r="C200" i="4"/>
  <c r="D201" i="4"/>
  <c r="E202" i="4"/>
  <c r="B203" i="4"/>
  <c r="C204" i="4"/>
  <c r="D205" i="4"/>
  <c r="E206" i="4"/>
  <c r="B207" i="4"/>
  <c r="C208" i="4"/>
  <c r="D209" i="4"/>
  <c r="E210" i="4"/>
  <c r="B211" i="4"/>
  <c r="C212" i="4"/>
  <c r="D213" i="4"/>
  <c r="E214" i="4"/>
  <c r="B215" i="4"/>
  <c r="C216" i="4"/>
  <c r="D217" i="4"/>
  <c r="E218" i="4"/>
  <c r="B219" i="4"/>
  <c r="C220" i="4"/>
  <c r="D221" i="4"/>
  <c r="E222" i="4"/>
  <c r="B223" i="4"/>
  <c r="C224" i="4"/>
  <c r="D225" i="4"/>
  <c r="E226" i="4"/>
  <c r="B227" i="4"/>
  <c r="C228" i="4"/>
  <c r="D229" i="4"/>
  <c r="E230" i="4"/>
  <c r="B231" i="4"/>
  <c r="C232" i="4"/>
  <c r="D233" i="4"/>
  <c r="E234" i="4"/>
  <c r="B235" i="4"/>
  <c r="C236" i="4"/>
  <c r="D237" i="4"/>
  <c r="E238" i="4"/>
  <c r="B239" i="4"/>
  <c r="C240" i="4"/>
  <c r="D241" i="4"/>
  <c r="E242" i="4"/>
  <c r="B243" i="4"/>
  <c r="C244" i="4"/>
  <c r="D245" i="4"/>
  <c r="E246" i="4"/>
  <c r="B247" i="4"/>
  <c r="C248" i="4"/>
  <c r="D249" i="4"/>
  <c r="E250" i="4"/>
  <c r="B251" i="4"/>
  <c r="C252" i="4"/>
  <c r="D253" i="4"/>
  <c r="E254" i="4"/>
  <c r="B255" i="4"/>
  <c r="C256" i="4"/>
  <c r="D257" i="4"/>
  <c r="E258" i="4"/>
  <c r="B259" i="4"/>
  <c r="C260" i="4"/>
  <c r="D261" i="4"/>
  <c r="E262" i="4"/>
  <c r="B263" i="4"/>
  <c r="C264" i="4"/>
  <c r="D265" i="4"/>
  <c r="E266" i="4"/>
  <c r="B267" i="4"/>
  <c r="C268" i="4"/>
  <c r="D269" i="4"/>
  <c r="E270" i="4"/>
  <c r="B271" i="4"/>
  <c r="C272" i="4"/>
  <c r="D273" i="4"/>
  <c r="E274" i="4"/>
  <c r="B275" i="4"/>
  <c r="C276" i="4"/>
  <c r="D277" i="4"/>
  <c r="E278" i="4"/>
  <c r="B279" i="4"/>
  <c r="C280" i="4"/>
  <c r="D281" i="4"/>
  <c r="E282" i="4"/>
  <c r="B283" i="4"/>
  <c r="C284" i="4"/>
  <c r="D285" i="4"/>
  <c r="E286" i="4"/>
  <c r="B287" i="4"/>
  <c r="C288" i="4"/>
  <c r="D289" i="4"/>
  <c r="E290" i="4"/>
  <c r="B291" i="4"/>
  <c r="C292" i="4"/>
  <c r="D293" i="4"/>
  <c r="E294" i="4"/>
  <c r="B295" i="4"/>
  <c r="C296" i="4"/>
  <c r="D297" i="4"/>
  <c r="E298" i="4"/>
  <c r="B299" i="4"/>
  <c r="C300" i="4"/>
  <c r="D301" i="4"/>
  <c r="E302" i="4"/>
  <c r="B303" i="4"/>
  <c r="C304" i="4"/>
  <c r="D305" i="4"/>
  <c r="E306" i="4"/>
  <c r="E6" i="4"/>
  <c r="D5" i="4"/>
  <c r="C4" i="4"/>
  <c r="B3" i="4"/>
  <c r="G2" i="4"/>
  <c r="H2" i="4"/>
  <c r="I2" i="4"/>
  <c r="J2" i="4"/>
  <c r="K2" i="4"/>
  <c r="L2" i="4"/>
  <c r="M2" i="4"/>
  <c r="N2" i="4"/>
  <c r="O2" i="4"/>
  <c r="P2" i="4"/>
  <c r="Q2" i="4"/>
  <c r="R2" i="4"/>
  <c r="G3" i="4"/>
  <c r="H3" i="4"/>
  <c r="I3" i="4"/>
  <c r="J3" i="4"/>
  <c r="K3" i="4"/>
  <c r="L3" i="4"/>
  <c r="M3" i="4"/>
  <c r="N3" i="4"/>
  <c r="O3" i="4"/>
  <c r="P3" i="4"/>
  <c r="Q3" i="4"/>
  <c r="R3" i="4"/>
  <c r="G4" i="4"/>
  <c r="H4" i="4"/>
  <c r="I4" i="4"/>
  <c r="J4" i="4"/>
  <c r="K4" i="4"/>
  <c r="L4" i="4"/>
  <c r="M4" i="4"/>
  <c r="N4" i="4"/>
  <c r="O4" i="4"/>
  <c r="P4" i="4"/>
  <c r="Q4" i="4"/>
  <c r="R4" i="4"/>
  <c r="G5" i="4"/>
  <c r="H5" i="4"/>
  <c r="I5" i="4"/>
  <c r="J5" i="4"/>
  <c r="K5" i="4"/>
  <c r="L5" i="4"/>
  <c r="M5" i="4"/>
  <c r="N5" i="4"/>
  <c r="O5" i="4"/>
  <c r="P5" i="4"/>
  <c r="Q5" i="4"/>
  <c r="R5" i="4"/>
  <c r="G6" i="4"/>
  <c r="H6" i="4"/>
  <c r="I6" i="4"/>
  <c r="J6" i="4"/>
  <c r="K6" i="4"/>
  <c r="L6" i="4"/>
  <c r="M6" i="4"/>
  <c r="N6" i="4"/>
  <c r="O6" i="4"/>
  <c r="P6" i="4"/>
  <c r="Q6" i="4"/>
  <c r="R6" i="4"/>
  <c r="G7" i="4"/>
  <c r="H7" i="4"/>
  <c r="I7" i="4"/>
  <c r="J7" i="4"/>
  <c r="K7" i="4"/>
  <c r="L7" i="4"/>
  <c r="M7" i="4"/>
  <c r="N7" i="4"/>
  <c r="O7" i="4"/>
  <c r="P7" i="4"/>
  <c r="Q7" i="4"/>
  <c r="R7" i="4"/>
  <c r="G8" i="4"/>
  <c r="H8" i="4"/>
  <c r="I8" i="4"/>
  <c r="J8" i="4"/>
  <c r="K8" i="4"/>
  <c r="L8" i="4"/>
  <c r="M8" i="4"/>
  <c r="N8" i="4"/>
  <c r="O8" i="4"/>
  <c r="P8" i="4"/>
  <c r="Q8" i="4"/>
  <c r="R8" i="4"/>
  <c r="G9" i="4"/>
  <c r="H9" i="4"/>
  <c r="I9" i="4"/>
  <c r="J9" i="4"/>
  <c r="K9" i="4"/>
  <c r="L9" i="4"/>
  <c r="M9" i="4"/>
  <c r="N9" i="4"/>
  <c r="O9" i="4"/>
  <c r="P9" i="4"/>
  <c r="Q9" i="4"/>
  <c r="R9" i="4"/>
  <c r="G10" i="4"/>
  <c r="H10" i="4"/>
  <c r="I10" i="4"/>
  <c r="J10" i="4"/>
  <c r="K10" i="4"/>
  <c r="L10" i="4"/>
  <c r="M10" i="4"/>
  <c r="N10" i="4"/>
  <c r="O10" i="4"/>
  <c r="P10" i="4"/>
  <c r="Q10" i="4"/>
  <c r="R10" i="4"/>
  <c r="G11" i="4"/>
  <c r="H11" i="4"/>
  <c r="I11" i="4"/>
  <c r="J11" i="4"/>
  <c r="K11" i="4"/>
  <c r="L11" i="4"/>
  <c r="M11" i="4"/>
  <c r="N11" i="4"/>
  <c r="O11" i="4"/>
  <c r="P11" i="4"/>
  <c r="Q11" i="4"/>
  <c r="R11" i="4"/>
  <c r="G12" i="4"/>
  <c r="H12" i="4"/>
  <c r="I12" i="4"/>
  <c r="J12" i="4"/>
  <c r="K12" i="4"/>
  <c r="L12" i="4"/>
  <c r="M12" i="4"/>
  <c r="N12" i="4"/>
  <c r="O12" i="4"/>
  <c r="P12" i="4"/>
  <c r="Q12" i="4"/>
  <c r="R12" i="4"/>
  <c r="G13" i="4"/>
  <c r="H13" i="4"/>
  <c r="I13" i="4"/>
  <c r="J13" i="4"/>
  <c r="K13" i="4"/>
  <c r="L13" i="4"/>
  <c r="M13" i="4"/>
  <c r="N13" i="4"/>
  <c r="O13" i="4"/>
  <c r="P13" i="4"/>
  <c r="Q13" i="4"/>
  <c r="R13" i="4"/>
  <c r="G14" i="4"/>
  <c r="H14" i="4"/>
  <c r="I14" i="4"/>
  <c r="J14" i="4"/>
  <c r="K14" i="4"/>
  <c r="L14" i="4"/>
  <c r="M14" i="4"/>
  <c r="N14" i="4"/>
  <c r="O14" i="4"/>
  <c r="P14" i="4"/>
  <c r="Q14" i="4"/>
  <c r="R14" i="4"/>
  <c r="G15" i="4"/>
  <c r="H15" i="4"/>
  <c r="I15" i="4"/>
  <c r="J15" i="4"/>
  <c r="K15" i="4"/>
  <c r="L15" i="4"/>
  <c r="M15" i="4"/>
  <c r="N15" i="4"/>
  <c r="O15" i="4"/>
  <c r="P15" i="4"/>
  <c r="Q15" i="4"/>
  <c r="R15" i="4"/>
  <c r="G16" i="4"/>
  <c r="H16" i="4"/>
  <c r="I16" i="4"/>
  <c r="J16" i="4"/>
  <c r="K16" i="4"/>
  <c r="L16" i="4"/>
  <c r="M16" i="4"/>
  <c r="N16" i="4"/>
  <c r="O16" i="4"/>
  <c r="P16" i="4"/>
  <c r="Q16" i="4"/>
  <c r="R16" i="4"/>
  <c r="G17" i="4"/>
  <c r="H17" i="4"/>
  <c r="I17" i="4"/>
  <c r="J17" i="4"/>
  <c r="K17" i="4"/>
  <c r="L17" i="4"/>
  <c r="M17" i="4"/>
  <c r="N17" i="4"/>
  <c r="O17" i="4"/>
  <c r="P17" i="4"/>
  <c r="Q17" i="4"/>
  <c r="R17" i="4"/>
  <c r="G18" i="4"/>
  <c r="H18" i="4"/>
  <c r="I18" i="4"/>
  <c r="J18" i="4"/>
  <c r="K18" i="4"/>
  <c r="L18" i="4"/>
  <c r="M18" i="4"/>
  <c r="N18" i="4"/>
  <c r="O18" i="4"/>
  <c r="P18" i="4"/>
  <c r="Q18" i="4"/>
  <c r="R18" i="4"/>
  <c r="G19" i="4"/>
  <c r="H19" i="4"/>
  <c r="I19" i="4"/>
  <c r="J19" i="4"/>
  <c r="K19" i="4"/>
  <c r="L19" i="4"/>
  <c r="M19" i="4"/>
  <c r="N19" i="4"/>
  <c r="O19" i="4"/>
  <c r="P19" i="4"/>
  <c r="Q19" i="4"/>
  <c r="R19" i="4"/>
  <c r="G20" i="4"/>
  <c r="H20" i="4"/>
  <c r="I20" i="4"/>
  <c r="J20" i="4"/>
  <c r="K20" i="4"/>
  <c r="L20" i="4"/>
  <c r="M20" i="4"/>
  <c r="N20" i="4"/>
  <c r="O20" i="4"/>
  <c r="P20" i="4"/>
  <c r="Q20" i="4"/>
  <c r="R20" i="4"/>
  <c r="G21" i="4"/>
  <c r="H21" i="4"/>
  <c r="I21" i="4"/>
  <c r="J21" i="4"/>
  <c r="K21" i="4"/>
  <c r="L21" i="4"/>
  <c r="M21" i="4"/>
  <c r="N21" i="4"/>
  <c r="O21" i="4"/>
  <c r="P21" i="4"/>
  <c r="Q21" i="4"/>
  <c r="R21" i="4"/>
  <c r="G22" i="4"/>
  <c r="H22" i="4"/>
  <c r="I22" i="4"/>
  <c r="J22" i="4"/>
  <c r="K22" i="4"/>
  <c r="L22" i="4"/>
  <c r="M22" i="4"/>
  <c r="N22" i="4"/>
  <c r="O22" i="4"/>
  <c r="P22" i="4"/>
  <c r="Q22" i="4"/>
  <c r="R22" i="4"/>
  <c r="G23" i="4"/>
  <c r="H23" i="4"/>
  <c r="I23" i="4"/>
  <c r="J23" i="4"/>
  <c r="K23" i="4"/>
  <c r="L23" i="4"/>
  <c r="M23" i="4"/>
  <c r="N23" i="4"/>
  <c r="O23" i="4"/>
  <c r="P23" i="4"/>
  <c r="Q23" i="4"/>
  <c r="R23" i="4"/>
  <c r="G24" i="4"/>
  <c r="H24" i="4"/>
  <c r="I24" i="4"/>
  <c r="J24" i="4"/>
  <c r="K24" i="4"/>
  <c r="L24" i="4"/>
  <c r="M24" i="4"/>
  <c r="N24" i="4"/>
  <c r="O24" i="4"/>
  <c r="P24" i="4"/>
  <c r="Q24" i="4"/>
  <c r="R24" i="4"/>
  <c r="G25" i="4"/>
  <c r="H25" i="4"/>
  <c r="I25" i="4"/>
  <c r="J25" i="4"/>
  <c r="K25" i="4"/>
  <c r="L25" i="4"/>
  <c r="M25" i="4"/>
  <c r="N25" i="4"/>
  <c r="O25" i="4"/>
  <c r="P25" i="4"/>
  <c r="Q25" i="4"/>
  <c r="R25" i="4"/>
  <c r="G26" i="4"/>
  <c r="H26" i="4"/>
  <c r="I26" i="4"/>
  <c r="J26" i="4"/>
  <c r="K26" i="4"/>
  <c r="L26" i="4"/>
  <c r="M26" i="4"/>
  <c r="N26" i="4"/>
  <c r="O26" i="4"/>
  <c r="P26" i="4"/>
  <c r="Q26" i="4"/>
  <c r="R26" i="4"/>
  <c r="G27" i="4"/>
  <c r="H27" i="4"/>
  <c r="I27" i="4"/>
  <c r="J27" i="4"/>
  <c r="K27" i="4"/>
  <c r="L27" i="4"/>
  <c r="M27" i="4"/>
  <c r="N27" i="4"/>
  <c r="O27" i="4"/>
  <c r="P27" i="4"/>
  <c r="Q27" i="4"/>
  <c r="R27" i="4"/>
  <c r="G28" i="4"/>
  <c r="H28" i="4"/>
  <c r="I28" i="4"/>
  <c r="J28" i="4"/>
  <c r="K28" i="4"/>
  <c r="L28" i="4"/>
  <c r="M28" i="4"/>
  <c r="N28" i="4"/>
  <c r="O28" i="4"/>
  <c r="P28" i="4"/>
  <c r="Q28" i="4"/>
  <c r="R28" i="4"/>
  <c r="G29" i="4"/>
  <c r="H29" i="4"/>
  <c r="I29" i="4"/>
  <c r="J29" i="4"/>
  <c r="K29" i="4"/>
  <c r="L29" i="4"/>
  <c r="M29" i="4"/>
  <c r="N29" i="4"/>
  <c r="O29" i="4"/>
  <c r="P29" i="4"/>
  <c r="Q29" i="4"/>
  <c r="R29" i="4"/>
  <c r="G30" i="4"/>
  <c r="H30" i="4"/>
  <c r="I30" i="4"/>
  <c r="J30" i="4"/>
  <c r="K30" i="4"/>
  <c r="L30" i="4"/>
  <c r="M30" i="4"/>
  <c r="N30" i="4"/>
  <c r="O30" i="4"/>
  <c r="P30" i="4"/>
  <c r="Q30" i="4"/>
  <c r="R30" i="4"/>
  <c r="G31" i="4"/>
  <c r="H31" i="4"/>
  <c r="I31" i="4"/>
  <c r="J31" i="4"/>
  <c r="K31" i="4"/>
  <c r="L31" i="4"/>
  <c r="M31" i="4"/>
  <c r="N31" i="4"/>
  <c r="O31" i="4"/>
  <c r="P31" i="4"/>
  <c r="Q31" i="4"/>
  <c r="R31" i="4"/>
  <c r="G32" i="4"/>
  <c r="H32" i="4"/>
  <c r="I32" i="4"/>
  <c r="J32" i="4"/>
  <c r="K32" i="4"/>
  <c r="L32" i="4"/>
  <c r="M32" i="4"/>
  <c r="N32" i="4"/>
  <c r="O32" i="4"/>
  <c r="P32" i="4"/>
  <c r="Q32" i="4"/>
  <c r="R32" i="4"/>
  <c r="G33" i="4"/>
  <c r="H33" i="4"/>
  <c r="I33" i="4"/>
  <c r="J33" i="4"/>
  <c r="K33" i="4"/>
  <c r="L33" i="4"/>
  <c r="M33" i="4"/>
  <c r="N33" i="4"/>
  <c r="O33" i="4"/>
  <c r="P33" i="4"/>
  <c r="Q33" i="4"/>
  <c r="R33" i="4"/>
  <c r="G34" i="4"/>
  <c r="H34" i="4"/>
  <c r="I34" i="4"/>
  <c r="J34" i="4"/>
  <c r="K34" i="4"/>
  <c r="L34" i="4"/>
  <c r="M34" i="4"/>
  <c r="N34" i="4"/>
  <c r="O34" i="4"/>
  <c r="P34" i="4"/>
  <c r="Q34" i="4"/>
  <c r="R34" i="4"/>
  <c r="G35" i="4"/>
  <c r="H35" i="4"/>
  <c r="I35" i="4"/>
  <c r="J35" i="4"/>
  <c r="K35" i="4"/>
  <c r="L35" i="4"/>
  <c r="M35" i="4"/>
  <c r="N35" i="4"/>
  <c r="O35" i="4"/>
  <c r="P35" i="4"/>
  <c r="Q35" i="4"/>
  <c r="R35" i="4"/>
  <c r="G36" i="4"/>
  <c r="H36" i="4"/>
  <c r="I36" i="4"/>
  <c r="J36" i="4"/>
  <c r="K36" i="4"/>
  <c r="L36" i="4"/>
  <c r="M36" i="4"/>
  <c r="N36" i="4"/>
  <c r="O36" i="4"/>
  <c r="P36" i="4"/>
  <c r="Q36" i="4"/>
  <c r="R36" i="4"/>
  <c r="G37" i="4"/>
  <c r="H37" i="4"/>
  <c r="I37" i="4"/>
  <c r="J37" i="4"/>
  <c r="K37" i="4"/>
  <c r="L37" i="4"/>
  <c r="M37" i="4"/>
  <c r="N37" i="4"/>
  <c r="O37" i="4"/>
  <c r="P37" i="4"/>
  <c r="Q37" i="4"/>
  <c r="R37" i="4"/>
  <c r="G38" i="4"/>
  <c r="H38" i="4"/>
  <c r="I38" i="4"/>
  <c r="J38" i="4"/>
  <c r="K38" i="4"/>
  <c r="L38" i="4"/>
  <c r="M38" i="4"/>
  <c r="N38" i="4"/>
  <c r="O38" i="4"/>
  <c r="P38" i="4"/>
  <c r="Q38" i="4"/>
  <c r="R38" i="4"/>
  <c r="G39" i="4"/>
  <c r="H39" i="4"/>
  <c r="I39" i="4"/>
  <c r="J39" i="4"/>
  <c r="K39" i="4"/>
  <c r="L39" i="4"/>
  <c r="M39" i="4"/>
  <c r="N39" i="4"/>
  <c r="O39" i="4"/>
  <c r="P39" i="4"/>
  <c r="Q39" i="4"/>
  <c r="R39" i="4"/>
  <c r="G40" i="4"/>
  <c r="H40" i="4"/>
  <c r="I40" i="4"/>
  <c r="J40" i="4"/>
  <c r="K40" i="4"/>
  <c r="L40" i="4"/>
  <c r="M40" i="4"/>
  <c r="N40" i="4"/>
  <c r="O40" i="4"/>
  <c r="P40" i="4"/>
  <c r="Q40" i="4"/>
  <c r="R40" i="4"/>
  <c r="G41" i="4"/>
  <c r="H41" i="4"/>
  <c r="I41" i="4"/>
  <c r="J41" i="4"/>
  <c r="K41" i="4"/>
  <c r="L41" i="4"/>
  <c r="M41" i="4"/>
  <c r="N41" i="4"/>
  <c r="O41" i="4"/>
  <c r="P41" i="4"/>
  <c r="Q41" i="4"/>
  <c r="R41" i="4"/>
  <c r="G42" i="4"/>
  <c r="H42" i="4"/>
  <c r="I42" i="4"/>
  <c r="J42" i="4"/>
  <c r="K42" i="4"/>
  <c r="L42" i="4"/>
  <c r="M42" i="4"/>
  <c r="N42" i="4"/>
  <c r="O42" i="4"/>
  <c r="P42" i="4"/>
  <c r="Q42" i="4"/>
  <c r="R42" i="4"/>
  <c r="G43" i="4"/>
  <c r="H43" i="4"/>
  <c r="I43" i="4"/>
  <c r="J43" i="4"/>
  <c r="K43" i="4"/>
  <c r="L43" i="4"/>
  <c r="M43" i="4"/>
  <c r="N43" i="4"/>
  <c r="O43" i="4"/>
  <c r="P43" i="4"/>
  <c r="Q43" i="4"/>
  <c r="R43" i="4"/>
  <c r="G44" i="4"/>
  <c r="H44" i="4"/>
  <c r="I44" i="4"/>
  <c r="J44" i="4"/>
  <c r="K44" i="4"/>
  <c r="L44" i="4"/>
  <c r="M44" i="4"/>
  <c r="N44" i="4"/>
  <c r="O44" i="4"/>
  <c r="P44" i="4"/>
  <c r="Q44" i="4"/>
  <c r="R44" i="4"/>
  <c r="G45" i="4"/>
  <c r="H45" i="4"/>
  <c r="I45" i="4"/>
  <c r="J45" i="4"/>
  <c r="K45" i="4"/>
  <c r="L45" i="4"/>
  <c r="M45" i="4"/>
  <c r="N45" i="4"/>
  <c r="O45" i="4"/>
  <c r="P45" i="4"/>
  <c r="Q45" i="4"/>
  <c r="R45" i="4"/>
  <c r="G46" i="4"/>
  <c r="H46" i="4"/>
  <c r="I46" i="4"/>
  <c r="J46" i="4"/>
  <c r="K46" i="4"/>
  <c r="L46" i="4"/>
  <c r="M46" i="4"/>
  <c r="N46" i="4"/>
  <c r="O46" i="4"/>
  <c r="P46" i="4"/>
  <c r="Q46" i="4"/>
  <c r="R46" i="4"/>
  <c r="G47" i="4"/>
  <c r="H47" i="4"/>
  <c r="I47" i="4"/>
  <c r="J47" i="4"/>
  <c r="K47" i="4"/>
  <c r="L47" i="4"/>
  <c r="M47" i="4"/>
  <c r="N47" i="4"/>
  <c r="O47" i="4"/>
  <c r="P47" i="4"/>
  <c r="Q47" i="4"/>
  <c r="R47" i="4"/>
  <c r="G48" i="4"/>
  <c r="H48" i="4"/>
  <c r="I48" i="4"/>
  <c r="J48" i="4"/>
  <c r="K48" i="4"/>
  <c r="L48" i="4"/>
  <c r="M48" i="4"/>
  <c r="N48" i="4"/>
  <c r="O48" i="4"/>
  <c r="P48" i="4"/>
  <c r="Q48" i="4"/>
  <c r="R48" i="4"/>
  <c r="G49" i="4"/>
  <c r="H49" i="4"/>
  <c r="I49" i="4"/>
  <c r="J49" i="4"/>
  <c r="K49" i="4"/>
  <c r="L49" i="4"/>
  <c r="M49" i="4"/>
  <c r="N49" i="4"/>
  <c r="O49" i="4"/>
  <c r="P49" i="4"/>
  <c r="Q49" i="4"/>
  <c r="R49" i="4"/>
  <c r="G50" i="4"/>
  <c r="H50" i="4"/>
  <c r="I50" i="4"/>
  <c r="J50" i="4"/>
  <c r="K50" i="4"/>
  <c r="L50" i="4"/>
  <c r="M50" i="4"/>
  <c r="N50" i="4"/>
  <c r="O50" i="4"/>
  <c r="P50" i="4"/>
  <c r="Q50" i="4"/>
  <c r="R50" i="4"/>
  <c r="G51" i="4"/>
  <c r="H51" i="4"/>
  <c r="I51" i="4"/>
  <c r="J51" i="4"/>
  <c r="K51" i="4"/>
  <c r="L51" i="4"/>
  <c r="M51" i="4"/>
  <c r="N51" i="4"/>
  <c r="O51" i="4"/>
  <c r="P51" i="4"/>
  <c r="Q51" i="4"/>
  <c r="R51" i="4"/>
  <c r="G52" i="4"/>
  <c r="H52" i="4"/>
  <c r="I52" i="4"/>
  <c r="J52" i="4"/>
  <c r="K52" i="4"/>
  <c r="L52" i="4"/>
  <c r="M52" i="4"/>
  <c r="N52" i="4"/>
  <c r="O52" i="4"/>
  <c r="P52" i="4"/>
  <c r="Q52" i="4"/>
  <c r="R52" i="4"/>
  <c r="G53" i="4"/>
  <c r="H53" i="4"/>
  <c r="I53" i="4"/>
  <c r="J53" i="4"/>
  <c r="K53" i="4"/>
  <c r="L53" i="4"/>
  <c r="M53" i="4"/>
  <c r="N53" i="4"/>
  <c r="O53" i="4"/>
  <c r="P53" i="4"/>
  <c r="Q53" i="4"/>
  <c r="R53" i="4"/>
  <c r="G54" i="4"/>
  <c r="H54" i="4"/>
  <c r="I54" i="4"/>
  <c r="J54" i="4"/>
  <c r="K54" i="4"/>
  <c r="L54" i="4"/>
  <c r="M54" i="4"/>
  <c r="N54" i="4"/>
  <c r="O54" i="4"/>
  <c r="P54" i="4"/>
  <c r="Q54" i="4"/>
  <c r="R54" i="4"/>
  <c r="G55" i="4"/>
  <c r="H55" i="4"/>
  <c r="I55" i="4"/>
  <c r="J55" i="4"/>
  <c r="K55" i="4"/>
  <c r="L55" i="4"/>
  <c r="M55" i="4"/>
  <c r="N55" i="4"/>
  <c r="O55" i="4"/>
  <c r="P55" i="4"/>
  <c r="Q55" i="4"/>
  <c r="R55" i="4"/>
  <c r="G56" i="4"/>
  <c r="H56" i="4"/>
  <c r="I56" i="4"/>
  <c r="J56" i="4"/>
  <c r="K56" i="4"/>
  <c r="L56" i="4"/>
  <c r="M56" i="4"/>
  <c r="N56" i="4"/>
  <c r="O56" i="4"/>
  <c r="P56" i="4"/>
  <c r="Q56" i="4"/>
  <c r="R56" i="4"/>
  <c r="G57" i="4"/>
  <c r="H57" i="4"/>
  <c r="I57" i="4"/>
  <c r="J57" i="4"/>
  <c r="K57" i="4"/>
  <c r="L57" i="4"/>
  <c r="M57" i="4"/>
  <c r="N57" i="4"/>
  <c r="O57" i="4"/>
  <c r="P57" i="4"/>
  <c r="Q57" i="4"/>
  <c r="R57" i="4"/>
  <c r="G58" i="4"/>
  <c r="H58" i="4"/>
  <c r="I58" i="4"/>
  <c r="J58" i="4"/>
  <c r="K58" i="4"/>
  <c r="L58" i="4"/>
  <c r="M58" i="4"/>
  <c r="N58" i="4"/>
  <c r="O58" i="4"/>
  <c r="P58" i="4"/>
  <c r="Q58" i="4"/>
  <c r="R58" i="4"/>
  <c r="G59" i="4"/>
  <c r="H59" i="4"/>
  <c r="I59" i="4"/>
  <c r="J59" i="4"/>
  <c r="K59" i="4"/>
  <c r="L59" i="4"/>
  <c r="M59" i="4"/>
  <c r="N59" i="4"/>
  <c r="O59" i="4"/>
  <c r="P59" i="4"/>
  <c r="Q59" i="4"/>
  <c r="R59" i="4"/>
  <c r="G60" i="4"/>
  <c r="H60" i="4"/>
  <c r="I60" i="4"/>
  <c r="J60" i="4"/>
  <c r="K60" i="4"/>
  <c r="L60" i="4"/>
  <c r="M60" i="4"/>
  <c r="N60" i="4"/>
  <c r="O60" i="4"/>
  <c r="P60" i="4"/>
  <c r="Q60" i="4"/>
  <c r="R60" i="4"/>
  <c r="G61" i="4"/>
  <c r="H61" i="4"/>
  <c r="I61" i="4"/>
  <c r="J61" i="4"/>
  <c r="K61" i="4"/>
  <c r="L61" i="4"/>
  <c r="M61" i="4"/>
  <c r="N61" i="4"/>
  <c r="O61" i="4"/>
  <c r="P61" i="4"/>
  <c r="Q61" i="4"/>
  <c r="R61" i="4"/>
  <c r="G62" i="4"/>
  <c r="H62" i="4"/>
  <c r="I62" i="4"/>
  <c r="J62" i="4"/>
  <c r="K62" i="4"/>
  <c r="L62" i="4"/>
  <c r="M62" i="4"/>
  <c r="N62" i="4"/>
  <c r="O62" i="4"/>
  <c r="P62" i="4"/>
  <c r="Q62" i="4"/>
  <c r="R62" i="4"/>
  <c r="G63" i="4"/>
  <c r="H63" i="4"/>
  <c r="I63" i="4"/>
  <c r="J63" i="4"/>
  <c r="K63" i="4"/>
  <c r="L63" i="4"/>
  <c r="M63" i="4"/>
  <c r="N63" i="4"/>
  <c r="O63" i="4"/>
  <c r="P63" i="4"/>
  <c r="Q63" i="4"/>
  <c r="R63" i="4"/>
  <c r="G64" i="4"/>
  <c r="H64" i="4"/>
  <c r="I64" i="4"/>
  <c r="J64" i="4"/>
  <c r="K64" i="4"/>
  <c r="L64" i="4"/>
  <c r="M64" i="4"/>
  <c r="N64" i="4"/>
  <c r="O64" i="4"/>
  <c r="P64" i="4"/>
  <c r="Q64" i="4"/>
  <c r="R64" i="4"/>
  <c r="G65" i="4"/>
  <c r="H65" i="4"/>
  <c r="I65" i="4"/>
  <c r="J65" i="4"/>
  <c r="K65" i="4"/>
  <c r="L65" i="4"/>
  <c r="M65" i="4"/>
  <c r="N65" i="4"/>
  <c r="O65" i="4"/>
  <c r="P65" i="4"/>
  <c r="Q65" i="4"/>
  <c r="R65" i="4"/>
  <c r="G66" i="4"/>
  <c r="H66" i="4"/>
  <c r="I66" i="4"/>
  <c r="J66" i="4"/>
  <c r="K66" i="4"/>
  <c r="L66" i="4"/>
  <c r="M66" i="4"/>
  <c r="N66" i="4"/>
  <c r="O66" i="4"/>
  <c r="P66" i="4"/>
  <c r="Q66" i="4"/>
  <c r="R66" i="4"/>
  <c r="G67" i="4"/>
  <c r="H67" i="4"/>
  <c r="I67" i="4"/>
  <c r="J67" i="4"/>
  <c r="K67" i="4"/>
  <c r="L67" i="4"/>
  <c r="M67" i="4"/>
  <c r="N67" i="4"/>
  <c r="O67" i="4"/>
  <c r="P67" i="4"/>
  <c r="Q67" i="4"/>
  <c r="R67" i="4"/>
  <c r="G68" i="4"/>
  <c r="H68" i="4"/>
  <c r="I68" i="4"/>
  <c r="J68" i="4"/>
  <c r="K68" i="4"/>
  <c r="L68" i="4"/>
  <c r="M68" i="4"/>
  <c r="N68" i="4"/>
  <c r="O68" i="4"/>
  <c r="P68" i="4"/>
  <c r="Q68" i="4"/>
  <c r="R68" i="4"/>
  <c r="G69" i="4"/>
  <c r="H69" i="4"/>
  <c r="I69" i="4"/>
  <c r="J69" i="4"/>
  <c r="K69" i="4"/>
  <c r="L69" i="4"/>
  <c r="M69" i="4"/>
  <c r="N69" i="4"/>
  <c r="O69" i="4"/>
  <c r="P69" i="4"/>
  <c r="Q69" i="4"/>
  <c r="R69" i="4"/>
  <c r="G70" i="4"/>
  <c r="H70" i="4"/>
  <c r="I70" i="4"/>
  <c r="J70" i="4"/>
  <c r="K70" i="4"/>
  <c r="L70" i="4"/>
  <c r="M70" i="4"/>
  <c r="N70" i="4"/>
  <c r="O70" i="4"/>
  <c r="P70" i="4"/>
  <c r="Q70" i="4"/>
  <c r="R70" i="4"/>
  <c r="G71" i="4"/>
  <c r="H71" i="4"/>
  <c r="I71" i="4"/>
  <c r="J71" i="4"/>
  <c r="K71" i="4"/>
  <c r="L71" i="4"/>
  <c r="M71" i="4"/>
  <c r="N71" i="4"/>
  <c r="O71" i="4"/>
  <c r="P71" i="4"/>
  <c r="Q71" i="4"/>
  <c r="R71" i="4"/>
  <c r="G72" i="4"/>
  <c r="H72" i="4"/>
  <c r="I72" i="4"/>
  <c r="J72" i="4"/>
  <c r="K72" i="4"/>
  <c r="L72" i="4"/>
  <c r="M72" i="4"/>
  <c r="N72" i="4"/>
  <c r="O72" i="4"/>
  <c r="P72" i="4"/>
  <c r="Q72" i="4"/>
  <c r="R72" i="4"/>
  <c r="G73" i="4"/>
  <c r="H73" i="4"/>
  <c r="I73" i="4"/>
  <c r="J73" i="4"/>
  <c r="K73" i="4"/>
  <c r="L73" i="4"/>
  <c r="M73" i="4"/>
  <c r="N73" i="4"/>
  <c r="O73" i="4"/>
  <c r="P73" i="4"/>
  <c r="Q73" i="4"/>
  <c r="R73" i="4"/>
  <c r="G74" i="4"/>
  <c r="H74" i="4"/>
  <c r="I74" i="4"/>
  <c r="J74" i="4"/>
  <c r="K74" i="4"/>
  <c r="L74" i="4"/>
  <c r="M74" i="4"/>
  <c r="N74" i="4"/>
  <c r="O74" i="4"/>
  <c r="P74" i="4"/>
  <c r="Q74" i="4"/>
  <c r="R74" i="4"/>
  <c r="G75" i="4"/>
  <c r="H75" i="4"/>
  <c r="I75" i="4"/>
  <c r="J75" i="4"/>
  <c r="K75" i="4"/>
  <c r="L75" i="4"/>
  <c r="M75" i="4"/>
  <c r="N75" i="4"/>
  <c r="O75" i="4"/>
  <c r="P75" i="4"/>
  <c r="Q75" i="4"/>
  <c r="R75" i="4"/>
  <c r="G76" i="4"/>
  <c r="H76" i="4"/>
  <c r="I76" i="4"/>
  <c r="J76" i="4"/>
  <c r="K76" i="4"/>
  <c r="L76" i="4"/>
  <c r="M76" i="4"/>
  <c r="N76" i="4"/>
  <c r="O76" i="4"/>
  <c r="P76" i="4"/>
  <c r="Q76" i="4"/>
  <c r="R76" i="4"/>
  <c r="G77" i="4"/>
  <c r="H77" i="4"/>
  <c r="I77" i="4"/>
  <c r="J77" i="4"/>
  <c r="K77" i="4"/>
  <c r="L77" i="4"/>
  <c r="M77" i="4"/>
  <c r="N77" i="4"/>
  <c r="O77" i="4"/>
  <c r="P77" i="4"/>
  <c r="Q77" i="4"/>
  <c r="R77" i="4"/>
  <c r="G78" i="4"/>
  <c r="H78" i="4"/>
  <c r="I78" i="4"/>
  <c r="J78" i="4"/>
  <c r="K78" i="4"/>
  <c r="L78" i="4"/>
  <c r="M78" i="4"/>
  <c r="N78" i="4"/>
  <c r="O78" i="4"/>
  <c r="P78" i="4"/>
  <c r="Q78" i="4"/>
  <c r="R78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G81" i="4"/>
  <c r="H81" i="4"/>
  <c r="I81" i="4"/>
  <c r="J81" i="4"/>
  <c r="K81" i="4"/>
  <c r="L81" i="4"/>
  <c r="M81" i="4"/>
  <c r="N81" i="4"/>
  <c r="O81" i="4"/>
  <c r="P81" i="4"/>
  <c r="Q81" i="4"/>
  <c r="R81" i="4"/>
  <c r="G82" i="4"/>
  <c r="H82" i="4"/>
  <c r="I82" i="4"/>
  <c r="J82" i="4"/>
  <c r="K82" i="4"/>
  <c r="L82" i="4"/>
  <c r="M82" i="4"/>
  <c r="N82" i="4"/>
  <c r="O82" i="4"/>
  <c r="P82" i="4"/>
  <c r="Q82" i="4"/>
  <c r="R82" i="4"/>
  <c r="G83" i="4"/>
  <c r="H83" i="4"/>
  <c r="I83" i="4"/>
  <c r="J83" i="4"/>
  <c r="K83" i="4"/>
  <c r="L83" i="4"/>
  <c r="M83" i="4"/>
  <c r="N83" i="4"/>
  <c r="O83" i="4"/>
  <c r="P83" i="4"/>
  <c r="Q83" i="4"/>
  <c r="R83" i="4"/>
  <c r="G84" i="4"/>
  <c r="H84" i="4"/>
  <c r="I84" i="4"/>
  <c r="J84" i="4"/>
  <c r="K84" i="4"/>
  <c r="L84" i="4"/>
  <c r="M84" i="4"/>
  <c r="N84" i="4"/>
  <c r="O84" i="4"/>
  <c r="P84" i="4"/>
  <c r="Q84" i="4"/>
  <c r="R84" i="4"/>
  <c r="G85" i="4"/>
  <c r="H85" i="4"/>
  <c r="I85" i="4"/>
  <c r="J85" i="4"/>
  <c r="K85" i="4"/>
  <c r="L85" i="4"/>
  <c r="M85" i="4"/>
  <c r="N85" i="4"/>
  <c r="O85" i="4"/>
  <c r="P85" i="4"/>
  <c r="Q85" i="4"/>
  <c r="R85" i="4"/>
  <c r="G86" i="4"/>
  <c r="H86" i="4"/>
  <c r="I86" i="4"/>
  <c r="J86" i="4"/>
  <c r="K86" i="4"/>
  <c r="L86" i="4"/>
  <c r="M86" i="4"/>
  <c r="N86" i="4"/>
  <c r="O86" i="4"/>
  <c r="P86" i="4"/>
  <c r="Q86" i="4"/>
  <c r="R86" i="4"/>
  <c r="G87" i="4"/>
  <c r="H87" i="4"/>
  <c r="I87" i="4"/>
  <c r="J87" i="4"/>
  <c r="K87" i="4"/>
  <c r="L87" i="4"/>
  <c r="M87" i="4"/>
  <c r="N87" i="4"/>
  <c r="O87" i="4"/>
  <c r="P87" i="4"/>
  <c r="Q87" i="4"/>
  <c r="R87" i="4"/>
  <c r="G88" i="4"/>
  <c r="H88" i="4"/>
  <c r="I88" i="4"/>
  <c r="J88" i="4"/>
  <c r="K88" i="4"/>
  <c r="L88" i="4"/>
  <c r="M88" i="4"/>
  <c r="N88" i="4"/>
  <c r="O88" i="4"/>
  <c r="P88" i="4"/>
  <c r="Q88" i="4"/>
  <c r="R88" i="4"/>
  <c r="G89" i="4"/>
  <c r="H89" i="4"/>
  <c r="I89" i="4"/>
  <c r="J89" i="4"/>
  <c r="K89" i="4"/>
  <c r="L89" i="4"/>
  <c r="M89" i="4"/>
  <c r="N89" i="4"/>
  <c r="O89" i="4"/>
  <c r="P89" i="4"/>
  <c r="Q89" i="4"/>
  <c r="R89" i="4"/>
  <c r="G90" i="4"/>
  <c r="H90" i="4"/>
  <c r="I90" i="4"/>
  <c r="J90" i="4"/>
  <c r="K90" i="4"/>
  <c r="L90" i="4"/>
  <c r="M90" i="4"/>
  <c r="N90" i="4"/>
  <c r="O90" i="4"/>
  <c r="P90" i="4"/>
  <c r="Q90" i="4"/>
  <c r="R90" i="4"/>
  <c r="G91" i="4"/>
  <c r="H91" i="4"/>
  <c r="I91" i="4"/>
  <c r="J91" i="4"/>
  <c r="K91" i="4"/>
  <c r="L91" i="4"/>
  <c r="M91" i="4"/>
  <c r="N91" i="4"/>
  <c r="O91" i="4"/>
  <c r="P91" i="4"/>
  <c r="Q91" i="4"/>
  <c r="R91" i="4"/>
  <c r="G92" i="4"/>
  <c r="H92" i="4"/>
  <c r="I92" i="4"/>
  <c r="J92" i="4"/>
  <c r="K92" i="4"/>
  <c r="L92" i="4"/>
  <c r="M92" i="4"/>
  <c r="N92" i="4"/>
  <c r="O92" i="4"/>
  <c r="P92" i="4"/>
  <c r="Q92" i="4"/>
  <c r="R92" i="4"/>
  <c r="G93" i="4"/>
  <c r="H93" i="4"/>
  <c r="I93" i="4"/>
  <c r="J93" i="4"/>
  <c r="K93" i="4"/>
  <c r="L93" i="4"/>
  <c r="M93" i="4"/>
  <c r="N93" i="4"/>
  <c r="O93" i="4"/>
  <c r="P93" i="4"/>
  <c r="Q93" i="4"/>
  <c r="R93" i="4"/>
  <c r="G94" i="4"/>
  <c r="H94" i="4"/>
  <c r="I94" i="4"/>
  <c r="J94" i="4"/>
  <c r="K94" i="4"/>
  <c r="L94" i="4"/>
  <c r="M94" i="4"/>
  <c r="N94" i="4"/>
  <c r="O94" i="4"/>
  <c r="P94" i="4"/>
  <c r="Q94" i="4"/>
  <c r="R94" i="4"/>
  <c r="G95" i="4"/>
  <c r="H95" i="4"/>
  <c r="I95" i="4"/>
  <c r="J95" i="4"/>
  <c r="K95" i="4"/>
  <c r="L95" i="4"/>
  <c r="M95" i="4"/>
  <c r="N95" i="4"/>
  <c r="O95" i="4"/>
  <c r="P95" i="4"/>
  <c r="Q95" i="4"/>
  <c r="R95" i="4"/>
  <c r="G96" i="4"/>
  <c r="H96" i="4"/>
  <c r="I96" i="4"/>
  <c r="J96" i="4"/>
  <c r="K96" i="4"/>
  <c r="L96" i="4"/>
  <c r="M96" i="4"/>
  <c r="N96" i="4"/>
  <c r="O96" i="4"/>
  <c r="P96" i="4"/>
  <c r="Q96" i="4"/>
  <c r="R96" i="4"/>
  <c r="G97" i="4"/>
  <c r="H97" i="4"/>
  <c r="I97" i="4"/>
  <c r="J97" i="4"/>
  <c r="K97" i="4"/>
  <c r="L97" i="4"/>
  <c r="M97" i="4"/>
  <c r="N97" i="4"/>
  <c r="O97" i="4"/>
  <c r="P97" i="4"/>
  <c r="Q97" i="4"/>
  <c r="R97" i="4"/>
  <c r="G98" i="4"/>
  <c r="H98" i="4"/>
  <c r="I98" i="4"/>
  <c r="J98" i="4"/>
  <c r="K98" i="4"/>
  <c r="L98" i="4"/>
  <c r="M98" i="4"/>
  <c r="N98" i="4"/>
  <c r="O98" i="4"/>
  <c r="P98" i="4"/>
  <c r="Q98" i="4"/>
  <c r="R98" i="4"/>
  <c r="G99" i="4"/>
  <c r="H99" i="4"/>
  <c r="I99" i="4"/>
  <c r="J99" i="4"/>
  <c r="K99" i="4"/>
  <c r="L99" i="4"/>
  <c r="M99" i="4"/>
  <c r="N99" i="4"/>
  <c r="O99" i="4"/>
  <c r="P99" i="4"/>
  <c r="Q99" i="4"/>
  <c r="R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F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6" i="4"/>
  <c r="F5" i="4"/>
  <c r="F4" i="4"/>
  <c r="F3" i="4"/>
  <c r="AF310" i="2" l="1"/>
  <c r="AF309" i="2"/>
  <c r="B1" i="4" l="1"/>
  <c r="C1" i="4"/>
  <c r="D1" i="4"/>
  <c r="E1" i="4"/>
  <c r="A1" i="4" l="1"/>
</calcChain>
</file>

<file path=xl/sharedStrings.xml><?xml version="1.0" encoding="utf-8"?>
<sst xmlns="http://schemas.openxmlformats.org/spreadsheetml/2006/main" count="495" uniqueCount="106">
  <si>
    <t>Артикул</t>
  </si>
  <si>
    <t>Название</t>
  </si>
  <si>
    <t>Изображение</t>
  </si>
  <si>
    <t>Ссылка</t>
  </si>
  <si>
    <t>Ценовая категория</t>
  </si>
  <si>
    <t>iPhone 6</t>
  </si>
  <si>
    <t>iPhone 6 plus</t>
  </si>
  <si>
    <t>iPhone 5/5S</t>
  </si>
  <si>
    <t>iPhone 5C</t>
  </si>
  <si>
    <t>iPhone 4/4S</t>
  </si>
  <si>
    <t>Galaxy S3</t>
  </si>
  <si>
    <t>Galaxy S4</t>
  </si>
  <si>
    <t>Galaxy S5</t>
  </si>
  <si>
    <t>Galaxy S6 Edge</t>
  </si>
  <si>
    <t>Galaxy S4 Mini</t>
  </si>
  <si>
    <t>Galaxy S5 Mini</t>
  </si>
  <si>
    <t>Sony Xperia Z3</t>
  </si>
  <si>
    <t>Sony Xperia Z3 Compact</t>
  </si>
  <si>
    <t>Чехол Картины (Ван Гог "Звездная ночь")</t>
  </si>
  <si>
    <t>Опт 1 (до 10000р.)</t>
  </si>
  <si>
    <t>Опт 2 (до 30000р.)</t>
  </si>
  <si>
    <t>Опт 3 (до 70000р.)</t>
  </si>
  <si>
    <t>Опт 4 (от 70000р.)</t>
  </si>
  <si>
    <t>Чехол Картины (Ван Гог "Ночная терраса кафе")</t>
  </si>
  <si>
    <t>Чехол Картины (Тайная вечеря)</t>
  </si>
  <si>
    <t>Чехол Картины (Ван Гог "Подсолнухи")</t>
  </si>
  <si>
    <t>Чехол Картины (Густав Климт "Поцелуй")</t>
  </si>
  <si>
    <t>Чехол Картины (Иван Айвазовский "Девятый вал")</t>
  </si>
  <si>
    <t>Чехол Hipsta Animals (Енот)</t>
  </si>
  <si>
    <t>Чехол Hipsta Animals (лис)</t>
  </si>
  <si>
    <t>Чехол Hipsta Animals (гусь)</t>
  </si>
  <si>
    <t>Чехол Hipsta Animals (лев)</t>
  </si>
  <si>
    <t>Чехол Hipsta Animals (кот)</t>
  </si>
  <si>
    <t>Чехол Hipsta Animals (зайчиха)</t>
  </si>
  <si>
    <t>Чехол В.В. (мозайка)</t>
  </si>
  <si>
    <t>Чехол В.В. (пиксели)</t>
  </si>
  <si>
    <t>Чехол В.В. (пати)</t>
  </si>
  <si>
    <t>Чехол В.В. (переговоры)</t>
  </si>
  <si>
    <t>Чехол "В.В." (Relax you are in Russia)</t>
  </si>
  <si>
    <t>Чехол В.В. (вежливые переговоры)</t>
  </si>
  <si>
    <t>Чехол Витамины (бананы)</t>
  </si>
  <si>
    <t>Чехол Витамины (черника)</t>
  </si>
  <si>
    <t>Чехол Витамины (греча)</t>
  </si>
  <si>
    <t>Чехол Витамины (цитрусы)</t>
  </si>
  <si>
    <t>Чехол Витамины (арбуз)</t>
  </si>
  <si>
    <t>Чехол Rock'n'Roll (якорь)</t>
  </si>
  <si>
    <t>Чехол Rock'n'Roll (мотоциклы)</t>
  </si>
  <si>
    <t>Чехол Rock'n'Roll (коза)</t>
  </si>
  <si>
    <t>Чехол Rock'n'Roll (мотоцикл)</t>
  </si>
  <si>
    <t>Чехол Rock'n'Roll (велосипеды)</t>
  </si>
  <si>
    <t>Чехол Хохлома (голубой)</t>
  </si>
  <si>
    <t>Чехол Хохлома (классическая)</t>
  </si>
  <si>
    <t>Чехол Гжель (белый)</t>
  </si>
  <si>
    <t>Чехол Гжель (синий)</t>
  </si>
  <si>
    <t>Чехол Мишки (Сердце)</t>
  </si>
  <si>
    <t>Чехол Мишки (Букет)</t>
  </si>
  <si>
    <t>Чехол Спящие звери (заяц)</t>
  </si>
  <si>
    <t>Чехол Спящие звери (утка)</t>
  </si>
  <si>
    <t>Чехол Спящие звери (лисенок)</t>
  </si>
  <si>
    <t>Чехол Паттерн (Вид 2)</t>
  </si>
  <si>
    <t>Чехол Тотемы (лев)</t>
  </si>
  <si>
    <t>Чехол Тотемы (сова)</t>
  </si>
  <si>
    <t>Чехол Тотемы (пасть)</t>
  </si>
  <si>
    <t>Чехол Женственность (брюнетка)</t>
  </si>
  <si>
    <t>Чехол Женственность (золотая рыбка)</t>
  </si>
  <si>
    <t>Чехол Флора (Перья)</t>
  </si>
  <si>
    <t xml:space="preserve">Чехол Флора (Попугаи) </t>
  </si>
  <si>
    <t>Чехол Флора (медузы)</t>
  </si>
  <si>
    <t>Чехол Флора (желтый-красный)</t>
  </si>
  <si>
    <t>Чехол Флора (джунгли)</t>
  </si>
  <si>
    <t>Чехол Цветы (розовый)</t>
  </si>
  <si>
    <t>Чехол Цветы (акварель)</t>
  </si>
  <si>
    <t>Чехол Цветы (красный)</t>
  </si>
  <si>
    <t>Чехол Цветы (малиновый)</t>
  </si>
  <si>
    <t>Чехол Pop art (череп)</t>
  </si>
  <si>
    <t>Чехол Pop art (укус)</t>
  </si>
  <si>
    <t>Чехол Россия (Russia)</t>
  </si>
  <si>
    <t>Чехол Россия (Медведь)</t>
  </si>
  <si>
    <t>Чехол Россия (Флаг)</t>
  </si>
  <si>
    <t>Чехол Дерево (кирпич)</t>
  </si>
  <si>
    <t>Чехол Дерево (вертикали)</t>
  </si>
  <si>
    <t>Чехол Дерево (косые)</t>
  </si>
  <si>
    <t>Чехол Ковёр (вид 1)</t>
  </si>
  <si>
    <t>Чехол Ковёр (вид 2)</t>
  </si>
  <si>
    <t>Чехол Ковёр (вид 3)</t>
  </si>
  <si>
    <t>Чехол Houndstooth (черный)</t>
  </si>
  <si>
    <t>Чехол Houndstooth (белый)</t>
  </si>
  <si>
    <t>Чехол Houndstooth (цветной)</t>
  </si>
  <si>
    <t xml:space="preserve">Сувенирный чехол СССР Правда </t>
  </si>
  <si>
    <t>Сувенирный чехол Герои - Гагарин</t>
  </si>
  <si>
    <t>Сувенирный чехол Дворцовый мост</t>
  </si>
  <si>
    <t>Сувенирный чехол Реки и каналы СПБ</t>
  </si>
  <si>
    <t>Сувенирный чехол I love SPB</t>
  </si>
  <si>
    <t>Сувенирный чехол Олимпийский мишка</t>
  </si>
  <si>
    <t>Сувенирный чехол Собор Василия Блаженного</t>
  </si>
  <si>
    <t>Сувенирный чехол Звезда</t>
  </si>
  <si>
    <t>Сувенирный чехол Кремль</t>
  </si>
  <si>
    <t>Сувенирный чехол Я люблю Москву</t>
  </si>
  <si>
    <t>Сумма, руб</t>
  </si>
  <si>
    <t>Цена для модели (продажа), руб</t>
  </si>
  <si>
    <t>ИТОГО, руб.</t>
  </si>
  <si>
    <t>Чехлов, шт.:</t>
  </si>
  <si>
    <t>Чехлов, шт.</t>
  </si>
  <si>
    <t>Заказ, шт.</t>
  </si>
  <si>
    <t>Ценовая категория (ОПТ):</t>
  </si>
  <si>
    <t>Сумма прошлых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</si>
</sst>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u/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/>
    <xf numFmtId="0" fontId="3" fillId="0" borderId="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2" fontId="0" fillId="0" borderId="1" xfId="0" applyNumberFormat="1" applyBorder="1"/>
    <xf numFmtId="1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/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0" applyNumberFormat="1" applyFill="1"/>
    <xf numFmtId="1" fontId="2" fillId="0" borderId="2" xfId="0" applyNumberFormat="1" applyFont="1" applyFill="1" applyBorder="1"/>
    <xf numFmtId="1" fontId="3" fillId="0" borderId="2" xfId="0" applyNumberFormat="1" applyFont="1" applyFill="1" applyBorder="1"/>
    <xf numFmtId="2" fontId="2" fillId="0" borderId="2" xfId="0" applyNumberFormat="1" applyFont="1" applyFill="1" applyBorder="1"/>
    <xf numFmtId="2" fontId="4" fillId="3" borderId="1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/>
    <xf numFmtId="2" fontId="5" fillId="0" borderId="0" xfId="0" applyNumberFormat="1" applyFont="1" applyFill="1"/>
    <xf numFmtId="2" fontId="6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28750" cy="1428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38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28750" cy="1428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82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428750" cy="1428750"/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327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28750" cy="1428750"/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472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428750" cy="1428750"/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617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28750" cy="1428750"/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762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428750" cy="1428750"/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906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28750" cy="1428750"/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33875" y="1051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28750" cy="1428750"/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5" y="1196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28750" cy="1428750"/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1341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428750" cy="1428750"/>
    <xdr:pic>
      <xdr:nvPicPr>
        <xdr:cNvPr id="12" name="Logo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33875" y="1485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428750" cy="1428750"/>
    <xdr:pic>
      <xdr:nvPicPr>
        <xdr:cNvPr id="13" name="Logo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630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28750" cy="1428750"/>
    <xdr:pic>
      <xdr:nvPicPr>
        <xdr:cNvPr id="14" name="Logo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" y="1775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428750" cy="1428750"/>
    <xdr:pic>
      <xdr:nvPicPr>
        <xdr:cNvPr id="15" name="Logo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33875" y="1920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28750" cy="1428750"/>
    <xdr:pic>
      <xdr:nvPicPr>
        <xdr:cNvPr id="16" name="Logo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33875" y="2065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28750" cy="1428750"/>
    <xdr:pic>
      <xdr:nvPicPr>
        <xdr:cNvPr id="17" name="Logo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33875" y="2209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428750" cy="1428750"/>
    <xdr:pic>
      <xdr:nvPicPr>
        <xdr:cNvPr id="18" name="Logo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3875" y="23545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28750" cy="1428750"/>
    <xdr:pic>
      <xdr:nvPicPr>
        <xdr:cNvPr id="19" name="Logo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4993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428750" cy="1428750"/>
    <xdr:pic>
      <xdr:nvPicPr>
        <xdr:cNvPr id="20" name="Logo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26441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28750" cy="1428750"/>
    <xdr:pic>
      <xdr:nvPicPr>
        <xdr:cNvPr id="21" name="Logo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33875" y="27889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428750" cy="1428750"/>
    <xdr:pic>
      <xdr:nvPicPr>
        <xdr:cNvPr id="22" name="Logo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33875" y="29337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428750" cy="1428750"/>
    <xdr:pic>
      <xdr:nvPicPr>
        <xdr:cNvPr id="23" name="Logo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33875" y="30784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428750" cy="1428750"/>
    <xdr:pic>
      <xdr:nvPicPr>
        <xdr:cNvPr id="24" name="Logo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3875" y="32232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428750" cy="1428750"/>
    <xdr:pic>
      <xdr:nvPicPr>
        <xdr:cNvPr id="25" name="Logo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875" y="33680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28750" cy="1428750"/>
    <xdr:pic>
      <xdr:nvPicPr>
        <xdr:cNvPr id="26" name="Logo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33875" y="35128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28750" cy="1428750"/>
    <xdr:pic>
      <xdr:nvPicPr>
        <xdr:cNvPr id="27" name="Logo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33875" y="36576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428750" cy="1428750"/>
    <xdr:pic>
      <xdr:nvPicPr>
        <xdr:cNvPr id="28" name="Logo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33875" y="38023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428750" cy="1428750"/>
    <xdr:pic>
      <xdr:nvPicPr>
        <xdr:cNvPr id="29" name="Logo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33875" y="39471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28750" cy="1428750"/>
    <xdr:pic>
      <xdr:nvPicPr>
        <xdr:cNvPr id="30" name="Logo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33875" y="40919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28750" cy="1428750"/>
    <xdr:pic>
      <xdr:nvPicPr>
        <xdr:cNvPr id="31" name="Logo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42367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428750" cy="1428750"/>
    <xdr:pic>
      <xdr:nvPicPr>
        <xdr:cNvPr id="32" name="Logo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875" y="43815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428750" cy="1428750"/>
    <xdr:pic>
      <xdr:nvPicPr>
        <xdr:cNvPr id="33" name="Logo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3875" y="45262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428750" cy="1428750"/>
    <xdr:pic>
      <xdr:nvPicPr>
        <xdr:cNvPr id="34" name="Logo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3875" y="46710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28750" cy="1428750"/>
    <xdr:pic>
      <xdr:nvPicPr>
        <xdr:cNvPr id="35" name="Logo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3875" y="48158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28750" cy="1428750"/>
    <xdr:pic>
      <xdr:nvPicPr>
        <xdr:cNvPr id="36" name="Logo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33875" y="49606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28750" cy="1428750"/>
    <xdr:pic>
      <xdr:nvPicPr>
        <xdr:cNvPr id="37" name="Logo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33875" y="51054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428750" cy="1428750"/>
    <xdr:pic>
      <xdr:nvPicPr>
        <xdr:cNvPr id="38" name="Logo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3875" y="52501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428750" cy="1428750"/>
    <xdr:pic>
      <xdr:nvPicPr>
        <xdr:cNvPr id="39" name="Logo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33875" y="53949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154</xdr:row>
      <xdr:rowOff>0</xdr:rowOff>
    </xdr:from>
    <xdr:ext cx="1428750" cy="1428750"/>
    <xdr:pic>
      <xdr:nvPicPr>
        <xdr:cNvPr id="40" name="Logo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55397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158</xdr:row>
      <xdr:rowOff>0</xdr:rowOff>
    </xdr:from>
    <xdr:ext cx="1428750" cy="1428750"/>
    <xdr:pic>
      <xdr:nvPicPr>
        <xdr:cNvPr id="41" name="Logo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33875" y="56845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428750" cy="1428750"/>
    <xdr:pic>
      <xdr:nvPicPr>
        <xdr:cNvPr id="42" name="Logo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3875" y="58293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166</xdr:row>
      <xdr:rowOff>0</xdr:rowOff>
    </xdr:from>
    <xdr:ext cx="1428750" cy="1428750"/>
    <xdr:pic>
      <xdr:nvPicPr>
        <xdr:cNvPr id="43" name="Logo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33875" y="59740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170</xdr:row>
      <xdr:rowOff>0</xdr:rowOff>
    </xdr:from>
    <xdr:ext cx="1428750" cy="1428750"/>
    <xdr:pic>
      <xdr:nvPicPr>
        <xdr:cNvPr id="44" name="Logo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33875" y="61188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428750" cy="1428750"/>
    <xdr:pic>
      <xdr:nvPicPr>
        <xdr:cNvPr id="45" name="Logo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333875" y="62636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178</xdr:row>
      <xdr:rowOff>0</xdr:rowOff>
    </xdr:from>
    <xdr:ext cx="1428750" cy="1428750"/>
    <xdr:pic>
      <xdr:nvPicPr>
        <xdr:cNvPr id="46" name="Logo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33875" y="64084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182</xdr:row>
      <xdr:rowOff>0</xdr:rowOff>
    </xdr:from>
    <xdr:ext cx="1428750" cy="1428750"/>
    <xdr:pic>
      <xdr:nvPicPr>
        <xdr:cNvPr id="47" name="Logo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33875" y="65532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428750" cy="1428750"/>
    <xdr:pic>
      <xdr:nvPicPr>
        <xdr:cNvPr id="48" name="Logo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33875" y="66979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190</xdr:row>
      <xdr:rowOff>0</xdr:rowOff>
    </xdr:from>
    <xdr:ext cx="1428750" cy="1428750"/>
    <xdr:pic>
      <xdr:nvPicPr>
        <xdr:cNvPr id="49" name="Logo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3875" y="68427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194</xdr:row>
      <xdr:rowOff>0</xdr:rowOff>
    </xdr:from>
    <xdr:ext cx="1428750" cy="1428750"/>
    <xdr:pic>
      <xdr:nvPicPr>
        <xdr:cNvPr id="50" name="Logo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33875" y="69875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428750" cy="1428750"/>
    <xdr:pic>
      <xdr:nvPicPr>
        <xdr:cNvPr id="51" name="Logo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3875" y="71323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202</xdr:row>
      <xdr:rowOff>0</xdr:rowOff>
    </xdr:from>
    <xdr:ext cx="1428750" cy="1428750"/>
    <xdr:pic>
      <xdr:nvPicPr>
        <xdr:cNvPr id="52" name="Logo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3875" y="7277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206</xdr:row>
      <xdr:rowOff>0</xdr:rowOff>
    </xdr:from>
    <xdr:ext cx="1428750" cy="1428750"/>
    <xdr:pic>
      <xdr:nvPicPr>
        <xdr:cNvPr id="53" name="Logo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33875" y="7421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428750" cy="1428750"/>
    <xdr:pic>
      <xdr:nvPicPr>
        <xdr:cNvPr id="54" name="Logo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33875" y="7566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214</xdr:row>
      <xdr:rowOff>0</xdr:rowOff>
    </xdr:from>
    <xdr:ext cx="1428750" cy="1428750"/>
    <xdr:pic>
      <xdr:nvPicPr>
        <xdr:cNvPr id="55" name="Logo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33875" y="7711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218</xdr:row>
      <xdr:rowOff>0</xdr:rowOff>
    </xdr:from>
    <xdr:ext cx="1428750" cy="1428750"/>
    <xdr:pic>
      <xdr:nvPicPr>
        <xdr:cNvPr id="56" name="Logo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33875" y="7856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428750" cy="1428750"/>
    <xdr:pic>
      <xdr:nvPicPr>
        <xdr:cNvPr id="57" name="Logo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33875" y="8001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226</xdr:row>
      <xdr:rowOff>0</xdr:rowOff>
    </xdr:from>
    <xdr:ext cx="1428750" cy="1428750"/>
    <xdr:pic>
      <xdr:nvPicPr>
        <xdr:cNvPr id="58" name="Logo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3875" y="8145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230</xdr:row>
      <xdr:rowOff>0</xdr:rowOff>
    </xdr:from>
    <xdr:ext cx="1428750" cy="1428750"/>
    <xdr:pic>
      <xdr:nvPicPr>
        <xdr:cNvPr id="59" name="Logo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8290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428750" cy="1428750"/>
    <xdr:pic>
      <xdr:nvPicPr>
        <xdr:cNvPr id="60" name="Logo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33875" y="8435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238</xdr:row>
      <xdr:rowOff>0</xdr:rowOff>
    </xdr:from>
    <xdr:ext cx="1428750" cy="1428750"/>
    <xdr:pic>
      <xdr:nvPicPr>
        <xdr:cNvPr id="61" name="Logo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33875" y="8580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242</xdr:row>
      <xdr:rowOff>0</xdr:rowOff>
    </xdr:from>
    <xdr:ext cx="1428750" cy="1428750"/>
    <xdr:pic>
      <xdr:nvPicPr>
        <xdr:cNvPr id="62" name="Logo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33875" y="8724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428750" cy="1428750"/>
    <xdr:pic>
      <xdr:nvPicPr>
        <xdr:cNvPr id="63" name="Logo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333875" y="8869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250</xdr:row>
      <xdr:rowOff>0</xdr:rowOff>
    </xdr:from>
    <xdr:ext cx="1428750" cy="1428750"/>
    <xdr:pic>
      <xdr:nvPicPr>
        <xdr:cNvPr id="64" name="Logo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333875" y="9014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254</xdr:row>
      <xdr:rowOff>0</xdr:rowOff>
    </xdr:from>
    <xdr:ext cx="1428750" cy="1428750"/>
    <xdr:pic>
      <xdr:nvPicPr>
        <xdr:cNvPr id="65" name="Logo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9159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428750" cy="1428750"/>
    <xdr:pic>
      <xdr:nvPicPr>
        <xdr:cNvPr id="66" name="Logo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9304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262</xdr:row>
      <xdr:rowOff>0</xdr:rowOff>
    </xdr:from>
    <xdr:ext cx="1428750" cy="1428750"/>
    <xdr:pic>
      <xdr:nvPicPr>
        <xdr:cNvPr id="67" name="Logo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9448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266</xdr:row>
      <xdr:rowOff>0</xdr:rowOff>
    </xdr:from>
    <xdr:ext cx="1428750" cy="1428750"/>
    <xdr:pic>
      <xdr:nvPicPr>
        <xdr:cNvPr id="68" name="Logo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333875" y="96126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428750" cy="1428750"/>
    <xdr:pic>
      <xdr:nvPicPr>
        <xdr:cNvPr id="69" name="Logo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333875" y="97574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274</xdr:row>
      <xdr:rowOff>0</xdr:rowOff>
    </xdr:from>
    <xdr:ext cx="1428750" cy="1428750"/>
    <xdr:pic>
      <xdr:nvPicPr>
        <xdr:cNvPr id="70" name="Logo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33875" y="99021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278</xdr:row>
      <xdr:rowOff>0</xdr:rowOff>
    </xdr:from>
    <xdr:ext cx="1428750" cy="1428750"/>
    <xdr:pic>
      <xdr:nvPicPr>
        <xdr:cNvPr id="71" name="Logo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33875" y="100469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428750" cy="1428750"/>
    <xdr:pic>
      <xdr:nvPicPr>
        <xdr:cNvPr id="72" name="Logo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333875" y="1019175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0</xdr:rowOff>
    </xdr:from>
    <xdr:ext cx="1428750" cy="1428750"/>
    <xdr:pic>
      <xdr:nvPicPr>
        <xdr:cNvPr id="73" name="Logo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333875" y="103365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290</xdr:row>
      <xdr:rowOff>0</xdr:rowOff>
    </xdr:from>
    <xdr:ext cx="1428750" cy="1428750"/>
    <xdr:pic>
      <xdr:nvPicPr>
        <xdr:cNvPr id="74" name="Logo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333875" y="104813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428750" cy="1428750"/>
    <xdr:pic>
      <xdr:nvPicPr>
        <xdr:cNvPr id="75" name="Logo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333875" y="106260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298</xdr:row>
      <xdr:rowOff>0</xdr:rowOff>
    </xdr:from>
    <xdr:ext cx="1428750" cy="1428750"/>
    <xdr:pic>
      <xdr:nvPicPr>
        <xdr:cNvPr id="76" name="Logo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33875" y="107708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302</xdr:row>
      <xdr:rowOff>0</xdr:rowOff>
    </xdr:from>
    <xdr:ext cx="1428750" cy="1428750"/>
    <xdr:pic>
      <xdr:nvPicPr>
        <xdr:cNvPr id="77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9156500"/>
          <a:ext cx="1428750" cy="1428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2b.ipapai.ru/product/chehol-rocknroll-koza" TargetMode="External"/><Relationship Id="rId21" Type="http://schemas.openxmlformats.org/officeDocument/2006/relationships/hyperlink" Target="http://b2b.ipapai.ru/product/chehol-vitaminy-grecha" TargetMode="External"/><Relationship Id="rId42" Type="http://schemas.openxmlformats.org/officeDocument/2006/relationships/hyperlink" Target="http://b2b.ipapai.ru/product/chehol-zhenstvennost-bryunetka" TargetMode="External"/><Relationship Id="rId47" Type="http://schemas.openxmlformats.org/officeDocument/2006/relationships/hyperlink" Target="http://b2b.ipapai.ru/product/chehol-flora-zheltyi-krasnyi" TargetMode="External"/><Relationship Id="rId63" Type="http://schemas.openxmlformats.org/officeDocument/2006/relationships/hyperlink" Target="http://b2b.ipapai.ru/product/chehol-kovior-vid-3" TargetMode="External"/><Relationship Id="rId68" Type="http://schemas.openxmlformats.org/officeDocument/2006/relationships/hyperlink" Target="http://b2b.ipapai.ru/product/suvenirnyi-chehol-geroi-gagarin" TargetMode="External"/><Relationship Id="rId16" Type="http://schemas.openxmlformats.org/officeDocument/2006/relationships/hyperlink" Target="http://b2b.ipapai.ru/product/chehol-v-v-peregovory" TargetMode="External"/><Relationship Id="rId11" Type="http://schemas.openxmlformats.org/officeDocument/2006/relationships/hyperlink" Target="http://b2b.ipapai.ru/product/chehol-hipsta-animals-kot" TargetMode="External"/><Relationship Id="rId24" Type="http://schemas.openxmlformats.org/officeDocument/2006/relationships/hyperlink" Target="http://b2b.ipapai.ru/product/chehol-rocknroll-yakor" TargetMode="External"/><Relationship Id="rId32" Type="http://schemas.openxmlformats.org/officeDocument/2006/relationships/hyperlink" Target="http://b2b.ipapai.ru/product/chehol-gzhel-sinii" TargetMode="External"/><Relationship Id="rId37" Type="http://schemas.openxmlformats.org/officeDocument/2006/relationships/hyperlink" Target="http://b2b.ipapai.ru/product/chehol-spyashie-zveri-kotik" TargetMode="External"/><Relationship Id="rId40" Type="http://schemas.openxmlformats.org/officeDocument/2006/relationships/hyperlink" Target="http://b2b.ipapai.ru/product/chehol-totemy-sova" TargetMode="External"/><Relationship Id="rId45" Type="http://schemas.openxmlformats.org/officeDocument/2006/relationships/hyperlink" Target="http://b2b.ipapai.ru/product/chehol-flora-papugai" TargetMode="External"/><Relationship Id="rId53" Type="http://schemas.openxmlformats.org/officeDocument/2006/relationships/hyperlink" Target="http://b2b.ipapai.ru/product/chehol-pop-art-cherep" TargetMode="External"/><Relationship Id="rId58" Type="http://schemas.openxmlformats.org/officeDocument/2006/relationships/hyperlink" Target="http://b2b.ipapai.ru/product/chehol-derevo-kirpich" TargetMode="External"/><Relationship Id="rId66" Type="http://schemas.openxmlformats.org/officeDocument/2006/relationships/hyperlink" Target="http://b2b.ipapai.ru/product/chehol-houndstooth-cvetnoi" TargetMode="External"/><Relationship Id="rId74" Type="http://schemas.openxmlformats.org/officeDocument/2006/relationships/hyperlink" Target="http://b2b.ipapai.ru/product/suvenirnyi-chehol-zvezda" TargetMode="External"/><Relationship Id="rId5" Type="http://schemas.openxmlformats.org/officeDocument/2006/relationships/hyperlink" Target="http://b2b.ipapai.ru/product/chehol-kartiny-gustav-klimt-pocelui" TargetMode="External"/><Relationship Id="rId61" Type="http://schemas.openxmlformats.org/officeDocument/2006/relationships/hyperlink" Target="http://b2b.ipapai.ru/product/chehol-kovior-vid-1" TargetMode="External"/><Relationship Id="rId19" Type="http://schemas.openxmlformats.org/officeDocument/2006/relationships/hyperlink" Target="http://b2b.ipapai.ru/product/chehol-vitaminy-banany" TargetMode="External"/><Relationship Id="rId14" Type="http://schemas.openxmlformats.org/officeDocument/2006/relationships/hyperlink" Target="http://b2b.ipapai.ru/product/chehol-v-v-pikseli" TargetMode="External"/><Relationship Id="rId22" Type="http://schemas.openxmlformats.org/officeDocument/2006/relationships/hyperlink" Target="http://b2b.ipapai.ru/product/chehol-vitaminy-citrusy" TargetMode="External"/><Relationship Id="rId27" Type="http://schemas.openxmlformats.org/officeDocument/2006/relationships/hyperlink" Target="http://b2b.ipapai.ru/product/chehol-rocknroll-motocikl" TargetMode="External"/><Relationship Id="rId30" Type="http://schemas.openxmlformats.org/officeDocument/2006/relationships/hyperlink" Target="http://b2b.ipapai.ru/product/chehol-hohloma-krasnyi" TargetMode="External"/><Relationship Id="rId35" Type="http://schemas.openxmlformats.org/officeDocument/2006/relationships/hyperlink" Target="http://b2b.ipapai.ru/product/chehol-spyashie-zveri-zayac" TargetMode="External"/><Relationship Id="rId43" Type="http://schemas.openxmlformats.org/officeDocument/2006/relationships/hyperlink" Target="http://b2b.ipapai.ru/product/chehol-zhenstvennost-zolotaya-rybka" TargetMode="External"/><Relationship Id="rId48" Type="http://schemas.openxmlformats.org/officeDocument/2006/relationships/hyperlink" Target="http://b2b.ipapai.ru/product/chehol-flora-dzhungli" TargetMode="External"/><Relationship Id="rId56" Type="http://schemas.openxmlformats.org/officeDocument/2006/relationships/hyperlink" Target="http://b2b.ipapai.ru/product/chehol-rossiya-medved" TargetMode="External"/><Relationship Id="rId64" Type="http://schemas.openxmlformats.org/officeDocument/2006/relationships/hyperlink" Target="http://b2b.ipapai.ru/product/chehol-houndstooth-chernyi" TargetMode="External"/><Relationship Id="rId69" Type="http://schemas.openxmlformats.org/officeDocument/2006/relationships/hyperlink" Target="http://b2b.ipapai.ru/product/suvenirnyi-chehol-dvorcovyi-most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b2b.ipapai.ru/product/chehol-hipsta-animals-lis" TargetMode="External"/><Relationship Id="rId51" Type="http://schemas.openxmlformats.org/officeDocument/2006/relationships/hyperlink" Target="http://b2b.ipapai.ru/product/chehol-cvety-krasnyi" TargetMode="External"/><Relationship Id="rId72" Type="http://schemas.openxmlformats.org/officeDocument/2006/relationships/hyperlink" Target="http://b2b.ipapai.ru/product/suvenirnyi-chehol-olimpiiskii-mishka" TargetMode="External"/><Relationship Id="rId3" Type="http://schemas.openxmlformats.org/officeDocument/2006/relationships/hyperlink" Target="http://b2b.ipapai.ru/product/chehol-kartiny-tainaya-vecherya" TargetMode="External"/><Relationship Id="rId12" Type="http://schemas.openxmlformats.org/officeDocument/2006/relationships/hyperlink" Target="http://b2b.ipapai.ru/product/chehol-hipsta-animals-zaichiha" TargetMode="External"/><Relationship Id="rId17" Type="http://schemas.openxmlformats.org/officeDocument/2006/relationships/hyperlink" Target="http://b2b.ipapai.ru/product/suvenirnyi-chehol-relax-you-are-in-russia" TargetMode="External"/><Relationship Id="rId25" Type="http://schemas.openxmlformats.org/officeDocument/2006/relationships/hyperlink" Target="http://b2b.ipapai.ru/product/chehol-rocknroll-motocikly" TargetMode="External"/><Relationship Id="rId33" Type="http://schemas.openxmlformats.org/officeDocument/2006/relationships/hyperlink" Target="http://b2b.ipapai.ru/product/chehol-mishki-serdce" TargetMode="External"/><Relationship Id="rId38" Type="http://schemas.openxmlformats.org/officeDocument/2006/relationships/hyperlink" Target="http://b2b.ipapai.ru/product/chehol-pattern-vid-2" TargetMode="External"/><Relationship Id="rId46" Type="http://schemas.openxmlformats.org/officeDocument/2006/relationships/hyperlink" Target="http://b2b.ipapai.ru/product/chehol-flora-meduzy" TargetMode="External"/><Relationship Id="rId59" Type="http://schemas.openxmlformats.org/officeDocument/2006/relationships/hyperlink" Target="http://b2b.ipapai.ru/product/chehol-derevo-vertikali" TargetMode="External"/><Relationship Id="rId67" Type="http://schemas.openxmlformats.org/officeDocument/2006/relationships/hyperlink" Target="http://b2b.ipapai.ru/product/suvenirnyi-chehol-sssr-pravda" TargetMode="External"/><Relationship Id="rId20" Type="http://schemas.openxmlformats.org/officeDocument/2006/relationships/hyperlink" Target="http://b2b.ipapai.ru/product/chehol-vitaminy-chernika" TargetMode="External"/><Relationship Id="rId41" Type="http://schemas.openxmlformats.org/officeDocument/2006/relationships/hyperlink" Target="http://b2b.ipapai.ru/product/chehol-totemy-past" TargetMode="External"/><Relationship Id="rId54" Type="http://schemas.openxmlformats.org/officeDocument/2006/relationships/hyperlink" Target="http://b2b.ipapai.ru/product/chehol-pop-art-ukus" TargetMode="External"/><Relationship Id="rId62" Type="http://schemas.openxmlformats.org/officeDocument/2006/relationships/hyperlink" Target="http://b2b.ipapai.ru/product/chehol-kovior-vid-2" TargetMode="External"/><Relationship Id="rId70" Type="http://schemas.openxmlformats.org/officeDocument/2006/relationships/hyperlink" Target="http://b2b.ipapai.ru/product/suvenirnyi-chehol-reki-i-kanaly-spb" TargetMode="External"/><Relationship Id="rId75" Type="http://schemas.openxmlformats.org/officeDocument/2006/relationships/hyperlink" Target="http://b2b.ipapai.ru/product/suvenirnyi-chehol-kreml" TargetMode="External"/><Relationship Id="rId1" Type="http://schemas.openxmlformats.org/officeDocument/2006/relationships/hyperlink" Target="http://b2b.ipapai.ru/product/chehol-kartiny-van-gog-zvezdnaya-noch" TargetMode="External"/><Relationship Id="rId6" Type="http://schemas.openxmlformats.org/officeDocument/2006/relationships/hyperlink" Target="http://b2b.ipapai.ru/product/chehol-kartiny-ivan-aivazovskii-devyatyi-val" TargetMode="External"/><Relationship Id="rId15" Type="http://schemas.openxmlformats.org/officeDocument/2006/relationships/hyperlink" Target="http://b2b.ipapai.ru/product/chehol-v-v-pati" TargetMode="External"/><Relationship Id="rId23" Type="http://schemas.openxmlformats.org/officeDocument/2006/relationships/hyperlink" Target="http://b2b.ipapai.ru/product/chehol-vitaminy-arbuz" TargetMode="External"/><Relationship Id="rId28" Type="http://schemas.openxmlformats.org/officeDocument/2006/relationships/hyperlink" Target="http://b2b.ipapai.ru/product/chehol-rocknroll-velosipedy" TargetMode="External"/><Relationship Id="rId36" Type="http://schemas.openxmlformats.org/officeDocument/2006/relationships/hyperlink" Target="http://b2b.ipapai.ru/product/chehol-spyashie-zveri-utka" TargetMode="External"/><Relationship Id="rId49" Type="http://schemas.openxmlformats.org/officeDocument/2006/relationships/hyperlink" Target="http://b2b.ipapai.ru/product/chehol-cvety-rozovyi" TargetMode="External"/><Relationship Id="rId57" Type="http://schemas.openxmlformats.org/officeDocument/2006/relationships/hyperlink" Target="http://b2b.ipapai.ru/product/chehol-rossiya-flag" TargetMode="External"/><Relationship Id="rId10" Type="http://schemas.openxmlformats.org/officeDocument/2006/relationships/hyperlink" Target="http://b2b.ipapai.ru/product/chehol-hipsta-animals-lev" TargetMode="External"/><Relationship Id="rId31" Type="http://schemas.openxmlformats.org/officeDocument/2006/relationships/hyperlink" Target="http://b2b.ipapai.ru/product/chehol-gzhel-belyi" TargetMode="External"/><Relationship Id="rId44" Type="http://schemas.openxmlformats.org/officeDocument/2006/relationships/hyperlink" Target="http://b2b.ipapai.ru/product/chehol-flora-perya" TargetMode="External"/><Relationship Id="rId52" Type="http://schemas.openxmlformats.org/officeDocument/2006/relationships/hyperlink" Target="http://b2b.ipapai.ru/product/chehol-cvety-malinovyi" TargetMode="External"/><Relationship Id="rId60" Type="http://schemas.openxmlformats.org/officeDocument/2006/relationships/hyperlink" Target="http://b2b.ipapai.ru/product/chehol-derevo-kosye" TargetMode="External"/><Relationship Id="rId65" Type="http://schemas.openxmlformats.org/officeDocument/2006/relationships/hyperlink" Target="http://b2b.ipapai.ru/product/chehol-houndstooth-belyi" TargetMode="External"/><Relationship Id="rId73" Type="http://schemas.openxmlformats.org/officeDocument/2006/relationships/hyperlink" Target="http://b2b.ipapai.ru/product/suvenirnyi-chehol-sobor-vasiliya-blazhennogo" TargetMode="External"/><Relationship Id="rId78" Type="http://schemas.openxmlformats.org/officeDocument/2006/relationships/drawing" Target="../drawings/drawing1.xml"/><Relationship Id="rId4" Type="http://schemas.openxmlformats.org/officeDocument/2006/relationships/hyperlink" Target="http://b2b.ipapai.ru/product/chehol-kartiny-van-gog-podsolnuhi" TargetMode="External"/><Relationship Id="rId9" Type="http://schemas.openxmlformats.org/officeDocument/2006/relationships/hyperlink" Target="http://b2b.ipapai.ru/product/chehol-hipsta-animals-gus" TargetMode="External"/><Relationship Id="rId13" Type="http://schemas.openxmlformats.org/officeDocument/2006/relationships/hyperlink" Target="http://b2b.ipapai.ru/product/chehol-v-v-mozaika" TargetMode="External"/><Relationship Id="rId18" Type="http://schemas.openxmlformats.org/officeDocument/2006/relationships/hyperlink" Target="http://b2b.ipapai.ru/product/chehol-v-v-vezhlivyi" TargetMode="External"/><Relationship Id="rId39" Type="http://schemas.openxmlformats.org/officeDocument/2006/relationships/hyperlink" Target="http://b2b.ipapai.ru/product/chehol-totemy-lev" TargetMode="External"/><Relationship Id="rId34" Type="http://schemas.openxmlformats.org/officeDocument/2006/relationships/hyperlink" Target="http://b2b.ipapai.ru/product/chehol-mishki-buket" TargetMode="External"/><Relationship Id="rId50" Type="http://schemas.openxmlformats.org/officeDocument/2006/relationships/hyperlink" Target="http://b2b.ipapai.ru/product/chehol-cvety-akvarel" TargetMode="External"/><Relationship Id="rId55" Type="http://schemas.openxmlformats.org/officeDocument/2006/relationships/hyperlink" Target="http://b2b.ipapai.ru/product/chehol-rossiya-russia" TargetMode="External"/><Relationship Id="rId76" Type="http://schemas.openxmlformats.org/officeDocument/2006/relationships/hyperlink" Target="http://b2b.ipapai.ru/product/suvenirnyi-chehol-ia-lyublyu-moskvu" TargetMode="External"/><Relationship Id="rId7" Type="http://schemas.openxmlformats.org/officeDocument/2006/relationships/hyperlink" Target="http://b2b.ipapai.ru/product/chehol-hipsta-animals-enot" TargetMode="External"/><Relationship Id="rId71" Type="http://schemas.openxmlformats.org/officeDocument/2006/relationships/hyperlink" Target="http://b2b.ipapai.ru/product/suvenirnyi-chehol-i-love-spb" TargetMode="External"/><Relationship Id="rId2" Type="http://schemas.openxmlformats.org/officeDocument/2006/relationships/hyperlink" Target="http://b2b.ipapai.ru/product/chehol-kartiny-van-gog-nochnaya-terrasa-kafe" TargetMode="External"/><Relationship Id="rId29" Type="http://schemas.openxmlformats.org/officeDocument/2006/relationships/hyperlink" Target="http://b2b.ipapai.ru/product/chehol-hohloma-golubo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tabSelected="1" workbookViewId="0">
      <selection activeCell="AJ306" sqref="AJ306"/>
    </sheetView>
  </sheetViews>
  <sheetFormatPr defaultRowHeight="14.5" outlineLevelCol="1" x14ac:dyDescent="0.35"/>
  <cols>
    <col min="1" max="1" width="15" customWidth="1"/>
    <col min="2" max="2" width="50" customWidth="1"/>
    <col min="3" max="3" width="21.7265625" customWidth="1"/>
    <col min="4" max="4" width="10" customWidth="1"/>
    <col min="5" max="5" width="25" customWidth="1"/>
    <col min="6" max="6" width="10" style="15" customWidth="1" outlineLevel="1"/>
    <col min="7" max="7" width="14.1796875" style="15" customWidth="1" outlineLevel="1"/>
    <col min="8" max="8" width="11.1796875" style="15" customWidth="1" outlineLevel="1"/>
    <col min="9" max="9" width="10" style="15" customWidth="1" outlineLevel="1"/>
    <col min="10" max="10" width="11.453125" style="15" customWidth="1" outlineLevel="1"/>
    <col min="11" max="13" width="10" style="15" customWidth="1" outlineLevel="1"/>
    <col min="14" max="14" width="14.1796875" style="15" customWidth="1" outlineLevel="1"/>
    <col min="15" max="15" width="13.7265625" style="15" customWidth="1" outlineLevel="1"/>
    <col min="16" max="17" width="14" style="15" customWidth="1" outlineLevel="1"/>
    <col min="18" max="18" width="22.453125" style="15" customWidth="1" outlineLevel="1"/>
    <col min="19" max="19" width="9.1796875" style="36" outlineLevel="1"/>
    <col min="20" max="20" width="12.81640625" style="36" customWidth="1" outlineLevel="1"/>
    <col min="21" max="21" width="11.7265625" style="36" customWidth="1" outlineLevel="1"/>
    <col min="22" max="22" width="9.81640625" style="36" customWidth="1" outlineLevel="1"/>
    <col min="23" max="23" width="11.7265625" style="36" customWidth="1" outlineLevel="1"/>
    <col min="24" max="26" width="9.1796875" style="36" outlineLevel="1"/>
    <col min="27" max="27" width="13.81640625" style="36" customWidth="1" outlineLevel="1"/>
    <col min="28" max="28" width="14" style="36" customWidth="1" outlineLevel="1"/>
    <col min="29" max="29" width="14.453125" style="36" customWidth="1" outlineLevel="1"/>
    <col min="30" max="30" width="13.81640625" style="36" customWidth="1" outlineLevel="1"/>
    <col min="31" max="31" width="24.26953125" style="36" customWidth="1" outlineLevel="1"/>
    <col min="32" max="32" width="13.26953125" style="3" customWidth="1" outlineLevel="1"/>
    <col min="33" max="33" width="12.7265625" style="46" customWidth="1"/>
  </cols>
  <sheetData>
    <row r="1" spans="1:25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8" t="s">
        <v>99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31" t="s">
        <v>103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13" t="s">
        <v>102</v>
      </c>
      <c r="AG1" s="40" t="s">
        <v>98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35">
      <c r="A2" s="5"/>
      <c r="B2" s="5"/>
      <c r="C2" s="5"/>
      <c r="D2" s="5"/>
      <c r="E2" s="5"/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29" t="s">
        <v>15</v>
      </c>
      <c r="Q2" s="29" t="s">
        <v>16</v>
      </c>
      <c r="R2" s="29" t="s">
        <v>17</v>
      </c>
      <c r="S2" s="32" t="s">
        <v>5</v>
      </c>
      <c r="T2" s="32" t="s">
        <v>6</v>
      </c>
      <c r="U2" s="32" t="s">
        <v>7</v>
      </c>
      <c r="V2" s="32" t="s">
        <v>8</v>
      </c>
      <c r="W2" s="32" t="s">
        <v>9</v>
      </c>
      <c r="X2" s="32" t="s">
        <v>10</v>
      </c>
      <c r="Y2" s="32" t="s">
        <v>11</v>
      </c>
      <c r="Z2" s="32" t="s">
        <v>12</v>
      </c>
      <c r="AA2" s="32" t="s">
        <v>13</v>
      </c>
      <c r="AB2" s="32" t="s">
        <v>14</v>
      </c>
      <c r="AC2" s="32" t="s">
        <v>15</v>
      </c>
      <c r="AD2" s="32" t="s">
        <v>16</v>
      </c>
      <c r="AE2" s="32" t="s">
        <v>17</v>
      </c>
      <c r="AF2" s="14"/>
      <c r="AG2" s="40"/>
    </row>
    <row r="3" spans="1:257" ht="29.15" customHeight="1" x14ac:dyDescent="0.35">
      <c r="A3" s="6">
        <v>20043</v>
      </c>
      <c r="B3" s="6" t="s">
        <v>18</v>
      </c>
      <c r="C3" s="6"/>
      <c r="D3" s="8" t="s">
        <v>3</v>
      </c>
      <c r="E3" s="2" t="s">
        <v>19</v>
      </c>
      <c r="F3" s="30">
        <v>287</v>
      </c>
      <c r="G3" s="30">
        <v>298</v>
      </c>
      <c r="H3" s="30">
        <v>287</v>
      </c>
      <c r="I3" s="30">
        <v>287</v>
      </c>
      <c r="J3" s="30">
        <v>287</v>
      </c>
      <c r="K3" s="30">
        <v>287</v>
      </c>
      <c r="L3" s="30">
        <v>287</v>
      </c>
      <c r="M3" s="30">
        <v>287</v>
      </c>
      <c r="N3" s="30">
        <v>287</v>
      </c>
      <c r="O3" s="30">
        <v>287</v>
      </c>
      <c r="P3" s="30">
        <v>287</v>
      </c>
      <c r="Q3" s="30">
        <v>287</v>
      </c>
      <c r="R3" s="30">
        <v>287</v>
      </c>
      <c r="S3" s="33">
        <v>1</v>
      </c>
      <c r="T3" s="33">
        <v>2</v>
      </c>
      <c r="U3" s="33">
        <v>3</v>
      </c>
      <c r="V3" s="33">
        <v>4</v>
      </c>
      <c r="W3" s="33">
        <v>5</v>
      </c>
      <c r="X3" s="33">
        <v>6</v>
      </c>
      <c r="Y3" s="33">
        <v>7</v>
      </c>
      <c r="Z3" s="33">
        <v>8</v>
      </c>
      <c r="AA3" s="33">
        <v>9</v>
      </c>
      <c r="AB3" s="33">
        <v>10</v>
      </c>
      <c r="AC3" s="33">
        <v>11</v>
      </c>
      <c r="AD3" s="33">
        <v>12</v>
      </c>
      <c r="AE3" s="33">
        <v>13</v>
      </c>
      <c r="AF3" s="10">
        <f>SUM(S3:AE6)</f>
        <v>91</v>
      </c>
      <c r="AG3" s="41">
        <f>IF(Расчёты!$B$1&lt;10000,Расчёты!B3,IF(Расчёты!$C$1&lt;30000,Расчёты!C4,IF(Расчёты!$D$1&lt;70000,Расчёты!D5,Расчёты!E6)))</f>
        <v>20911.199999999997</v>
      </c>
    </row>
    <row r="4" spans="1:257" ht="29.15" customHeight="1" x14ac:dyDescent="0.35">
      <c r="A4" s="7"/>
      <c r="B4" s="7"/>
      <c r="C4" s="7"/>
      <c r="D4" s="9"/>
      <c r="E4" s="2" t="s">
        <v>20</v>
      </c>
      <c r="F4" s="30">
        <v>258.3</v>
      </c>
      <c r="G4" s="30">
        <v>268.2</v>
      </c>
      <c r="H4" s="30">
        <v>258.3</v>
      </c>
      <c r="I4" s="30">
        <v>258.3</v>
      </c>
      <c r="J4" s="30">
        <v>258.3</v>
      </c>
      <c r="K4" s="30">
        <v>258.3</v>
      </c>
      <c r="L4" s="30">
        <v>258.3</v>
      </c>
      <c r="M4" s="30">
        <v>258.3</v>
      </c>
      <c r="N4" s="30">
        <v>258.3</v>
      </c>
      <c r="O4" s="30">
        <v>258.3</v>
      </c>
      <c r="P4" s="30">
        <v>258.3</v>
      </c>
      <c r="Q4" s="30">
        <v>258.3</v>
      </c>
      <c r="R4" s="30">
        <v>258.3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1"/>
      <c r="AG4" s="42"/>
    </row>
    <row r="5" spans="1:257" ht="29.15" customHeight="1" x14ac:dyDescent="0.35">
      <c r="A5" s="7"/>
      <c r="B5" s="7"/>
      <c r="C5" s="7"/>
      <c r="D5" s="9"/>
      <c r="E5" s="2" t="s">
        <v>21</v>
      </c>
      <c r="F5" s="30">
        <v>243.95</v>
      </c>
      <c r="G5" s="30">
        <v>253.3</v>
      </c>
      <c r="H5" s="30">
        <v>243.95</v>
      </c>
      <c r="I5" s="30">
        <v>243.95</v>
      </c>
      <c r="J5" s="30">
        <v>243.95</v>
      </c>
      <c r="K5" s="30">
        <v>243.95</v>
      </c>
      <c r="L5" s="30">
        <v>243.95</v>
      </c>
      <c r="M5" s="30">
        <v>243.95</v>
      </c>
      <c r="N5" s="30">
        <v>243.95</v>
      </c>
      <c r="O5" s="30">
        <v>243.95</v>
      </c>
      <c r="P5" s="30">
        <v>243.95</v>
      </c>
      <c r="Q5" s="30">
        <v>243.95</v>
      </c>
      <c r="R5" s="30">
        <v>243.95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11"/>
      <c r="AG5" s="42"/>
    </row>
    <row r="6" spans="1:257" ht="29.15" customHeight="1" x14ac:dyDescent="0.35">
      <c r="A6" s="7"/>
      <c r="B6" s="7"/>
      <c r="C6" s="7"/>
      <c r="D6" s="9"/>
      <c r="E6" s="2" t="s">
        <v>22</v>
      </c>
      <c r="F6" s="30">
        <v>229.6</v>
      </c>
      <c r="G6" s="30">
        <v>238.4</v>
      </c>
      <c r="H6" s="30">
        <v>229.6</v>
      </c>
      <c r="I6" s="30">
        <v>229.6</v>
      </c>
      <c r="J6" s="30">
        <v>229.6</v>
      </c>
      <c r="K6" s="30">
        <v>229.6</v>
      </c>
      <c r="L6" s="30">
        <v>229.6</v>
      </c>
      <c r="M6" s="30">
        <v>229.6</v>
      </c>
      <c r="N6" s="30">
        <v>229.6</v>
      </c>
      <c r="O6" s="30">
        <v>229.6</v>
      </c>
      <c r="P6" s="30">
        <v>229.6</v>
      </c>
      <c r="Q6" s="30">
        <v>229.6</v>
      </c>
      <c r="R6" s="30">
        <v>229.6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12"/>
      <c r="AG6" s="43"/>
    </row>
    <row r="7" spans="1:257" ht="29.15" customHeight="1" x14ac:dyDescent="0.35">
      <c r="A7" s="6">
        <v>20044</v>
      </c>
      <c r="B7" s="6" t="s">
        <v>23</v>
      </c>
      <c r="C7" s="6"/>
      <c r="D7" s="8" t="s">
        <v>3</v>
      </c>
      <c r="E7" s="2" t="s">
        <v>19</v>
      </c>
      <c r="F7" s="30">
        <v>287</v>
      </c>
      <c r="G7" s="30">
        <v>298</v>
      </c>
      <c r="H7" s="30">
        <v>287</v>
      </c>
      <c r="I7" s="30">
        <v>287</v>
      </c>
      <c r="J7" s="30">
        <v>287</v>
      </c>
      <c r="K7" s="30">
        <v>287</v>
      </c>
      <c r="L7" s="30">
        <v>287</v>
      </c>
      <c r="M7" s="30">
        <v>287</v>
      </c>
      <c r="N7" s="30">
        <v>287</v>
      </c>
      <c r="O7" s="30">
        <v>287</v>
      </c>
      <c r="P7" s="30">
        <v>287</v>
      </c>
      <c r="Q7" s="30">
        <v>287</v>
      </c>
      <c r="R7" s="30">
        <v>287</v>
      </c>
      <c r="S7" s="33">
        <v>2</v>
      </c>
      <c r="T7" s="33">
        <v>3</v>
      </c>
      <c r="U7" s="33">
        <v>4</v>
      </c>
      <c r="V7" s="33">
        <v>5</v>
      </c>
      <c r="W7" s="33">
        <v>6</v>
      </c>
      <c r="X7" s="33">
        <v>7</v>
      </c>
      <c r="Y7" s="33">
        <v>8</v>
      </c>
      <c r="Z7" s="33">
        <v>9</v>
      </c>
      <c r="AA7" s="33">
        <v>10</v>
      </c>
      <c r="AB7" s="33">
        <v>11</v>
      </c>
      <c r="AC7" s="33">
        <v>12</v>
      </c>
      <c r="AD7" s="33">
        <v>13</v>
      </c>
      <c r="AE7" s="33">
        <v>14</v>
      </c>
      <c r="AF7" s="10">
        <f t="shared" ref="AF7" si="0">SUM(S7:AE10)</f>
        <v>104</v>
      </c>
      <c r="AG7" s="41">
        <f>IF(Расчёты!$B$1&lt;10000,Расчёты!B7,IF(Расчёты!$C$1&lt;30000,Расчёты!C8,IF(Расчёты!$D$1&lt;70000,Расчёты!D9,Расчёты!E10)))</f>
        <v>23904.799999999999</v>
      </c>
    </row>
    <row r="8" spans="1:257" ht="29.15" customHeight="1" x14ac:dyDescent="0.35">
      <c r="A8" s="7"/>
      <c r="B8" s="7"/>
      <c r="C8" s="7"/>
      <c r="D8" s="9"/>
      <c r="E8" s="2" t="s">
        <v>20</v>
      </c>
      <c r="F8" s="30">
        <v>258.3</v>
      </c>
      <c r="G8" s="30">
        <v>268.2</v>
      </c>
      <c r="H8" s="30">
        <v>258.3</v>
      </c>
      <c r="I8" s="30">
        <v>258.3</v>
      </c>
      <c r="J8" s="30">
        <v>258.3</v>
      </c>
      <c r="K8" s="30">
        <v>258.3</v>
      </c>
      <c r="L8" s="30">
        <v>258.3</v>
      </c>
      <c r="M8" s="30">
        <v>258.3</v>
      </c>
      <c r="N8" s="30">
        <v>258.3</v>
      </c>
      <c r="O8" s="30">
        <v>258.3</v>
      </c>
      <c r="P8" s="30">
        <v>258.3</v>
      </c>
      <c r="Q8" s="30">
        <v>258.3</v>
      </c>
      <c r="R8" s="30">
        <v>258.3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11"/>
      <c r="AG8" s="42"/>
    </row>
    <row r="9" spans="1:257" ht="29.15" customHeight="1" x14ac:dyDescent="0.35">
      <c r="A9" s="7"/>
      <c r="B9" s="7"/>
      <c r="C9" s="7"/>
      <c r="D9" s="9"/>
      <c r="E9" s="2" t="s">
        <v>21</v>
      </c>
      <c r="F9" s="30">
        <v>243.95</v>
      </c>
      <c r="G9" s="30">
        <v>253.3</v>
      </c>
      <c r="H9" s="30">
        <v>243.95</v>
      </c>
      <c r="I9" s="30">
        <v>243.95</v>
      </c>
      <c r="J9" s="30">
        <v>243.95</v>
      </c>
      <c r="K9" s="30">
        <v>243.95</v>
      </c>
      <c r="L9" s="30">
        <v>243.95</v>
      </c>
      <c r="M9" s="30">
        <v>243.95</v>
      </c>
      <c r="N9" s="30">
        <v>243.95</v>
      </c>
      <c r="O9" s="30">
        <v>243.95</v>
      </c>
      <c r="P9" s="30">
        <v>243.95</v>
      </c>
      <c r="Q9" s="30">
        <v>243.95</v>
      </c>
      <c r="R9" s="30">
        <v>243.95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11"/>
      <c r="AG9" s="42"/>
    </row>
    <row r="10" spans="1:257" ht="29.15" customHeight="1" x14ac:dyDescent="0.35">
      <c r="A10" s="7"/>
      <c r="B10" s="7"/>
      <c r="C10" s="7"/>
      <c r="D10" s="9"/>
      <c r="E10" s="2" t="s">
        <v>22</v>
      </c>
      <c r="F10" s="30">
        <v>229.6</v>
      </c>
      <c r="G10" s="30">
        <v>238.4</v>
      </c>
      <c r="H10" s="30">
        <v>229.6</v>
      </c>
      <c r="I10" s="30">
        <v>229.6</v>
      </c>
      <c r="J10" s="30">
        <v>229.6</v>
      </c>
      <c r="K10" s="30">
        <v>229.6</v>
      </c>
      <c r="L10" s="30">
        <v>229.6</v>
      </c>
      <c r="M10" s="30">
        <v>229.6</v>
      </c>
      <c r="N10" s="30">
        <v>229.6</v>
      </c>
      <c r="O10" s="30">
        <v>229.6</v>
      </c>
      <c r="P10" s="30">
        <v>229.6</v>
      </c>
      <c r="Q10" s="30">
        <v>229.6</v>
      </c>
      <c r="R10" s="30">
        <v>229.6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12"/>
      <c r="AG10" s="43"/>
    </row>
    <row r="11" spans="1:257" ht="29.15" customHeight="1" x14ac:dyDescent="0.35">
      <c r="A11" s="6">
        <v>20048</v>
      </c>
      <c r="B11" s="6" t="s">
        <v>24</v>
      </c>
      <c r="C11" s="6"/>
      <c r="D11" s="8" t="s">
        <v>3</v>
      </c>
      <c r="E11" s="2" t="s">
        <v>19</v>
      </c>
      <c r="F11" s="30">
        <v>287</v>
      </c>
      <c r="G11" s="30">
        <v>298</v>
      </c>
      <c r="H11" s="30">
        <v>287</v>
      </c>
      <c r="I11" s="30">
        <v>287</v>
      </c>
      <c r="J11" s="30">
        <v>287</v>
      </c>
      <c r="K11" s="30">
        <v>287</v>
      </c>
      <c r="L11" s="30">
        <v>287</v>
      </c>
      <c r="M11" s="30">
        <v>287</v>
      </c>
      <c r="N11" s="30">
        <v>287</v>
      </c>
      <c r="O11" s="30">
        <v>287</v>
      </c>
      <c r="P11" s="30">
        <v>287</v>
      </c>
      <c r="Q11" s="30">
        <v>287</v>
      </c>
      <c r="R11" s="30">
        <v>287</v>
      </c>
      <c r="S11" s="33">
        <v>3</v>
      </c>
      <c r="T11" s="33">
        <v>4</v>
      </c>
      <c r="U11" s="33">
        <v>5</v>
      </c>
      <c r="V11" s="33">
        <v>6</v>
      </c>
      <c r="W11" s="33">
        <v>7</v>
      </c>
      <c r="X11" s="33">
        <v>8</v>
      </c>
      <c r="Y11" s="33">
        <v>9</v>
      </c>
      <c r="Z11" s="33">
        <v>10</v>
      </c>
      <c r="AA11" s="33">
        <v>11</v>
      </c>
      <c r="AB11" s="33">
        <v>12</v>
      </c>
      <c r="AC11" s="33">
        <v>13</v>
      </c>
      <c r="AD11" s="33">
        <v>14</v>
      </c>
      <c r="AE11" s="33">
        <v>15</v>
      </c>
      <c r="AF11" s="10">
        <f t="shared" ref="AF11" si="1">SUM(S11:AE14)</f>
        <v>117</v>
      </c>
      <c r="AG11" s="41">
        <f>IF(Расчёты!$B$1&lt;10000,Расчёты!B11,IF(Расчёты!$C$1&lt;30000,Расчёты!C12,IF(Расчёты!$D$1&lt;70000,Расчёты!D13,Расчёты!E14)))</f>
        <v>26898.400000000001</v>
      </c>
    </row>
    <row r="12" spans="1:257" ht="29.15" customHeight="1" x14ac:dyDescent="0.35">
      <c r="A12" s="7"/>
      <c r="B12" s="7"/>
      <c r="C12" s="7"/>
      <c r="D12" s="9"/>
      <c r="E12" s="2" t="s">
        <v>20</v>
      </c>
      <c r="F12" s="30">
        <v>258.3</v>
      </c>
      <c r="G12" s="30">
        <v>268.2</v>
      </c>
      <c r="H12" s="30">
        <v>258.3</v>
      </c>
      <c r="I12" s="30">
        <v>258.3</v>
      </c>
      <c r="J12" s="30">
        <v>258.3</v>
      </c>
      <c r="K12" s="30">
        <v>258.3</v>
      </c>
      <c r="L12" s="30">
        <v>258.3</v>
      </c>
      <c r="M12" s="30">
        <v>258.3</v>
      </c>
      <c r="N12" s="30">
        <v>258.3</v>
      </c>
      <c r="O12" s="30">
        <v>258.3</v>
      </c>
      <c r="P12" s="30">
        <v>258.3</v>
      </c>
      <c r="Q12" s="30">
        <v>258.3</v>
      </c>
      <c r="R12" s="30">
        <v>258.3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11"/>
      <c r="AG12" s="42"/>
    </row>
    <row r="13" spans="1:257" ht="29.15" customHeight="1" x14ac:dyDescent="0.35">
      <c r="A13" s="7"/>
      <c r="B13" s="7"/>
      <c r="C13" s="7"/>
      <c r="D13" s="9"/>
      <c r="E13" s="2" t="s">
        <v>21</v>
      </c>
      <c r="F13" s="30">
        <v>243.95</v>
      </c>
      <c r="G13" s="30">
        <v>253.3</v>
      </c>
      <c r="H13" s="30">
        <v>243.95</v>
      </c>
      <c r="I13" s="30">
        <v>243.95</v>
      </c>
      <c r="J13" s="30">
        <v>243.95</v>
      </c>
      <c r="K13" s="30">
        <v>243.95</v>
      </c>
      <c r="L13" s="30">
        <v>243.95</v>
      </c>
      <c r="M13" s="30">
        <v>243.95</v>
      </c>
      <c r="N13" s="30">
        <v>243.95</v>
      </c>
      <c r="O13" s="30">
        <v>243.95</v>
      </c>
      <c r="P13" s="30">
        <v>243.95</v>
      </c>
      <c r="Q13" s="30">
        <v>243.95</v>
      </c>
      <c r="R13" s="30">
        <v>243.95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11"/>
      <c r="AG13" s="42"/>
    </row>
    <row r="14" spans="1:257" ht="29.15" customHeight="1" x14ac:dyDescent="0.35">
      <c r="A14" s="7"/>
      <c r="B14" s="7"/>
      <c r="C14" s="7"/>
      <c r="D14" s="9"/>
      <c r="E14" s="2" t="s">
        <v>22</v>
      </c>
      <c r="F14" s="30">
        <v>229.6</v>
      </c>
      <c r="G14" s="30">
        <v>238.4</v>
      </c>
      <c r="H14" s="30">
        <v>229.6</v>
      </c>
      <c r="I14" s="30">
        <v>229.6</v>
      </c>
      <c r="J14" s="30">
        <v>229.6</v>
      </c>
      <c r="K14" s="30">
        <v>229.6</v>
      </c>
      <c r="L14" s="30">
        <v>229.6</v>
      </c>
      <c r="M14" s="30">
        <v>229.6</v>
      </c>
      <c r="N14" s="30">
        <v>229.6</v>
      </c>
      <c r="O14" s="30">
        <v>229.6</v>
      </c>
      <c r="P14" s="30">
        <v>229.6</v>
      </c>
      <c r="Q14" s="30">
        <v>229.6</v>
      </c>
      <c r="R14" s="30">
        <v>229.6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12"/>
      <c r="AG14" s="43"/>
    </row>
    <row r="15" spans="1:257" ht="29.15" customHeight="1" x14ac:dyDescent="0.35">
      <c r="A15" s="6">
        <v>20044</v>
      </c>
      <c r="B15" s="6" t="s">
        <v>25</v>
      </c>
      <c r="C15" s="6"/>
      <c r="D15" s="8" t="s">
        <v>3</v>
      </c>
      <c r="E15" s="2" t="s">
        <v>19</v>
      </c>
      <c r="F15" s="30">
        <v>287</v>
      </c>
      <c r="G15" s="30">
        <v>298</v>
      </c>
      <c r="H15" s="30">
        <v>287</v>
      </c>
      <c r="I15" s="30">
        <v>287</v>
      </c>
      <c r="J15" s="30">
        <v>287</v>
      </c>
      <c r="K15" s="30">
        <v>287</v>
      </c>
      <c r="L15" s="30">
        <v>287</v>
      </c>
      <c r="M15" s="30">
        <v>287</v>
      </c>
      <c r="N15" s="30">
        <v>287</v>
      </c>
      <c r="O15" s="30">
        <v>287</v>
      </c>
      <c r="P15" s="30">
        <v>287</v>
      </c>
      <c r="Q15" s="30">
        <v>287</v>
      </c>
      <c r="R15" s="30">
        <v>287</v>
      </c>
      <c r="S15" s="33">
        <v>4</v>
      </c>
      <c r="T15" s="33">
        <v>5</v>
      </c>
      <c r="U15" s="33">
        <v>6</v>
      </c>
      <c r="V15" s="33">
        <v>7</v>
      </c>
      <c r="W15" s="33">
        <v>8</v>
      </c>
      <c r="X15" s="33">
        <v>9</v>
      </c>
      <c r="Y15" s="33">
        <v>10</v>
      </c>
      <c r="Z15" s="33">
        <v>11</v>
      </c>
      <c r="AA15" s="33">
        <v>12</v>
      </c>
      <c r="AB15" s="33">
        <v>13</v>
      </c>
      <c r="AC15" s="33">
        <v>14</v>
      </c>
      <c r="AD15" s="33">
        <v>15</v>
      </c>
      <c r="AE15" s="33">
        <v>16</v>
      </c>
      <c r="AF15" s="10">
        <f t="shared" ref="AF15" si="2">SUM(S15:AE18)</f>
        <v>130</v>
      </c>
      <c r="AG15" s="41">
        <f>IF(Расчёты!$B$1&lt;10000,Расчёты!B15,IF(Расчёты!$C$1&lt;30000,Расчёты!C16,IF(Расчёты!$D$1&lt;70000,Расчёты!D17,Расчёты!E18)))</f>
        <v>29892</v>
      </c>
    </row>
    <row r="16" spans="1:257" ht="29.15" customHeight="1" x14ac:dyDescent="0.35">
      <c r="A16" s="7"/>
      <c r="B16" s="7"/>
      <c r="C16" s="7"/>
      <c r="D16" s="9"/>
      <c r="E16" s="2" t="s">
        <v>20</v>
      </c>
      <c r="F16" s="30">
        <v>258.3</v>
      </c>
      <c r="G16" s="30">
        <v>268.2</v>
      </c>
      <c r="H16" s="30">
        <v>258.3</v>
      </c>
      <c r="I16" s="30">
        <v>258.3</v>
      </c>
      <c r="J16" s="30">
        <v>258.3</v>
      </c>
      <c r="K16" s="30">
        <v>258.3</v>
      </c>
      <c r="L16" s="30">
        <v>258.3</v>
      </c>
      <c r="M16" s="30">
        <v>258.3</v>
      </c>
      <c r="N16" s="30">
        <v>258.3</v>
      </c>
      <c r="O16" s="30">
        <v>258.3</v>
      </c>
      <c r="P16" s="30">
        <v>258.3</v>
      </c>
      <c r="Q16" s="30">
        <v>258.3</v>
      </c>
      <c r="R16" s="30">
        <v>258.3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11"/>
      <c r="AG16" s="42"/>
    </row>
    <row r="17" spans="1:33" ht="29.15" customHeight="1" x14ac:dyDescent="0.35">
      <c r="A17" s="7"/>
      <c r="B17" s="7"/>
      <c r="C17" s="7"/>
      <c r="D17" s="9"/>
      <c r="E17" s="2" t="s">
        <v>21</v>
      </c>
      <c r="F17" s="30">
        <v>243.95</v>
      </c>
      <c r="G17" s="30">
        <v>253.3</v>
      </c>
      <c r="H17" s="30">
        <v>243.95</v>
      </c>
      <c r="I17" s="30">
        <v>243.95</v>
      </c>
      <c r="J17" s="30">
        <v>243.95</v>
      </c>
      <c r="K17" s="30">
        <v>243.95</v>
      </c>
      <c r="L17" s="30">
        <v>243.95</v>
      </c>
      <c r="M17" s="30">
        <v>243.95</v>
      </c>
      <c r="N17" s="30">
        <v>243.95</v>
      </c>
      <c r="O17" s="30">
        <v>243.95</v>
      </c>
      <c r="P17" s="30">
        <v>243.95</v>
      </c>
      <c r="Q17" s="30">
        <v>243.95</v>
      </c>
      <c r="R17" s="30">
        <v>243.95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11"/>
      <c r="AG17" s="42"/>
    </row>
    <row r="18" spans="1:33" ht="29.15" customHeight="1" x14ac:dyDescent="0.35">
      <c r="A18" s="7"/>
      <c r="B18" s="7"/>
      <c r="C18" s="7"/>
      <c r="D18" s="9"/>
      <c r="E18" s="2" t="s">
        <v>22</v>
      </c>
      <c r="F18" s="30">
        <v>229.6</v>
      </c>
      <c r="G18" s="30">
        <v>238.4</v>
      </c>
      <c r="H18" s="30">
        <v>229.6</v>
      </c>
      <c r="I18" s="30">
        <v>229.6</v>
      </c>
      <c r="J18" s="30">
        <v>229.6</v>
      </c>
      <c r="K18" s="30">
        <v>229.6</v>
      </c>
      <c r="L18" s="30">
        <v>229.6</v>
      </c>
      <c r="M18" s="30">
        <v>229.6</v>
      </c>
      <c r="N18" s="30">
        <v>229.6</v>
      </c>
      <c r="O18" s="30">
        <v>229.6</v>
      </c>
      <c r="P18" s="30">
        <v>229.6</v>
      </c>
      <c r="Q18" s="30">
        <v>229.6</v>
      </c>
      <c r="R18" s="30">
        <v>229.6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12"/>
      <c r="AG18" s="43"/>
    </row>
    <row r="19" spans="1:33" ht="29.15" customHeight="1" x14ac:dyDescent="0.35">
      <c r="A19" s="6">
        <v>20046</v>
      </c>
      <c r="B19" s="6" t="s">
        <v>26</v>
      </c>
      <c r="C19" s="6"/>
      <c r="D19" s="8" t="s">
        <v>3</v>
      </c>
      <c r="E19" s="2" t="s">
        <v>19</v>
      </c>
      <c r="F19" s="30">
        <v>287</v>
      </c>
      <c r="G19" s="30">
        <v>298</v>
      </c>
      <c r="H19" s="30">
        <v>287</v>
      </c>
      <c r="I19" s="30">
        <v>287</v>
      </c>
      <c r="J19" s="30">
        <v>287</v>
      </c>
      <c r="K19" s="30">
        <v>287</v>
      </c>
      <c r="L19" s="30">
        <v>287</v>
      </c>
      <c r="M19" s="30">
        <v>287</v>
      </c>
      <c r="N19" s="30">
        <v>287</v>
      </c>
      <c r="O19" s="30">
        <v>287</v>
      </c>
      <c r="P19" s="30">
        <v>287</v>
      </c>
      <c r="Q19" s="30">
        <v>287</v>
      </c>
      <c r="R19" s="30">
        <v>287</v>
      </c>
      <c r="S19" s="33">
        <v>5</v>
      </c>
      <c r="T19" s="33">
        <v>6</v>
      </c>
      <c r="U19" s="33">
        <v>7</v>
      </c>
      <c r="V19" s="33">
        <v>8</v>
      </c>
      <c r="W19" s="33">
        <v>9</v>
      </c>
      <c r="X19" s="33">
        <v>10</v>
      </c>
      <c r="Y19" s="33">
        <v>11</v>
      </c>
      <c r="Z19" s="33">
        <v>12</v>
      </c>
      <c r="AA19" s="33">
        <v>13</v>
      </c>
      <c r="AB19" s="33">
        <v>14</v>
      </c>
      <c r="AC19" s="33">
        <v>15</v>
      </c>
      <c r="AD19" s="33">
        <v>16</v>
      </c>
      <c r="AE19" s="33">
        <v>17</v>
      </c>
      <c r="AF19" s="10">
        <f t="shared" ref="AF19" si="3">SUM(S19:AE22)</f>
        <v>143</v>
      </c>
      <c r="AG19" s="41">
        <f>IF(Расчёты!$B$1&lt;10000,Расчёты!B19,IF(Расчёты!$C$1&lt;30000,Расчёты!C20,IF(Расчёты!$D$1&lt;70000,Расчёты!D21,Расчёты!E22)))</f>
        <v>32885.599999999999</v>
      </c>
    </row>
    <row r="20" spans="1:33" ht="29.15" customHeight="1" x14ac:dyDescent="0.35">
      <c r="A20" s="7"/>
      <c r="B20" s="7"/>
      <c r="C20" s="7"/>
      <c r="D20" s="9"/>
      <c r="E20" s="2" t="s">
        <v>20</v>
      </c>
      <c r="F20" s="30">
        <v>258.3</v>
      </c>
      <c r="G20" s="30">
        <v>268.2</v>
      </c>
      <c r="H20" s="30">
        <v>258.3</v>
      </c>
      <c r="I20" s="30">
        <v>258.3</v>
      </c>
      <c r="J20" s="30">
        <v>258.3</v>
      </c>
      <c r="K20" s="30">
        <v>258.3</v>
      </c>
      <c r="L20" s="30">
        <v>258.3</v>
      </c>
      <c r="M20" s="30">
        <v>258.3</v>
      </c>
      <c r="N20" s="30">
        <v>258.3</v>
      </c>
      <c r="O20" s="30">
        <v>258.3</v>
      </c>
      <c r="P20" s="30">
        <v>258.3</v>
      </c>
      <c r="Q20" s="30">
        <v>258.3</v>
      </c>
      <c r="R20" s="30">
        <v>258.3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11"/>
      <c r="AG20" s="42"/>
    </row>
    <row r="21" spans="1:33" ht="29.15" customHeight="1" x14ac:dyDescent="0.35">
      <c r="A21" s="7"/>
      <c r="B21" s="7"/>
      <c r="C21" s="7"/>
      <c r="D21" s="9"/>
      <c r="E21" s="2" t="s">
        <v>21</v>
      </c>
      <c r="F21" s="30">
        <v>243.95</v>
      </c>
      <c r="G21" s="30">
        <v>253.3</v>
      </c>
      <c r="H21" s="30">
        <v>243.95</v>
      </c>
      <c r="I21" s="30">
        <v>243.95</v>
      </c>
      <c r="J21" s="30">
        <v>243.95</v>
      </c>
      <c r="K21" s="30">
        <v>243.95</v>
      </c>
      <c r="L21" s="30">
        <v>243.95</v>
      </c>
      <c r="M21" s="30">
        <v>243.95</v>
      </c>
      <c r="N21" s="30">
        <v>243.95</v>
      </c>
      <c r="O21" s="30">
        <v>243.95</v>
      </c>
      <c r="P21" s="30">
        <v>243.95</v>
      </c>
      <c r="Q21" s="30">
        <v>243.95</v>
      </c>
      <c r="R21" s="30">
        <v>243.95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11"/>
      <c r="AG21" s="42"/>
    </row>
    <row r="22" spans="1:33" ht="29.15" customHeight="1" x14ac:dyDescent="0.35">
      <c r="A22" s="7"/>
      <c r="B22" s="7"/>
      <c r="C22" s="7"/>
      <c r="D22" s="9"/>
      <c r="E22" s="2" t="s">
        <v>22</v>
      </c>
      <c r="F22" s="30">
        <v>229.6</v>
      </c>
      <c r="G22" s="30">
        <v>238.4</v>
      </c>
      <c r="H22" s="30">
        <v>229.6</v>
      </c>
      <c r="I22" s="30">
        <v>229.6</v>
      </c>
      <c r="J22" s="30">
        <v>229.6</v>
      </c>
      <c r="K22" s="30">
        <v>229.6</v>
      </c>
      <c r="L22" s="30">
        <v>229.6</v>
      </c>
      <c r="M22" s="30">
        <v>229.6</v>
      </c>
      <c r="N22" s="30">
        <v>229.6</v>
      </c>
      <c r="O22" s="30">
        <v>229.6</v>
      </c>
      <c r="P22" s="30">
        <v>229.6</v>
      </c>
      <c r="Q22" s="30">
        <v>229.6</v>
      </c>
      <c r="R22" s="30">
        <v>229.6</v>
      </c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12"/>
      <c r="AG22" s="43"/>
    </row>
    <row r="23" spans="1:33" ht="29.15" customHeight="1" x14ac:dyDescent="0.35">
      <c r="A23" s="6">
        <v>20047</v>
      </c>
      <c r="B23" s="6" t="s">
        <v>27</v>
      </c>
      <c r="C23" s="6"/>
      <c r="D23" s="8" t="s">
        <v>3</v>
      </c>
      <c r="E23" s="2" t="s">
        <v>19</v>
      </c>
      <c r="F23" s="30">
        <v>287</v>
      </c>
      <c r="G23" s="30">
        <v>298</v>
      </c>
      <c r="H23" s="30">
        <v>287</v>
      </c>
      <c r="I23" s="30">
        <v>287</v>
      </c>
      <c r="J23" s="30">
        <v>287</v>
      </c>
      <c r="K23" s="30">
        <v>287</v>
      </c>
      <c r="L23" s="30">
        <v>287</v>
      </c>
      <c r="M23" s="30">
        <v>287</v>
      </c>
      <c r="N23" s="30">
        <v>287</v>
      </c>
      <c r="O23" s="30">
        <v>287</v>
      </c>
      <c r="P23" s="30">
        <v>287</v>
      </c>
      <c r="Q23" s="30">
        <v>287</v>
      </c>
      <c r="R23" s="30">
        <v>287</v>
      </c>
      <c r="S23" s="33">
        <v>6</v>
      </c>
      <c r="T23" s="33">
        <v>7</v>
      </c>
      <c r="U23" s="33">
        <v>8</v>
      </c>
      <c r="V23" s="33">
        <v>9</v>
      </c>
      <c r="W23" s="33">
        <v>10</v>
      </c>
      <c r="X23" s="33">
        <v>11</v>
      </c>
      <c r="Y23" s="33">
        <v>12</v>
      </c>
      <c r="Z23" s="33">
        <v>13</v>
      </c>
      <c r="AA23" s="33">
        <v>14</v>
      </c>
      <c r="AB23" s="33">
        <v>15</v>
      </c>
      <c r="AC23" s="33">
        <v>16</v>
      </c>
      <c r="AD23" s="33">
        <v>17</v>
      </c>
      <c r="AE23" s="33">
        <v>18</v>
      </c>
      <c r="AF23" s="10">
        <f t="shared" ref="AF23" si="4">SUM(S23:AE26)</f>
        <v>156</v>
      </c>
      <c r="AG23" s="41">
        <f>IF(Расчёты!$B$1&lt;10000,Расчёты!B23,IF(Расчёты!$C$1&lt;30000,Расчёты!C24,IF(Расчёты!$D$1&lt;70000,Расчёты!D25,Расчёты!E26)))</f>
        <v>35879.200000000004</v>
      </c>
    </row>
    <row r="24" spans="1:33" ht="29.15" customHeight="1" x14ac:dyDescent="0.35">
      <c r="A24" s="7"/>
      <c r="B24" s="7"/>
      <c r="C24" s="7"/>
      <c r="D24" s="9"/>
      <c r="E24" s="2" t="s">
        <v>20</v>
      </c>
      <c r="F24" s="30">
        <v>258.3</v>
      </c>
      <c r="G24" s="30">
        <v>268.2</v>
      </c>
      <c r="H24" s="30">
        <v>258.3</v>
      </c>
      <c r="I24" s="30">
        <v>258.3</v>
      </c>
      <c r="J24" s="30">
        <v>258.3</v>
      </c>
      <c r="K24" s="30">
        <v>258.3</v>
      </c>
      <c r="L24" s="30">
        <v>258.3</v>
      </c>
      <c r="M24" s="30">
        <v>258.3</v>
      </c>
      <c r="N24" s="30">
        <v>258.3</v>
      </c>
      <c r="O24" s="30">
        <v>258.3</v>
      </c>
      <c r="P24" s="30">
        <v>258.3</v>
      </c>
      <c r="Q24" s="30">
        <v>258.3</v>
      </c>
      <c r="R24" s="30">
        <v>258.3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11"/>
      <c r="AG24" s="42"/>
    </row>
    <row r="25" spans="1:33" ht="29.15" customHeight="1" x14ac:dyDescent="0.35">
      <c r="A25" s="7"/>
      <c r="B25" s="7"/>
      <c r="C25" s="7"/>
      <c r="D25" s="9"/>
      <c r="E25" s="2" t="s">
        <v>21</v>
      </c>
      <c r="F25" s="30">
        <v>243.95</v>
      </c>
      <c r="G25" s="30">
        <v>253.3</v>
      </c>
      <c r="H25" s="30">
        <v>243.95</v>
      </c>
      <c r="I25" s="30">
        <v>243.95</v>
      </c>
      <c r="J25" s="30">
        <v>243.95</v>
      </c>
      <c r="K25" s="30">
        <v>243.95</v>
      </c>
      <c r="L25" s="30">
        <v>243.95</v>
      </c>
      <c r="M25" s="30">
        <v>243.95</v>
      </c>
      <c r="N25" s="30">
        <v>243.95</v>
      </c>
      <c r="O25" s="30">
        <v>243.95</v>
      </c>
      <c r="P25" s="30">
        <v>243.95</v>
      </c>
      <c r="Q25" s="30">
        <v>243.95</v>
      </c>
      <c r="R25" s="30">
        <v>243.95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11"/>
      <c r="AG25" s="42"/>
    </row>
    <row r="26" spans="1:33" ht="29.15" customHeight="1" x14ac:dyDescent="0.35">
      <c r="A26" s="7"/>
      <c r="B26" s="7"/>
      <c r="C26" s="7"/>
      <c r="D26" s="9"/>
      <c r="E26" s="2" t="s">
        <v>22</v>
      </c>
      <c r="F26" s="30">
        <v>229.6</v>
      </c>
      <c r="G26" s="30">
        <v>238.4</v>
      </c>
      <c r="H26" s="30">
        <v>229.6</v>
      </c>
      <c r="I26" s="30">
        <v>229.6</v>
      </c>
      <c r="J26" s="30">
        <v>229.6</v>
      </c>
      <c r="K26" s="30">
        <v>229.6</v>
      </c>
      <c r="L26" s="30">
        <v>229.6</v>
      </c>
      <c r="M26" s="30">
        <v>229.6</v>
      </c>
      <c r="N26" s="30">
        <v>229.6</v>
      </c>
      <c r="O26" s="30">
        <v>229.6</v>
      </c>
      <c r="P26" s="30">
        <v>229.6</v>
      </c>
      <c r="Q26" s="30">
        <v>229.6</v>
      </c>
      <c r="R26" s="30">
        <v>229.6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12"/>
      <c r="AG26" s="43"/>
    </row>
    <row r="27" spans="1:33" ht="29.15" customHeight="1" x14ac:dyDescent="0.35">
      <c r="A27" s="6">
        <v>20005</v>
      </c>
      <c r="B27" s="6" t="s">
        <v>28</v>
      </c>
      <c r="C27" s="6"/>
      <c r="D27" s="8" t="s">
        <v>3</v>
      </c>
      <c r="E27" s="2" t="s">
        <v>19</v>
      </c>
      <c r="F27" s="30">
        <v>287</v>
      </c>
      <c r="G27" s="30">
        <v>298</v>
      </c>
      <c r="H27" s="30">
        <v>287</v>
      </c>
      <c r="I27" s="30">
        <v>287</v>
      </c>
      <c r="J27" s="30">
        <v>287</v>
      </c>
      <c r="K27" s="30">
        <v>287</v>
      </c>
      <c r="L27" s="30">
        <v>287</v>
      </c>
      <c r="M27" s="30">
        <v>287</v>
      </c>
      <c r="N27" s="30">
        <v>287</v>
      </c>
      <c r="O27" s="30">
        <v>287</v>
      </c>
      <c r="P27" s="30">
        <v>287</v>
      </c>
      <c r="Q27" s="30">
        <v>287</v>
      </c>
      <c r="R27" s="30">
        <v>287</v>
      </c>
      <c r="S27" s="33">
        <v>7</v>
      </c>
      <c r="T27" s="33">
        <v>8</v>
      </c>
      <c r="U27" s="33">
        <v>9</v>
      </c>
      <c r="V27" s="33">
        <v>10</v>
      </c>
      <c r="W27" s="33">
        <v>11</v>
      </c>
      <c r="X27" s="33">
        <v>12</v>
      </c>
      <c r="Y27" s="33">
        <v>13</v>
      </c>
      <c r="Z27" s="33">
        <v>14</v>
      </c>
      <c r="AA27" s="33">
        <v>15</v>
      </c>
      <c r="AB27" s="33">
        <v>16</v>
      </c>
      <c r="AC27" s="33">
        <v>17</v>
      </c>
      <c r="AD27" s="33">
        <v>18</v>
      </c>
      <c r="AE27" s="33">
        <v>19</v>
      </c>
      <c r="AF27" s="10">
        <f t="shared" ref="AF27" si="5">SUM(S27:AE30)</f>
        <v>169</v>
      </c>
      <c r="AG27" s="41">
        <f>IF(Расчёты!$B$1&lt;10000,Расчёты!B27,IF(Расчёты!$C$1&lt;30000,Расчёты!C28,IF(Расчёты!$D$1&lt;70000,Расчёты!D29,Расчёты!E30)))</f>
        <v>38872.800000000003</v>
      </c>
    </row>
    <row r="28" spans="1:33" ht="29.15" customHeight="1" x14ac:dyDescent="0.35">
      <c r="A28" s="7"/>
      <c r="B28" s="7"/>
      <c r="C28" s="7"/>
      <c r="D28" s="9"/>
      <c r="E28" s="2" t="s">
        <v>20</v>
      </c>
      <c r="F28" s="30">
        <v>258.3</v>
      </c>
      <c r="G28" s="30">
        <v>268.2</v>
      </c>
      <c r="H28" s="30">
        <v>258.3</v>
      </c>
      <c r="I28" s="30">
        <v>258.3</v>
      </c>
      <c r="J28" s="30">
        <v>258.3</v>
      </c>
      <c r="K28" s="30">
        <v>258.3</v>
      </c>
      <c r="L28" s="30">
        <v>258.3</v>
      </c>
      <c r="M28" s="30">
        <v>258.3</v>
      </c>
      <c r="N28" s="30">
        <v>258.3</v>
      </c>
      <c r="O28" s="30">
        <v>258.3</v>
      </c>
      <c r="P28" s="30">
        <v>258.3</v>
      </c>
      <c r="Q28" s="30">
        <v>258.3</v>
      </c>
      <c r="R28" s="30">
        <v>258.3</v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11"/>
      <c r="AG28" s="42"/>
    </row>
    <row r="29" spans="1:33" ht="29.15" customHeight="1" x14ac:dyDescent="0.35">
      <c r="A29" s="7"/>
      <c r="B29" s="7"/>
      <c r="C29" s="7"/>
      <c r="D29" s="9"/>
      <c r="E29" s="2" t="s">
        <v>21</v>
      </c>
      <c r="F29" s="30">
        <v>243.95</v>
      </c>
      <c r="G29" s="30">
        <v>253.3</v>
      </c>
      <c r="H29" s="30">
        <v>243.95</v>
      </c>
      <c r="I29" s="30">
        <v>243.95</v>
      </c>
      <c r="J29" s="30">
        <v>243.95</v>
      </c>
      <c r="K29" s="30">
        <v>243.95</v>
      </c>
      <c r="L29" s="30">
        <v>243.95</v>
      </c>
      <c r="M29" s="30">
        <v>243.95</v>
      </c>
      <c r="N29" s="30">
        <v>243.95</v>
      </c>
      <c r="O29" s="30">
        <v>243.95</v>
      </c>
      <c r="P29" s="30">
        <v>243.95</v>
      </c>
      <c r="Q29" s="30">
        <v>243.95</v>
      </c>
      <c r="R29" s="30">
        <v>243.95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11"/>
      <c r="AG29" s="42"/>
    </row>
    <row r="30" spans="1:33" ht="29.15" customHeight="1" x14ac:dyDescent="0.35">
      <c r="A30" s="7"/>
      <c r="B30" s="7"/>
      <c r="C30" s="7"/>
      <c r="D30" s="9"/>
      <c r="E30" s="2" t="s">
        <v>22</v>
      </c>
      <c r="F30" s="30">
        <v>229.6</v>
      </c>
      <c r="G30" s="30">
        <v>238.4</v>
      </c>
      <c r="H30" s="30">
        <v>229.6</v>
      </c>
      <c r="I30" s="30">
        <v>229.6</v>
      </c>
      <c r="J30" s="30">
        <v>229.6</v>
      </c>
      <c r="K30" s="30">
        <v>229.6</v>
      </c>
      <c r="L30" s="30">
        <v>229.6</v>
      </c>
      <c r="M30" s="30">
        <v>229.6</v>
      </c>
      <c r="N30" s="30">
        <v>229.6</v>
      </c>
      <c r="O30" s="30">
        <v>229.6</v>
      </c>
      <c r="P30" s="30">
        <v>229.6</v>
      </c>
      <c r="Q30" s="30">
        <v>229.6</v>
      </c>
      <c r="R30" s="30">
        <v>229.6</v>
      </c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12"/>
      <c r="AG30" s="43"/>
    </row>
    <row r="31" spans="1:33" ht="29.15" customHeight="1" x14ac:dyDescent="0.35">
      <c r="A31" s="6">
        <v>20009</v>
      </c>
      <c r="B31" s="6" t="s">
        <v>29</v>
      </c>
      <c r="C31" s="6"/>
      <c r="D31" s="8" t="s">
        <v>3</v>
      </c>
      <c r="E31" s="2" t="s">
        <v>19</v>
      </c>
      <c r="F31" s="30">
        <v>287</v>
      </c>
      <c r="G31" s="30">
        <v>298</v>
      </c>
      <c r="H31" s="30">
        <v>287</v>
      </c>
      <c r="I31" s="30">
        <v>287</v>
      </c>
      <c r="J31" s="30">
        <v>287</v>
      </c>
      <c r="K31" s="30">
        <v>287</v>
      </c>
      <c r="L31" s="30">
        <v>287</v>
      </c>
      <c r="M31" s="30">
        <v>287</v>
      </c>
      <c r="N31" s="30">
        <v>287</v>
      </c>
      <c r="O31" s="30">
        <v>287</v>
      </c>
      <c r="P31" s="30">
        <v>287</v>
      </c>
      <c r="Q31" s="30">
        <v>287</v>
      </c>
      <c r="R31" s="30">
        <v>287</v>
      </c>
      <c r="S31" s="33">
        <v>8</v>
      </c>
      <c r="T31" s="33">
        <v>9</v>
      </c>
      <c r="U31" s="33">
        <v>10</v>
      </c>
      <c r="V31" s="33">
        <v>11</v>
      </c>
      <c r="W31" s="33">
        <v>12</v>
      </c>
      <c r="X31" s="33">
        <v>13</v>
      </c>
      <c r="Y31" s="33">
        <v>14</v>
      </c>
      <c r="Z31" s="33">
        <v>15</v>
      </c>
      <c r="AA31" s="33">
        <v>16</v>
      </c>
      <c r="AB31" s="33">
        <v>17</v>
      </c>
      <c r="AC31" s="33">
        <v>18</v>
      </c>
      <c r="AD31" s="33">
        <v>19</v>
      </c>
      <c r="AE31" s="33">
        <v>20</v>
      </c>
      <c r="AF31" s="10">
        <f t="shared" ref="AF31" si="6">SUM(S31:AE34)</f>
        <v>182</v>
      </c>
      <c r="AG31" s="41">
        <f>IF(Расчёты!$B$1&lt;10000,Расчёты!B31,IF(Расчёты!$C$1&lt;30000,Расчёты!C32,IF(Расчёты!$D$1&lt;70000,Расчёты!D33,Расчёты!E34)))</f>
        <v>41866.400000000001</v>
      </c>
    </row>
    <row r="32" spans="1:33" ht="29.15" customHeight="1" x14ac:dyDescent="0.35">
      <c r="A32" s="7"/>
      <c r="B32" s="7"/>
      <c r="C32" s="7"/>
      <c r="D32" s="9"/>
      <c r="E32" s="2" t="s">
        <v>20</v>
      </c>
      <c r="F32" s="30">
        <v>258.3</v>
      </c>
      <c r="G32" s="30">
        <v>268.2</v>
      </c>
      <c r="H32" s="30">
        <v>258.3</v>
      </c>
      <c r="I32" s="30">
        <v>258.3</v>
      </c>
      <c r="J32" s="30">
        <v>258.3</v>
      </c>
      <c r="K32" s="30">
        <v>258.3</v>
      </c>
      <c r="L32" s="30">
        <v>258.3</v>
      </c>
      <c r="M32" s="30">
        <v>258.3</v>
      </c>
      <c r="N32" s="30">
        <v>258.3</v>
      </c>
      <c r="O32" s="30">
        <v>258.3</v>
      </c>
      <c r="P32" s="30">
        <v>258.3</v>
      </c>
      <c r="Q32" s="30">
        <v>258.3</v>
      </c>
      <c r="R32" s="30">
        <v>258.3</v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11"/>
      <c r="AG32" s="42"/>
    </row>
    <row r="33" spans="1:33" ht="29.15" customHeight="1" x14ac:dyDescent="0.35">
      <c r="A33" s="7"/>
      <c r="B33" s="7"/>
      <c r="C33" s="7"/>
      <c r="D33" s="9"/>
      <c r="E33" s="2" t="s">
        <v>21</v>
      </c>
      <c r="F33" s="30">
        <v>243.95</v>
      </c>
      <c r="G33" s="30">
        <v>253.3</v>
      </c>
      <c r="H33" s="30">
        <v>243.95</v>
      </c>
      <c r="I33" s="30">
        <v>243.95</v>
      </c>
      <c r="J33" s="30">
        <v>243.95</v>
      </c>
      <c r="K33" s="30">
        <v>243.95</v>
      </c>
      <c r="L33" s="30">
        <v>243.95</v>
      </c>
      <c r="M33" s="30">
        <v>243.95</v>
      </c>
      <c r="N33" s="30">
        <v>243.95</v>
      </c>
      <c r="O33" s="30">
        <v>243.95</v>
      </c>
      <c r="P33" s="30">
        <v>243.95</v>
      </c>
      <c r="Q33" s="30">
        <v>243.95</v>
      </c>
      <c r="R33" s="30">
        <v>243.95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11"/>
      <c r="AG33" s="42"/>
    </row>
    <row r="34" spans="1:33" ht="29.15" customHeight="1" x14ac:dyDescent="0.35">
      <c r="A34" s="7"/>
      <c r="B34" s="7"/>
      <c r="C34" s="7"/>
      <c r="D34" s="9"/>
      <c r="E34" s="2" t="s">
        <v>22</v>
      </c>
      <c r="F34" s="30">
        <v>229.6</v>
      </c>
      <c r="G34" s="30">
        <v>238.4</v>
      </c>
      <c r="H34" s="30">
        <v>229.6</v>
      </c>
      <c r="I34" s="30">
        <v>229.6</v>
      </c>
      <c r="J34" s="30">
        <v>229.6</v>
      </c>
      <c r="K34" s="30">
        <v>229.6</v>
      </c>
      <c r="L34" s="30">
        <v>229.6</v>
      </c>
      <c r="M34" s="30">
        <v>229.6</v>
      </c>
      <c r="N34" s="30">
        <v>229.6</v>
      </c>
      <c r="O34" s="30">
        <v>229.6</v>
      </c>
      <c r="P34" s="30">
        <v>229.6</v>
      </c>
      <c r="Q34" s="30">
        <v>229.6</v>
      </c>
      <c r="R34" s="30">
        <v>229.6</v>
      </c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12"/>
      <c r="AG34" s="43"/>
    </row>
    <row r="35" spans="1:33" ht="29.15" customHeight="1" x14ac:dyDescent="0.35">
      <c r="A35" s="6">
        <v>20004</v>
      </c>
      <c r="B35" s="6" t="s">
        <v>30</v>
      </c>
      <c r="C35" s="6"/>
      <c r="D35" s="8" t="s">
        <v>3</v>
      </c>
      <c r="E35" s="2" t="s">
        <v>19</v>
      </c>
      <c r="F35" s="30">
        <v>287</v>
      </c>
      <c r="G35" s="30">
        <v>298</v>
      </c>
      <c r="H35" s="30">
        <v>287</v>
      </c>
      <c r="I35" s="30">
        <v>287</v>
      </c>
      <c r="J35" s="30">
        <v>287</v>
      </c>
      <c r="K35" s="30">
        <v>287</v>
      </c>
      <c r="L35" s="30">
        <v>287</v>
      </c>
      <c r="M35" s="30">
        <v>287</v>
      </c>
      <c r="N35" s="30">
        <v>287</v>
      </c>
      <c r="O35" s="30">
        <v>287</v>
      </c>
      <c r="P35" s="30">
        <v>287</v>
      </c>
      <c r="Q35" s="30">
        <v>287</v>
      </c>
      <c r="R35" s="30">
        <v>287</v>
      </c>
      <c r="S35" s="33">
        <v>9</v>
      </c>
      <c r="T35" s="33">
        <v>10</v>
      </c>
      <c r="U35" s="33">
        <v>11</v>
      </c>
      <c r="V35" s="33">
        <v>12</v>
      </c>
      <c r="W35" s="33">
        <v>13</v>
      </c>
      <c r="X35" s="33">
        <v>14</v>
      </c>
      <c r="Y35" s="33">
        <v>15</v>
      </c>
      <c r="Z35" s="33">
        <v>16</v>
      </c>
      <c r="AA35" s="33">
        <v>17</v>
      </c>
      <c r="AB35" s="33">
        <v>18</v>
      </c>
      <c r="AC35" s="33">
        <v>19</v>
      </c>
      <c r="AD35" s="33">
        <v>20</v>
      </c>
      <c r="AE35" s="33">
        <v>21</v>
      </c>
      <c r="AF35" s="10">
        <f t="shared" ref="AF35" si="7">SUM(S35:AE38)</f>
        <v>195</v>
      </c>
      <c r="AG35" s="41">
        <f>IF(Расчёты!$B$1&lt;10000,Расчёты!B35,IF(Расчёты!$C$1&lt;30000,Расчёты!C36,IF(Расчёты!$D$1&lt;70000,Расчёты!D37,Расчёты!E38)))</f>
        <v>44860</v>
      </c>
    </row>
    <row r="36" spans="1:33" ht="29.15" customHeight="1" x14ac:dyDescent="0.35">
      <c r="A36" s="7"/>
      <c r="B36" s="7"/>
      <c r="C36" s="7"/>
      <c r="D36" s="9"/>
      <c r="E36" s="2" t="s">
        <v>20</v>
      </c>
      <c r="F36" s="30">
        <v>258.3</v>
      </c>
      <c r="G36" s="30">
        <v>268.2</v>
      </c>
      <c r="H36" s="30">
        <v>258.3</v>
      </c>
      <c r="I36" s="30">
        <v>258.3</v>
      </c>
      <c r="J36" s="30">
        <v>258.3</v>
      </c>
      <c r="K36" s="30">
        <v>258.3</v>
      </c>
      <c r="L36" s="30">
        <v>258.3</v>
      </c>
      <c r="M36" s="30">
        <v>258.3</v>
      </c>
      <c r="N36" s="30">
        <v>258.3</v>
      </c>
      <c r="O36" s="30">
        <v>258.3</v>
      </c>
      <c r="P36" s="30">
        <v>258.3</v>
      </c>
      <c r="Q36" s="30">
        <v>258.3</v>
      </c>
      <c r="R36" s="30">
        <v>258.3</v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11"/>
      <c r="AG36" s="42"/>
    </row>
    <row r="37" spans="1:33" ht="29.15" customHeight="1" x14ac:dyDescent="0.35">
      <c r="A37" s="7"/>
      <c r="B37" s="7"/>
      <c r="C37" s="7"/>
      <c r="D37" s="9"/>
      <c r="E37" s="2" t="s">
        <v>21</v>
      </c>
      <c r="F37" s="30">
        <v>243.95</v>
      </c>
      <c r="G37" s="30">
        <v>253.3</v>
      </c>
      <c r="H37" s="30">
        <v>243.95</v>
      </c>
      <c r="I37" s="30">
        <v>243.95</v>
      </c>
      <c r="J37" s="30">
        <v>243.95</v>
      </c>
      <c r="K37" s="30">
        <v>243.95</v>
      </c>
      <c r="L37" s="30">
        <v>243.95</v>
      </c>
      <c r="M37" s="30">
        <v>243.95</v>
      </c>
      <c r="N37" s="30">
        <v>243.95</v>
      </c>
      <c r="O37" s="30">
        <v>243.95</v>
      </c>
      <c r="P37" s="30">
        <v>243.95</v>
      </c>
      <c r="Q37" s="30">
        <v>243.95</v>
      </c>
      <c r="R37" s="30">
        <v>243.95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11"/>
      <c r="AG37" s="42"/>
    </row>
    <row r="38" spans="1:33" ht="29.15" customHeight="1" x14ac:dyDescent="0.35">
      <c r="A38" s="7"/>
      <c r="B38" s="7"/>
      <c r="C38" s="7"/>
      <c r="D38" s="9"/>
      <c r="E38" s="2" t="s">
        <v>22</v>
      </c>
      <c r="F38" s="30">
        <v>229.6</v>
      </c>
      <c r="G38" s="30">
        <v>238.4</v>
      </c>
      <c r="H38" s="30">
        <v>229.6</v>
      </c>
      <c r="I38" s="30">
        <v>229.6</v>
      </c>
      <c r="J38" s="30">
        <v>229.6</v>
      </c>
      <c r="K38" s="30">
        <v>229.6</v>
      </c>
      <c r="L38" s="30">
        <v>229.6</v>
      </c>
      <c r="M38" s="30">
        <v>229.6</v>
      </c>
      <c r="N38" s="30">
        <v>229.6</v>
      </c>
      <c r="O38" s="30">
        <v>229.6</v>
      </c>
      <c r="P38" s="30">
        <v>229.6</v>
      </c>
      <c r="Q38" s="30">
        <v>229.6</v>
      </c>
      <c r="R38" s="30">
        <v>229.6</v>
      </c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12"/>
      <c r="AG38" s="43"/>
    </row>
    <row r="39" spans="1:33" ht="29.15" customHeight="1" x14ac:dyDescent="0.35">
      <c r="A39" s="6">
        <v>20008</v>
      </c>
      <c r="B39" s="6" t="s">
        <v>31</v>
      </c>
      <c r="C39" s="6"/>
      <c r="D39" s="8" t="s">
        <v>3</v>
      </c>
      <c r="E39" s="2" t="s">
        <v>19</v>
      </c>
      <c r="F39" s="30">
        <v>287</v>
      </c>
      <c r="G39" s="30">
        <v>298</v>
      </c>
      <c r="H39" s="30">
        <v>287</v>
      </c>
      <c r="I39" s="30">
        <v>287</v>
      </c>
      <c r="J39" s="30">
        <v>287</v>
      </c>
      <c r="K39" s="30">
        <v>287</v>
      </c>
      <c r="L39" s="30">
        <v>287</v>
      </c>
      <c r="M39" s="30">
        <v>287</v>
      </c>
      <c r="N39" s="30">
        <v>287</v>
      </c>
      <c r="O39" s="30">
        <v>287</v>
      </c>
      <c r="P39" s="30">
        <v>287</v>
      </c>
      <c r="Q39" s="30">
        <v>287</v>
      </c>
      <c r="R39" s="30">
        <v>287</v>
      </c>
      <c r="S39" s="33">
        <v>10</v>
      </c>
      <c r="T39" s="33">
        <v>11</v>
      </c>
      <c r="U39" s="33">
        <v>12</v>
      </c>
      <c r="V39" s="33">
        <v>13</v>
      </c>
      <c r="W39" s="33">
        <v>14</v>
      </c>
      <c r="X39" s="33">
        <v>15</v>
      </c>
      <c r="Y39" s="33">
        <v>16</v>
      </c>
      <c r="Z39" s="33">
        <v>17</v>
      </c>
      <c r="AA39" s="33">
        <v>18</v>
      </c>
      <c r="AB39" s="33">
        <v>19</v>
      </c>
      <c r="AC39" s="33">
        <v>20</v>
      </c>
      <c r="AD39" s="33">
        <v>21</v>
      </c>
      <c r="AE39" s="33">
        <v>22</v>
      </c>
      <c r="AF39" s="10">
        <f t="shared" ref="AF39" si="8">SUM(S39:AE42)</f>
        <v>208</v>
      </c>
      <c r="AG39" s="41">
        <f>IF(Расчёты!$B$1&lt;10000,Расчёты!B39,IF(Расчёты!$C$1&lt;30000,Расчёты!C40,IF(Расчёты!$D$1&lt;70000,Расчёты!D41,Расчёты!E42)))</f>
        <v>47853.599999999991</v>
      </c>
    </row>
    <row r="40" spans="1:33" ht="29.15" customHeight="1" x14ac:dyDescent="0.35">
      <c r="A40" s="7"/>
      <c r="B40" s="7"/>
      <c r="C40" s="7"/>
      <c r="D40" s="9"/>
      <c r="E40" s="2" t="s">
        <v>20</v>
      </c>
      <c r="F40" s="30">
        <v>258.3</v>
      </c>
      <c r="G40" s="30">
        <v>268.2</v>
      </c>
      <c r="H40" s="30">
        <v>258.3</v>
      </c>
      <c r="I40" s="30">
        <v>258.3</v>
      </c>
      <c r="J40" s="30">
        <v>258.3</v>
      </c>
      <c r="K40" s="30">
        <v>258.3</v>
      </c>
      <c r="L40" s="30">
        <v>258.3</v>
      </c>
      <c r="M40" s="30">
        <v>258.3</v>
      </c>
      <c r="N40" s="30">
        <v>258.3</v>
      </c>
      <c r="O40" s="30">
        <v>258.3</v>
      </c>
      <c r="P40" s="30">
        <v>258.3</v>
      </c>
      <c r="Q40" s="30">
        <v>258.3</v>
      </c>
      <c r="R40" s="30">
        <v>258.3</v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11"/>
      <c r="AG40" s="42"/>
    </row>
    <row r="41" spans="1:33" ht="29.15" customHeight="1" x14ac:dyDescent="0.35">
      <c r="A41" s="7"/>
      <c r="B41" s="7"/>
      <c r="C41" s="7"/>
      <c r="D41" s="9"/>
      <c r="E41" s="2" t="s">
        <v>21</v>
      </c>
      <c r="F41" s="30">
        <v>243.95</v>
      </c>
      <c r="G41" s="30">
        <v>253.3</v>
      </c>
      <c r="H41" s="30">
        <v>243.95</v>
      </c>
      <c r="I41" s="30">
        <v>243.95</v>
      </c>
      <c r="J41" s="30">
        <v>243.95</v>
      </c>
      <c r="K41" s="30">
        <v>243.95</v>
      </c>
      <c r="L41" s="30">
        <v>243.95</v>
      </c>
      <c r="M41" s="30">
        <v>243.95</v>
      </c>
      <c r="N41" s="30">
        <v>243.95</v>
      </c>
      <c r="O41" s="30">
        <v>243.95</v>
      </c>
      <c r="P41" s="30">
        <v>243.95</v>
      </c>
      <c r="Q41" s="30">
        <v>243.95</v>
      </c>
      <c r="R41" s="30">
        <v>243.95</v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11"/>
      <c r="AG41" s="42"/>
    </row>
    <row r="42" spans="1:33" ht="29.15" customHeight="1" x14ac:dyDescent="0.35">
      <c r="A42" s="7"/>
      <c r="B42" s="7"/>
      <c r="C42" s="7"/>
      <c r="D42" s="9"/>
      <c r="E42" s="2" t="s">
        <v>22</v>
      </c>
      <c r="F42" s="30">
        <v>229.6</v>
      </c>
      <c r="G42" s="30">
        <v>238.4</v>
      </c>
      <c r="H42" s="30">
        <v>229.6</v>
      </c>
      <c r="I42" s="30">
        <v>229.6</v>
      </c>
      <c r="J42" s="30">
        <v>229.6</v>
      </c>
      <c r="K42" s="30">
        <v>229.6</v>
      </c>
      <c r="L42" s="30">
        <v>229.6</v>
      </c>
      <c r="M42" s="30">
        <v>229.6</v>
      </c>
      <c r="N42" s="30">
        <v>229.6</v>
      </c>
      <c r="O42" s="30">
        <v>229.6</v>
      </c>
      <c r="P42" s="30">
        <v>229.6</v>
      </c>
      <c r="Q42" s="30">
        <v>229.6</v>
      </c>
      <c r="R42" s="30">
        <v>229.6</v>
      </c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12"/>
      <c r="AG42" s="43"/>
    </row>
    <row r="43" spans="1:33" ht="29.15" customHeight="1" x14ac:dyDescent="0.35">
      <c r="A43" s="6">
        <v>20007</v>
      </c>
      <c r="B43" s="6" t="s">
        <v>32</v>
      </c>
      <c r="C43" s="6"/>
      <c r="D43" s="8" t="s">
        <v>3</v>
      </c>
      <c r="E43" s="2" t="s">
        <v>19</v>
      </c>
      <c r="F43" s="30">
        <v>287</v>
      </c>
      <c r="G43" s="30">
        <v>298</v>
      </c>
      <c r="H43" s="30">
        <v>287</v>
      </c>
      <c r="I43" s="30">
        <v>287</v>
      </c>
      <c r="J43" s="30">
        <v>287</v>
      </c>
      <c r="K43" s="30">
        <v>287</v>
      </c>
      <c r="L43" s="30">
        <v>287</v>
      </c>
      <c r="M43" s="30">
        <v>287</v>
      </c>
      <c r="N43" s="30">
        <v>287</v>
      </c>
      <c r="O43" s="30">
        <v>287</v>
      </c>
      <c r="P43" s="30">
        <v>287</v>
      </c>
      <c r="Q43" s="30">
        <v>287</v>
      </c>
      <c r="R43" s="30">
        <v>287</v>
      </c>
      <c r="S43" s="33">
        <v>11</v>
      </c>
      <c r="T43" s="33">
        <v>12</v>
      </c>
      <c r="U43" s="33">
        <v>13</v>
      </c>
      <c r="V43" s="33">
        <v>14</v>
      </c>
      <c r="W43" s="33">
        <v>15</v>
      </c>
      <c r="X43" s="33">
        <v>16</v>
      </c>
      <c r="Y43" s="33">
        <v>17</v>
      </c>
      <c r="Z43" s="33">
        <v>18</v>
      </c>
      <c r="AA43" s="33">
        <v>19</v>
      </c>
      <c r="AB43" s="33">
        <v>20</v>
      </c>
      <c r="AC43" s="33">
        <v>21</v>
      </c>
      <c r="AD43" s="33">
        <v>22</v>
      </c>
      <c r="AE43" s="33">
        <v>23</v>
      </c>
      <c r="AF43" s="10">
        <f t="shared" ref="AF43" si="9">SUM(S43:AE46)</f>
        <v>221</v>
      </c>
      <c r="AG43" s="41">
        <f>IF(Расчёты!$B$1&lt;10000,Расчёты!B43,IF(Расчёты!$C$1&lt;30000,Расчёты!C44,IF(Расчёты!$D$1&lt;70000,Расчёты!D45,Расчёты!E46)))</f>
        <v>50847.199999999997</v>
      </c>
    </row>
    <row r="44" spans="1:33" ht="29.15" customHeight="1" x14ac:dyDescent="0.35">
      <c r="A44" s="7"/>
      <c r="B44" s="7"/>
      <c r="C44" s="7"/>
      <c r="D44" s="9"/>
      <c r="E44" s="2" t="s">
        <v>20</v>
      </c>
      <c r="F44" s="30">
        <v>258.3</v>
      </c>
      <c r="G44" s="30">
        <v>268.2</v>
      </c>
      <c r="H44" s="30">
        <v>258.3</v>
      </c>
      <c r="I44" s="30">
        <v>258.3</v>
      </c>
      <c r="J44" s="30">
        <v>258.3</v>
      </c>
      <c r="K44" s="30">
        <v>258.3</v>
      </c>
      <c r="L44" s="30">
        <v>258.3</v>
      </c>
      <c r="M44" s="30">
        <v>258.3</v>
      </c>
      <c r="N44" s="30">
        <v>258.3</v>
      </c>
      <c r="O44" s="30">
        <v>258.3</v>
      </c>
      <c r="P44" s="30">
        <v>258.3</v>
      </c>
      <c r="Q44" s="30">
        <v>258.3</v>
      </c>
      <c r="R44" s="30">
        <v>258.3</v>
      </c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11"/>
      <c r="AG44" s="42"/>
    </row>
    <row r="45" spans="1:33" ht="29.15" customHeight="1" x14ac:dyDescent="0.35">
      <c r="A45" s="7"/>
      <c r="B45" s="7"/>
      <c r="C45" s="7"/>
      <c r="D45" s="9"/>
      <c r="E45" s="2" t="s">
        <v>21</v>
      </c>
      <c r="F45" s="30">
        <v>243.95</v>
      </c>
      <c r="G45" s="30">
        <v>253.3</v>
      </c>
      <c r="H45" s="30">
        <v>243.95</v>
      </c>
      <c r="I45" s="30">
        <v>243.95</v>
      </c>
      <c r="J45" s="30">
        <v>243.95</v>
      </c>
      <c r="K45" s="30">
        <v>243.95</v>
      </c>
      <c r="L45" s="30">
        <v>243.95</v>
      </c>
      <c r="M45" s="30">
        <v>243.95</v>
      </c>
      <c r="N45" s="30">
        <v>243.95</v>
      </c>
      <c r="O45" s="30">
        <v>243.95</v>
      </c>
      <c r="P45" s="30">
        <v>243.95</v>
      </c>
      <c r="Q45" s="30">
        <v>243.95</v>
      </c>
      <c r="R45" s="30">
        <v>243.95</v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11"/>
      <c r="AG45" s="42"/>
    </row>
    <row r="46" spans="1:33" ht="29.15" customHeight="1" x14ac:dyDescent="0.35">
      <c r="A46" s="7"/>
      <c r="B46" s="7"/>
      <c r="C46" s="7"/>
      <c r="D46" s="9"/>
      <c r="E46" s="2" t="s">
        <v>22</v>
      </c>
      <c r="F46" s="30">
        <v>229.6</v>
      </c>
      <c r="G46" s="30">
        <v>238.4</v>
      </c>
      <c r="H46" s="30">
        <v>229.6</v>
      </c>
      <c r="I46" s="30">
        <v>229.6</v>
      </c>
      <c r="J46" s="30">
        <v>229.6</v>
      </c>
      <c r="K46" s="30">
        <v>229.6</v>
      </c>
      <c r="L46" s="30">
        <v>229.6</v>
      </c>
      <c r="M46" s="30">
        <v>229.6</v>
      </c>
      <c r="N46" s="30">
        <v>229.6</v>
      </c>
      <c r="O46" s="30">
        <v>229.6</v>
      </c>
      <c r="P46" s="30">
        <v>229.6</v>
      </c>
      <c r="Q46" s="30">
        <v>229.6</v>
      </c>
      <c r="R46" s="30">
        <v>229.6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12"/>
      <c r="AG46" s="43"/>
    </row>
    <row r="47" spans="1:33" ht="29.15" customHeight="1" x14ac:dyDescent="0.35">
      <c r="A47" s="6">
        <v>20006</v>
      </c>
      <c r="B47" s="6" t="s">
        <v>33</v>
      </c>
      <c r="C47" s="6"/>
      <c r="D47" s="8" t="s">
        <v>3</v>
      </c>
      <c r="E47" s="2" t="s">
        <v>19</v>
      </c>
      <c r="F47" s="30">
        <v>287</v>
      </c>
      <c r="G47" s="30">
        <v>298</v>
      </c>
      <c r="H47" s="30">
        <v>287</v>
      </c>
      <c r="I47" s="30">
        <v>287</v>
      </c>
      <c r="J47" s="30">
        <v>287</v>
      </c>
      <c r="K47" s="30">
        <v>287</v>
      </c>
      <c r="L47" s="30">
        <v>287</v>
      </c>
      <c r="M47" s="30">
        <v>287</v>
      </c>
      <c r="N47" s="30">
        <v>287</v>
      </c>
      <c r="O47" s="30">
        <v>287</v>
      </c>
      <c r="P47" s="30">
        <v>287</v>
      </c>
      <c r="Q47" s="30">
        <v>287</v>
      </c>
      <c r="R47" s="30">
        <v>287</v>
      </c>
      <c r="S47" s="33">
        <v>12</v>
      </c>
      <c r="T47" s="33">
        <v>13</v>
      </c>
      <c r="U47" s="33">
        <v>14</v>
      </c>
      <c r="V47" s="33">
        <v>15</v>
      </c>
      <c r="W47" s="33">
        <v>16</v>
      </c>
      <c r="X47" s="33">
        <v>17</v>
      </c>
      <c r="Y47" s="33">
        <v>18</v>
      </c>
      <c r="Z47" s="33">
        <v>19</v>
      </c>
      <c r="AA47" s="33">
        <v>20</v>
      </c>
      <c r="AB47" s="33">
        <v>21</v>
      </c>
      <c r="AC47" s="33">
        <v>22</v>
      </c>
      <c r="AD47" s="33">
        <v>23</v>
      </c>
      <c r="AE47" s="33">
        <v>24</v>
      </c>
      <c r="AF47" s="10">
        <f t="shared" ref="AF47" si="10">SUM(S47:AE50)</f>
        <v>234</v>
      </c>
      <c r="AG47" s="41">
        <f>IF(Расчёты!$B$1&lt;10000,Расчёты!B47,IF(Расчёты!$C$1&lt;30000,Расчёты!C48,IF(Расчёты!$D$1&lt;70000,Расчёты!D49,Расчёты!E50)))</f>
        <v>53840.799999999996</v>
      </c>
    </row>
    <row r="48" spans="1:33" ht="29.15" customHeight="1" x14ac:dyDescent="0.35">
      <c r="A48" s="7"/>
      <c r="B48" s="7"/>
      <c r="C48" s="7"/>
      <c r="D48" s="9"/>
      <c r="E48" s="2" t="s">
        <v>20</v>
      </c>
      <c r="F48" s="30">
        <v>258.3</v>
      </c>
      <c r="G48" s="30">
        <v>268.2</v>
      </c>
      <c r="H48" s="30">
        <v>258.3</v>
      </c>
      <c r="I48" s="30">
        <v>258.3</v>
      </c>
      <c r="J48" s="30">
        <v>258.3</v>
      </c>
      <c r="K48" s="30">
        <v>258.3</v>
      </c>
      <c r="L48" s="30">
        <v>258.3</v>
      </c>
      <c r="M48" s="30">
        <v>258.3</v>
      </c>
      <c r="N48" s="30">
        <v>258.3</v>
      </c>
      <c r="O48" s="30">
        <v>258.3</v>
      </c>
      <c r="P48" s="30">
        <v>258.3</v>
      </c>
      <c r="Q48" s="30">
        <v>258.3</v>
      </c>
      <c r="R48" s="30">
        <v>258.3</v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11"/>
      <c r="AG48" s="42"/>
    </row>
    <row r="49" spans="1:33" ht="29.15" customHeight="1" x14ac:dyDescent="0.35">
      <c r="A49" s="7"/>
      <c r="B49" s="7"/>
      <c r="C49" s="7"/>
      <c r="D49" s="9"/>
      <c r="E49" s="2" t="s">
        <v>21</v>
      </c>
      <c r="F49" s="30">
        <v>243.95</v>
      </c>
      <c r="G49" s="30">
        <v>253.3</v>
      </c>
      <c r="H49" s="30">
        <v>243.95</v>
      </c>
      <c r="I49" s="30">
        <v>243.95</v>
      </c>
      <c r="J49" s="30">
        <v>243.95</v>
      </c>
      <c r="K49" s="30">
        <v>243.95</v>
      </c>
      <c r="L49" s="30">
        <v>243.95</v>
      </c>
      <c r="M49" s="30">
        <v>243.95</v>
      </c>
      <c r="N49" s="30">
        <v>243.95</v>
      </c>
      <c r="O49" s="30">
        <v>243.95</v>
      </c>
      <c r="P49" s="30">
        <v>243.95</v>
      </c>
      <c r="Q49" s="30">
        <v>243.95</v>
      </c>
      <c r="R49" s="30">
        <v>243.95</v>
      </c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11"/>
      <c r="AG49" s="42"/>
    </row>
    <row r="50" spans="1:33" ht="29.15" customHeight="1" x14ac:dyDescent="0.35">
      <c r="A50" s="7"/>
      <c r="B50" s="7"/>
      <c r="C50" s="7"/>
      <c r="D50" s="9"/>
      <c r="E50" s="2" t="s">
        <v>22</v>
      </c>
      <c r="F50" s="30">
        <v>229.6</v>
      </c>
      <c r="G50" s="30">
        <v>238.4</v>
      </c>
      <c r="H50" s="30">
        <v>229.6</v>
      </c>
      <c r="I50" s="30">
        <v>229.6</v>
      </c>
      <c r="J50" s="30">
        <v>229.6</v>
      </c>
      <c r="K50" s="30">
        <v>229.6</v>
      </c>
      <c r="L50" s="30">
        <v>229.6</v>
      </c>
      <c r="M50" s="30">
        <v>229.6</v>
      </c>
      <c r="N50" s="30">
        <v>229.6</v>
      </c>
      <c r="O50" s="30">
        <v>229.6</v>
      </c>
      <c r="P50" s="30">
        <v>229.6</v>
      </c>
      <c r="Q50" s="30">
        <v>229.6</v>
      </c>
      <c r="R50" s="30">
        <v>229.6</v>
      </c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12"/>
      <c r="AG50" s="43"/>
    </row>
    <row r="51" spans="1:33" ht="29.15" customHeight="1" x14ac:dyDescent="0.35">
      <c r="A51" s="6">
        <v>20024</v>
      </c>
      <c r="B51" s="6" t="s">
        <v>34</v>
      </c>
      <c r="C51" s="6"/>
      <c r="D51" s="8" t="s">
        <v>3</v>
      </c>
      <c r="E51" s="2" t="s">
        <v>19</v>
      </c>
      <c r="F51" s="30">
        <v>287</v>
      </c>
      <c r="G51" s="30">
        <v>298</v>
      </c>
      <c r="H51" s="30">
        <v>287</v>
      </c>
      <c r="I51" s="30">
        <v>287</v>
      </c>
      <c r="J51" s="30">
        <v>287</v>
      </c>
      <c r="K51" s="30">
        <v>287</v>
      </c>
      <c r="L51" s="30">
        <v>287</v>
      </c>
      <c r="M51" s="30">
        <v>287</v>
      </c>
      <c r="N51" s="30">
        <v>287</v>
      </c>
      <c r="O51" s="30">
        <v>287</v>
      </c>
      <c r="P51" s="30">
        <v>287</v>
      </c>
      <c r="Q51" s="30">
        <v>287</v>
      </c>
      <c r="R51" s="30">
        <v>287</v>
      </c>
      <c r="S51" s="33">
        <v>13</v>
      </c>
      <c r="T51" s="33">
        <v>14</v>
      </c>
      <c r="U51" s="33">
        <v>15</v>
      </c>
      <c r="V51" s="33">
        <v>16</v>
      </c>
      <c r="W51" s="33">
        <v>17</v>
      </c>
      <c r="X51" s="33">
        <v>18</v>
      </c>
      <c r="Y51" s="33">
        <v>19</v>
      </c>
      <c r="Z51" s="33">
        <v>20</v>
      </c>
      <c r="AA51" s="33">
        <v>21</v>
      </c>
      <c r="AB51" s="33">
        <v>22</v>
      </c>
      <c r="AC51" s="33">
        <v>23</v>
      </c>
      <c r="AD51" s="33">
        <v>24</v>
      </c>
      <c r="AE51" s="33">
        <v>25</v>
      </c>
      <c r="AF51" s="10">
        <f t="shared" ref="AF51" si="11">SUM(S51:AE54)</f>
        <v>247</v>
      </c>
      <c r="AG51" s="41">
        <f>IF(Расчёты!$B$1&lt;10000,Расчёты!B51,IF(Расчёты!$C$1&lt;30000,Расчёты!C52,IF(Расчёты!$D$1&lt;70000,Расчёты!D53,Расчёты!E54)))</f>
        <v>56834.400000000001</v>
      </c>
    </row>
    <row r="52" spans="1:33" ht="29.15" customHeight="1" x14ac:dyDescent="0.35">
      <c r="A52" s="7"/>
      <c r="B52" s="7"/>
      <c r="C52" s="7"/>
      <c r="D52" s="9"/>
      <c r="E52" s="2" t="s">
        <v>20</v>
      </c>
      <c r="F52" s="30">
        <v>258.3</v>
      </c>
      <c r="G52" s="30">
        <v>268.2</v>
      </c>
      <c r="H52" s="30">
        <v>258.3</v>
      </c>
      <c r="I52" s="30">
        <v>258.3</v>
      </c>
      <c r="J52" s="30">
        <v>258.3</v>
      </c>
      <c r="K52" s="30">
        <v>258.3</v>
      </c>
      <c r="L52" s="30">
        <v>258.3</v>
      </c>
      <c r="M52" s="30">
        <v>258.3</v>
      </c>
      <c r="N52" s="30">
        <v>258.3</v>
      </c>
      <c r="O52" s="30">
        <v>258.3</v>
      </c>
      <c r="P52" s="30">
        <v>258.3</v>
      </c>
      <c r="Q52" s="30">
        <v>258.3</v>
      </c>
      <c r="R52" s="30">
        <v>258.3</v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11"/>
      <c r="AG52" s="42"/>
    </row>
    <row r="53" spans="1:33" ht="29.15" customHeight="1" x14ac:dyDescent="0.35">
      <c r="A53" s="7"/>
      <c r="B53" s="7"/>
      <c r="C53" s="7"/>
      <c r="D53" s="9"/>
      <c r="E53" s="2" t="s">
        <v>21</v>
      </c>
      <c r="F53" s="30">
        <v>243.95</v>
      </c>
      <c r="G53" s="30">
        <v>253.3</v>
      </c>
      <c r="H53" s="30">
        <v>243.95</v>
      </c>
      <c r="I53" s="30">
        <v>243.95</v>
      </c>
      <c r="J53" s="30">
        <v>243.95</v>
      </c>
      <c r="K53" s="30">
        <v>243.95</v>
      </c>
      <c r="L53" s="30">
        <v>243.95</v>
      </c>
      <c r="M53" s="30">
        <v>243.95</v>
      </c>
      <c r="N53" s="30">
        <v>243.95</v>
      </c>
      <c r="O53" s="30">
        <v>243.95</v>
      </c>
      <c r="P53" s="30">
        <v>243.95</v>
      </c>
      <c r="Q53" s="30">
        <v>243.95</v>
      </c>
      <c r="R53" s="30">
        <v>243.95</v>
      </c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11"/>
      <c r="AG53" s="42"/>
    </row>
    <row r="54" spans="1:33" ht="29.15" customHeight="1" x14ac:dyDescent="0.35">
      <c r="A54" s="7"/>
      <c r="B54" s="7"/>
      <c r="C54" s="7"/>
      <c r="D54" s="9"/>
      <c r="E54" s="2" t="s">
        <v>22</v>
      </c>
      <c r="F54" s="30">
        <v>229.6</v>
      </c>
      <c r="G54" s="30">
        <v>238.4</v>
      </c>
      <c r="H54" s="30">
        <v>229.6</v>
      </c>
      <c r="I54" s="30">
        <v>229.6</v>
      </c>
      <c r="J54" s="30">
        <v>229.6</v>
      </c>
      <c r="K54" s="30">
        <v>229.6</v>
      </c>
      <c r="L54" s="30">
        <v>229.6</v>
      </c>
      <c r="M54" s="30">
        <v>229.6</v>
      </c>
      <c r="N54" s="30">
        <v>229.6</v>
      </c>
      <c r="O54" s="30">
        <v>229.6</v>
      </c>
      <c r="P54" s="30">
        <v>229.6</v>
      </c>
      <c r="Q54" s="30">
        <v>229.6</v>
      </c>
      <c r="R54" s="30">
        <v>229.6</v>
      </c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12"/>
      <c r="AG54" s="43"/>
    </row>
    <row r="55" spans="1:33" ht="29.15" customHeight="1" x14ac:dyDescent="0.35">
      <c r="A55" s="6">
        <v>20026</v>
      </c>
      <c r="B55" s="6" t="s">
        <v>35</v>
      </c>
      <c r="C55" s="6"/>
      <c r="D55" s="8" t="s">
        <v>3</v>
      </c>
      <c r="E55" s="2" t="s">
        <v>19</v>
      </c>
      <c r="F55" s="30">
        <v>287</v>
      </c>
      <c r="G55" s="30">
        <v>298</v>
      </c>
      <c r="H55" s="30">
        <v>287</v>
      </c>
      <c r="I55" s="30">
        <v>287</v>
      </c>
      <c r="J55" s="30">
        <v>287</v>
      </c>
      <c r="K55" s="30">
        <v>287</v>
      </c>
      <c r="L55" s="30">
        <v>287</v>
      </c>
      <c r="M55" s="30">
        <v>287</v>
      </c>
      <c r="N55" s="30">
        <v>287</v>
      </c>
      <c r="O55" s="30">
        <v>287</v>
      </c>
      <c r="P55" s="30">
        <v>287</v>
      </c>
      <c r="Q55" s="30">
        <v>287</v>
      </c>
      <c r="R55" s="30">
        <v>287</v>
      </c>
      <c r="S55" s="33">
        <v>14</v>
      </c>
      <c r="T55" s="33">
        <v>15</v>
      </c>
      <c r="U55" s="33">
        <v>16</v>
      </c>
      <c r="V55" s="33">
        <v>17</v>
      </c>
      <c r="W55" s="33">
        <v>18</v>
      </c>
      <c r="X55" s="33">
        <v>19</v>
      </c>
      <c r="Y55" s="33">
        <v>20</v>
      </c>
      <c r="Z55" s="33">
        <v>21</v>
      </c>
      <c r="AA55" s="33">
        <v>22</v>
      </c>
      <c r="AB55" s="33">
        <v>23</v>
      </c>
      <c r="AC55" s="33">
        <v>24</v>
      </c>
      <c r="AD55" s="33">
        <v>25</v>
      </c>
      <c r="AE55" s="33">
        <v>26</v>
      </c>
      <c r="AF55" s="10">
        <f t="shared" ref="AF55" si="12">SUM(S55:AE58)</f>
        <v>260</v>
      </c>
      <c r="AG55" s="41">
        <f>IF(Расчёты!$B$1&lt;10000,Расчёты!B55,IF(Расчёты!$C$1&lt;30000,Расчёты!C56,IF(Расчёты!$D$1&lt;70000,Расчёты!D57,Расчёты!E58)))</f>
        <v>59828</v>
      </c>
    </row>
    <row r="56" spans="1:33" ht="29.15" customHeight="1" x14ac:dyDescent="0.35">
      <c r="A56" s="7"/>
      <c r="B56" s="7"/>
      <c r="C56" s="7"/>
      <c r="D56" s="9"/>
      <c r="E56" s="2" t="s">
        <v>20</v>
      </c>
      <c r="F56" s="30">
        <v>258.3</v>
      </c>
      <c r="G56" s="30">
        <v>268.2</v>
      </c>
      <c r="H56" s="30">
        <v>258.3</v>
      </c>
      <c r="I56" s="30">
        <v>258.3</v>
      </c>
      <c r="J56" s="30">
        <v>258.3</v>
      </c>
      <c r="K56" s="30">
        <v>258.3</v>
      </c>
      <c r="L56" s="30">
        <v>258.3</v>
      </c>
      <c r="M56" s="30">
        <v>258.3</v>
      </c>
      <c r="N56" s="30">
        <v>258.3</v>
      </c>
      <c r="O56" s="30">
        <v>258.3</v>
      </c>
      <c r="P56" s="30">
        <v>258.3</v>
      </c>
      <c r="Q56" s="30">
        <v>258.3</v>
      </c>
      <c r="R56" s="30">
        <v>258.3</v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11"/>
      <c r="AG56" s="42"/>
    </row>
    <row r="57" spans="1:33" ht="29.15" customHeight="1" x14ac:dyDescent="0.35">
      <c r="A57" s="7"/>
      <c r="B57" s="7"/>
      <c r="C57" s="7"/>
      <c r="D57" s="9"/>
      <c r="E57" s="2" t="s">
        <v>21</v>
      </c>
      <c r="F57" s="30">
        <v>243.95</v>
      </c>
      <c r="G57" s="30">
        <v>253.3</v>
      </c>
      <c r="H57" s="30">
        <v>243.95</v>
      </c>
      <c r="I57" s="30">
        <v>243.95</v>
      </c>
      <c r="J57" s="30">
        <v>243.95</v>
      </c>
      <c r="K57" s="30">
        <v>243.95</v>
      </c>
      <c r="L57" s="30">
        <v>243.95</v>
      </c>
      <c r="M57" s="30">
        <v>243.95</v>
      </c>
      <c r="N57" s="30">
        <v>243.95</v>
      </c>
      <c r="O57" s="30">
        <v>243.95</v>
      </c>
      <c r="P57" s="30">
        <v>243.95</v>
      </c>
      <c r="Q57" s="30">
        <v>243.95</v>
      </c>
      <c r="R57" s="30">
        <v>243.95</v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11"/>
      <c r="AG57" s="42"/>
    </row>
    <row r="58" spans="1:33" ht="29.15" customHeight="1" x14ac:dyDescent="0.35">
      <c r="A58" s="7"/>
      <c r="B58" s="7"/>
      <c r="C58" s="7"/>
      <c r="D58" s="9"/>
      <c r="E58" s="2" t="s">
        <v>22</v>
      </c>
      <c r="F58" s="30">
        <v>229.6</v>
      </c>
      <c r="G58" s="30">
        <v>238.4</v>
      </c>
      <c r="H58" s="30">
        <v>229.6</v>
      </c>
      <c r="I58" s="30">
        <v>229.6</v>
      </c>
      <c r="J58" s="30">
        <v>229.6</v>
      </c>
      <c r="K58" s="30">
        <v>229.6</v>
      </c>
      <c r="L58" s="30">
        <v>229.6</v>
      </c>
      <c r="M58" s="30">
        <v>229.6</v>
      </c>
      <c r="N58" s="30">
        <v>229.6</v>
      </c>
      <c r="O58" s="30">
        <v>229.6</v>
      </c>
      <c r="P58" s="30">
        <v>229.6</v>
      </c>
      <c r="Q58" s="30">
        <v>229.6</v>
      </c>
      <c r="R58" s="30">
        <v>229.6</v>
      </c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12"/>
      <c r="AG58" s="43"/>
    </row>
    <row r="59" spans="1:33" ht="29.15" customHeight="1" x14ac:dyDescent="0.35">
      <c r="A59" s="6">
        <v>20025</v>
      </c>
      <c r="B59" s="6" t="s">
        <v>36</v>
      </c>
      <c r="C59" s="6"/>
      <c r="D59" s="8" t="s">
        <v>3</v>
      </c>
      <c r="E59" s="2" t="s">
        <v>19</v>
      </c>
      <c r="F59" s="30">
        <v>287</v>
      </c>
      <c r="G59" s="30">
        <v>298</v>
      </c>
      <c r="H59" s="30">
        <v>287</v>
      </c>
      <c r="I59" s="30">
        <v>287</v>
      </c>
      <c r="J59" s="30">
        <v>287</v>
      </c>
      <c r="K59" s="30">
        <v>287</v>
      </c>
      <c r="L59" s="30">
        <v>287</v>
      </c>
      <c r="M59" s="30">
        <v>287</v>
      </c>
      <c r="N59" s="30">
        <v>287</v>
      </c>
      <c r="O59" s="30">
        <v>287</v>
      </c>
      <c r="P59" s="30">
        <v>287</v>
      </c>
      <c r="Q59" s="30">
        <v>287</v>
      </c>
      <c r="R59" s="30">
        <v>287</v>
      </c>
      <c r="S59" s="33">
        <v>15</v>
      </c>
      <c r="T59" s="33">
        <v>16</v>
      </c>
      <c r="U59" s="33">
        <v>17</v>
      </c>
      <c r="V59" s="33">
        <v>18</v>
      </c>
      <c r="W59" s="33">
        <v>19</v>
      </c>
      <c r="X59" s="33">
        <v>20</v>
      </c>
      <c r="Y59" s="33">
        <v>21</v>
      </c>
      <c r="Z59" s="33">
        <v>22</v>
      </c>
      <c r="AA59" s="33">
        <v>23</v>
      </c>
      <c r="AB59" s="33">
        <v>24</v>
      </c>
      <c r="AC59" s="33">
        <v>25</v>
      </c>
      <c r="AD59" s="33">
        <v>26</v>
      </c>
      <c r="AE59" s="33">
        <v>27</v>
      </c>
      <c r="AF59" s="10">
        <f t="shared" ref="AF59" si="13">SUM(S59:AE62)</f>
        <v>273</v>
      </c>
      <c r="AG59" s="41">
        <f>IF(Расчёты!$B$1&lt;10000,Расчёты!B59,IF(Расчёты!$C$1&lt;30000,Расчёты!C60,IF(Расчёты!$D$1&lt;70000,Расчёты!D61,Расчёты!E62)))</f>
        <v>62821.599999999991</v>
      </c>
    </row>
    <row r="60" spans="1:33" ht="29.15" customHeight="1" x14ac:dyDescent="0.35">
      <c r="A60" s="7"/>
      <c r="B60" s="7"/>
      <c r="C60" s="7"/>
      <c r="D60" s="9"/>
      <c r="E60" s="2" t="s">
        <v>20</v>
      </c>
      <c r="F60" s="30">
        <v>258.3</v>
      </c>
      <c r="G60" s="30">
        <v>268.2</v>
      </c>
      <c r="H60" s="30">
        <v>258.3</v>
      </c>
      <c r="I60" s="30">
        <v>258.3</v>
      </c>
      <c r="J60" s="30">
        <v>258.3</v>
      </c>
      <c r="K60" s="30">
        <v>258.3</v>
      </c>
      <c r="L60" s="30">
        <v>258.3</v>
      </c>
      <c r="M60" s="30">
        <v>258.3</v>
      </c>
      <c r="N60" s="30">
        <v>258.3</v>
      </c>
      <c r="O60" s="30">
        <v>258.3</v>
      </c>
      <c r="P60" s="30">
        <v>258.3</v>
      </c>
      <c r="Q60" s="30">
        <v>258.3</v>
      </c>
      <c r="R60" s="30">
        <v>258.3</v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11"/>
      <c r="AG60" s="42"/>
    </row>
    <row r="61" spans="1:33" ht="29.15" customHeight="1" x14ac:dyDescent="0.35">
      <c r="A61" s="7"/>
      <c r="B61" s="7"/>
      <c r="C61" s="7"/>
      <c r="D61" s="9"/>
      <c r="E61" s="2" t="s">
        <v>21</v>
      </c>
      <c r="F61" s="30">
        <v>243.95</v>
      </c>
      <c r="G61" s="30">
        <v>253.3</v>
      </c>
      <c r="H61" s="30">
        <v>243.95</v>
      </c>
      <c r="I61" s="30">
        <v>243.95</v>
      </c>
      <c r="J61" s="30">
        <v>243.95</v>
      </c>
      <c r="K61" s="30">
        <v>243.95</v>
      </c>
      <c r="L61" s="30">
        <v>243.95</v>
      </c>
      <c r="M61" s="30">
        <v>243.95</v>
      </c>
      <c r="N61" s="30">
        <v>243.95</v>
      </c>
      <c r="O61" s="30">
        <v>243.95</v>
      </c>
      <c r="P61" s="30">
        <v>243.95</v>
      </c>
      <c r="Q61" s="30">
        <v>243.95</v>
      </c>
      <c r="R61" s="30">
        <v>243.95</v>
      </c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11"/>
      <c r="AG61" s="42"/>
    </row>
    <row r="62" spans="1:33" ht="29.15" customHeight="1" x14ac:dyDescent="0.35">
      <c r="A62" s="7"/>
      <c r="B62" s="7"/>
      <c r="C62" s="7"/>
      <c r="D62" s="9"/>
      <c r="E62" s="2" t="s">
        <v>22</v>
      </c>
      <c r="F62" s="30">
        <v>229.6</v>
      </c>
      <c r="G62" s="30">
        <v>238.4</v>
      </c>
      <c r="H62" s="30">
        <v>229.6</v>
      </c>
      <c r="I62" s="30">
        <v>229.6</v>
      </c>
      <c r="J62" s="30">
        <v>229.6</v>
      </c>
      <c r="K62" s="30">
        <v>229.6</v>
      </c>
      <c r="L62" s="30">
        <v>229.6</v>
      </c>
      <c r="M62" s="30">
        <v>229.6</v>
      </c>
      <c r="N62" s="30">
        <v>229.6</v>
      </c>
      <c r="O62" s="30">
        <v>229.6</v>
      </c>
      <c r="P62" s="30">
        <v>229.6</v>
      </c>
      <c r="Q62" s="30">
        <v>229.6</v>
      </c>
      <c r="R62" s="30">
        <v>229.6</v>
      </c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12"/>
      <c r="AG62" s="43"/>
    </row>
    <row r="63" spans="1:33" ht="29.15" customHeight="1" x14ac:dyDescent="0.35">
      <c r="A63" s="6">
        <v>20027</v>
      </c>
      <c r="B63" s="6" t="s">
        <v>37</v>
      </c>
      <c r="C63" s="6"/>
      <c r="D63" s="8" t="s">
        <v>3</v>
      </c>
      <c r="E63" s="2" t="s">
        <v>19</v>
      </c>
      <c r="F63" s="30">
        <v>287</v>
      </c>
      <c r="G63" s="30">
        <v>298</v>
      </c>
      <c r="H63" s="30">
        <v>287</v>
      </c>
      <c r="I63" s="30">
        <v>287</v>
      </c>
      <c r="J63" s="30">
        <v>287</v>
      </c>
      <c r="K63" s="30">
        <v>287</v>
      </c>
      <c r="L63" s="30">
        <v>287</v>
      </c>
      <c r="M63" s="30">
        <v>287</v>
      </c>
      <c r="N63" s="30">
        <v>287</v>
      </c>
      <c r="O63" s="30">
        <v>287</v>
      </c>
      <c r="P63" s="30">
        <v>287</v>
      </c>
      <c r="Q63" s="30">
        <v>287</v>
      </c>
      <c r="R63" s="30">
        <v>287</v>
      </c>
      <c r="S63" s="33">
        <v>16</v>
      </c>
      <c r="T63" s="33">
        <v>17</v>
      </c>
      <c r="U63" s="33">
        <v>18</v>
      </c>
      <c r="V63" s="33">
        <v>19</v>
      </c>
      <c r="W63" s="33">
        <v>20</v>
      </c>
      <c r="X63" s="33">
        <v>21</v>
      </c>
      <c r="Y63" s="33">
        <v>22</v>
      </c>
      <c r="Z63" s="33">
        <v>23</v>
      </c>
      <c r="AA63" s="33">
        <v>24</v>
      </c>
      <c r="AB63" s="33">
        <v>25</v>
      </c>
      <c r="AC63" s="33">
        <v>26</v>
      </c>
      <c r="AD63" s="33">
        <v>27</v>
      </c>
      <c r="AE63" s="33">
        <v>28</v>
      </c>
      <c r="AF63" s="10">
        <f t="shared" ref="AF63" si="14">SUM(S63:AE66)</f>
        <v>286</v>
      </c>
      <c r="AG63" s="41">
        <f>IF(Расчёты!$B$1&lt;10000,Расчёты!B63,IF(Расчёты!$C$1&lt;30000,Расчёты!C64,IF(Расчёты!$D$1&lt;70000,Расчёты!D65,Расчёты!E66)))</f>
        <v>65815.199999999997</v>
      </c>
    </row>
    <row r="64" spans="1:33" ht="29.15" customHeight="1" x14ac:dyDescent="0.35">
      <c r="A64" s="7"/>
      <c r="B64" s="7"/>
      <c r="C64" s="7"/>
      <c r="D64" s="9"/>
      <c r="E64" s="2" t="s">
        <v>20</v>
      </c>
      <c r="F64" s="30">
        <v>258.3</v>
      </c>
      <c r="G64" s="30">
        <v>268.2</v>
      </c>
      <c r="H64" s="30">
        <v>258.3</v>
      </c>
      <c r="I64" s="30">
        <v>258.3</v>
      </c>
      <c r="J64" s="30">
        <v>258.3</v>
      </c>
      <c r="K64" s="30">
        <v>258.3</v>
      </c>
      <c r="L64" s="30">
        <v>258.3</v>
      </c>
      <c r="M64" s="30">
        <v>258.3</v>
      </c>
      <c r="N64" s="30">
        <v>258.3</v>
      </c>
      <c r="O64" s="30">
        <v>258.3</v>
      </c>
      <c r="P64" s="30">
        <v>258.3</v>
      </c>
      <c r="Q64" s="30">
        <v>258.3</v>
      </c>
      <c r="R64" s="30">
        <v>258.3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11"/>
      <c r="AG64" s="42"/>
    </row>
    <row r="65" spans="1:33" ht="29.15" customHeight="1" x14ac:dyDescent="0.35">
      <c r="A65" s="7"/>
      <c r="B65" s="7"/>
      <c r="C65" s="7"/>
      <c r="D65" s="9"/>
      <c r="E65" s="2" t="s">
        <v>21</v>
      </c>
      <c r="F65" s="30">
        <v>243.95</v>
      </c>
      <c r="G65" s="30">
        <v>253.3</v>
      </c>
      <c r="H65" s="30">
        <v>243.95</v>
      </c>
      <c r="I65" s="30">
        <v>243.95</v>
      </c>
      <c r="J65" s="30">
        <v>243.95</v>
      </c>
      <c r="K65" s="30">
        <v>243.95</v>
      </c>
      <c r="L65" s="30">
        <v>243.95</v>
      </c>
      <c r="M65" s="30">
        <v>243.95</v>
      </c>
      <c r="N65" s="30">
        <v>243.95</v>
      </c>
      <c r="O65" s="30">
        <v>243.95</v>
      </c>
      <c r="P65" s="30">
        <v>243.95</v>
      </c>
      <c r="Q65" s="30">
        <v>243.95</v>
      </c>
      <c r="R65" s="30">
        <v>243.95</v>
      </c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11"/>
      <c r="AG65" s="42"/>
    </row>
    <row r="66" spans="1:33" ht="29.15" customHeight="1" x14ac:dyDescent="0.35">
      <c r="A66" s="7"/>
      <c r="B66" s="7"/>
      <c r="C66" s="7"/>
      <c r="D66" s="9"/>
      <c r="E66" s="2" t="s">
        <v>22</v>
      </c>
      <c r="F66" s="30">
        <v>229.6</v>
      </c>
      <c r="G66" s="30">
        <v>238.4</v>
      </c>
      <c r="H66" s="30">
        <v>229.6</v>
      </c>
      <c r="I66" s="30">
        <v>229.6</v>
      </c>
      <c r="J66" s="30">
        <v>229.6</v>
      </c>
      <c r="K66" s="30">
        <v>229.6</v>
      </c>
      <c r="L66" s="30">
        <v>229.6</v>
      </c>
      <c r="M66" s="30">
        <v>229.6</v>
      </c>
      <c r="N66" s="30">
        <v>229.6</v>
      </c>
      <c r="O66" s="30">
        <v>229.6</v>
      </c>
      <c r="P66" s="30">
        <v>229.6</v>
      </c>
      <c r="Q66" s="30">
        <v>229.6</v>
      </c>
      <c r="R66" s="30">
        <v>229.6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12"/>
      <c r="AG66" s="43"/>
    </row>
    <row r="67" spans="1:33" ht="29.15" customHeight="1" x14ac:dyDescent="0.35">
      <c r="A67" s="6">
        <v>20022</v>
      </c>
      <c r="B67" s="6" t="s">
        <v>38</v>
      </c>
      <c r="C67" s="6"/>
      <c r="D67" s="8" t="s">
        <v>3</v>
      </c>
      <c r="E67" s="2" t="s">
        <v>19</v>
      </c>
      <c r="F67" s="30">
        <v>287</v>
      </c>
      <c r="G67" s="30">
        <v>298</v>
      </c>
      <c r="H67" s="30">
        <v>287</v>
      </c>
      <c r="I67" s="30">
        <v>287</v>
      </c>
      <c r="J67" s="30">
        <v>287</v>
      </c>
      <c r="K67" s="30">
        <v>287</v>
      </c>
      <c r="L67" s="30">
        <v>287</v>
      </c>
      <c r="M67" s="30">
        <v>287</v>
      </c>
      <c r="N67" s="30">
        <v>287</v>
      </c>
      <c r="O67" s="30">
        <v>287</v>
      </c>
      <c r="P67" s="30">
        <v>287</v>
      </c>
      <c r="Q67" s="30">
        <v>287</v>
      </c>
      <c r="R67" s="30">
        <v>287</v>
      </c>
      <c r="S67" s="33">
        <v>17</v>
      </c>
      <c r="T67" s="33">
        <v>18</v>
      </c>
      <c r="U67" s="33">
        <v>19</v>
      </c>
      <c r="V67" s="33">
        <v>20</v>
      </c>
      <c r="W67" s="33">
        <v>21</v>
      </c>
      <c r="X67" s="33">
        <v>22</v>
      </c>
      <c r="Y67" s="33">
        <v>23</v>
      </c>
      <c r="Z67" s="33">
        <v>24</v>
      </c>
      <c r="AA67" s="33">
        <v>25</v>
      </c>
      <c r="AB67" s="33">
        <v>26</v>
      </c>
      <c r="AC67" s="33">
        <v>27</v>
      </c>
      <c r="AD67" s="33">
        <v>28</v>
      </c>
      <c r="AE67" s="33">
        <v>29</v>
      </c>
      <c r="AF67" s="10">
        <f t="shared" ref="AF67" si="15">SUM(S67:AE70)</f>
        <v>299</v>
      </c>
      <c r="AG67" s="41">
        <f>IF(Расчёты!$B$1&lt;10000,Расчёты!B67,IF(Расчёты!$C$1&lt;30000,Расчёты!C68,IF(Расчёты!$D$1&lt;70000,Расчёты!D69,Расчёты!E70)))</f>
        <v>68808.799999999988</v>
      </c>
    </row>
    <row r="68" spans="1:33" ht="29.15" customHeight="1" x14ac:dyDescent="0.35">
      <c r="A68" s="7"/>
      <c r="B68" s="7"/>
      <c r="C68" s="7"/>
      <c r="D68" s="9"/>
      <c r="E68" s="2" t="s">
        <v>20</v>
      </c>
      <c r="F68" s="30">
        <v>258.3</v>
      </c>
      <c r="G68" s="30">
        <v>268.2</v>
      </c>
      <c r="H68" s="30">
        <v>258.3</v>
      </c>
      <c r="I68" s="30">
        <v>258.3</v>
      </c>
      <c r="J68" s="30">
        <v>258.3</v>
      </c>
      <c r="K68" s="30">
        <v>258.3</v>
      </c>
      <c r="L68" s="30">
        <v>258.3</v>
      </c>
      <c r="M68" s="30">
        <v>258.3</v>
      </c>
      <c r="N68" s="30">
        <v>258.3</v>
      </c>
      <c r="O68" s="30">
        <v>258.3</v>
      </c>
      <c r="P68" s="30">
        <v>258.3</v>
      </c>
      <c r="Q68" s="30">
        <v>258.3</v>
      </c>
      <c r="R68" s="30">
        <v>258.3</v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11"/>
      <c r="AG68" s="42"/>
    </row>
    <row r="69" spans="1:33" ht="29.15" customHeight="1" x14ac:dyDescent="0.35">
      <c r="A69" s="7"/>
      <c r="B69" s="7"/>
      <c r="C69" s="7"/>
      <c r="D69" s="9"/>
      <c r="E69" s="2" t="s">
        <v>21</v>
      </c>
      <c r="F69" s="30">
        <v>243.95</v>
      </c>
      <c r="G69" s="30">
        <v>253.3</v>
      </c>
      <c r="H69" s="30">
        <v>243.95</v>
      </c>
      <c r="I69" s="30">
        <v>243.95</v>
      </c>
      <c r="J69" s="30">
        <v>243.95</v>
      </c>
      <c r="K69" s="30">
        <v>243.95</v>
      </c>
      <c r="L69" s="30">
        <v>243.95</v>
      </c>
      <c r="M69" s="30">
        <v>243.95</v>
      </c>
      <c r="N69" s="30">
        <v>243.95</v>
      </c>
      <c r="O69" s="30">
        <v>243.95</v>
      </c>
      <c r="P69" s="30">
        <v>243.95</v>
      </c>
      <c r="Q69" s="30">
        <v>243.95</v>
      </c>
      <c r="R69" s="30">
        <v>243.95</v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11"/>
      <c r="AG69" s="42"/>
    </row>
    <row r="70" spans="1:33" ht="29.15" customHeight="1" x14ac:dyDescent="0.35">
      <c r="A70" s="7"/>
      <c r="B70" s="7"/>
      <c r="C70" s="7"/>
      <c r="D70" s="9"/>
      <c r="E70" s="2" t="s">
        <v>22</v>
      </c>
      <c r="F70" s="30">
        <v>229.6</v>
      </c>
      <c r="G70" s="30">
        <v>238.4</v>
      </c>
      <c r="H70" s="30">
        <v>229.6</v>
      </c>
      <c r="I70" s="30">
        <v>229.6</v>
      </c>
      <c r="J70" s="30">
        <v>229.6</v>
      </c>
      <c r="K70" s="30">
        <v>229.6</v>
      </c>
      <c r="L70" s="30">
        <v>229.6</v>
      </c>
      <c r="M70" s="30">
        <v>229.6</v>
      </c>
      <c r="N70" s="30">
        <v>229.6</v>
      </c>
      <c r="O70" s="30">
        <v>229.6</v>
      </c>
      <c r="P70" s="30">
        <v>229.6</v>
      </c>
      <c r="Q70" s="30">
        <v>229.6</v>
      </c>
      <c r="R70" s="30">
        <v>229.6</v>
      </c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12"/>
      <c r="AG70" s="43"/>
    </row>
    <row r="71" spans="1:33" ht="29.15" customHeight="1" x14ac:dyDescent="0.35">
      <c r="A71" s="6">
        <v>20023</v>
      </c>
      <c r="B71" s="6" t="s">
        <v>39</v>
      </c>
      <c r="C71" s="6"/>
      <c r="D71" s="8" t="s">
        <v>3</v>
      </c>
      <c r="E71" s="2" t="s">
        <v>19</v>
      </c>
      <c r="F71" s="30">
        <v>287</v>
      </c>
      <c r="G71" s="30">
        <v>298</v>
      </c>
      <c r="H71" s="30">
        <v>287</v>
      </c>
      <c r="I71" s="30">
        <v>287</v>
      </c>
      <c r="J71" s="30">
        <v>287</v>
      </c>
      <c r="K71" s="30">
        <v>287</v>
      </c>
      <c r="L71" s="30">
        <v>287</v>
      </c>
      <c r="M71" s="30">
        <v>287</v>
      </c>
      <c r="N71" s="30">
        <v>287</v>
      </c>
      <c r="O71" s="30">
        <v>287</v>
      </c>
      <c r="P71" s="30">
        <v>287</v>
      </c>
      <c r="Q71" s="30">
        <v>287</v>
      </c>
      <c r="R71" s="30">
        <v>287</v>
      </c>
      <c r="S71" s="33">
        <v>18</v>
      </c>
      <c r="T71" s="33">
        <v>19</v>
      </c>
      <c r="U71" s="33">
        <v>20</v>
      </c>
      <c r="V71" s="33">
        <v>21</v>
      </c>
      <c r="W71" s="33">
        <v>22</v>
      </c>
      <c r="X71" s="33">
        <v>23</v>
      </c>
      <c r="Y71" s="33">
        <v>24</v>
      </c>
      <c r="Z71" s="33">
        <v>25</v>
      </c>
      <c r="AA71" s="33">
        <v>26</v>
      </c>
      <c r="AB71" s="33">
        <v>27</v>
      </c>
      <c r="AC71" s="33">
        <v>28</v>
      </c>
      <c r="AD71" s="33">
        <v>29</v>
      </c>
      <c r="AE71" s="33">
        <v>30</v>
      </c>
      <c r="AF71" s="10">
        <f t="shared" ref="AF71" si="16">SUM(S71:AE74)</f>
        <v>312</v>
      </c>
      <c r="AG71" s="41">
        <f>IF(Расчёты!$B$1&lt;10000,Расчёты!B71,IF(Расчёты!$C$1&lt;30000,Расчёты!C72,IF(Расчёты!$D$1&lt;70000,Расчёты!D73,Расчёты!E74)))</f>
        <v>71802.399999999994</v>
      </c>
    </row>
    <row r="72" spans="1:33" ht="29.15" customHeight="1" x14ac:dyDescent="0.35">
      <c r="A72" s="7"/>
      <c r="B72" s="7"/>
      <c r="C72" s="7"/>
      <c r="D72" s="9"/>
      <c r="E72" s="2" t="s">
        <v>20</v>
      </c>
      <c r="F72" s="30">
        <v>258.3</v>
      </c>
      <c r="G72" s="30">
        <v>268.2</v>
      </c>
      <c r="H72" s="30">
        <v>258.3</v>
      </c>
      <c r="I72" s="30">
        <v>258.3</v>
      </c>
      <c r="J72" s="30">
        <v>258.3</v>
      </c>
      <c r="K72" s="30">
        <v>258.3</v>
      </c>
      <c r="L72" s="30">
        <v>258.3</v>
      </c>
      <c r="M72" s="30">
        <v>258.3</v>
      </c>
      <c r="N72" s="30">
        <v>258.3</v>
      </c>
      <c r="O72" s="30">
        <v>258.3</v>
      </c>
      <c r="P72" s="30">
        <v>258.3</v>
      </c>
      <c r="Q72" s="30">
        <v>258.3</v>
      </c>
      <c r="R72" s="30">
        <v>258.3</v>
      </c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11"/>
      <c r="AG72" s="42"/>
    </row>
    <row r="73" spans="1:33" ht="29.15" customHeight="1" x14ac:dyDescent="0.35">
      <c r="A73" s="7"/>
      <c r="B73" s="7"/>
      <c r="C73" s="7"/>
      <c r="D73" s="9"/>
      <c r="E73" s="2" t="s">
        <v>21</v>
      </c>
      <c r="F73" s="30">
        <v>243.95</v>
      </c>
      <c r="G73" s="30">
        <v>253.3</v>
      </c>
      <c r="H73" s="30">
        <v>243.95</v>
      </c>
      <c r="I73" s="30">
        <v>243.95</v>
      </c>
      <c r="J73" s="30">
        <v>243.95</v>
      </c>
      <c r="K73" s="30">
        <v>243.95</v>
      </c>
      <c r="L73" s="30">
        <v>243.95</v>
      </c>
      <c r="M73" s="30">
        <v>243.95</v>
      </c>
      <c r="N73" s="30">
        <v>243.95</v>
      </c>
      <c r="O73" s="30">
        <v>243.95</v>
      </c>
      <c r="P73" s="30">
        <v>243.95</v>
      </c>
      <c r="Q73" s="30">
        <v>243.95</v>
      </c>
      <c r="R73" s="30">
        <v>243.95</v>
      </c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11"/>
      <c r="AG73" s="42"/>
    </row>
    <row r="74" spans="1:33" ht="29.15" customHeight="1" x14ac:dyDescent="0.35">
      <c r="A74" s="7"/>
      <c r="B74" s="7"/>
      <c r="C74" s="7"/>
      <c r="D74" s="9"/>
      <c r="E74" s="2" t="s">
        <v>22</v>
      </c>
      <c r="F74" s="30">
        <v>229.6</v>
      </c>
      <c r="G74" s="30">
        <v>238.4</v>
      </c>
      <c r="H74" s="30">
        <v>229.6</v>
      </c>
      <c r="I74" s="30">
        <v>229.6</v>
      </c>
      <c r="J74" s="30">
        <v>229.6</v>
      </c>
      <c r="K74" s="30">
        <v>229.6</v>
      </c>
      <c r="L74" s="30">
        <v>229.6</v>
      </c>
      <c r="M74" s="30">
        <v>229.6</v>
      </c>
      <c r="N74" s="30">
        <v>229.6</v>
      </c>
      <c r="O74" s="30">
        <v>229.6</v>
      </c>
      <c r="P74" s="30">
        <v>229.6</v>
      </c>
      <c r="Q74" s="30">
        <v>229.6</v>
      </c>
      <c r="R74" s="30">
        <v>229.6</v>
      </c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12"/>
      <c r="AG74" s="43"/>
    </row>
    <row r="75" spans="1:33" ht="29.15" customHeight="1" x14ac:dyDescent="0.35">
      <c r="A75" s="6">
        <v>20029</v>
      </c>
      <c r="B75" s="6" t="s">
        <v>40</v>
      </c>
      <c r="C75" s="6"/>
      <c r="D75" s="8" t="s">
        <v>3</v>
      </c>
      <c r="E75" s="2" t="s">
        <v>19</v>
      </c>
      <c r="F75" s="30">
        <v>287</v>
      </c>
      <c r="G75" s="30">
        <v>298</v>
      </c>
      <c r="H75" s="30">
        <v>287</v>
      </c>
      <c r="I75" s="30">
        <v>287</v>
      </c>
      <c r="J75" s="30">
        <v>287</v>
      </c>
      <c r="K75" s="30">
        <v>287</v>
      </c>
      <c r="L75" s="30">
        <v>287</v>
      </c>
      <c r="M75" s="30">
        <v>287</v>
      </c>
      <c r="N75" s="30">
        <v>287</v>
      </c>
      <c r="O75" s="30">
        <v>287</v>
      </c>
      <c r="P75" s="30">
        <v>287</v>
      </c>
      <c r="Q75" s="30">
        <v>287</v>
      </c>
      <c r="R75" s="30">
        <v>287</v>
      </c>
      <c r="S75" s="33">
        <v>19</v>
      </c>
      <c r="T75" s="33">
        <v>20</v>
      </c>
      <c r="U75" s="33">
        <v>21</v>
      </c>
      <c r="V75" s="33">
        <v>22</v>
      </c>
      <c r="W75" s="33">
        <v>23</v>
      </c>
      <c r="X75" s="33">
        <v>24</v>
      </c>
      <c r="Y75" s="33">
        <v>25</v>
      </c>
      <c r="Z75" s="33">
        <v>26</v>
      </c>
      <c r="AA75" s="33">
        <v>27</v>
      </c>
      <c r="AB75" s="33">
        <v>28</v>
      </c>
      <c r="AC75" s="33">
        <v>29</v>
      </c>
      <c r="AD75" s="33">
        <v>30</v>
      </c>
      <c r="AE75" s="33">
        <v>31</v>
      </c>
      <c r="AF75" s="10">
        <f t="shared" ref="AF75" si="17">SUM(S75:AE78)</f>
        <v>325</v>
      </c>
      <c r="AG75" s="41">
        <f>IF(Расчёты!$B$1&lt;10000,Расчёты!B75,IF(Расчёты!$C$1&lt;30000,Расчёты!C76,IF(Расчёты!$D$1&lt;70000,Расчёты!D77,Расчёты!E78)))</f>
        <v>74796</v>
      </c>
    </row>
    <row r="76" spans="1:33" ht="29.15" customHeight="1" x14ac:dyDescent="0.35">
      <c r="A76" s="7"/>
      <c r="B76" s="7"/>
      <c r="C76" s="7"/>
      <c r="D76" s="9"/>
      <c r="E76" s="2" t="s">
        <v>20</v>
      </c>
      <c r="F76" s="30">
        <v>258.3</v>
      </c>
      <c r="G76" s="30">
        <v>268.2</v>
      </c>
      <c r="H76" s="30">
        <v>258.3</v>
      </c>
      <c r="I76" s="30">
        <v>258.3</v>
      </c>
      <c r="J76" s="30">
        <v>258.3</v>
      </c>
      <c r="K76" s="30">
        <v>258.3</v>
      </c>
      <c r="L76" s="30">
        <v>258.3</v>
      </c>
      <c r="M76" s="30">
        <v>258.3</v>
      </c>
      <c r="N76" s="30">
        <v>258.3</v>
      </c>
      <c r="O76" s="30">
        <v>258.3</v>
      </c>
      <c r="P76" s="30">
        <v>258.3</v>
      </c>
      <c r="Q76" s="30">
        <v>258.3</v>
      </c>
      <c r="R76" s="30">
        <v>258.3</v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11"/>
      <c r="AG76" s="42"/>
    </row>
    <row r="77" spans="1:33" ht="29.15" customHeight="1" x14ac:dyDescent="0.35">
      <c r="A77" s="7"/>
      <c r="B77" s="7"/>
      <c r="C77" s="7"/>
      <c r="D77" s="9"/>
      <c r="E77" s="2" t="s">
        <v>21</v>
      </c>
      <c r="F77" s="30">
        <v>243.95</v>
      </c>
      <c r="G77" s="30">
        <v>253.3</v>
      </c>
      <c r="H77" s="30">
        <v>243.95</v>
      </c>
      <c r="I77" s="30">
        <v>243.95</v>
      </c>
      <c r="J77" s="30">
        <v>243.95</v>
      </c>
      <c r="K77" s="30">
        <v>243.95</v>
      </c>
      <c r="L77" s="30">
        <v>243.95</v>
      </c>
      <c r="M77" s="30">
        <v>243.95</v>
      </c>
      <c r="N77" s="30">
        <v>243.95</v>
      </c>
      <c r="O77" s="30">
        <v>243.95</v>
      </c>
      <c r="P77" s="30">
        <v>243.95</v>
      </c>
      <c r="Q77" s="30">
        <v>243.95</v>
      </c>
      <c r="R77" s="30">
        <v>243.95</v>
      </c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11"/>
      <c r="AG77" s="42"/>
    </row>
    <row r="78" spans="1:33" ht="29.15" customHeight="1" x14ac:dyDescent="0.35">
      <c r="A78" s="7"/>
      <c r="B78" s="7"/>
      <c r="C78" s="7"/>
      <c r="D78" s="9"/>
      <c r="E78" s="2" t="s">
        <v>22</v>
      </c>
      <c r="F78" s="30">
        <v>229.6</v>
      </c>
      <c r="G78" s="30">
        <v>238.4</v>
      </c>
      <c r="H78" s="30">
        <v>229.6</v>
      </c>
      <c r="I78" s="30">
        <v>229.6</v>
      </c>
      <c r="J78" s="30">
        <v>229.6</v>
      </c>
      <c r="K78" s="30">
        <v>229.6</v>
      </c>
      <c r="L78" s="30">
        <v>229.6</v>
      </c>
      <c r="M78" s="30">
        <v>229.6</v>
      </c>
      <c r="N78" s="30">
        <v>229.6</v>
      </c>
      <c r="O78" s="30">
        <v>229.6</v>
      </c>
      <c r="P78" s="30">
        <v>229.6</v>
      </c>
      <c r="Q78" s="30">
        <v>229.6</v>
      </c>
      <c r="R78" s="30">
        <v>229.6</v>
      </c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12"/>
      <c r="AG78" s="43"/>
    </row>
    <row r="79" spans="1:33" ht="29.15" customHeight="1" x14ac:dyDescent="0.35">
      <c r="A79" s="6">
        <v>20032</v>
      </c>
      <c r="B79" s="6" t="s">
        <v>41</v>
      </c>
      <c r="C79" s="6"/>
      <c r="D79" s="8" t="s">
        <v>3</v>
      </c>
      <c r="E79" s="2" t="s">
        <v>19</v>
      </c>
      <c r="F79" s="30">
        <v>287</v>
      </c>
      <c r="G79" s="30">
        <v>298</v>
      </c>
      <c r="H79" s="30">
        <v>287</v>
      </c>
      <c r="I79" s="30">
        <v>287</v>
      </c>
      <c r="J79" s="30">
        <v>287</v>
      </c>
      <c r="K79" s="30">
        <v>287</v>
      </c>
      <c r="L79" s="30">
        <v>287</v>
      </c>
      <c r="M79" s="30">
        <v>287</v>
      </c>
      <c r="N79" s="30">
        <v>287</v>
      </c>
      <c r="O79" s="30">
        <v>287</v>
      </c>
      <c r="P79" s="30">
        <v>287</v>
      </c>
      <c r="Q79" s="30">
        <v>287</v>
      </c>
      <c r="R79" s="30">
        <v>287</v>
      </c>
      <c r="S79" s="33">
        <v>20</v>
      </c>
      <c r="T79" s="33">
        <v>21</v>
      </c>
      <c r="U79" s="33">
        <v>22</v>
      </c>
      <c r="V79" s="33">
        <v>23</v>
      </c>
      <c r="W79" s="33">
        <v>24</v>
      </c>
      <c r="X79" s="33">
        <v>25</v>
      </c>
      <c r="Y79" s="33">
        <v>26</v>
      </c>
      <c r="Z79" s="33">
        <v>27</v>
      </c>
      <c r="AA79" s="33">
        <v>28</v>
      </c>
      <c r="AB79" s="33">
        <v>29</v>
      </c>
      <c r="AC79" s="33">
        <v>30</v>
      </c>
      <c r="AD79" s="33">
        <v>31</v>
      </c>
      <c r="AE79" s="33">
        <v>32</v>
      </c>
      <c r="AF79" s="10">
        <f t="shared" ref="AF79" si="18">SUM(S79:AE82)</f>
        <v>338</v>
      </c>
      <c r="AG79" s="41">
        <f>IF(Расчёты!$B$1&lt;10000,Расчёты!B79,IF(Расчёты!$C$1&lt;30000,Расчёты!C80,IF(Расчёты!$D$1&lt;70000,Расчёты!D81,Расчёты!E82)))</f>
        <v>77789.600000000006</v>
      </c>
    </row>
    <row r="80" spans="1:33" ht="29.15" customHeight="1" x14ac:dyDescent="0.35">
      <c r="A80" s="7"/>
      <c r="B80" s="7"/>
      <c r="C80" s="7"/>
      <c r="D80" s="9"/>
      <c r="E80" s="2" t="s">
        <v>20</v>
      </c>
      <c r="F80" s="30">
        <v>258.3</v>
      </c>
      <c r="G80" s="30">
        <v>268.2</v>
      </c>
      <c r="H80" s="30">
        <v>258.3</v>
      </c>
      <c r="I80" s="30">
        <v>258.3</v>
      </c>
      <c r="J80" s="30">
        <v>258.3</v>
      </c>
      <c r="K80" s="30">
        <v>258.3</v>
      </c>
      <c r="L80" s="30">
        <v>258.3</v>
      </c>
      <c r="M80" s="30">
        <v>258.3</v>
      </c>
      <c r="N80" s="30">
        <v>258.3</v>
      </c>
      <c r="O80" s="30">
        <v>258.3</v>
      </c>
      <c r="P80" s="30">
        <v>258.3</v>
      </c>
      <c r="Q80" s="30">
        <v>258.3</v>
      </c>
      <c r="R80" s="30">
        <v>258.3</v>
      </c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11"/>
      <c r="AG80" s="42"/>
    </row>
    <row r="81" spans="1:33" ht="29.15" customHeight="1" x14ac:dyDescent="0.35">
      <c r="A81" s="7"/>
      <c r="B81" s="7"/>
      <c r="C81" s="7"/>
      <c r="D81" s="9"/>
      <c r="E81" s="2" t="s">
        <v>21</v>
      </c>
      <c r="F81" s="30">
        <v>243.95</v>
      </c>
      <c r="G81" s="30">
        <v>253.3</v>
      </c>
      <c r="H81" s="30">
        <v>243.95</v>
      </c>
      <c r="I81" s="30">
        <v>243.95</v>
      </c>
      <c r="J81" s="30">
        <v>243.95</v>
      </c>
      <c r="K81" s="30">
        <v>243.95</v>
      </c>
      <c r="L81" s="30">
        <v>243.95</v>
      </c>
      <c r="M81" s="30">
        <v>243.95</v>
      </c>
      <c r="N81" s="30">
        <v>243.95</v>
      </c>
      <c r="O81" s="30">
        <v>243.95</v>
      </c>
      <c r="P81" s="30">
        <v>243.95</v>
      </c>
      <c r="Q81" s="30">
        <v>243.95</v>
      </c>
      <c r="R81" s="30">
        <v>243.95</v>
      </c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11"/>
      <c r="AG81" s="42"/>
    </row>
    <row r="82" spans="1:33" ht="29.15" customHeight="1" x14ac:dyDescent="0.35">
      <c r="A82" s="7"/>
      <c r="B82" s="7"/>
      <c r="C82" s="7"/>
      <c r="D82" s="9"/>
      <c r="E82" s="2" t="s">
        <v>22</v>
      </c>
      <c r="F82" s="30">
        <v>229.6</v>
      </c>
      <c r="G82" s="30">
        <v>238.4</v>
      </c>
      <c r="H82" s="30">
        <v>229.6</v>
      </c>
      <c r="I82" s="30">
        <v>229.6</v>
      </c>
      <c r="J82" s="30">
        <v>229.6</v>
      </c>
      <c r="K82" s="30">
        <v>229.6</v>
      </c>
      <c r="L82" s="30">
        <v>229.6</v>
      </c>
      <c r="M82" s="30">
        <v>229.6</v>
      </c>
      <c r="N82" s="30">
        <v>229.6</v>
      </c>
      <c r="O82" s="30">
        <v>229.6</v>
      </c>
      <c r="P82" s="30">
        <v>229.6</v>
      </c>
      <c r="Q82" s="30">
        <v>229.6</v>
      </c>
      <c r="R82" s="30">
        <v>229.6</v>
      </c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12"/>
      <c r="AG82" s="43"/>
    </row>
    <row r="83" spans="1:33" ht="29.15" customHeight="1" x14ac:dyDescent="0.35">
      <c r="A83" s="6">
        <v>20030</v>
      </c>
      <c r="B83" s="6" t="s">
        <v>42</v>
      </c>
      <c r="C83" s="6"/>
      <c r="D83" s="8" t="s">
        <v>3</v>
      </c>
      <c r="E83" s="2" t="s">
        <v>19</v>
      </c>
      <c r="F83" s="30">
        <v>287</v>
      </c>
      <c r="G83" s="30">
        <v>298</v>
      </c>
      <c r="H83" s="30">
        <v>287</v>
      </c>
      <c r="I83" s="30">
        <v>287</v>
      </c>
      <c r="J83" s="30">
        <v>287</v>
      </c>
      <c r="K83" s="30">
        <v>287</v>
      </c>
      <c r="L83" s="30">
        <v>287</v>
      </c>
      <c r="M83" s="30">
        <v>287</v>
      </c>
      <c r="N83" s="30">
        <v>287</v>
      </c>
      <c r="O83" s="30">
        <v>287</v>
      </c>
      <c r="P83" s="30">
        <v>287</v>
      </c>
      <c r="Q83" s="30">
        <v>287</v>
      </c>
      <c r="R83" s="30">
        <v>287</v>
      </c>
      <c r="S83" s="33">
        <v>21</v>
      </c>
      <c r="T83" s="33">
        <v>22</v>
      </c>
      <c r="U83" s="33">
        <v>23</v>
      </c>
      <c r="V83" s="33">
        <v>24</v>
      </c>
      <c r="W83" s="33">
        <v>25</v>
      </c>
      <c r="X83" s="33">
        <v>26</v>
      </c>
      <c r="Y83" s="33">
        <v>27</v>
      </c>
      <c r="Z83" s="33">
        <v>28</v>
      </c>
      <c r="AA83" s="33">
        <v>29</v>
      </c>
      <c r="AB83" s="33">
        <v>30</v>
      </c>
      <c r="AC83" s="33">
        <v>31</v>
      </c>
      <c r="AD83" s="33">
        <v>32</v>
      </c>
      <c r="AE83" s="33">
        <v>33</v>
      </c>
      <c r="AF83" s="10">
        <f t="shared" ref="AF83" si="19">SUM(S83:AE86)</f>
        <v>351</v>
      </c>
      <c r="AG83" s="41">
        <f>IF(Расчёты!$B$1&lt;10000,Расчёты!B83,IF(Расчёты!$C$1&lt;30000,Расчёты!C84,IF(Расчёты!$D$1&lt;70000,Расчёты!D85,Расчёты!E86)))</f>
        <v>80783.199999999997</v>
      </c>
    </row>
    <row r="84" spans="1:33" ht="29.15" customHeight="1" x14ac:dyDescent="0.35">
      <c r="A84" s="7"/>
      <c r="B84" s="7"/>
      <c r="C84" s="7"/>
      <c r="D84" s="9"/>
      <c r="E84" s="2" t="s">
        <v>20</v>
      </c>
      <c r="F84" s="30">
        <v>258.3</v>
      </c>
      <c r="G84" s="30">
        <v>268.2</v>
      </c>
      <c r="H84" s="30">
        <v>258.3</v>
      </c>
      <c r="I84" s="30">
        <v>258.3</v>
      </c>
      <c r="J84" s="30">
        <v>258.3</v>
      </c>
      <c r="K84" s="30">
        <v>258.3</v>
      </c>
      <c r="L84" s="30">
        <v>258.3</v>
      </c>
      <c r="M84" s="30">
        <v>258.3</v>
      </c>
      <c r="N84" s="30">
        <v>258.3</v>
      </c>
      <c r="O84" s="30">
        <v>258.3</v>
      </c>
      <c r="P84" s="30">
        <v>258.3</v>
      </c>
      <c r="Q84" s="30">
        <v>258.3</v>
      </c>
      <c r="R84" s="30">
        <v>258.3</v>
      </c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11"/>
      <c r="AG84" s="42"/>
    </row>
    <row r="85" spans="1:33" ht="29.15" customHeight="1" x14ac:dyDescent="0.35">
      <c r="A85" s="7"/>
      <c r="B85" s="7"/>
      <c r="C85" s="7"/>
      <c r="D85" s="9"/>
      <c r="E85" s="2" t="s">
        <v>21</v>
      </c>
      <c r="F85" s="30">
        <v>243.95</v>
      </c>
      <c r="G85" s="30">
        <v>253.3</v>
      </c>
      <c r="H85" s="30">
        <v>243.95</v>
      </c>
      <c r="I85" s="30">
        <v>243.95</v>
      </c>
      <c r="J85" s="30">
        <v>243.95</v>
      </c>
      <c r="K85" s="30">
        <v>243.95</v>
      </c>
      <c r="L85" s="30">
        <v>243.95</v>
      </c>
      <c r="M85" s="30">
        <v>243.95</v>
      </c>
      <c r="N85" s="30">
        <v>243.95</v>
      </c>
      <c r="O85" s="30">
        <v>243.95</v>
      </c>
      <c r="P85" s="30">
        <v>243.95</v>
      </c>
      <c r="Q85" s="30">
        <v>243.95</v>
      </c>
      <c r="R85" s="30">
        <v>243.95</v>
      </c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11"/>
      <c r="AG85" s="42"/>
    </row>
    <row r="86" spans="1:33" ht="29.15" customHeight="1" x14ac:dyDescent="0.35">
      <c r="A86" s="7"/>
      <c r="B86" s="7"/>
      <c r="C86" s="7"/>
      <c r="D86" s="9"/>
      <c r="E86" s="2" t="s">
        <v>22</v>
      </c>
      <c r="F86" s="30">
        <v>229.6</v>
      </c>
      <c r="G86" s="30">
        <v>238.4</v>
      </c>
      <c r="H86" s="30">
        <v>229.6</v>
      </c>
      <c r="I86" s="30">
        <v>229.6</v>
      </c>
      <c r="J86" s="30">
        <v>229.6</v>
      </c>
      <c r="K86" s="30">
        <v>229.6</v>
      </c>
      <c r="L86" s="30">
        <v>229.6</v>
      </c>
      <c r="M86" s="30">
        <v>229.6</v>
      </c>
      <c r="N86" s="30">
        <v>229.6</v>
      </c>
      <c r="O86" s="30">
        <v>229.6</v>
      </c>
      <c r="P86" s="30">
        <v>229.6</v>
      </c>
      <c r="Q86" s="30">
        <v>229.6</v>
      </c>
      <c r="R86" s="30">
        <v>229.6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12"/>
      <c r="AG86" s="43"/>
    </row>
    <row r="87" spans="1:33" ht="29.15" customHeight="1" x14ac:dyDescent="0.35">
      <c r="A87" s="6">
        <v>20031</v>
      </c>
      <c r="B87" s="6" t="s">
        <v>43</v>
      </c>
      <c r="C87" s="6"/>
      <c r="D87" s="8" t="s">
        <v>3</v>
      </c>
      <c r="E87" s="2" t="s">
        <v>19</v>
      </c>
      <c r="F87" s="30">
        <v>287</v>
      </c>
      <c r="G87" s="30">
        <v>298</v>
      </c>
      <c r="H87" s="30">
        <v>287</v>
      </c>
      <c r="I87" s="30">
        <v>287</v>
      </c>
      <c r="J87" s="30">
        <v>287</v>
      </c>
      <c r="K87" s="30">
        <v>287</v>
      </c>
      <c r="L87" s="30">
        <v>287</v>
      </c>
      <c r="M87" s="30">
        <v>287</v>
      </c>
      <c r="N87" s="30">
        <v>287</v>
      </c>
      <c r="O87" s="30">
        <v>287</v>
      </c>
      <c r="P87" s="30">
        <v>287</v>
      </c>
      <c r="Q87" s="30">
        <v>287</v>
      </c>
      <c r="R87" s="30">
        <v>287</v>
      </c>
      <c r="S87" s="33">
        <v>22</v>
      </c>
      <c r="T87" s="33">
        <v>23</v>
      </c>
      <c r="U87" s="33">
        <v>24</v>
      </c>
      <c r="V87" s="33">
        <v>25</v>
      </c>
      <c r="W87" s="33">
        <v>26</v>
      </c>
      <c r="X87" s="33">
        <v>27</v>
      </c>
      <c r="Y87" s="33">
        <v>28</v>
      </c>
      <c r="Z87" s="33">
        <v>29</v>
      </c>
      <c r="AA87" s="33">
        <v>30</v>
      </c>
      <c r="AB87" s="33">
        <v>31</v>
      </c>
      <c r="AC87" s="33">
        <v>32</v>
      </c>
      <c r="AD87" s="33">
        <v>33</v>
      </c>
      <c r="AE87" s="33">
        <v>34</v>
      </c>
      <c r="AF87" s="10">
        <f t="shared" ref="AF87" si="20">SUM(S87:AE90)</f>
        <v>364</v>
      </c>
      <c r="AG87" s="41">
        <f>IF(Расчёты!$B$1&lt;10000,Расчёты!B87,IF(Расчёты!$C$1&lt;30000,Расчёты!C88,IF(Расчёты!$D$1&lt;70000,Расчёты!D89,Расчёты!E90)))</f>
        <v>83776.800000000003</v>
      </c>
    </row>
    <row r="88" spans="1:33" ht="29.15" customHeight="1" x14ac:dyDescent="0.35">
      <c r="A88" s="7"/>
      <c r="B88" s="7"/>
      <c r="C88" s="7"/>
      <c r="D88" s="9"/>
      <c r="E88" s="2" t="s">
        <v>20</v>
      </c>
      <c r="F88" s="30">
        <v>258.3</v>
      </c>
      <c r="G88" s="30">
        <v>268.2</v>
      </c>
      <c r="H88" s="30">
        <v>258.3</v>
      </c>
      <c r="I88" s="30">
        <v>258.3</v>
      </c>
      <c r="J88" s="30">
        <v>258.3</v>
      </c>
      <c r="K88" s="30">
        <v>258.3</v>
      </c>
      <c r="L88" s="30">
        <v>258.3</v>
      </c>
      <c r="M88" s="30">
        <v>258.3</v>
      </c>
      <c r="N88" s="30">
        <v>258.3</v>
      </c>
      <c r="O88" s="30">
        <v>258.3</v>
      </c>
      <c r="P88" s="30">
        <v>258.3</v>
      </c>
      <c r="Q88" s="30">
        <v>258.3</v>
      </c>
      <c r="R88" s="30">
        <v>258.3</v>
      </c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11"/>
      <c r="AG88" s="42"/>
    </row>
    <row r="89" spans="1:33" ht="29.15" customHeight="1" x14ac:dyDescent="0.35">
      <c r="A89" s="7"/>
      <c r="B89" s="7"/>
      <c r="C89" s="7"/>
      <c r="D89" s="9"/>
      <c r="E89" s="2" t="s">
        <v>21</v>
      </c>
      <c r="F89" s="30">
        <v>243.95</v>
      </c>
      <c r="G89" s="30">
        <v>253.3</v>
      </c>
      <c r="H89" s="30">
        <v>243.95</v>
      </c>
      <c r="I89" s="30">
        <v>243.95</v>
      </c>
      <c r="J89" s="30">
        <v>243.95</v>
      </c>
      <c r="K89" s="30">
        <v>243.95</v>
      </c>
      <c r="L89" s="30">
        <v>243.95</v>
      </c>
      <c r="M89" s="30">
        <v>243.95</v>
      </c>
      <c r="N89" s="30">
        <v>243.95</v>
      </c>
      <c r="O89" s="30">
        <v>243.95</v>
      </c>
      <c r="P89" s="30">
        <v>243.95</v>
      </c>
      <c r="Q89" s="30">
        <v>243.95</v>
      </c>
      <c r="R89" s="30">
        <v>243.95</v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11"/>
      <c r="AG89" s="42"/>
    </row>
    <row r="90" spans="1:33" ht="29.15" customHeight="1" x14ac:dyDescent="0.35">
      <c r="A90" s="7"/>
      <c r="B90" s="7"/>
      <c r="C90" s="7"/>
      <c r="D90" s="9"/>
      <c r="E90" s="2" t="s">
        <v>22</v>
      </c>
      <c r="F90" s="30">
        <v>229.6</v>
      </c>
      <c r="G90" s="30">
        <v>238.4</v>
      </c>
      <c r="H90" s="30">
        <v>229.6</v>
      </c>
      <c r="I90" s="30">
        <v>229.6</v>
      </c>
      <c r="J90" s="30">
        <v>229.6</v>
      </c>
      <c r="K90" s="30">
        <v>229.6</v>
      </c>
      <c r="L90" s="30">
        <v>229.6</v>
      </c>
      <c r="M90" s="30">
        <v>229.6</v>
      </c>
      <c r="N90" s="30">
        <v>229.6</v>
      </c>
      <c r="O90" s="30">
        <v>229.6</v>
      </c>
      <c r="P90" s="30">
        <v>229.6</v>
      </c>
      <c r="Q90" s="30">
        <v>229.6</v>
      </c>
      <c r="R90" s="30">
        <v>229.6</v>
      </c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12"/>
      <c r="AG90" s="43"/>
    </row>
    <row r="91" spans="1:33" ht="29.15" customHeight="1" x14ac:dyDescent="0.35">
      <c r="A91" s="6">
        <v>20028</v>
      </c>
      <c r="B91" s="6" t="s">
        <v>44</v>
      </c>
      <c r="C91" s="6"/>
      <c r="D91" s="8" t="s">
        <v>3</v>
      </c>
      <c r="E91" s="2" t="s">
        <v>19</v>
      </c>
      <c r="F91" s="30">
        <v>287</v>
      </c>
      <c r="G91" s="30">
        <v>298</v>
      </c>
      <c r="H91" s="30">
        <v>287</v>
      </c>
      <c r="I91" s="30">
        <v>287</v>
      </c>
      <c r="J91" s="30">
        <v>287</v>
      </c>
      <c r="K91" s="30">
        <v>287</v>
      </c>
      <c r="L91" s="30">
        <v>287</v>
      </c>
      <c r="M91" s="30">
        <v>287</v>
      </c>
      <c r="N91" s="30">
        <v>287</v>
      </c>
      <c r="O91" s="30">
        <v>287</v>
      </c>
      <c r="P91" s="30">
        <v>287</v>
      </c>
      <c r="Q91" s="30">
        <v>287</v>
      </c>
      <c r="R91" s="30">
        <v>287</v>
      </c>
      <c r="S91" s="33">
        <v>23</v>
      </c>
      <c r="T91" s="33">
        <v>24</v>
      </c>
      <c r="U91" s="33">
        <v>25</v>
      </c>
      <c r="V91" s="33">
        <v>26</v>
      </c>
      <c r="W91" s="33">
        <v>27</v>
      </c>
      <c r="X91" s="33">
        <v>28</v>
      </c>
      <c r="Y91" s="33">
        <v>29</v>
      </c>
      <c r="Z91" s="33">
        <v>30</v>
      </c>
      <c r="AA91" s="33">
        <v>31</v>
      </c>
      <c r="AB91" s="33">
        <v>32</v>
      </c>
      <c r="AC91" s="33">
        <v>33</v>
      </c>
      <c r="AD91" s="33">
        <v>34</v>
      </c>
      <c r="AE91" s="33">
        <v>35</v>
      </c>
      <c r="AF91" s="10">
        <f t="shared" ref="AF91" si="21">SUM(S91:AE94)</f>
        <v>377</v>
      </c>
      <c r="AG91" s="41">
        <f>IF(Расчёты!$B$1&lt;10000,Расчёты!B91,IF(Расчёты!$C$1&lt;30000,Расчёты!C92,IF(Расчёты!$D$1&lt;70000,Расчёты!D93,Расчёты!E94)))</f>
        <v>86770.4</v>
      </c>
    </row>
    <row r="92" spans="1:33" ht="29.15" customHeight="1" x14ac:dyDescent="0.35">
      <c r="A92" s="7"/>
      <c r="B92" s="7"/>
      <c r="C92" s="7"/>
      <c r="D92" s="9"/>
      <c r="E92" s="2" t="s">
        <v>20</v>
      </c>
      <c r="F92" s="30">
        <v>258.3</v>
      </c>
      <c r="G92" s="30">
        <v>268.2</v>
      </c>
      <c r="H92" s="30">
        <v>258.3</v>
      </c>
      <c r="I92" s="30">
        <v>258.3</v>
      </c>
      <c r="J92" s="30">
        <v>258.3</v>
      </c>
      <c r="K92" s="30">
        <v>258.3</v>
      </c>
      <c r="L92" s="30">
        <v>258.3</v>
      </c>
      <c r="M92" s="30">
        <v>258.3</v>
      </c>
      <c r="N92" s="30">
        <v>258.3</v>
      </c>
      <c r="O92" s="30">
        <v>258.3</v>
      </c>
      <c r="P92" s="30">
        <v>258.3</v>
      </c>
      <c r="Q92" s="30">
        <v>258.3</v>
      </c>
      <c r="R92" s="30">
        <v>258.3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11"/>
      <c r="AG92" s="42"/>
    </row>
    <row r="93" spans="1:33" ht="29.15" customHeight="1" x14ac:dyDescent="0.35">
      <c r="A93" s="7"/>
      <c r="B93" s="7"/>
      <c r="C93" s="7"/>
      <c r="D93" s="9"/>
      <c r="E93" s="2" t="s">
        <v>21</v>
      </c>
      <c r="F93" s="30">
        <v>243.95</v>
      </c>
      <c r="G93" s="30">
        <v>253.3</v>
      </c>
      <c r="H93" s="30">
        <v>243.95</v>
      </c>
      <c r="I93" s="30">
        <v>243.95</v>
      </c>
      <c r="J93" s="30">
        <v>243.95</v>
      </c>
      <c r="K93" s="30">
        <v>243.95</v>
      </c>
      <c r="L93" s="30">
        <v>243.95</v>
      </c>
      <c r="M93" s="30">
        <v>243.95</v>
      </c>
      <c r="N93" s="30">
        <v>243.95</v>
      </c>
      <c r="O93" s="30">
        <v>243.95</v>
      </c>
      <c r="P93" s="30">
        <v>243.95</v>
      </c>
      <c r="Q93" s="30">
        <v>243.95</v>
      </c>
      <c r="R93" s="30">
        <v>243.95</v>
      </c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11"/>
      <c r="AG93" s="42"/>
    </row>
    <row r="94" spans="1:33" ht="29.15" customHeight="1" x14ac:dyDescent="0.35">
      <c r="A94" s="7"/>
      <c r="B94" s="7"/>
      <c r="C94" s="7"/>
      <c r="D94" s="9"/>
      <c r="E94" s="2" t="s">
        <v>22</v>
      </c>
      <c r="F94" s="30">
        <v>229.6</v>
      </c>
      <c r="G94" s="30">
        <v>238.4</v>
      </c>
      <c r="H94" s="30">
        <v>229.6</v>
      </c>
      <c r="I94" s="30">
        <v>229.6</v>
      </c>
      <c r="J94" s="30">
        <v>229.6</v>
      </c>
      <c r="K94" s="30">
        <v>229.6</v>
      </c>
      <c r="L94" s="30">
        <v>229.6</v>
      </c>
      <c r="M94" s="30">
        <v>229.6</v>
      </c>
      <c r="N94" s="30">
        <v>229.6</v>
      </c>
      <c r="O94" s="30">
        <v>229.6</v>
      </c>
      <c r="P94" s="30">
        <v>229.6</v>
      </c>
      <c r="Q94" s="30">
        <v>229.6</v>
      </c>
      <c r="R94" s="30">
        <v>229.6</v>
      </c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12"/>
      <c r="AG94" s="43"/>
    </row>
    <row r="95" spans="1:33" ht="29.15" customHeight="1" x14ac:dyDescent="0.35">
      <c r="A95" s="6">
        <v>20021</v>
      </c>
      <c r="B95" s="6" t="s">
        <v>45</v>
      </c>
      <c r="C95" s="6"/>
      <c r="D95" s="8" t="s">
        <v>3</v>
      </c>
      <c r="E95" s="2" t="s">
        <v>19</v>
      </c>
      <c r="F95" s="30">
        <v>287</v>
      </c>
      <c r="G95" s="30">
        <v>298</v>
      </c>
      <c r="H95" s="30">
        <v>287</v>
      </c>
      <c r="I95" s="30">
        <v>287</v>
      </c>
      <c r="J95" s="30">
        <v>287</v>
      </c>
      <c r="K95" s="30">
        <v>287</v>
      </c>
      <c r="L95" s="30">
        <v>287</v>
      </c>
      <c r="M95" s="30">
        <v>287</v>
      </c>
      <c r="N95" s="30">
        <v>287</v>
      </c>
      <c r="O95" s="30">
        <v>287</v>
      </c>
      <c r="P95" s="30">
        <v>287</v>
      </c>
      <c r="Q95" s="30">
        <v>287</v>
      </c>
      <c r="R95" s="30">
        <v>287</v>
      </c>
      <c r="S95" s="33">
        <v>24</v>
      </c>
      <c r="T95" s="33">
        <v>25</v>
      </c>
      <c r="U95" s="33">
        <v>26</v>
      </c>
      <c r="V95" s="33">
        <v>27</v>
      </c>
      <c r="W95" s="33">
        <v>28</v>
      </c>
      <c r="X95" s="33">
        <v>29</v>
      </c>
      <c r="Y95" s="33">
        <v>30</v>
      </c>
      <c r="Z95" s="33">
        <v>31</v>
      </c>
      <c r="AA95" s="33">
        <v>32</v>
      </c>
      <c r="AB95" s="33">
        <v>33</v>
      </c>
      <c r="AC95" s="33">
        <v>34</v>
      </c>
      <c r="AD95" s="33">
        <v>35</v>
      </c>
      <c r="AE95" s="33">
        <v>36</v>
      </c>
      <c r="AF95" s="10">
        <f t="shared" ref="AF95" si="22">SUM(S95:AE98)</f>
        <v>390</v>
      </c>
      <c r="AG95" s="41">
        <f>IF(Расчёты!$B$1&lt;10000,Расчёты!B95,IF(Расчёты!$C$1&lt;30000,Расчёты!C96,IF(Расчёты!$D$1&lt;70000,Расчёты!D97,Расчёты!E98)))</f>
        <v>89764</v>
      </c>
    </row>
    <row r="96" spans="1:33" ht="29.15" customHeight="1" x14ac:dyDescent="0.35">
      <c r="A96" s="7"/>
      <c r="B96" s="7"/>
      <c r="C96" s="7"/>
      <c r="D96" s="9"/>
      <c r="E96" s="2" t="s">
        <v>20</v>
      </c>
      <c r="F96" s="30">
        <v>258.3</v>
      </c>
      <c r="G96" s="30">
        <v>268.2</v>
      </c>
      <c r="H96" s="30">
        <v>258.3</v>
      </c>
      <c r="I96" s="30">
        <v>258.3</v>
      </c>
      <c r="J96" s="30">
        <v>258.3</v>
      </c>
      <c r="K96" s="30">
        <v>258.3</v>
      </c>
      <c r="L96" s="30">
        <v>258.3</v>
      </c>
      <c r="M96" s="30">
        <v>258.3</v>
      </c>
      <c r="N96" s="30">
        <v>258.3</v>
      </c>
      <c r="O96" s="30">
        <v>258.3</v>
      </c>
      <c r="P96" s="30">
        <v>258.3</v>
      </c>
      <c r="Q96" s="30">
        <v>258.3</v>
      </c>
      <c r="R96" s="30">
        <v>258.3</v>
      </c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11"/>
      <c r="AG96" s="42"/>
    </row>
    <row r="97" spans="1:33" ht="29.15" customHeight="1" x14ac:dyDescent="0.35">
      <c r="A97" s="7"/>
      <c r="B97" s="7"/>
      <c r="C97" s="7"/>
      <c r="D97" s="9"/>
      <c r="E97" s="2" t="s">
        <v>21</v>
      </c>
      <c r="F97" s="30">
        <v>243.95</v>
      </c>
      <c r="G97" s="30">
        <v>253.3</v>
      </c>
      <c r="H97" s="30">
        <v>243.95</v>
      </c>
      <c r="I97" s="30">
        <v>243.95</v>
      </c>
      <c r="J97" s="30">
        <v>243.95</v>
      </c>
      <c r="K97" s="30">
        <v>243.95</v>
      </c>
      <c r="L97" s="30">
        <v>243.95</v>
      </c>
      <c r="M97" s="30">
        <v>243.95</v>
      </c>
      <c r="N97" s="30">
        <v>243.95</v>
      </c>
      <c r="O97" s="30">
        <v>243.95</v>
      </c>
      <c r="P97" s="30">
        <v>243.95</v>
      </c>
      <c r="Q97" s="30">
        <v>243.95</v>
      </c>
      <c r="R97" s="30">
        <v>243.95</v>
      </c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11"/>
      <c r="AG97" s="42"/>
    </row>
    <row r="98" spans="1:33" ht="29.15" customHeight="1" x14ac:dyDescent="0.35">
      <c r="A98" s="7"/>
      <c r="B98" s="7"/>
      <c r="C98" s="7"/>
      <c r="D98" s="9"/>
      <c r="E98" s="2" t="s">
        <v>22</v>
      </c>
      <c r="F98" s="30">
        <v>229.6</v>
      </c>
      <c r="G98" s="30">
        <v>238.4</v>
      </c>
      <c r="H98" s="30">
        <v>229.6</v>
      </c>
      <c r="I98" s="30">
        <v>229.6</v>
      </c>
      <c r="J98" s="30">
        <v>229.6</v>
      </c>
      <c r="K98" s="30">
        <v>229.6</v>
      </c>
      <c r="L98" s="30">
        <v>229.6</v>
      </c>
      <c r="M98" s="30">
        <v>229.6</v>
      </c>
      <c r="N98" s="30">
        <v>229.6</v>
      </c>
      <c r="O98" s="30">
        <v>229.6</v>
      </c>
      <c r="P98" s="30">
        <v>229.6</v>
      </c>
      <c r="Q98" s="30">
        <v>229.6</v>
      </c>
      <c r="R98" s="30">
        <v>229.6</v>
      </c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12"/>
      <c r="AG98" s="43"/>
    </row>
    <row r="99" spans="1:33" ht="29.15" customHeight="1" x14ac:dyDescent="0.35">
      <c r="A99" s="6">
        <v>20020</v>
      </c>
      <c r="B99" s="6" t="s">
        <v>46</v>
      </c>
      <c r="C99" s="6"/>
      <c r="D99" s="8" t="s">
        <v>3</v>
      </c>
      <c r="E99" s="2" t="s">
        <v>19</v>
      </c>
      <c r="F99" s="30">
        <v>287</v>
      </c>
      <c r="G99" s="30">
        <v>298</v>
      </c>
      <c r="H99" s="30">
        <v>287</v>
      </c>
      <c r="I99" s="30">
        <v>287</v>
      </c>
      <c r="J99" s="30">
        <v>287</v>
      </c>
      <c r="K99" s="30">
        <v>287</v>
      </c>
      <c r="L99" s="30">
        <v>287</v>
      </c>
      <c r="M99" s="30">
        <v>287</v>
      </c>
      <c r="N99" s="30">
        <v>287</v>
      </c>
      <c r="O99" s="30">
        <v>287</v>
      </c>
      <c r="P99" s="30">
        <v>287</v>
      </c>
      <c r="Q99" s="30">
        <v>287</v>
      </c>
      <c r="R99" s="30">
        <v>287</v>
      </c>
      <c r="S99" s="33">
        <v>25</v>
      </c>
      <c r="T99" s="33">
        <v>26</v>
      </c>
      <c r="U99" s="33">
        <v>27</v>
      </c>
      <c r="V99" s="33">
        <v>28</v>
      </c>
      <c r="W99" s="33">
        <v>29</v>
      </c>
      <c r="X99" s="33">
        <v>30</v>
      </c>
      <c r="Y99" s="33">
        <v>31</v>
      </c>
      <c r="Z99" s="33">
        <v>32</v>
      </c>
      <c r="AA99" s="33">
        <v>33</v>
      </c>
      <c r="AB99" s="33">
        <v>34</v>
      </c>
      <c r="AC99" s="33">
        <v>35</v>
      </c>
      <c r="AD99" s="33">
        <v>36</v>
      </c>
      <c r="AE99" s="33">
        <v>37</v>
      </c>
      <c r="AF99" s="10">
        <f t="shared" ref="AF99" si="23">SUM(S99:AE102)</f>
        <v>403</v>
      </c>
      <c r="AG99" s="41">
        <f>IF(Расчёты!$B$1&lt;10000,Расчёты!B99,IF(Расчёты!$C$1&lt;30000,Расчёты!C100,IF(Расчёты!$D$1&lt;70000,Расчёты!D101,Расчёты!E102)))</f>
        <v>92757.6</v>
      </c>
    </row>
    <row r="100" spans="1:33" ht="29.15" customHeight="1" x14ac:dyDescent="0.35">
      <c r="A100" s="7"/>
      <c r="B100" s="7"/>
      <c r="C100" s="7"/>
      <c r="D100" s="9"/>
      <c r="E100" s="2" t="s">
        <v>20</v>
      </c>
      <c r="F100" s="30">
        <v>258.3</v>
      </c>
      <c r="G100" s="30">
        <v>268.2</v>
      </c>
      <c r="H100" s="30">
        <v>258.3</v>
      </c>
      <c r="I100" s="30">
        <v>258.3</v>
      </c>
      <c r="J100" s="30">
        <v>258.3</v>
      </c>
      <c r="K100" s="30">
        <v>258.3</v>
      </c>
      <c r="L100" s="30">
        <v>258.3</v>
      </c>
      <c r="M100" s="30">
        <v>258.3</v>
      </c>
      <c r="N100" s="30">
        <v>258.3</v>
      </c>
      <c r="O100" s="30">
        <v>258.3</v>
      </c>
      <c r="P100" s="30">
        <v>258.3</v>
      </c>
      <c r="Q100" s="30">
        <v>258.3</v>
      </c>
      <c r="R100" s="30">
        <v>258.3</v>
      </c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11"/>
      <c r="AG100" s="42"/>
    </row>
    <row r="101" spans="1:33" ht="29.15" customHeight="1" x14ac:dyDescent="0.35">
      <c r="A101" s="7"/>
      <c r="B101" s="7"/>
      <c r="C101" s="7"/>
      <c r="D101" s="9"/>
      <c r="E101" s="2" t="s">
        <v>21</v>
      </c>
      <c r="F101" s="30">
        <v>243.95</v>
      </c>
      <c r="G101" s="30">
        <v>253.3</v>
      </c>
      <c r="H101" s="30">
        <v>243.95</v>
      </c>
      <c r="I101" s="30">
        <v>243.95</v>
      </c>
      <c r="J101" s="30">
        <v>243.95</v>
      </c>
      <c r="K101" s="30">
        <v>243.95</v>
      </c>
      <c r="L101" s="30">
        <v>243.95</v>
      </c>
      <c r="M101" s="30">
        <v>243.95</v>
      </c>
      <c r="N101" s="30">
        <v>243.95</v>
      </c>
      <c r="O101" s="30">
        <v>243.95</v>
      </c>
      <c r="P101" s="30">
        <v>243.95</v>
      </c>
      <c r="Q101" s="30">
        <v>243.95</v>
      </c>
      <c r="R101" s="30">
        <v>243.95</v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11"/>
      <c r="AG101" s="42"/>
    </row>
    <row r="102" spans="1:33" ht="29.15" customHeight="1" x14ac:dyDescent="0.35">
      <c r="A102" s="7"/>
      <c r="B102" s="7"/>
      <c r="C102" s="7"/>
      <c r="D102" s="9"/>
      <c r="E102" s="2" t="s">
        <v>22</v>
      </c>
      <c r="F102" s="30">
        <v>229.6</v>
      </c>
      <c r="G102" s="30">
        <v>238.4</v>
      </c>
      <c r="H102" s="30">
        <v>229.6</v>
      </c>
      <c r="I102" s="30">
        <v>229.6</v>
      </c>
      <c r="J102" s="30">
        <v>229.6</v>
      </c>
      <c r="K102" s="30">
        <v>229.6</v>
      </c>
      <c r="L102" s="30">
        <v>229.6</v>
      </c>
      <c r="M102" s="30">
        <v>229.6</v>
      </c>
      <c r="N102" s="30">
        <v>229.6</v>
      </c>
      <c r="O102" s="30">
        <v>229.6</v>
      </c>
      <c r="P102" s="30">
        <v>229.6</v>
      </c>
      <c r="Q102" s="30">
        <v>229.6</v>
      </c>
      <c r="R102" s="30">
        <v>229.6</v>
      </c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12"/>
      <c r="AG102" s="43"/>
    </row>
    <row r="103" spans="1:33" ht="29.15" customHeight="1" x14ac:dyDescent="0.35">
      <c r="A103" s="6">
        <v>20018</v>
      </c>
      <c r="B103" s="6" t="s">
        <v>47</v>
      </c>
      <c r="C103" s="6"/>
      <c r="D103" s="8" t="s">
        <v>3</v>
      </c>
      <c r="E103" s="2" t="s">
        <v>19</v>
      </c>
      <c r="F103" s="30">
        <v>287</v>
      </c>
      <c r="G103" s="30">
        <v>298</v>
      </c>
      <c r="H103" s="30">
        <v>287</v>
      </c>
      <c r="I103" s="30">
        <v>287</v>
      </c>
      <c r="J103" s="30">
        <v>287</v>
      </c>
      <c r="K103" s="30">
        <v>287</v>
      </c>
      <c r="L103" s="30">
        <v>287</v>
      </c>
      <c r="M103" s="30">
        <v>287</v>
      </c>
      <c r="N103" s="30">
        <v>287</v>
      </c>
      <c r="O103" s="30">
        <v>287</v>
      </c>
      <c r="P103" s="30">
        <v>287</v>
      </c>
      <c r="Q103" s="30">
        <v>287</v>
      </c>
      <c r="R103" s="30">
        <v>287</v>
      </c>
      <c r="S103" s="33">
        <v>26</v>
      </c>
      <c r="T103" s="33">
        <v>27</v>
      </c>
      <c r="U103" s="33">
        <v>28</v>
      </c>
      <c r="V103" s="33">
        <v>29</v>
      </c>
      <c r="W103" s="33">
        <v>30</v>
      </c>
      <c r="X103" s="33">
        <v>31</v>
      </c>
      <c r="Y103" s="33">
        <v>32</v>
      </c>
      <c r="Z103" s="33">
        <v>33</v>
      </c>
      <c r="AA103" s="33">
        <v>34</v>
      </c>
      <c r="AB103" s="33">
        <v>35</v>
      </c>
      <c r="AC103" s="33">
        <v>36</v>
      </c>
      <c r="AD103" s="33">
        <v>37</v>
      </c>
      <c r="AE103" s="33">
        <v>38</v>
      </c>
      <c r="AF103" s="10">
        <f t="shared" ref="AF103" si="24">SUM(S103:AE106)</f>
        <v>416</v>
      </c>
      <c r="AG103" s="41">
        <f>IF(Расчёты!$B$1&lt;10000,Расчёты!B103,IF(Расчёты!$C$1&lt;30000,Расчёты!C104,IF(Расчёты!$D$1&lt;70000,Расчёты!D105,Расчёты!E106)))</f>
        <v>95751.200000000012</v>
      </c>
    </row>
    <row r="104" spans="1:33" ht="29.15" customHeight="1" x14ac:dyDescent="0.35">
      <c r="A104" s="7"/>
      <c r="B104" s="7"/>
      <c r="C104" s="7"/>
      <c r="D104" s="9"/>
      <c r="E104" s="2" t="s">
        <v>20</v>
      </c>
      <c r="F104" s="30">
        <v>258.3</v>
      </c>
      <c r="G104" s="30">
        <v>268.2</v>
      </c>
      <c r="H104" s="30">
        <v>258.3</v>
      </c>
      <c r="I104" s="30">
        <v>258.3</v>
      </c>
      <c r="J104" s="30">
        <v>258.3</v>
      </c>
      <c r="K104" s="30">
        <v>258.3</v>
      </c>
      <c r="L104" s="30">
        <v>258.3</v>
      </c>
      <c r="M104" s="30">
        <v>258.3</v>
      </c>
      <c r="N104" s="30">
        <v>258.3</v>
      </c>
      <c r="O104" s="30">
        <v>258.3</v>
      </c>
      <c r="P104" s="30">
        <v>258.3</v>
      </c>
      <c r="Q104" s="30">
        <v>258.3</v>
      </c>
      <c r="R104" s="30">
        <v>258.3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11"/>
      <c r="AG104" s="42"/>
    </row>
    <row r="105" spans="1:33" ht="29.15" customHeight="1" x14ac:dyDescent="0.35">
      <c r="A105" s="7"/>
      <c r="B105" s="7"/>
      <c r="C105" s="7"/>
      <c r="D105" s="9"/>
      <c r="E105" s="2" t="s">
        <v>21</v>
      </c>
      <c r="F105" s="30">
        <v>243.95</v>
      </c>
      <c r="G105" s="30">
        <v>253.3</v>
      </c>
      <c r="H105" s="30">
        <v>243.95</v>
      </c>
      <c r="I105" s="30">
        <v>243.95</v>
      </c>
      <c r="J105" s="30">
        <v>243.95</v>
      </c>
      <c r="K105" s="30">
        <v>243.95</v>
      </c>
      <c r="L105" s="30">
        <v>243.95</v>
      </c>
      <c r="M105" s="30">
        <v>243.95</v>
      </c>
      <c r="N105" s="30">
        <v>243.95</v>
      </c>
      <c r="O105" s="30">
        <v>243.95</v>
      </c>
      <c r="P105" s="30">
        <v>243.95</v>
      </c>
      <c r="Q105" s="30">
        <v>243.95</v>
      </c>
      <c r="R105" s="30">
        <v>243.95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11"/>
      <c r="AG105" s="42"/>
    </row>
    <row r="106" spans="1:33" ht="29.15" customHeight="1" x14ac:dyDescent="0.35">
      <c r="A106" s="7"/>
      <c r="B106" s="7"/>
      <c r="C106" s="7"/>
      <c r="D106" s="9"/>
      <c r="E106" s="2" t="s">
        <v>22</v>
      </c>
      <c r="F106" s="30">
        <v>229.6</v>
      </c>
      <c r="G106" s="30">
        <v>238.4</v>
      </c>
      <c r="H106" s="30">
        <v>229.6</v>
      </c>
      <c r="I106" s="30">
        <v>229.6</v>
      </c>
      <c r="J106" s="30">
        <v>229.6</v>
      </c>
      <c r="K106" s="30">
        <v>229.6</v>
      </c>
      <c r="L106" s="30">
        <v>229.6</v>
      </c>
      <c r="M106" s="30">
        <v>229.6</v>
      </c>
      <c r="N106" s="30">
        <v>229.6</v>
      </c>
      <c r="O106" s="30">
        <v>229.6</v>
      </c>
      <c r="P106" s="30">
        <v>229.6</v>
      </c>
      <c r="Q106" s="30">
        <v>229.6</v>
      </c>
      <c r="R106" s="30">
        <v>229.6</v>
      </c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12"/>
      <c r="AG106" s="43"/>
    </row>
    <row r="107" spans="1:33" ht="29.15" customHeight="1" x14ac:dyDescent="0.35">
      <c r="A107" s="6">
        <v>20019</v>
      </c>
      <c r="B107" s="6" t="s">
        <v>48</v>
      </c>
      <c r="C107" s="6"/>
      <c r="D107" s="8" t="s">
        <v>3</v>
      </c>
      <c r="E107" s="2" t="s">
        <v>19</v>
      </c>
      <c r="F107" s="30">
        <v>287</v>
      </c>
      <c r="G107" s="30">
        <v>298</v>
      </c>
      <c r="H107" s="30">
        <v>287</v>
      </c>
      <c r="I107" s="30">
        <v>287</v>
      </c>
      <c r="J107" s="30">
        <v>287</v>
      </c>
      <c r="K107" s="30">
        <v>287</v>
      </c>
      <c r="L107" s="30">
        <v>287</v>
      </c>
      <c r="M107" s="30">
        <v>287</v>
      </c>
      <c r="N107" s="30">
        <v>287</v>
      </c>
      <c r="O107" s="30">
        <v>287</v>
      </c>
      <c r="P107" s="30">
        <v>287</v>
      </c>
      <c r="Q107" s="30">
        <v>287</v>
      </c>
      <c r="R107" s="30">
        <v>287</v>
      </c>
      <c r="S107" s="33">
        <v>27</v>
      </c>
      <c r="T107" s="33">
        <v>28</v>
      </c>
      <c r="U107" s="33">
        <v>29</v>
      </c>
      <c r="V107" s="33">
        <v>30</v>
      </c>
      <c r="W107" s="33">
        <v>31</v>
      </c>
      <c r="X107" s="33">
        <v>32</v>
      </c>
      <c r="Y107" s="33">
        <v>33</v>
      </c>
      <c r="Z107" s="33">
        <v>34</v>
      </c>
      <c r="AA107" s="33">
        <v>35</v>
      </c>
      <c r="AB107" s="33">
        <v>36</v>
      </c>
      <c r="AC107" s="33">
        <v>37</v>
      </c>
      <c r="AD107" s="33">
        <v>38</v>
      </c>
      <c r="AE107" s="33">
        <v>39</v>
      </c>
      <c r="AF107" s="10">
        <f t="shared" ref="AF107" si="25">SUM(S107:AE110)</f>
        <v>429</v>
      </c>
      <c r="AG107" s="41">
        <f>IF(Расчёты!$B$1&lt;10000,Расчёты!B107,IF(Расчёты!$C$1&lt;30000,Расчёты!C108,IF(Расчёты!$D$1&lt;70000,Расчёты!D109,Расчёты!E110)))</f>
        <v>98744.8</v>
      </c>
    </row>
    <row r="108" spans="1:33" ht="29.15" customHeight="1" x14ac:dyDescent="0.35">
      <c r="A108" s="7"/>
      <c r="B108" s="7"/>
      <c r="C108" s="7"/>
      <c r="D108" s="9"/>
      <c r="E108" s="2" t="s">
        <v>20</v>
      </c>
      <c r="F108" s="30">
        <v>258.3</v>
      </c>
      <c r="G108" s="30">
        <v>268.2</v>
      </c>
      <c r="H108" s="30">
        <v>258.3</v>
      </c>
      <c r="I108" s="30">
        <v>258.3</v>
      </c>
      <c r="J108" s="30">
        <v>258.3</v>
      </c>
      <c r="K108" s="30">
        <v>258.3</v>
      </c>
      <c r="L108" s="30">
        <v>258.3</v>
      </c>
      <c r="M108" s="30">
        <v>258.3</v>
      </c>
      <c r="N108" s="30">
        <v>258.3</v>
      </c>
      <c r="O108" s="30">
        <v>258.3</v>
      </c>
      <c r="P108" s="30">
        <v>258.3</v>
      </c>
      <c r="Q108" s="30">
        <v>258.3</v>
      </c>
      <c r="R108" s="30">
        <v>258.3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11"/>
      <c r="AG108" s="42"/>
    </row>
    <row r="109" spans="1:33" ht="29.15" customHeight="1" x14ac:dyDescent="0.35">
      <c r="A109" s="7"/>
      <c r="B109" s="7"/>
      <c r="C109" s="7"/>
      <c r="D109" s="9"/>
      <c r="E109" s="2" t="s">
        <v>21</v>
      </c>
      <c r="F109" s="30">
        <v>243.95</v>
      </c>
      <c r="G109" s="30">
        <v>253.3</v>
      </c>
      <c r="H109" s="30">
        <v>243.95</v>
      </c>
      <c r="I109" s="30">
        <v>243.95</v>
      </c>
      <c r="J109" s="30">
        <v>243.95</v>
      </c>
      <c r="K109" s="30">
        <v>243.95</v>
      </c>
      <c r="L109" s="30">
        <v>243.95</v>
      </c>
      <c r="M109" s="30">
        <v>243.95</v>
      </c>
      <c r="N109" s="30">
        <v>243.95</v>
      </c>
      <c r="O109" s="30">
        <v>243.95</v>
      </c>
      <c r="P109" s="30">
        <v>243.95</v>
      </c>
      <c r="Q109" s="30">
        <v>243.95</v>
      </c>
      <c r="R109" s="30">
        <v>243.95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11"/>
      <c r="AG109" s="42"/>
    </row>
    <row r="110" spans="1:33" ht="29.15" customHeight="1" x14ac:dyDescent="0.35">
      <c r="A110" s="7"/>
      <c r="B110" s="7"/>
      <c r="C110" s="7"/>
      <c r="D110" s="9"/>
      <c r="E110" s="2" t="s">
        <v>22</v>
      </c>
      <c r="F110" s="30">
        <v>229.6</v>
      </c>
      <c r="G110" s="30">
        <v>238.4</v>
      </c>
      <c r="H110" s="30">
        <v>229.6</v>
      </c>
      <c r="I110" s="30">
        <v>229.6</v>
      </c>
      <c r="J110" s="30">
        <v>229.6</v>
      </c>
      <c r="K110" s="30">
        <v>229.6</v>
      </c>
      <c r="L110" s="30">
        <v>229.6</v>
      </c>
      <c r="M110" s="30">
        <v>229.6</v>
      </c>
      <c r="N110" s="30">
        <v>229.6</v>
      </c>
      <c r="O110" s="30">
        <v>229.6</v>
      </c>
      <c r="P110" s="30">
        <v>229.6</v>
      </c>
      <c r="Q110" s="30">
        <v>229.6</v>
      </c>
      <c r="R110" s="30">
        <v>229.6</v>
      </c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12"/>
      <c r="AG110" s="43"/>
    </row>
    <row r="111" spans="1:33" ht="29.15" customHeight="1" x14ac:dyDescent="0.35">
      <c r="A111" s="6">
        <v>20017</v>
      </c>
      <c r="B111" s="6" t="s">
        <v>49</v>
      </c>
      <c r="C111" s="6"/>
      <c r="D111" s="8" t="s">
        <v>3</v>
      </c>
      <c r="E111" s="2" t="s">
        <v>19</v>
      </c>
      <c r="F111" s="30">
        <v>287</v>
      </c>
      <c r="G111" s="30">
        <v>298</v>
      </c>
      <c r="H111" s="30">
        <v>287</v>
      </c>
      <c r="I111" s="30">
        <v>287</v>
      </c>
      <c r="J111" s="30">
        <v>287</v>
      </c>
      <c r="K111" s="30">
        <v>287</v>
      </c>
      <c r="L111" s="30">
        <v>287</v>
      </c>
      <c r="M111" s="30">
        <v>287</v>
      </c>
      <c r="N111" s="30">
        <v>287</v>
      </c>
      <c r="O111" s="30">
        <v>287</v>
      </c>
      <c r="P111" s="30">
        <v>287</v>
      </c>
      <c r="Q111" s="30">
        <v>287</v>
      </c>
      <c r="R111" s="30">
        <v>287</v>
      </c>
      <c r="S111" s="33">
        <v>28</v>
      </c>
      <c r="T111" s="33">
        <v>29</v>
      </c>
      <c r="U111" s="33">
        <v>30</v>
      </c>
      <c r="V111" s="33">
        <v>31</v>
      </c>
      <c r="W111" s="33">
        <v>32</v>
      </c>
      <c r="X111" s="33">
        <v>33</v>
      </c>
      <c r="Y111" s="33">
        <v>34</v>
      </c>
      <c r="Z111" s="33">
        <v>35</v>
      </c>
      <c r="AA111" s="33">
        <v>36</v>
      </c>
      <c r="AB111" s="33">
        <v>37</v>
      </c>
      <c r="AC111" s="33">
        <v>38</v>
      </c>
      <c r="AD111" s="33">
        <v>39</v>
      </c>
      <c r="AE111" s="33">
        <v>40</v>
      </c>
      <c r="AF111" s="10">
        <f t="shared" ref="AF111" si="26">SUM(S111:AE114)</f>
        <v>442</v>
      </c>
      <c r="AG111" s="41">
        <f>IF(Расчёты!$B$1&lt;10000,Расчёты!B111,IF(Расчёты!$C$1&lt;30000,Расчёты!C112,IF(Расчёты!$D$1&lt;70000,Расчёты!D113,Расчёты!E114)))</f>
        <v>101738.4</v>
      </c>
    </row>
    <row r="112" spans="1:33" ht="29.15" customHeight="1" x14ac:dyDescent="0.35">
      <c r="A112" s="7"/>
      <c r="B112" s="7"/>
      <c r="C112" s="7"/>
      <c r="D112" s="9"/>
      <c r="E112" s="2" t="s">
        <v>20</v>
      </c>
      <c r="F112" s="30">
        <v>258.3</v>
      </c>
      <c r="G112" s="30">
        <v>268.2</v>
      </c>
      <c r="H112" s="30">
        <v>258.3</v>
      </c>
      <c r="I112" s="30">
        <v>258.3</v>
      </c>
      <c r="J112" s="30">
        <v>258.3</v>
      </c>
      <c r="K112" s="30">
        <v>258.3</v>
      </c>
      <c r="L112" s="30">
        <v>258.3</v>
      </c>
      <c r="M112" s="30">
        <v>258.3</v>
      </c>
      <c r="N112" s="30">
        <v>258.3</v>
      </c>
      <c r="O112" s="30">
        <v>258.3</v>
      </c>
      <c r="P112" s="30">
        <v>258.3</v>
      </c>
      <c r="Q112" s="30">
        <v>258.3</v>
      </c>
      <c r="R112" s="30">
        <v>258.3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11"/>
      <c r="AG112" s="42"/>
    </row>
    <row r="113" spans="1:33" ht="29.15" customHeight="1" x14ac:dyDescent="0.35">
      <c r="A113" s="7"/>
      <c r="B113" s="7"/>
      <c r="C113" s="7"/>
      <c r="D113" s="9"/>
      <c r="E113" s="2" t="s">
        <v>21</v>
      </c>
      <c r="F113" s="30">
        <v>243.95</v>
      </c>
      <c r="G113" s="30">
        <v>253.3</v>
      </c>
      <c r="H113" s="30">
        <v>243.95</v>
      </c>
      <c r="I113" s="30">
        <v>243.95</v>
      </c>
      <c r="J113" s="30">
        <v>243.95</v>
      </c>
      <c r="K113" s="30">
        <v>243.95</v>
      </c>
      <c r="L113" s="30">
        <v>243.95</v>
      </c>
      <c r="M113" s="30">
        <v>243.95</v>
      </c>
      <c r="N113" s="30">
        <v>243.95</v>
      </c>
      <c r="O113" s="30">
        <v>243.95</v>
      </c>
      <c r="P113" s="30">
        <v>243.95</v>
      </c>
      <c r="Q113" s="30">
        <v>243.95</v>
      </c>
      <c r="R113" s="30">
        <v>243.95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11"/>
      <c r="AG113" s="42"/>
    </row>
    <row r="114" spans="1:33" ht="29.15" customHeight="1" x14ac:dyDescent="0.35">
      <c r="A114" s="7"/>
      <c r="B114" s="7"/>
      <c r="C114" s="7"/>
      <c r="D114" s="9"/>
      <c r="E114" s="2" t="s">
        <v>22</v>
      </c>
      <c r="F114" s="30">
        <v>229.6</v>
      </c>
      <c r="G114" s="30">
        <v>238.4</v>
      </c>
      <c r="H114" s="30">
        <v>229.6</v>
      </c>
      <c r="I114" s="30">
        <v>229.6</v>
      </c>
      <c r="J114" s="30">
        <v>229.6</v>
      </c>
      <c r="K114" s="30">
        <v>229.6</v>
      </c>
      <c r="L114" s="30">
        <v>229.6</v>
      </c>
      <c r="M114" s="30">
        <v>229.6</v>
      </c>
      <c r="N114" s="30">
        <v>229.6</v>
      </c>
      <c r="O114" s="30">
        <v>229.6</v>
      </c>
      <c r="P114" s="30">
        <v>229.6</v>
      </c>
      <c r="Q114" s="30">
        <v>229.6</v>
      </c>
      <c r="R114" s="30">
        <v>229.6</v>
      </c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12"/>
      <c r="AG114" s="43"/>
    </row>
    <row r="115" spans="1:33" ht="29.15" customHeight="1" x14ac:dyDescent="0.35">
      <c r="A115" s="6">
        <v>20081</v>
      </c>
      <c r="B115" s="6" t="s">
        <v>50</v>
      </c>
      <c r="C115" s="6"/>
      <c r="D115" s="8" t="s">
        <v>3</v>
      </c>
      <c r="E115" s="2" t="s">
        <v>19</v>
      </c>
      <c r="F115" s="30">
        <v>287</v>
      </c>
      <c r="G115" s="30">
        <v>298</v>
      </c>
      <c r="H115" s="30">
        <v>287</v>
      </c>
      <c r="I115" s="30">
        <v>287</v>
      </c>
      <c r="J115" s="30">
        <v>287</v>
      </c>
      <c r="K115" s="30">
        <v>287</v>
      </c>
      <c r="L115" s="30">
        <v>287</v>
      </c>
      <c r="M115" s="30">
        <v>287</v>
      </c>
      <c r="N115" s="30">
        <v>287</v>
      </c>
      <c r="O115" s="30">
        <v>287</v>
      </c>
      <c r="P115" s="30">
        <v>287</v>
      </c>
      <c r="Q115" s="30">
        <v>287</v>
      </c>
      <c r="R115" s="30">
        <v>287</v>
      </c>
      <c r="S115" s="33">
        <v>29</v>
      </c>
      <c r="T115" s="33">
        <v>30</v>
      </c>
      <c r="U115" s="33">
        <v>31</v>
      </c>
      <c r="V115" s="33">
        <v>32</v>
      </c>
      <c r="W115" s="33">
        <v>33</v>
      </c>
      <c r="X115" s="33">
        <v>34</v>
      </c>
      <c r="Y115" s="33">
        <v>35</v>
      </c>
      <c r="Z115" s="33">
        <v>36</v>
      </c>
      <c r="AA115" s="33">
        <v>37</v>
      </c>
      <c r="AB115" s="33">
        <v>38</v>
      </c>
      <c r="AC115" s="33">
        <v>39</v>
      </c>
      <c r="AD115" s="33">
        <v>40</v>
      </c>
      <c r="AE115" s="33">
        <v>41</v>
      </c>
      <c r="AF115" s="10">
        <f t="shared" ref="AF115" si="27">SUM(S115:AE118)</f>
        <v>455</v>
      </c>
      <c r="AG115" s="41">
        <f>IF(Расчёты!$B$1&lt;10000,Расчёты!B115,IF(Расчёты!$C$1&lt;30000,Расчёты!C116,IF(Расчёты!$D$1&lt;70000,Расчёты!D117,Расчёты!E118)))</f>
        <v>104732</v>
      </c>
    </row>
    <row r="116" spans="1:33" ht="29.15" customHeight="1" x14ac:dyDescent="0.35">
      <c r="A116" s="7"/>
      <c r="B116" s="7"/>
      <c r="C116" s="7"/>
      <c r="D116" s="9"/>
      <c r="E116" s="2" t="s">
        <v>20</v>
      </c>
      <c r="F116" s="30">
        <v>258.3</v>
      </c>
      <c r="G116" s="30">
        <v>268.2</v>
      </c>
      <c r="H116" s="30">
        <v>258.3</v>
      </c>
      <c r="I116" s="30">
        <v>258.3</v>
      </c>
      <c r="J116" s="30">
        <v>258.3</v>
      </c>
      <c r="K116" s="30">
        <v>258.3</v>
      </c>
      <c r="L116" s="30">
        <v>258.3</v>
      </c>
      <c r="M116" s="30">
        <v>258.3</v>
      </c>
      <c r="N116" s="30">
        <v>258.3</v>
      </c>
      <c r="O116" s="30">
        <v>258.3</v>
      </c>
      <c r="P116" s="30">
        <v>258.3</v>
      </c>
      <c r="Q116" s="30">
        <v>258.3</v>
      </c>
      <c r="R116" s="30">
        <v>258.3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11"/>
      <c r="AG116" s="42"/>
    </row>
    <row r="117" spans="1:33" ht="29.15" customHeight="1" x14ac:dyDescent="0.35">
      <c r="A117" s="7"/>
      <c r="B117" s="7"/>
      <c r="C117" s="7"/>
      <c r="D117" s="9"/>
      <c r="E117" s="2" t="s">
        <v>21</v>
      </c>
      <c r="F117" s="30">
        <v>243.95</v>
      </c>
      <c r="G117" s="30">
        <v>253.3</v>
      </c>
      <c r="H117" s="30">
        <v>243.95</v>
      </c>
      <c r="I117" s="30">
        <v>243.95</v>
      </c>
      <c r="J117" s="30">
        <v>243.95</v>
      </c>
      <c r="K117" s="30">
        <v>243.95</v>
      </c>
      <c r="L117" s="30">
        <v>243.95</v>
      </c>
      <c r="M117" s="30">
        <v>243.95</v>
      </c>
      <c r="N117" s="30">
        <v>243.95</v>
      </c>
      <c r="O117" s="30">
        <v>243.95</v>
      </c>
      <c r="P117" s="30">
        <v>243.95</v>
      </c>
      <c r="Q117" s="30">
        <v>243.95</v>
      </c>
      <c r="R117" s="30">
        <v>243.95</v>
      </c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11"/>
      <c r="AG117" s="42"/>
    </row>
    <row r="118" spans="1:33" ht="29.15" customHeight="1" x14ac:dyDescent="0.35">
      <c r="A118" s="7"/>
      <c r="B118" s="7"/>
      <c r="C118" s="7"/>
      <c r="D118" s="9"/>
      <c r="E118" s="2" t="s">
        <v>22</v>
      </c>
      <c r="F118" s="30">
        <v>229.6</v>
      </c>
      <c r="G118" s="30">
        <v>238.4</v>
      </c>
      <c r="H118" s="30">
        <v>229.6</v>
      </c>
      <c r="I118" s="30">
        <v>229.6</v>
      </c>
      <c r="J118" s="30">
        <v>229.6</v>
      </c>
      <c r="K118" s="30">
        <v>229.6</v>
      </c>
      <c r="L118" s="30">
        <v>229.6</v>
      </c>
      <c r="M118" s="30">
        <v>229.6</v>
      </c>
      <c r="N118" s="30">
        <v>229.6</v>
      </c>
      <c r="O118" s="30">
        <v>229.6</v>
      </c>
      <c r="P118" s="30">
        <v>229.6</v>
      </c>
      <c r="Q118" s="30">
        <v>229.6</v>
      </c>
      <c r="R118" s="30">
        <v>229.6</v>
      </c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12"/>
      <c r="AG118" s="43"/>
    </row>
    <row r="119" spans="1:33" ht="29.15" customHeight="1" x14ac:dyDescent="0.35">
      <c r="A119" s="6">
        <v>20082</v>
      </c>
      <c r="B119" s="6" t="s">
        <v>51</v>
      </c>
      <c r="C119" s="6"/>
      <c r="D119" s="8" t="s">
        <v>3</v>
      </c>
      <c r="E119" s="2" t="s">
        <v>19</v>
      </c>
      <c r="F119" s="30">
        <v>287</v>
      </c>
      <c r="G119" s="30">
        <v>298</v>
      </c>
      <c r="H119" s="30">
        <v>287</v>
      </c>
      <c r="I119" s="30">
        <v>287</v>
      </c>
      <c r="J119" s="30">
        <v>287</v>
      </c>
      <c r="K119" s="30">
        <v>287</v>
      </c>
      <c r="L119" s="30">
        <v>287</v>
      </c>
      <c r="M119" s="30">
        <v>287</v>
      </c>
      <c r="N119" s="30">
        <v>287</v>
      </c>
      <c r="O119" s="30">
        <v>287</v>
      </c>
      <c r="P119" s="30">
        <v>287</v>
      </c>
      <c r="Q119" s="30">
        <v>287</v>
      </c>
      <c r="R119" s="30">
        <v>287</v>
      </c>
      <c r="S119" s="33">
        <v>30</v>
      </c>
      <c r="T119" s="33">
        <v>31</v>
      </c>
      <c r="U119" s="33">
        <v>32</v>
      </c>
      <c r="V119" s="33">
        <v>33</v>
      </c>
      <c r="W119" s="33">
        <v>34</v>
      </c>
      <c r="X119" s="33">
        <v>35</v>
      </c>
      <c r="Y119" s="33">
        <v>36</v>
      </c>
      <c r="Z119" s="33">
        <v>37</v>
      </c>
      <c r="AA119" s="33">
        <v>38</v>
      </c>
      <c r="AB119" s="33">
        <v>39</v>
      </c>
      <c r="AC119" s="33">
        <v>40</v>
      </c>
      <c r="AD119" s="33">
        <v>41</v>
      </c>
      <c r="AE119" s="33">
        <v>42</v>
      </c>
      <c r="AF119" s="10">
        <f t="shared" ref="AF119" si="28">SUM(S119:AE122)</f>
        <v>468</v>
      </c>
      <c r="AG119" s="41">
        <f>IF(Расчёты!$B$1&lt;10000,Расчёты!B119,IF(Расчёты!$C$1&lt;30000,Расчёты!C120,IF(Расчёты!$D$1&lt;70000,Расчёты!D121,Расчёты!E122)))</f>
        <v>107725.59999999999</v>
      </c>
    </row>
    <row r="120" spans="1:33" ht="29.15" customHeight="1" x14ac:dyDescent="0.35">
      <c r="A120" s="7"/>
      <c r="B120" s="7"/>
      <c r="C120" s="7"/>
      <c r="D120" s="9"/>
      <c r="E120" s="2" t="s">
        <v>20</v>
      </c>
      <c r="F120" s="30">
        <v>258.3</v>
      </c>
      <c r="G120" s="30">
        <v>268.2</v>
      </c>
      <c r="H120" s="30">
        <v>258.3</v>
      </c>
      <c r="I120" s="30">
        <v>258.3</v>
      </c>
      <c r="J120" s="30">
        <v>258.3</v>
      </c>
      <c r="K120" s="30">
        <v>258.3</v>
      </c>
      <c r="L120" s="30">
        <v>258.3</v>
      </c>
      <c r="M120" s="30">
        <v>258.3</v>
      </c>
      <c r="N120" s="30">
        <v>258.3</v>
      </c>
      <c r="O120" s="30">
        <v>258.3</v>
      </c>
      <c r="P120" s="30">
        <v>258.3</v>
      </c>
      <c r="Q120" s="30">
        <v>258.3</v>
      </c>
      <c r="R120" s="30">
        <v>258.3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11"/>
      <c r="AG120" s="42"/>
    </row>
    <row r="121" spans="1:33" ht="29.15" customHeight="1" x14ac:dyDescent="0.35">
      <c r="A121" s="7"/>
      <c r="B121" s="7"/>
      <c r="C121" s="7"/>
      <c r="D121" s="9"/>
      <c r="E121" s="2" t="s">
        <v>21</v>
      </c>
      <c r="F121" s="30">
        <v>243.95</v>
      </c>
      <c r="G121" s="30">
        <v>253.3</v>
      </c>
      <c r="H121" s="30">
        <v>243.95</v>
      </c>
      <c r="I121" s="30">
        <v>243.95</v>
      </c>
      <c r="J121" s="30">
        <v>243.95</v>
      </c>
      <c r="K121" s="30">
        <v>243.95</v>
      </c>
      <c r="L121" s="30">
        <v>243.95</v>
      </c>
      <c r="M121" s="30">
        <v>243.95</v>
      </c>
      <c r="N121" s="30">
        <v>243.95</v>
      </c>
      <c r="O121" s="30">
        <v>243.95</v>
      </c>
      <c r="P121" s="30">
        <v>243.95</v>
      </c>
      <c r="Q121" s="30">
        <v>243.95</v>
      </c>
      <c r="R121" s="30">
        <v>243.95</v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11"/>
      <c r="AG121" s="42"/>
    </row>
    <row r="122" spans="1:33" ht="29.15" customHeight="1" x14ac:dyDescent="0.35">
      <c r="A122" s="7"/>
      <c r="B122" s="7"/>
      <c r="C122" s="7"/>
      <c r="D122" s="9"/>
      <c r="E122" s="2" t="s">
        <v>22</v>
      </c>
      <c r="F122" s="30">
        <v>229.6</v>
      </c>
      <c r="G122" s="30">
        <v>238.4</v>
      </c>
      <c r="H122" s="30">
        <v>229.6</v>
      </c>
      <c r="I122" s="30">
        <v>229.6</v>
      </c>
      <c r="J122" s="30">
        <v>229.6</v>
      </c>
      <c r="K122" s="30">
        <v>229.6</v>
      </c>
      <c r="L122" s="30">
        <v>229.6</v>
      </c>
      <c r="M122" s="30">
        <v>229.6</v>
      </c>
      <c r="N122" s="30">
        <v>229.6</v>
      </c>
      <c r="O122" s="30">
        <v>229.6</v>
      </c>
      <c r="P122" s="30">
        <v>229.6</v>
      </c>
      <c r="Q122" s="30">
        <v>229.6</v>
      </c>
      <c r="R122" s="30">
        <v>229.6</v>
      </c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12"/>
      <c r="AG122" s="43"/>
    </row>
    <row r="123" spans="1:33" ht="29.15" customHeight="1" x14ac:dyDescent="0.35">
      <c r="A123" s="6">
        <v>20033</v>
      </c>
      <c r="B123" s="6" t="s">
        <v>52</v>
      </c>
      <c r="C123" s="6"/>
      <c r="D123" s="8" t="s">
        <v>3</v>
      </c>
      <c r="E123" s="2" t="s">
        <v>19</v>
      </c>
      <c r="F123" s="30">
        <v>287</v>
      </c>
      <c r="G123" s="30">
        <v>298</v>
      </c>
      <c r="H123" s="30">
        <v>287</v>
      </c>
      <c r="I123" s="30">
        <v>287</v>
      </c>
      <c r="J123" s="30">
        <v>287</v>
      </c>
      <c r="K123" s="30">
        <v>287</v>
      </c>
      <c r="L123" s="30">
        <v>287</v>
      </c>
      <c r="M123" s="30">
        <v>287</v>
      </c>
      <c r="N123" s="30">
        <v>287</v>
      </c>
      <c r="O123" s="30">
        <v>287</v>
      </c>
      <c r="P123" s="30">
        <v>287</v>
      </c>
      <c r="Q123" s="30">
        <v>287</v>
      </c>
      <c r="R123" s="30">
        <v>287</v>
      </c>
      <c r="S123" s="33">
        <v>31</v>
      </c>
      <c r="T123" s="33">
        <v>32</v>
      </c>
      <c r="U123" s="33">
        <v>33</v>
      </c>
      <c r="V123" s="33">
        <v>34</v>
      </c>
      <c r="W123" s="33">
        <v>35</v>
      </c>
      <c r="X123" s="33">
        <v>36</v>
      </c>
      <c r="Y123" s="33">
        <v>37</v>
      </c>
      <c r="Z123" s="33">
        <v>38</v>
      </c>
      <c r="AA123" s="33">
        <v>39</v>
      </c>
      <c r="AB123" s="33">
        <v>40</v>
      </c>
      <c r="AC123" s="33">
        <v>41</v>
      </c>
      <c r="AD123" s="33">
        <v>42</v>
      </c>
      <c r="AE123" s="33">
        <v>43</v>
      </c>
      <c r="AF123" s="10">
        <f t="shared" ref="AF123" si="29">SUM(S123:AE126)</f>
        <v>481</v>
      </c>
      <c r="AG123" s="41">
        <f>IF(Расчёты!$B$1&lt;10000,Расчёты!B123,IF(Расчёты!$C$1&lt;30000,Расчёты!C124,IF(Расчёты!$D$1&lt;70000,Расчёты!D125,Расчёты!E126)))</f>
        <v>110719.2</v>
      </c>
    </row>
    <row r="124" spans="1:33" ht="29.15" customHeight="1" x14ac:dyDescent="0.35">
      <c r="A124" s="7"/>
      <c r="B124" s="7"/>
      <c r="C124" s="7"/>
      <c r="D124" s="9"/>
      <c r="E124" s="2" t="s">
        <v>20</v>
      </c>
      <c r="F124" s="30">
        <v>258.3</v>
      </c>
      <c r="G124" s="30">
        <v>268.2</v>
      </c>
      <c r="H124" s="30">
        <v>258.3</v>
      </c>
      <c r="I124" s="30">
        <v>258.3</v>
      </c>
      <c r="J124" s="30">
        <v>258.3</v>
      </c>
      <c r="K124" s="30">
        <v>258.3</v>
      </c>
      <c r="L124" s="30">
        <v>258.3</v>
      </c>
      <c r="M124" s="30">
        <v>258.3</v>
      </c>
      <c r="N124" s="30">
        <v>258.3</v>
      </c>
      <c r="O124" s="30">
        <v>258.3</v>
      </c>
      <c r="P124" s="30">
        <v>258.3</v>
      </c>
      <c r="Q124" s="30">
        <v>258.3</v>
      </c>
      <c r="R124" s="30">
        <v>258.3</v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11"/>
      <c r="AG124" s="42"/>
    </row>
    <row r="125" spans="1:33" ht="29.15" customHeight="1" x14ac:dyDescent="0.35">
      <c r="A125" s="7"/>
      <c r="B125" s="7"/>
      <c r="C125" s="7"/>
      <c r="D125" s="9"/>
      <c r="E125" s="2" t="s">
        <v>21</v>
      </c>
      <c r="F125" s="30">
        <v>243.95</v>
      </c>
      <c r="G125" s="30">
        <v>253.3</v>
      </c>
      <c r="H125" s="30">
        <v>243.95</v>
      </c>
      <c r="I125" s="30">
        <v>243.95</v>
      </c>
      <c r="J125" s="30">
        <v>243.95</v>
      </c>
      <c r="K125" s="30">
        <v>243.95</v>
      </c>
      <c r="L125" s="30">
        <v>243.95</v>
      </c>
      <c r="M125" s="30">
        <v>243.95</v>
      </c>
      <c r="N125" s="30">
        <v>243.95</v>
      </c>
      <c r="O125" s="30">
        <v>243.95</v>
      </c>
      <c r="P125" s="30">
        <v>243.95</v>
      </c>
      <c r="Q125" s="30">
        <v>243.95</v>
      </c>
      <c r="R125" s="30">
        <v>243.95</v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11"/>
      <c r="AG125" s="42"/>
    </row>
    <row r="126" spans="1:33" ht="29.15" customHeight="1" x14ac:dyDescent="0.35">
      <c r="A126" s="7"/>
      <c r="B126" s="7"/>
      <c r="C126" s="7"/>
      <c r="D126" s="9"/>
      <c r="E126" s="2" t="s">
        <v>22</v>
      </c>
      <c r="F126" s="30">
        <v>229.6</v>
      </c>
      <c r="G126" s="30">
        <v>238.4</v>
      </c>
      <c r="H126" s="30">
        <v>229.6</v>
      </c>
      <c r="I126" s="30">
        <v>229.6</v>
      </c>
      <c r="J126" s="30">
        <v>229.6</v>
      </c>
      <c r="K126" s="30">
        <v>229.6</v>
      </c>
      <c r="L126" s="30">
        <v>229.6</v>
      </c>
      <c r="M126" s="30">
        <v>229.6</v>
      </c>
      <c r="N126" s="30">
        <v>229.6</v>
      </c>
      <c r="O126" s="30">
        <v>229.6</v>
      </c>
      <c r="P126" s="30">
        <v>229.6</v>
      </c>
      <c r="Q126" s="30">
        <v>229.6</v>
      </c>
      <c r="R126" s="30">
        <v>229.6</v>
      </c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12"/>
      <c r="AG126" s="43"/>
    </row>
    <row r="127" spans="1:33" ht="29.15" customHeight="1" x14ac:dyDescent="0.35">
      <c r="A127" s="6">
        <v>20034</v>
      </c>
      <c r="B127" s="6" t="s">
        <v>53</v>
      </c>
      <c r="C127" s="6"/>
      <c r="D127" s="8" t="s">
        <v>3</v>
      </c>
      <c r="E127" s="2" t="s">
        <v>19</v>
      </c>
      <c r="F127" s="30">
        <v>287</v>
      </c>
      <c r="G127" s="30">
        <v>298</v>
      </c>
      <c r="H127" s="30">
        <v>287</v>
      </c>
      <c r="I127" s="30">
        <v>287</v>
      </c>
      <c r="J127" s="30">
        <v>287</v>
      </c>
      <c r="K127" s="30">
        <v>287</v>
      </c>
      <c r="L127" s="30">
        <v>287</v>
      </c>
      <c r="M127" s="30">
        <v>287</v>
      </c>
      <c r="N127" s="30">
        <v>287</v>
      </c>
      <c r="O127" s="30">
        <v>287</v>
      </c>
      <c r="P127" s="30">
        <v>287</v>
      </c>
      <c r="Q127" s="30">
        <v>287</v>
      </c>
      <c r="R127" s="30">
        <v>287</v>
      </c>
      <c r="S127" s="33">
        <v>32</v>
      </c>
      <c r="T127" s="33">
        <v>33</v>
      </c>
      <c r="U127" s="33">
        <v>34</v>
      </c>
      <c r="V127" s="33">
        <v>35</v>
      </c>
      <c r="W127" s="33">
        <v>36</v>
      </c>
      <c r="X127" s="33">
        <v>37</v>
      </c>
      <c r="Y127" s="33">
        <v>38</v>
      </c>
      <c r="Z127" s="33">
        <v>39</v>
      </c>
      <c r="AA127" s="33">
        <v>40</v>
      </c>
      <c r="AB127" s="33">
        <v>41</v>
      </c>
      <c r="AC127" s="33">
        <v>42</v>
      </c>
      <c r="AD127" s="33">
        <v>43</v>
      </c>
      <c r="AE127" s="33">
        <v>44</v>
      </c>
      <c r="AF127" s="10">
        <f t="shared" ref="AF127" si="30">SUM(S127:AE130)</f>
        <v>494</v>
      </c>
      <c r="AG127" s="41">
        <f>IF(Расчёты!$B$1&lt;10000,Расчёты!B127,IF(Расчёты!$C$1&lt;30000,Расчёты!C128,IF(Расчёты!$D$1&lt;70000,Расчёты!D129,Расчёты!E130)))</f>
        <v>113712.79999999999</v>
      </c>
    </row>
    <row r="128" spans="1:33" ht="29.15" customHeight="1" x14ac:dyDescent="0.35">
      <c r="A128" s="7"/>
      <c r="B128" s="7"/>
      <c r="C128" s="7"/>
      <c r="D128" s="9"/>
      <c r="E128" s="2" t="s">
        <v>20</v>
      </c>
      <c r="F128" s="30">
        <v>258.3</v>
      </c>
      <c r="G128" s="30">
        <v>268.2</v>
      </c>
      <c r="H128" s="30">
        <v>258.3</v>
      </c>
      <c r="I128" s="30">
        <v>258.3</v>
      </c>
      <c r="J128" s="30">
        <v>258.3</v>
      </c>
      <c r="K128" s="30">
        <v>258.3</v>
      </c>
      <c r="L128" s="30">
        <v>258.3</v>
      </c>
      <c r="M128" s="30">
        <v>258.3</v>
      </c>
      <c r="N128" s="30">
        <v>258.3</v>
      </c>
      <c r="O128" s="30">
        <v>258.3</v>
      </c>
      <c r="P128" s="30">
        <v>258.3</v>
      </c>
      <c r="Q128" s="30">
        <v>258.3</v>
      </c>
      <c r="R128" s="30">
        <v>258.3</v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11"/>
      <c r="AG128" s="42"/>
    </row>
    <row r="129" spans="1:33" ht="29.15" customHeight="1" x14ac:dyDescent="0.35">
      <c r="A129" s="7"/>
      <c r="B129" s="7"/>
      <c r="C129" s="7"/>
      <c r="D129" s="9"/>
      <c r="E129" s="2" t="s">
        <v>21</v>
      </c>
      <c r="F129" s="30">
        <v>243.95</v>
      </c>
      <c r="G129" s="30">
        <v>253.3</v>
      </c>
      <c r="H129" s="30">
        <v>243.95</v>
      </c>
      <c r="I129" s="30">
        <v>243.95</v>
      </c>
      <c r="J129" s="30">
        <v>243.95</v>
      </c>
      <c r="K129" s="30">
        <v>243.95</v>
      </c>
      <c r="L129" s="30">
        <v>243.95</v>
      </c>
      <c r="M129" s="30">
        <v>243.95</v>
      </c>
      <c r="N129" s="30">
        <v>243.95</v>
      </c>
      <c r="O129" s="30">
        <v>243.95</v>
      </c>
      <c r="P129" s="30">
        <v>243.95</v>
      </c>
      <c r="Q129" s="30">
        <v>243.95</v>
      </c>
      <c r="R129" s="30">
        <v>243.95</v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11"/>
      <c r="AG129" s="42"/>
    </row>
    <row r="130" spans="1:33" ht="29.15" customHeight="1" x14ac:dyDescent="0.35">
      <c r="A130" s="7"/>
      <c r="B130" s="7"/>
      <c r="C130" s="7"/>
      <c r="D130" s="9"/>
      <c r="E130" s="2" t="s">
        <v>22</v>
      </c>
      <c r="F130" s="30">
        <v>229.6</v>
      </c>
      <c r="G130" s="30">
        <v>238.4</v>
      </c>
      <c r="H130" s="30">
        <v>229.6</v>
      </c>
      <c r="I130" s="30">
        <v>229.6</v>
      </c>
      <c r="J130" s="30">
        <v>229.6</v>
      </c>
      <c r="K130" s="30">
        <v>229.6</v>
      </c>
      <c r="L130" s="30">
        <v>229.6</v>
      </c>
      <c r="M130" s="30">
        <v>229.6</v>
      </c>
      <c r="N130" s="30">
        <v>229.6</v>
      </c>
      <c r="O130" s="30">
        <v>229.6</v>
      </c>
      <c r="P130" s="30">
        <v>229.6</v>
      </c>
      <c r="Q130" s="30">
        <v>229.6</v>
      </c>
      <c r="R130" s="30">
        <v>229.6</v>
      </c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12"/>
      <c r="AG130" s="43"/>
    </row>
    <row r="131" spans="1:33" ht="29.15" customHeight="1" x14ac:dyDescent="0.35">
      <c r="A131" s="6">
        <v>20054</v>
      </c>
      <c r="B131" s="6" t="s">
        <v>54</v>
      </c>
      <c r="C131" s="6"/>
      <c r="D131" s="8" t="s">
        <v>3</v>
      </c>
      <c r="E131" s="2" t="s">
        <v>19</v>
      </c>
      <c r="F131" s="30">
        <v>287</v>
      </c>
      <c r="G131" s="30">
        <v>298</v>
      </c>
      <c r="H131" s="30">
        <v>287</v>
      </c>
      <c r="I131" s="30">
        <v>287</v>
      </c>
      <c r="J131" s="30">
        <v>287</v>
      </c>
      <c r="K131" s="30">
        <v>287</v>
      </c>
      <c r="L131" s="30">
        <v>287</v>
      </c>
      <c r="M131" s="30">
        <v>287</v>
      </c>
      <c r="N131" s="30">
        <v>287</v>
      </c>
      <c r="O131" s="30">
        <v>287</v>
      </c>
      <c r="P131" s="30">
        <v>287</v>
      </c>
      <c r="Q131" s="30">
        <v>287</v>
      </c>
      <c r="R131" s="30">
        <v>287</v>
      </c>
      <c r="S131" s="33">
        <v>33</v>
      </c>
      <c r="T131" s="33">
        <v>34</v>
      </c>
      <c r="U131" s="33">
        <v>35</v>
      </c>
      <c r="V131" s="33">
        <v>36</v>
      </c>
      <c r="W131" s="33">
        <v>37</v>
      </c>
      <c r="X131" s="33">
        <v>38</v>
      </c>
      <c r="Y131" s="33">
        <v>39</v>
      </c>
      <c r="Z131" s="33">
        <v>40</v>
      </c>
      <c r="AA131" s="33">
        <v>41</v>
      </c>
      <c r="AB131" s="33">
        <v>42</v>
      </c>
      <c r="AC131" s="33">
        <v>43</v>
      </c>
      <c r="AD131" s="33">
        <v>44</v>
      </c>
      <c r="AE131" s="33">
        <v>45</v>
      </c>
      <c r="AF131" s="10">
        <f t="shared" ref="AF131" si="31">SUM(S131:AE134)</f>
        <v>507</v>
      </c>
      <c r="AG131" s="41">
        <f>IF(Расчёты!$B$1&lt;10000,Расчёты!B131,IF(Расчёты!$C$1&lt;30000,Расчёты!C132,IF(Расчёты!$D$1&lt;70000,Расчёты!D133,Расчёты!E134)))</f>
        <v>116706.4</v>
      </c>
    </row>
    <row r="132" spans="1:33" ht="29.15" customHeight="1" x14ac:dyDescent="0.35">
      <c r="A132" s="7"/>
      <c r="B132" s="7"/>
      <c r="C132" s="7"/>
      <c r="D132" s="9"/>
      <c r="E132" s="2" t="s">
        <v>20</v>
      </c>
      <c r="F132" s="30">
        <v>258.3</v>
      </c>
      <c r="G132" s="30">
        <v>268.2</v>
      </c>
      <c r="H132" s="30">
        <v>258.3</v>
      </c>
      <c r="I132" s="30">
        <v>258.3</v>
      </c>
      <c r="J132" s="30">
        <v>258.3</v>
      </c>
      <c r="K132" s="30">
        <v>258.3</v>
      </c>
      <c r="L132" s="30">
        <v>258.3</v>
      </c>
      <c r="M132" s="30">
        <v>258.3</v>
      </c>
      <c r="N132" s="30">
        <v>258.3</v>
      </c>
      <c r="O132" s="30">
        <v>258.3</v>
      </c>
      <c r="P132" s="30">
        <v>258.3</v>
      </c>
      <c r="Q132" s="30">
        <v>258.3</v>
      </c>
      <c r="R132" s="30">
        <v>258.3</v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11"/>
      <c r="AG132" s="42"/>
    </row>
    <row r="133" spans="1:33" ht="29.15" customHeight="1" x14ac:dyDescent="0.35">
      <c r="A133" s="7"/>
      <c r="B133" s="7"/>
      <c r="C133" s="7"/>
      <c r="D133" s="9"/>
      <c r="E133" s="2" t="s">
        <v>21</v>
      </c>
      <c r="F133" s="30">
        <v>243.95</v>
      </c>
      <c r="G133" s="30">
        <v>253.3</v>
      </c>
      <c r="H133" s="30">
        <v>243.95</v>
      </c>
      <c r="I133" s="30">
        <v>243.95</v>
      </c>
      <c r="J133" s="30">
        <v>243.95</v>
      </c>
      <c r="K133" s="30">
        <v>243.95</v>
      </c>
      <c r="L133" s="30">
        <v>243.95</v>
      </c>
      <c r="M133" s="30">
        <v>243.95</v>
      </c>
      <c r="N133" s="30">
        <v>243.95</v>
      </c>
      <c r="O133" s="30">
        <v>243.95</v>
      </c>
      <c r="P133" s="30">
        <v>243.95</v>
      </c>
      <c r="Q133" s="30">
        <v>243.95</v>
      </c>
      <c r="R133" s="30">
        <v>243.95</v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11"/>
      <c r="AG133" s="42"/>
    </row>
    <row r="134" spans="1:33" ht="29.15" customHeight="1" x14ac:dyDescent="0.35">
      <c r="A134" s="7"/>
      <c r="B134" s="7"/>
      <c r="C134" s="7"/>
      <c r="D134" s="9"/>
      <c r="E134" s="2" t="s">
        <v>22</v>
      </c>
      <c r="F134" s="30">
        <v>229.6</v>
      </c>
      <c r="G134" s="30">
        <v>238.4</v>
      </c>
      <c r="H134" s="30">
        <v>229.6</v>
      </c>
      <c r="I134" s="30">
        <v>229.6</v>
      </c>
      <c r="J134" s="30">
        <v>229.6</v>
      </c>
      <c r="K134" s="30">
        <v>229.6</v>
      </c>
      <c r="L134" s="30">
        <v>229.6</v>
      </c>
      <c r="M134" s="30">
        <v>229.6</v>
      </c>
      <c r="N134" s="30">
        <v>229.6</v>
      </c>
      <c r="O134" s="30">
        <v>229.6</v>
      </c>
      <c r="P134" s="30">
        <v>229.6</v>
      </c>
      <c r="Q134" s="30">
        <v>229.6</v>
      </c>
      <c r="R134" s="30">
        <v>229.6</v>
      </c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12"/>
      <c r="AG134" s="43"/>
    </row>
    <row r="135" spans="1:33" ht="29.15" customHeight="1" x14ac:dyDescent="0.35">
      <c r="A135" s="6">
        <v>20052</v>
      </c>
      <c r="B135" s="6" t="s">
        <v>55</v>
      </c>
      <c r="C135" s="6"/>
      <c r="D135" s="8" t="s">
        <v>3</v>
      </c>
      <c r="E135" s="2" t="s">
        <v>19</v>
      </c>
      <c r="F135" s="30">
        <v>287</v>
      </c>
      <c r="G135" s="30">
        <v>298</v>
      </c>
      <c r="H135" s="30">
        <v>287</v>
      </c>
      <c r="I135" s="30">
        <v>287</v>
      </c>
      <c r="J135" s="30">
        <v>287</v>
      </c>
      <c r="K135" s="30">
        <v>287</v>
      </c>
      <c r="L135" s="30">
        <v>287</v>
      </c>
      <c r="M135" s="30">
        <v>287</v>
      </c>
      <c r="N135" s="30">
        <v>287</v>
      </c>
      <c r="O135" s="30">
        <v>287</v>
      </c>
      <c r="P135" s="30">
        <v>287</v>
      </c>
      <c r="Q135" s="30">
        <v>287</v>
      </c>
      <c r="R135" s="30">
        <v>287</v>
      </c>
      <c r="S135" s="33">
        <v>34</v>
      </c>
      <c r="T135" s="33">
        <v>35</v>
      </c>
      <c r="U135" s="33">
        <v>36</v>
      </c>
      <c r="V135" s="33">
        <v>37</v>
      </c>
      <c r="W135" s="33">
        <v>38</v>
      </c>
      <c r="X135" s="33">
        <v>39</v>
      </c>
      <c r="Y135" s="33">
        <v>40</v>
      </c>
      <c r="Z135" s="33">
        <v>41</v>
      </c>
      <c r="AA135" s="33">
        <v>42</v>
      </c>
      <c r="AB135" s="33">
        <v>43</v>
      </c>
      <c r="AC135" s="33">
        <v>44</v>
      </c>
      <c r="AD135" s="33">
        <v>45</v>
      </c>
      <c r="AE135" s="33">
        <v>46</v>
      </c>
      <c r="AF135" s="10">
        <f t="shared" ref="AF135" si="32">SUM(S135:AE138)</f>
        <v>520</v>
      </c>
      <c r="AG135" s="41">
        <f>IF(Расчёты!$B$1&lt;10000,Расчёты!B135,IF(Расчёты!$C$1&lt;30000,Расчёты!C136,IF(Расчёты!$D$1&lt;70000,Расчёты!D137,Расчёты!E138)))</f>
        <v>119700</v>
      </c>
    </row>
    <row r="136" spans="1:33" ht="29.15" customHeight="1" x14ac:dyDescent="0.35">
      <c r="A136" s="7"/>
      <c r="B136" s="7"/>
      <c r="C136" s="7"/>
      <c r="D136" s="9"/>
      <c r="E136" s="2" t="s">
        <v>20</v>
      </c>
      <c r="F136" s="30">
        <v>258.3</v>
      </c>
      <c r="G136" s="30">
        <v>268.2</v>
      </c>
      <c r="H136" s="30">
        <v>258.3</v>
      </c>
      <c r="I136" s="30">
        <v>258.3</v>
      </c>
      <c r="J136" s="30">
        <v>258.3</v>
      </c>
      <c r="K136" s="30">
        <v>258.3</v>
      </c>
      <c r="L136" s="30">
        <v>258.3</v>
      </c>
      <c r="M136" s="30">
        <v>258.3</v>
      </c>
      <c r="N136" s="30">
        <v>258.3</v>
      </c>
      <c r="O136" s="30">
        <v>258.3</v>
      </c>
      <c r="P136" s="30">
        <v>258.3</v>
      </c>
      <c r="Q136" s="30">
        <v>258.3</v>
      </c>
      <c r="R136" s="30">
        <v>258.3</v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11"/>
      <c r="AG136" s="42"/>
    </row>
    <row r="137" spans="1:33" ht="29.15" customHeight="1" x14ac:dyDescent="0.35">
      <c r="A137" s="7"/>
      <c r="B137" s="7"/>
      <c r="C137" s="7"/>
      <c r="D137" s="9"/>
      <c r="E137" s="2" t="s">
        <v>21</v>
      </c>
      <c r="F137" s="30">
        <v>243.95</v>
      </c>
      <c r="G137" s="30">
        <v>253.3</v>
      </c>
      <c r="H137" s="30">
        <v>243.95</v>
      </c>
      <c r="I137" s="30">
        <v>243.95</v>
      </c>
      <c r="J137" s="30">
        <v>243.95</v>
      </c>
      <c r="K137" s="30">
        <v>243.95</v>
      </c>
      <c r="L137" s="30">
        <v>243.95</v>
      </c>
      <c r="M137" s="30">
        <v>243.95</v>
      </c>
      <c r="N137" s="30">
        <v>243.95</v>
      </c>
      <c r="O137" s="30">
        <v>243.95</v>
      </c>
      <c r="P137" s="30">
        <v>243.95</v>
      </c>
      <c r="Q137" s="30">
        <v>243.95</v>
      </c>
      <c r="R137" s="30">
        <v>243.95</v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11"/>
      <c r="AG137" s="42"/>
    </row>
    <row r="138" spans="1:33" ht="29.15" customHeight="1" x14ac:dyDescent="0.35">
      <c r="A138" s="7"/>
      <c r="B138" s="7"/>
      <c r="C138" s="7"/>
      <c r="D138" s="9"/>
      <c r="E138" s="2" t="s">
        <v>22</v>
      </c>
      <c r="F138" s="30">
        <v>229.6</v>
      </c>
      <c r="G138" s="30">
        <v>238.4</v>
      </c>
      <c r="H138" s="30">
        <v>229.6</v>
      </c>
      <c r="I138" s="30">
        <v>229.6</v>
      </c>
      <c r="J138" s="30">
        <v>229.6</v>
      </c>
      <c r="K138" s="30">
        <v>229.6</v>
      </c>
      <c r="L138" s="30">
        <v>229.6</v>
      </c>
      <c r="M138" s="30">
        <v>229.6</v>
      </c>
      <c r="N138" s="30">
        <v>229.6</v>
      </c>
      <c r="O138" s="30">
        <v>229.6</v>
      </c>
      <c r="P138" s="30">
        <v>229.6</v>
      </c>
      <c r="Q138" s="30">
        <v>229.6</v>
      </c>
      <c r="R138" s="30">
        <v>229.6</v>
      </c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12"/>
      <c r="AG138" s="43"/>
    </row>
    <row r="139" spans="1:33" ht="29.15" customHeight="1" x14ac:dyDescent="0.35">
      <c r="A139" s="6">
        <v>20064</v>
      </c>
      <c r="B139" s="6" t="s">
        <v>56</v>
      </c>
      <c r="C139" s="6"/>
      <c r="D139" s="8" t="s">
        <v>3</v>
      </c>
      <c r="E139" s="2" t="s">
        <v>19</v>
      </c>
      <c r="F139" s="30">
        <v>287</v>
      </c>
      <c r="G139" s="30">
        <v>298</v>
      </c>
      <c r="H139" s="30">
        <v>287</v>
      </c>
      <c r="I139" s="30">
        <v>287</v>
      </c>
      <c r="J139" s="30">
        <v>287</v>
      </c>
      <c r="K139" s="30">
        <v>287</v>
      </c>
      <c r="L139" s="30">
        <v>287</v>
      </c>
      <c r="M139" s="30">
        <v>287</v>
      </c>
      <c r="N139" s="30">
        <v>287</v>
      </c>
      <c r="O139" s="30">
        <v>287</v>
      </c>
      <c r="P139" s="30">
        <v>287</v>
      </c>
      <c r="Q139" s="30">
        <v>287</v>
      </c>
      <c r="R139" s="30">
        <v>287</v>
      </c>
      <c r="S139" s="33">
        <v>35</v>
      </c>
      <c r="T139" s="33">
        <v>36</v>
      </c>
      <c r="U139" s="33">
        <v>37</v>
      </c>
      <c r="V139" s="33">
        <v>38</v>
      </c>
      <c r="W139" s="33">
        <v>39</v>
      </c>
      <c r="X139" s="33">
        <v>40</v>
      </c>
      <c r="Y139" s="33">
        <v>41</v>
      </c>
      <c r="Z139" s="33">
        <v>42</v>
      </c>
      <c r="AA139" s="33">
        <v>43</v>
      </c>
      <c r="AB139" s="33">
        <v>44</v>
      </c>
      <c r="AC139" s="33">
        <v>45</v>
      </c>
      <c r="AD139" s="33">
        <v>46</v>
      </c>
      <c r="AE139" s="33">
        <v>47</v>
      </c>
      <c r="AF139" s="10">
        <f t="shared" ref="AF139" si="33">SUM(S139:AE142)</f>
        <v>533</v>
      </c>
      <c r="AG139" s="41">
        <f>IF(Расчёты!$B$1&lt;10000,Расчёты!B139,IF(Расчёты!$C$1&lt;30000,Расчёты!C140,IF(Расчёты!$D$1&lt;70000,Расчёты!D141,Расчёты!E142)))</f>
        <v>122693.59999999999</v>
      </c>
    </row>
    <row r="140" spans="1:33" ht="29.15" customHeight="1" x14ac:dyDescent="0.35">
      <c r="A140" s="7"/>
      <c r="B140" s="7"/>
      <c r="C140" s="7"/>
      <c r="D140" s="9"/>
      <c r="E140" s="2" t="s">
        <v>20</v>
      </c>
      <c r="F140" s="30">
        <v>258.3</v>
      </c>
      <c r="G140" s="30">
        <v>268.2</v>
      </c>
      <c r="H140" s="30">
        <v>258.3</v>
      </c>
      <c r="I140" s="30">
        <v>258.3</v>
      </c>
      <c r="J140" s="30">
        <v>258.3</v>
      </c>
      <c r="K140" s="30">
        <v>258.3</v>
      </c>
      <c r="L140" s="30">
        <v>258.3</v>
      </c>
      <c r="M140" s="30">
        <v>258.3</v>
      </c>
      <c r="N140" s="30">
        <v>258.3</v>
      </c>
      <c r="O140" s="30">
        <v>258.3</v>
      </c>
      <c r="P140" s="30">
        <v>258.3</v>
      </c>
      <c r="Q140" s="30">
        <v>258.3</v>
      </c>
      <c r="R140" s="30">
        <v>258.3</v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11"/>
      <c r="AG140" s="42"/>
    </row>
    <row r="141" spans="1:33" ht="29.15" customHeight="1" x14ac:dyDescent="0.35">
      <c r="A141" s="7"/>
      <c r="B141" s="7"/>
      <c r="C141" s="7"/>
      <c r="D141" s="9"/>
      <c r="E141" s="2" t="s">
        <v>21</v>
      </c>
      <c r="F141" s="30">
        <v>243.95</v>
      </c>
      <c r="G141" s="30">
        <v>253.3</v>
      </c>
      <c r="H141" s="30">
        <v>243.95</v>
      </c>
      <c r="I141" s="30">
        <v>243.95</v>
      </c>
      <c r="J141" s="30">
        <v>243.95</v>
      </c>
      <c r="K141" s="30">
        <v>243.95</v>
      </c>
      <c r="L141" s="30">
        <v>243.95</v>
      </c>
      <c r="M141" s="30">
        <v>243.95</v>
      </c>
      <c r="N141" s="30">
        <v>243.95</v>
      </c>
      <c r="O141" s="30">
        <v>243.95</v>
      </c>
      <c r="P141" s="30">
        <v>243.95</v>
      </c>
      <c r="Q141" s="30">
        <v>243.95</v>
      </c>
      <c r="R141" s="30">
        <v>243.95</v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11"/>
      <c r="AG141" s="42"/>
    </row>
    <row r="142" spans="1:33" ht="29.15" customHeight="1" x14ac:dyDescent="0.35">
      <c r="A142" s="7"/>
      <c r="B142" s="7"/>
      <c r="C142" s="7"/>
      <c r="D142" s="9"/>
      <c r="E142" s="2" t="s">
        <v>22</v>
      </c>
      <c r="F142" s="30">
        <v>229.6</v>
      </c>
      <c r="G142" s="30">
        <v>238.4</v>
      </c>
      <c r="H142" s="30">
        <v>229.6</v>
      </c>
      <c r="I142" s="30">
        <v>229.6</v>
      </c>
      <c r="J142" s="30">
        <v>229.6</v>
      </c>
      <c r="K142" s="30">
        <v>229.6</v>
      </c>
      <c r="L142" s="30">
        <v>229.6</v>
      </c>
      <c r="M142" s="30">
        <v>229.6</v>
      </c>
      <c r="N142" s="30">
        <v>229.6</v>
      </c>
      <c r="O142" s="30">
        <v>229.6</v>
      </c>
      <c r="P142" s="30">
        <v>229.6</v>
      </c>
      <c r="Q142" s="30">
        <v>229.6</v>
      </c>
      <c r="R142" s="30">
        <v>229.6</v>
      </c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12"/>
      <c r="AG142" s="43"/>
    </row>
    <row r="143" spans="1:33" ht="29.15" customHeight="1" x14ac:dyDescent="0.35">
      <c r="A143" s="6">
        <v>20067</v>
      </c>
      <c r="B143" s="6" t="s">
        <v>57</v>
      </c>
      <c r="C143" s="6"/>
      <c r="D143" s="8" t="s">
        <v>3</v>
      </c>
      <c r="E143" s="2" t="s">
        <v>19</v>
      </c>
      <c r="F143" s="30">
        <v>287</v>
      </c>
      <c r="G143" s="30">
        <v>298</v>
      </c>
      <c r="H143" s="30">
        <v>287</v>
      </c>
      <c r="I143" s="30">
        <v>287</v>
      </c>
      <c r="J143" s="30">
        <v>287</v>
      </c>
      <c r="K143" s="30">
        <v>287</v>
      </c>
      <c r="L143" s="30">
        <v>287</v>
      </c>
      <c r="M143" s="30">
        <v>287</v>
      </c>
      <c r="N143" s="30">
        <v>287</v>
      </c>
      <c r="O143" s="30">
        <v>287</v>
      </c>
      <c r="P143" s="30">
        <v>287</v>
      </c>
      <c r="Q143" s="30">
        <v>287</v>
      </c>
      <c r="R143" s="30">
        <v>287</v>
      </c>
      <c r="S143" s="33">
        <v>36</v>
      </c>
      <c r="T143" s="33">
        <v>37</v>
      </c>
      <c r="U143" s="33">
        <v>38</v>
      </c>
      <c r="V143" s="33">
        <v>39</v>
      </c>
      <c r="W143" s="33">
        <v>40</v>
      </c>
      <c r="X143" s="33">
        <v>41</v>
      </c>
      <c r="Y143" s="33">
        <v>42</v>
      </c>
      <c r="Z143" s="33">
        <v>43</v>
      </c>
      <c r="AA143" s="33">
        <v>44</v>
      </c>
      <c r="AB143" s="33">
        <v>45</v>
      </c>
      <c r="AC143" s="33">
        <v>46</v>
      </c>
      <c r="AD143" s="33">
        <v>47</v>
      </c>
      <c r="AE143" s="33">
        <v>48</v>
      </c>
      <c r="AF143" s="10">
        <f t="shared" ref="AF143" si="34">SUM(S143:AE146)</f>
        <v>546</v>
      </c>
      <c r="AG143" s="41">
        <f>IF(Расчёты!$B$1&lt;10000,Расчёты!B143,IF(Расчёты!$C$1&lt;30000,Расчёты!C144,IF(Расчёты!$D$1&lt;70000,Расчёты!D145,Расчёты!E146)))</f>
        <v>125687.2</v>
      </c>
    </row>
    <row r="144" spans="1:33" ht="29.15" customHeight="1" x14ac:dyDescent="0.35">
      <c r="A144" s="7"/>
      <c r="B144" s="7"/>
      <c r="C144" s="7"/>
      <c r="D144" s="9"/>
      <c r="E144" s="2" t="s">
        <v>20</v>
      </c>
      <c r="F144" s="30">
        <v>258.3</v>
      </c>
      <c r="G144" s="30">
        <v>268.2</v>
      </c>
      <c r="H144" s="30">
        <v>258.3</v>
      </c>
      <c r="I144" s="30">
        <v>258.3</v>
      </c>
      <c r="J144" s="30">
        <v>258.3</v>
      </c>
      <c r="K144" s="30">
        <v>258.3</v>
      </c>
      <c r="L144" s="30">
        <v>258.3</v>
      </c>
      <c r="M144" s="30">
        <v>258.3</v>
      </c>
      <c r="N144" s="30">
        <v>258.3</v>
      </c>
      <c r="O144" s="30">
        <v>258.3</v>
      </c>
      <c r="P144" s="30">
        <v>258.3</v>
      </c>
      <c r="Q144" s="30">
        <v>258.3</v>
      </c>
      <c r="R144" s="30">
        <v>258.3</v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11"/>
      <c r="AG144" s="42"/>
    </row>
    <row r="145" spans="1:33" ht="29.15" customHeight="1" x14ac:dyDescent="0.35">
      <c r="A145" s="7"/>
      <c r="B145" s="7"/>
      <c r="C145" s="7"/>
      <c r="D145" s="9"/>
      <c r="E145" s="2" t="s">
        <v>21</v>
      </c>
      <c r="F145" s="30">
        <v>243.95</v>
      </c>
      <c r="G145" s="30">
        <v>253.3</v>
      </c>
      <c r="H145" s="30">
        <v>243.95</v>
      </c>
      <c r="I145" s="30">
        <v>243.95</v>
      </c>
      <c r="J145" s="30">
        <v>243.95</v>
      </c>
      <c r="K145" s="30">
        <v>243.95</v>
      </c>
      <c r="L145" s="30">
        <v>243.95</v>
      </c>
      <c r="M145" s="30">
        <v>243.95</v>
      </c>
      <c r="N145" s="30">
        <v>243.95</v>
      </c>
      <c r="O145" s="30">
        <v>243.95</v>
      </c>
      <c r="P145" s="30">
        <v>243.95</v>
      </c>
      <c r="Q145" s="30">
        <v>243.95</v>
      </c>
      <c r="R145" s="30">
        <v>243.95</v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11"/>
      <c r="AG145" s="42"/>
    </row>
    <row r="146" spans="1:33" ht="29.15" customHeight="1" x14ac:dyDescent="0.35">
      <c r="A146" s="7"/>
      <c r="B146" s="7"/>
      <c r="C146" s="7"/>
      <c r="D146" s="9"/>
      <c r="E146" s="2" t="s">
        <v>22</v>
      </c>
      <c r="F146" s="30">
        <v>229.6</v>
      </c>
      <c r="G146" s="30">
        <v>238.4</v>
      </c>
      <c r="H146" s="30">
        <v>229.6</v>
      </c>
      <c r="I146" s="30">
        <v>229.6</v>
      </c>
      <c r="J146" s="30">
        <v>229.6</v>
      </c>
      <c r="K146" s="30">
        <v>229.6</v>
      </c>
      <c r="L146" s="30">
        <v>229.6</v>
      </c>
      <c r="M146" s="30">
        <v>229.6</v>
      </c>
      <c r="N146" s="30">
        <v>229.6</v>
      </c>
      <c r="O146" s="30">
        <v>229.6</v>
      </c>
      <c r="P146" s="30">
        <v>229.6</v>
      </c>
      <c r="Q146" s="30">
        <v>229.6</v>
      </c>
      <c r="R146" s="30">
        <v>229.6</v>
      </c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12"/>
      <c r="AG146" s="43"/>
    </row>
    <row r="147" spans="1:33" ht="29.15" customHeight="1" x14ac:dyDescent="0.35">
      <c r="A147" s="6">
        <v>20065</v>
      </c>
      <c r="B147" s="6" t="s">
        <v>58</v>
      </c>
      <c r="C147" s="6"/>
      <c r="D147" s="8" t="s">
        <v>3</v>
      </c>
      <c r="E147" s="2" t="s">
        <v>19</v>
      </c>
      <c r="F147" s="30">
        <v>287</v>
      </c>
      <c r="G147" s="30">
        <v>298</v>
      </c>
      <c r="H147" s="30">
        <v>287</v>
      </c>
      <c r="I147" s="30">
        <v>287</v>
      </c>
      <c r="J147" s="30">
        <v>287</v>
      </c>
      <c r="K147" s="30">
        <v>287</v>
      </c>
      <c r="L147" s="30">
        <v>287</v>
      </c>
      <c r="M147" s="30">
        <v>287</v>
      </c>
      <c r="N147" s="30">
        <v>287</v>
      </c>
      <c r="O147" s="30">
        <v>287</v>
      </c>
      <c r="P147" s="30">
        <v>287</v>
      </c>
      <c r="Q147" s="30">
        <v>287</v>
      </c>
      <c r="R147" s="30">
        <v>287</v>
      </c>
      <c r="S147" s="33">
        <v>37</v>
      </c>
      <c r="T147" s="33">
        <v>38</v>
      </c>
      <c r="U147" s="33">
        <v>39</v>
      </c>
      <c r="V147" s="33">
        <v>40</v>
      </c>
      <c r="W147" s="33">
        <v>41</v>
      </c>
      <c r="X147" s="33">
        <v>42</v>
      </c>
      <c r="Y147" s="33">
        <v>43</v>
      </c>
      <c r="Z147" s="33">
        <v>44</v>
      </c>
      <c r="AA147" s="33">
        <v>45</v>
      </c>
      <c r="AB147" s="33">
        <v>46</v>
      </c>
      <c r="AC147" s="33">
        <v>47</v>
      </c>
      <c r="AD147" s="33">
        <v>48</v>
      </c>
      <c r="AE147" s="33">
        <v>49</v>
      </c>
      <c r="AF147" s="10">
        <f t="shared" ref="AF147" si="35">SUM(S147:AE150)</f>
        <v>559</v>
      </c>
      <c r="AG147" s="41">
        <f>IF(Расчёты!$B$1&lt;10000,Расчёты!B147,IF(Расчёты!$C$1&lt;30000,Расчёты!C148,IF(Расчёты!$D$1&lt;70000,Расчёты!D149,Расчёты!E150)))</f>
        <v>128680.79999999999</v>
      </c>
    </row>
    <row r="148" spans="1:33" ht="29.15" customHeight="1" x14ac:dyDescent="0.35">
      <c r="A148" s="7"/>
      <c r="B148" s="7"/>
      <c r="C148" s="7"/>
      <c r="D148" s="9"/>
      <c r="E148" s="2" t="s">
        <v>20</v>
      </c>
      <c r="F148" s="30">
        <v>258.3</v>
      </c>
      <c r="G148" s="30">
        <v>268.2</v>
      </c>
      <c r="H148" s="30">
        <v>258.3</v>
      </c>
      <c r="I148" s="30">
        <v>258.3</v>
      </c>
      <c r="J148" s="30">
        <v>258.3</v>
      </c>
      <c r="K148" s="30">
        <v>258.3</v>
      </c>
      <c r="L148" s="30">
        <v>258.3</v>
      </c>
      <c r="M148" s="30">
        <v>258.3</v>
      </c>
      <c r="N148" s="30">
        <v>258.3</v>
      </c>
      <c r="O148" s="30">
        <v>258.3</v>
      </c>
      <c r="P148" s="30">
        <v>258.3</v>
      </c>
      <c r="Q148" s="30">
        <v>258.3</v>
      </c>
      <c r="R148" s="30">
        <v>258.3</v>
      </c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11"/>
      <c r="AG148" s="42"/>
    </row>
    <row r="149" spans="1:33" ht="29.15" customHeight="1" x14ac:dyDescent="0.35">
      <c r="A149" s="7"/>
      <c r="B149" s="7"/>
      <c r="C149" s="7"/>
      <c r="D149" s="9"/>
      <c r="E149" s="2" t="s">
        <v>21</v>
      </c>
      <c r="F149" s="30">
        <v>243.95</v>
      </c>
      <c r="G149" s="30">
        <v>253.3</v>
      </c>
      <c r="H149" s="30">
        <v>243.95</v>
      </c>
      <c r="I149" s="30">
        <v>243.95</v>
      </c>
      <c r="J149" s="30">
        <v>243.95</v>
      </c>
      <c r="K149" s="30">
        <v>243.95</v>
      </c>
      <c r="L149" s="30">
        <v>243.95</v>
      </c>
      <c r="M149" s="30">
        <v>243.95</v>
      </c>
      <c r="N149" s="30">
        <v>243.95</v>
      </c>
      <c r="O149" s="30">
        <v>243.95</v>
      </c>
      <c r="P149" s="30">
        <v>243.95</v>
      </c>
      <c r="Q149" s="30">
        <v>243.95</v>
      </c>
      <c r="R149" s="30">
        <v>243.95</v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11"/>
      <c r="AG149" s="42"/>
    </row>
    <row r="150" spans="1:33" ht="29.15" customHeight="1" x14ac:dyDescent="0.35">
      <c r="A150" s="7"/>
      <c r="B150" s="7"/>
      <c r="C150" s="7"/>
      <c r="D150" s="9"/>
      <c r="E150" s="2" t="s">
        <v>22</v>
      </c>
      <c r="F150" s="30">
        <v>229.6</v>
      </c>
      <c r="G150" s="30">
        <v>238.4</v>
      </c>
      <c r="H150" s="30">
        <v>229.6</v>
      </c>
      <c r="I150" s="30">
        <v>229.6</v>
      </c>
      <c r="J150" s="30">
        <v>229.6</v>
      </c>
      <c r="K150" s="30">
        <v>229.6</v>
      </c>
      <c r="L150" s="30">
        <v>229.6</v>
      </c>
      <c r="M150" s="30">
        <v>229.6</v>
      </c>
      <c r="N150" s="30">
        <v>229.6</v>
      </c>
      <c r="O150" s="30">
        <v>229.6</v>
      </c>
      <c r="P150" s="30">
        <v>229.6</v>
      </c>
      <c r="Q150" s="30">
        <v>229.6</v>
      </c>
      <c r="R150" s="30">
        <v>229.6</v>
      </c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12"/>
      <c r="AG150" s="43"/>
    </row>
    <row r="151" spans="1:33" ht="29.15" customHeight="1" x14ac:dyDescent="0.35">
      <c r="A151" s="6">
        <v>20056</v>
      </c>
      <c r="B151" s="6" t="s">
        <v>59</v>
      </c>
      <c r="C151" s="6"/>
      <c r="D151" s="8" t="s">
        <v>3</v>
      </c>
      <c r="E151" s="2" t="s">
        <v>19</v>
      </c>
      <c r="F151" s="30">
        <v>287</v>
      </c>
      <c r="G151" s="30">
        <v>298</v>
      </c>
      <c r="H151" s="30">
        <v>287</v>
      </c>
      <c r="I151" s="30">
        <v>287</v>
      </c>
      <c r="J151" s="30">
        <v>287</v>
      </c>
      <c r="K151" s="30">
        <v>287</v>
      </c>
      <c r="L151" s="30">
        <v>287</v>
      </c>
      <c r="M151" s="30">
        <v>287</v>
      </c>
      <c r="N151" s="30">
        <v>287</v>
      </c>
      <c r="O151" s="30">
        <v>287</v>
      </c>
      <c r="P151" s="30">
        <v>287</v>
      </c>
      <c r="Q151" s="30">
        <v>287</v>
      </c>
      <c r="R151" s="30">
        <v>287</v>
      </c>
      <c r="S151" s="33">
        <v>38</v>
      </c>
      <c r="T151" s="33">
        <v>39</v>
      </c>
      <c r="U151" s="33">
        <v>40</v>
      </c>
      <c r="V151" s="33">
        <v>41</v>
      </c>
      <c r="W151" s="33">
        <v>42</v>
      </c>
      <c r="X151" s="33">
        <v>43</v>
      </c>
      <c r="Y151" s="33">
        <v>44</v>
      </c>
      <c r="Z151" s="33">
        <v>45</v>
      </c>
      <c r="AA151" s="33">
        <v>46</v>
      </c>
      <c r="AB151" s="33">
        <v>47</v>
      </c>
      <c r="AC151" s="33">
        <v>48</v>
      </c>
      <c r="AD151" s="33">
        <v>49</v>
      </c>
      <c r="AE151" s="33">
        <v>50</v>
      </c>
      <c r="AF151" s="10">
        <f t="shared" ref="AF151" si="36">SUM(S151:AE154)</f>
        <v>572</v>
      </c>
      <c r="AG151" s="41">
        <f>IF(Расчёты!$B$1&lt;10000,Расчёты!B151,IF(Расчёты!$C$1&lt;30000,Расчёты!C152,IF(Расчёты!$D$1&lt;70000,Расчёты!D153,Расчёты!E154)))</f>
        <v>131674.4</v>
      </c>
    </row>
    <row r="152" spans="1:33" ht="29.15" customHeight="1" x14ac:dyDescent="0.35">
      <c r="A152" s="7"/>
      <c r="B152" s="7"/>
      <c r="C152" s="7"/>
      <c r="D152" s="9"/>
      <c r="E152" s="2" t="s">
        <v>20</v>
      </c>
      <c r="F152" s="30">
        <v>258.3</v>
      </c>
      <c r="G152" s="30">
        <v>268.2</v>
      </c>
      <c r="H152" s="30">
        <v>258.3</v>
      </c>
      <c r="I152" s="30">
        <v>258.3</v>
      </c>
      <c r="J152" s="30">
        <v>258.3</v>
      </c>
      <c r="K152" s="30">
        <v>258.3</v>
      </c>
      <c r="L152" s="30">
        <v>258.3</v>
      </c>
      <c r="M152" s="30">
        <v>258.3</v>
      </c>
      <c r="N152" s="30">
        <v>258.3</v>
      </c>
      <c r="O152" s="30">
        <v>258.3</v>
      </c>
      <c r="P152" s="30">
        <v>258.3</v>
      </c>
      <c r="Q152" s="30">
        <v>258.3</v>
      </c>
      <c r="R152" s="30">
        <v>258.3</v>
      </c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11"/>
      <c r="AG152" s="42"/>
    </row>
    <row r="153" spans="1:33" ht="29.15" customHeight="1" x14ac:dyDescent="0.35">
      <c r="A153" s="7"/>
      <c r="B153" s="7"/>
      <c r="C153" s="7"/>
      <c r="D153" s="9"/>
      <c r="E153" s="2" t="s">
        <v>21</v>
      </c>
      <c r="F153" s="30">
        <v>243.95</v>
      </c>
      <c r="G153" s="30">
        <v>253.3</v>
      </c>
      <c r="H153" s="30">
        <v>243.95</v>
      </c>
      <c r="I153" s="30">
        <v>243.95</v>
      </c>
      <c r="J153" s="30">
        <v>243.95</v>
      </c>
      <c r="K153" s="30">
        <v>243.95</v>
      </c>
      <c r="L153" s="30">
        <v>243.95</v>
      </c>
      <c r="M153" s="30">
        <v>243.95</v>
      </c>
      <c r="N153" s="30">
        <v>243.95</v>
      </c>
      <c r="O153" s="30">
        <v>243.95</v>
      </c>
      <c r="P153" s="30">
        <v>243.95</v>
      </c>
      <c r="Q153" s="30">
        <v>243.95</v>
      </c>
      <c r="R153" s="30">
        <v>243.95</v>
      </c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11"/>
      <c r="AG153" s="42"/>
    </row>
    <row r="154" spans="1:33" ht="29.15" customHeight="1" x14ac:dyDescent="0.35">
      <c r="A154" s="7"/>
      <c r="B154" s="7"/>
      <c r="C154" s="7"/>
      <c r="D154" s="9"/>
      <c r="E154" s="2" t="s">
        <v>22</v>
      </c>
      <c r="F154" s="30">
        <v>229.6</v>
      </c>
      <c r="G154" s="30">
        <v>238.4</v>
      </c>
      <c r="H154" s="30">
        <v>229.6</v>
      </c>
      <c r="I154" s="30">
        <v>229.6</v>
      </c>
      <c r="J154" s="30">
        <v>229.6</v>
      </c>
      <c r="K154" s="30">
        <v>229.6</v>
      </c>
      <c r="L154" s="30">
        <v>229.6</v>
      </c>
      <c r="M154" s="30">
        <v>229.6</v>
      </c>
      <c r="N154" s="30">
        <v>229.6</v>
      </c>
      <c r="O154" s="30">
        <v>229.6</v>
      </c>
      <c r="P154" s="30">
        <v>229.6</v>
      </c>
      <c r="Q154" s="30">
        <v>229.6</v>
      </c>
      <c r="R154" s="30">
        <v>229.6</v>
      </c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12"/>
      <c r="AG154" s="43"/>
    </row>
    <row r="155" spans="1:33" ht="29.15" customHeight="1" x14ac:dyDescent="0.35">
      <c r="A155" s="6">
        <v>20069</v>
      </c>
      <c r="B155" s="6" t="s">
        <v>60</v>
      </c>
      <c r="C155" s="6"/>
      <c r="D155" s="8" t="s">
        <v>3</v>
      </c>
      <c r="E155" s="2" t="s">
        <v>19</v>
      </c>
      <c r="F155" s="30">
        <v>287</v>
      </c>
      <c r="G155" s="30">
        <v>298</v>
      </c>
      <c r="H155" s="30">
        <v>287</v>
      </c>
      <c r="I155" s="30">
        <v>287</v>
      </c>
      <c r="J155" s="30">
        <v>287</v>
      </c>
      <c r="K155" s="30">
        <v>287</v>
      </c>
      <c r="L155" s="30">
        <v>287</v>
      </c>
      <c r="M155" s="30">
        <v>287</v>
      </c>
      <c r="N155" s="30">
        <v>287</v>
      </c>
      <c r="O155" s="30">
        <v>287</v>
      </c>
      <c r="P155" s="30">
        <v>287</v>
      </c>
      <c r="Q155" s="30">
        <v>287</v>
      </c>
      <c r="R155" s="30">
        <v>287</v>
      </c>
      <c r="S155" s="33">
        <v>39</v>
      </c>
      <c r="T155" s="33">
        <v>40</v>
      </c>
      <c r="U155" s="33">
        <v>41</v>
      </c>
      <c r="V155" s="33">
        <v>42</v>
      </c>
      <c r="W155" s="33">
        <v>43</v>
      </c>
      <c r="X155" s="33">
        <v>44</v>
      </c>
      <c r="Y155" s="33">
        <v>45</v>
      </c>
      <c r="Z155" s="33">
        <v>46</v>
      </c>
      <c r="AA155" s="33">
        <v>47</v>
      </c>
      <c r="AB155" s="33">
        <v>48</v>
      </c>
      <c r="AC155" s="33">
        <v>49</v>
      </c>
      <c r="AD155" s="33">
        <v>50</v>
      </c>
      <c r="AE155" s="33">
        <v>51</v>
      </c>
      <c r="AF155" s="10">
        <f t="shared" ref="AF155" si="37">SUM(S155:AE158)</f>
        <v>585</v>
      </c>
      <c r="AG155" s="41">
        <f>IF(Расчёты!$B$1&lt;10000,Расчёты!B155,IF(Расчёты!$C$1&lt;30000,Расчёты!C156,IF(Расчёты!$D$1&lt;70000,Расчёты!D157,Расчёты!E158)))</f>
        <v>134668</v>
      </c>
    </row>
    <row r="156" spans="1:33" ht="29.15" customHeight="1" x14ac:dyDescent="0.35">
      <c r="A156" s="7"/>
      <c r="B156" s="7"/>
      <c r="C156" s="7"/>
      <c r="D156" s="9"/>
      <c r="E156" s="2" t="s">
        <v>20</v>
      </c>
      <c r="F156" s="30">
        <v>258.3</v>
      </c>
      <c r="G156" s="30">
        <v>268.2</v>
      </c>
      <c r="H156" s="30">
        <v>258.3</v>
      </c>
      <c r="I156" s="30">
        <v>258.3</v>
      </c>
      <c r="J156" s="30">
        <v>258.3</v>
      </c>
      <c r="K156" s="30">
        <v>258.3</v>
      </c>
      <c r="L156" s="30">
        <v>258.3</v>
      </c>
      <c r="M156" s="30">
        <v>258.3</v>
      </c>
      <c r="N156" s="30">
        <v>258.3</v>
      </c>
      <c r="O156" s="30">
        <v>258.3</v>
      </c>
      <c r="P156" s="30">
        <v>258.3</v>
      </c>
      <c r="Q156" s="30">
        <v>258.3</v>
      </c>
      <c r="R156" s="30">
        <v>258.3</v>
      </c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11"/>
      <c r="AG156" s="42"/>
    </row>
    <row r="157" spans="1:33" ht="29.15" customHeight="1" x14ac:dyDescent="0.35">
      <c r="A157" s="7"/>
      <c r="B157" s="7"/>
      <c r="C157" s="7"/>
      <c r="D157" s="9"/>
      <c r="E157" s="2" t="s">
        <v>21</v>
      </c>
      <c r="F157" s="30">
        <v>243.95</v>
      </c>
      <c r="G157" s="30">
        <v>253.3</v>
      </c>
      <c r="H157" s="30">
        <v>243.95</v>
      </c>
      <c r="I157" s="30">
        <v>243.95</v>
      </c>
      <c r="J157" s="30">
        <v>243.95</v>
      </c>
      <c r="K157" s="30">
        <v>243.95</v>
      </c>
      <c r="L157" s="30">
        <v>243.95</v>
      </c>
      <c r="M157" s="30">
        <v>243.95</v>
      </c>
      <c r="N157" s="30">
        <v>243.95</v>
      </c>
      <c r="O157" s="30">
        <v>243.95</v>
      </c>
      <c r="P157" s="30">
        <v>243.95</v>
      </c>
      <c r="Q157" s="30">
        <v>243.95</v>
      </c>
      <c r="R157" s="30">
        <v>243.95</v>
      </c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11"/>
      <c r="AG157" s="42"/>
    </row>
    <row r="158" spans="1:33" ht="29.15" customHeight="1" x14ac:dyDescent="0.35">
      <c r="A158" s="7"/>
      <c r="B158" s="7"/>
      <c r="C158" s="7"/>
      <c r="D158" s="9"/>
      <c r="E158" s="2" t="s">
        <v>22</v>
      </c>
      <c r="F158" s="30">
        <v>229.6</v>
      </c>
      <c r="G158" s="30">
        <v>238.4</v>
      </c>
      <c r="H158" s="30">
        <v>229.6</v>
      </c>
      <c r="I158" s="30">
        <v>229.6</v>
      </c>
      <c r="J158" s="30">
        <v>229.6</v>
      </c>
      <c r="K158" s="30">
        <v>229.6</v>
      </c>
      <c r="L158" s="30">
        <v>229.6</v>
      </c>
      <c r="M158" s="30">
        <v>229.6</v>
      </c>
      <c r="N158" s="30">
        <v>229.6</v>
      </c>
      <c r="O158" s="30">
        <v>229.6</v>
      </c>
      <c r="P158" s="30">
        <v>229.6</v>
      </c>
      <c r="Q158" s="30">
        <v>229.6</v>
      </c>
      <c r="R158" s="30">
        <v>229.6</v>
      </c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12"/>
      <c r="AG158" s="43"/>
    </row>
    <row r="159" spans="1:33" ht="29.15" customHeight="1" x14ac:dyDescent="0.35">
      <c r="A159" s="6">
        <v>20072</v>
      </c>
      <c r="B159" s="6" t="s">
        <v>61</v>
      </c>
      <c r="C159" s="6"/>
      <c r="D159" s="8" t="s">
        <v>3</v>
      </c>
      <c r="E159" s="2" t="s">
        <v>19</v>
      </c>
      <c r="F159" s="30">
        <v>287</v>
      </c>
      <c r="G159" s="30">
        <v>298</v>
      </c>
      <c r="H159" s="30">
        <v>287</v>
      </c>
      <c r="I159" s="30">
        <v>287</v>
      </c>
      <c r="J159" s="30">
        <v>287</v>
      </c>
      <c r="K159" s="30">
        <v>287</v>
      </c>
      <c r="L159" s="30">
        <v>287</v>
      </c>
      <c r="M159" s="30">
        <v>287</v>
      </c>
      <c r="N159" s="30">
        <v>287</v>
      </c>
      <c r="O159" s="30">
        <v>287</v>
      </c>
      <c r="P159" s="30">
        <v>287</v>
      </c>
      <c r="Q159" s="30">
        <v>287</v>
      </c>
      <c r="R159" s="30">
        <v>287</v>
      </c>
      <c r="S159" s="33">
        <v>40</v>
      </c>
      <c r="T159" s="33">
        <v>41</v>
      </c>
      <c r="U159" s="33">
        <v>42</v>
      </c>
      <c r="V159" s="33">
        <v>43</v>
      </c>
      <c r="W159" s="33">
        <v>44</v>
      </c>
      <c r="X159" s="33">
        <v>45</v>
      </c>
      <c r="Y159" s="33">
        <v>46</v>
      </c>
      <c r="Z159" s="33">
        <v>47</v>
      </c>
      <c r="AA159" s="33">
        <v>48</v>
      </c>
      <c r="AB159" s="33">
        <v>49</v>
      </c>
      <c r="AC159" s="33">
        <v>50</v>
      </c>
      <c r="AD159" s="33">
        <v>51</v>
      </c>
      <c r="AE159" s="33">
        <v>52</v>
      </c>
      <c r="AF159" s="10">
        <f t="shared" ref="AF159" si="38">SUM(S159:AE162)</f>
        <v>598</v>
      </c>
      <c r="AG159" s="41">
        <f>IF(Расчёты!$B$1&lt;10000,Расчёты!B159,IF(Расчёты!$C$1&lt;30000,Расчёты!C160,IF(Расчёты!$D$1&lt;70000,Расчёты!D161,Расчёты!E162)))</f>
        <v>137661.6</v>
      </c>
    </row>
    <row r="160" spans="1:33" ht="29.15" customHeight="1" x14ac:dyDescent="0.35">
      <c r="A160" s="7"/>
      <c r="B160" s="7"/>
      <c r="C160" s="7"/>
      <c r="D160" s="9"/>
      <c r="E160" s="2" t="s">
        <v>20</v>
      </c>
      <c r="F160" s="30">
        <v>258.3</v>
      </c>
      <c r="G160" s="30">
        <v>268.2</v>
      </c>
      <c r="H160" s="30">
        <v>258.3</v>
      </c>
      <c r="I160" s="30">
        <v>258.3</v>
      </c>
      <c r="J160" s="30">
        <v>258.3</v>
      </c>
      <c r="K160" s="30">
        <v>258.3</v>
      </c>
      <c r="L160" s="30">
        <v>258.3</v>
      </c>
      <c r="M160" s="30">
        <v>258.3</v>
      </c>
      <c r="N160" s="30">
        <v>258.3</v>
      </c>
      <c r="O160" s="30">
        <v>258.3</v>
      </c>
      <c r="P160" s="30">
        <v>258.3</v>
      </c>
      <c r="Q160" s="30">
        <v>258.3</v>
      </c>
      <c r="R160" s="30">
        <v>258.3</v>
      </c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11"/>
      <c r="AG160" s="42"/>
    </row>
    <row r="161" spans="1:33" ht="29.15" customHeight="1" x14ac:dyDescent="0.35">
      <c r="A161" s="7"/>
      <c r="B161" s="7"/>
      <c r="C161" s="7"/>
      <c r="D161" s="9"/>
      <c r="E161" s="2" t="s">
        <v>21</v>
      </c>
      <c r="F161" s="30">
        <v>243.95</v>
      </c>
      <c r="G161" s="30">
        <v>253.3</v>
      </c>
      <c r="H161" s="30">
        <v>243.95</v>
      </c>
      <c r="I161" s="30">
        <v>243.95</v>
      </c>
      <c r="J161" s="30">
        <v>243.95</v>
      </c>
      <c r="K161" s="30">
        <v>243.95</v>
      </c>
      <c r="L161" s="30">
        <v>243.95</v>
      </c>
      <c r="M161" s="30">
        <v>243.95</v>
      </c>
      <c r="N161" s="30">
        <v>243.95</v>
      </c>
      <c r="O161" s="30">
        <v>243.95</v>
      </c>
      <c r="P161" s="30">
        <v>243.95</v>
      </c>
      <c r="Q161" s="30">
        <v>243.95</v>
      </c>
      <c r="R161" s="30">
        <v>243.95</v>
      </c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11"/>
      <c r="AG161" s="42"/>
    </row>
    <row r="162" spans="1:33" ht="29.15" customHeight="1" x14ac:dyDescent="0.35">
      <c r="A162" s="7"/>
      <c r="B162" s="7"/>
      <c r="C162" s="7"/>
      <c r="D162" s="9"/>
      <c r="E162" s="2" t="s">
        <v>22</v>
      </c>
      <c r="F162" s="30">
        <v>229.6</v>
      </c>
      <c r="G162" s="30">
        <v>238.4</v>
      </c>
      <c r="H162" s="30">
        <v>229.6</v>
      </c>
      <c r="I162" s="30">
        <v>229.6</v>
      </c>
      <c r="J162" s="30">
        <v>229.6</v>
      </c>
      <c r="K162" s="30">
        <v>229.6</v>
      </c>
      <c r="L162" s="30">
        <v>229.6</v>
      </c>
      <c r="M162" s="30">
        <v>229.6</v>
      </c>
      <c r="N162" s="30">
        <v>229.6</v>
      </c>
      <c r="O162" s="30">
        <v>229.6</v>
      </c>
      <c r="P162" s="30">
        <v>229.6</v>
      </c>
      <c r="Q162" s="30">
        <v>229.6</v>
      </c>
      <c r="R162" s="30">
        <v>229.6</v>
      </c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12"/>
      <c r="AG162" s="43"/>
    </row>
    <row r="163" spans="1:33" ht="29.15" customHeight="1" x14ac:dyDescent="0.35">
      <c r="A163" s="6">
        <v>20071</v>
      </c>
      <c r="B163" s="6" t="s">
        <v>62</v>
      </c>
      <c r="C163" s="6"/>
      <c r="D163" s="8" t="s">
        <v>3</v>
      </c>
      <c r="E163" s="2" t="s">
        <v>19</v>
      </c>
      <c r="F163" s="30">
        <v>287</v>
      </c>
      <c r="G163" s="30">
        <v>298</v>
      </c>
      <c r="H163" s="30">
        <v>287</v>
      </c>
      <c r="I163" s="30">
        <v>287</v>
      </c>
      <c r="J163" s="30">
        <v>287</v>
      </c>
      <c r="K163" s="30">
        <v>287</v>
      </c>
      <c r="L163" s="30">
        <v>287</v>
      </c>
      <c r="M163" s="30">
        <v>287</v>
      </c>
      <c r="N163" s="30">
        <v>287</v>
      </c>
      <c r="O163" s="30">
        <v>287</v>
      </c>
      <c r="P163" s="30">
        <v>287</v>
      </c>
      <c r="Q163" s="30">
        <v>287</v>
      </c>
      <c r="R163" s="30">
        <v>287</v>
      </c>
      <c r="S163" s="33">
        <v>41</v>
      </c>
      <c r="T163" s="33">
        <v>42</v>
      </c>
      <c r="U163" s="33">
        <v>43</v>
      </c>
      <c r="V163" s="33">
        <v>44</v>
      </c>
      <c r="W163" s="33">
        <v>45</v>
      </c>
      <c r="X163" s="33">
        <v>46</v>
      </c>
      <c r="Y163" s="33">
        <v>47</v>
      </c>
      <c r="Z163" s="33">
        <v>48</v>
      </c>
      <c r="AA163" s="33">
        <v>49</v>
      </c>
      <c r="AB163" s="33">
        <v>50</v>
      </c>
      <c r="AC163" s="33">
        <v>51</v>
      </c>
      <c r="AD163" s="33">
        <v>52</v>
      </c>
      <c r="AE163" s="33">
        <v>53</v>
      </c>
      <c r="AF163" s="10">
        <f t="shared" ref="AF163" si="39">SUM(S163:AE166)</f>
        <v>611</v>
      </c>
      <c r="AG163" s="41">
        <f>IF(Расчёты!$B$1&lt;10000,Расчёты!B163,IF(Расчёты!$C$1&lt;30000,Расчёты!C164,IF(Расчёты!$D$1&lt;70000,Расчёты!D165,Расчёты!E166)))</f>
        <v>140655.19999999998</v>
      </c>
    </row>
    <row r="164" spans="1:33" ht="29.15" customHeight="1" x14ac:dyDescent="0.35">
      <c r="A164" s="7"/>
      <c r="B164" s="7"/>
      <c r="C164" s="7"/>
      <c r="D164" s="9"/>
      <c r="E164" s="2" t="s">
        <v>20</v>
      </c>
      <c r="F164" s="30">
        <v>258.3</v>
      </c>
      <c r="G164" s="30">
        <v>268.2</v>
      </c>
      <c r="H164" s="30">
        <v>258.3</v>
      </c>
      <c r="I164" s="30">
        <v>258.3</v>
      </c>
      <c r="J164" s="30">
        <v>258.3</v>
      </c>
      <c r="K164" s="30">
        <v>258.3</v>
      </c>
      <c r="L164" s="30">
        <v>258.3</v>
      </c>
      <c r="M164" s="30">
        <v>258.3</v>
      </c>
      <c r="N164" s="30">
        <v>258.3</v>
      </c>
      <c r="O164" s="30">
        <v>258.3</v>
      </c>
      <c r="P164" s="30">
        <v>258.3</v>
      </c>
      <c r="Q164" s="30">
        <v>258.3</v>
      </c>
      <c r="R164" s="30">
        <v>258.3</v>
      </c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11"/>
      <c r="AG164" s="42"/>
    </row>
    <row r="165" spans="1:33" ht="29.15" customHeight="1" x14ac:dyDescent="0.35">
      <c r="A165" s="7"/>
      <c r="B165" s="7"/>
      <c r="C165" s="7"/>
      <c r="D165" s="9"/>
      <c r="E165" s="2" t="s">
        <v>21</v>
      </c>
      <c r="F165" s="30">
        <v>243.95</v>
      </c>
      <c r="G165" s="30">
        <v>253.3</v>
      </c>
      <c r="H165" s="30">
        <v>243.95</v>
      </c>
      <c r="I165" s="30">
        <v>243.95</v>
      </c>
      <c r="J165" s="30">
        <v>243.95</v>
      </c>
      <c r="K165" s="30">
        <v>243.95</v>
      </c>
      <c r="L165" s="30">
        <v>243.95</v>
      </c>
      <c r="M165" s="30">
        <v>243.95</v>
      </c>
      <c r="N165" s="30">
        <v>243.95</v>
      </c>
      <c r="O165" s="30">
        <v>243.95</v>
      </c>
      <c r="P165" s="30">
        <v>243.95</v>
      </c>
      <c r="Q165" s="30">
        <v>243.95</v>
      </c>
      <c r="R165" s="30">
        <v>243.95</v>
      </c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11"/>
      <c r="AG165" s="42"/>
    </row>
    <row r="166" spans="1:33" ht="29.15" customHeight="1" x14ac:dyDescent="0.35">
      <c r="A166" s="7"/>
      <c r="B166" s="7"/>
      <c r="C166" s="7"/>
      <c r="D166" s="9"/>
      <c r="E166" s="2" t="s">
        <v>22</v>
      </c>
      <c r="F166" s="30">
        <v>229.6</v>
      </c>
      <c r="G166" s="30">
        <v>238.4</v>
      </c>
      <c r="H166" s="30">
        <v>229.6</v>
      </c>
      <c r="I166" s="30">
        <v>229.6</v>
      </c>
      <c r="J166" s="30">
        <v>229.6</v>
      </c>
      <c r="K166" s="30">
        <v>229.6</v>
      </c>
      <c r="L166" s="30">
        <v>229.6</v>
      </c>
      <c r="M166" s="30">
        <v>229.6</v>
      </c>
      <c r="N166" s="30">
        <v>229.6</v>
      </c>
      <c r="O166" s="30">
        <v>229.6</v>
      </c>
      <c r="P166" s="30">
        <v>229.6</v>
      </c>
      <c r="Q166" s="30">
        <v>229.6</v>
      </c>
      <c r="R166" s="30">
        <v>229.6</v>
      </c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12"/>
      <c r="AG166" s="43"/>
    </row>
    <row r="167" spans="1:33" ht="29.15" customHeight="1" x14ac:dyDescent="0.35">
      <c r="A167" s="6">
        <v>20039</v>
      </c>
      <c r="B167" s="6" t="s">
        <v>63</v>
      </c>
      <c r="C167" s="6"/>
      <c r="D167" s="8" t="s">
        <v>3</v>
      </c>
      <c r="E167" s="2" t="s">
        <v>19</v>
      </c>
      <c r="F167" s="30">
        <v>287</v>
      </c>
      <c r="G167" s="30">
        <v>298</v>
      </c>
      <c r="H167" s="30">
        <v>287</v>
      </c>
      <c r="I167" s="30">
        <v>287</v>
      </c>
      <c r="J167" s="30">
        <v>287</v>
      </c>
      <c r="K167" s="30">
        <v>287</v>
      </c>
      <c r="L167" s="30">
        <v>287</v>
      </c>
      <c r="M167" s="30">
        <v>287</v>
      </c>
      <c r="N167" s="30">
        <v>287</v>
      </c>
      <c r="O167" s="30">
        <v>287</v>
      </c>
      <c r="P167" s="30">
        <v>287</v>
      </c>
      <c r="Q167" s="30">
        <v>287</v>
      </c>
      <c r="R167" s="30">
        <v>287</v>
      </c>
      <c r="S167" s="33">
        <v>42</v>
      </c>
      <c r="T167" s="33">
        <v>43</v>
      </c>
      <c r="U167" s="33">
        <v>44</v>
      </c>
      <c r="V167" s="33">
        <v>45</v>
      </c>
      <c r="W167" s="33">
        <v>46</v>
      </c>
      <c r="X167" s="33">
        <v>47</v>
      </c>
      <c r="Y167" s="33">
        <v>48</v>
      </c>
      <c r="Z167" s="33">
        <v>49</v>
      </c>
      <c r="AA167" s="33">
        <v>50</v>
      </c>
      <c r="AB167" s="33">
        <v>51</v>
      </c>
      <c r="AC167" s="33">
        <v>52</v>
      </c>
      <c r="AD167" s="33">
        <v>53</v>
      </c>
      <c r="AE167" s="33">
        <v>54</v>
      </c>
      <c r="AF167" s="10">
        <f t="shared" ref="AF167" si="40">SUM(S167:AE170)</f>
        <v>624</v>
      </c>
      <c r="AG167" s="41">
        <f>IF(Расчёты!$B$1&lt;10000,Расчёты!B167,IF(Расчёты!$C$1&lt;30000,Расчёты!C168,IF(Расчёты!$D$1&lt;70000,Расчёты!D169,Расчёты!E170)))</f>
        <v>143648.79999999999</v>
      </c>
    </row>
    <row r="168" spans="1:33" ht="29.15" customHeight="1" x14ac:dyDescent="0.35">
      <c r="A168" s="7"/>
      <c r="B168" s="7"/>
      <c r="C168" s="7"/>
      <c r="D168" s="9"/>
      <c r="E168" s="2" t="s">
        <v>20</v>
      </c>
      <c r="F168" s="30">
        <v>258.3</v>
      </c>
      <c r="G168" s="30">
        <v>268.2</v>
      </c>
      <c r="H168" s="30">
        <v>258.3</v>
      </c>
      <c r="I168" s="30">
        <v>258.3</v>
      </c>
      <c r="J168" s="30">
        <v>258.3</v>
      </c>
      <c r="K168" s="30">
        <v>258.3</v>
      </c>
      <c r="L168" s="30">
        <v>258.3</v>
      </c>
      <c r="M168" s="30">
        <v>258.3</v>
      </c>
      <c r="N168" s="30">
        <v>258.3</v>
      </c>
      <c r="O168" s="30">
        <v>258.3</v>
      </c>
      <c r="P168" s="30">
        <v>258.3</v>
      </c>
      <c r="Q168" s="30">
        <v>258.3</v>
      </c>
      <c r="R168" s="30">
        <v>258.3</v>
      </c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11"/>
      <c r="AG168" s="42"/>
    </row>
    <row r="169" spans="1:33" ht="29.15" customHeight="1" x14ac:dyDescent="0.35">
      <c r="A169" s="7"/>
      <c r="B169" s="7"/>
      <c r="C169" s="7"/>
      <c r="D169" s="9"/>
      <c r="E169" s="2" t="s">
        <v>21</v>
      </c>
      <c r="F169" s="30">
        <v>243.95</v>
      </c>
      <c r="G169" s="30">
        <v>253.3</v>
      </c>
      <c r="H169" s="30">
        <v>243.95</v>
      </c>
      <c r="I169" s="30">
        <v>243.95</v>
      </c>
      <c r="J169" s="30">
        <v>243.95</v>
      </c>
      <c r="K169" s="30">
        <v>243.95</v>
      </c>
      <c r="L169" s="30">
        <v>243.95</v>
      </c>
      <c r="M169" s="30">
        <v>243.95</v>
      </c>
      <c r="N169" s="30">
        <v>243.95</v>
      </c>
      <c r="O169" s="30">
        <v>243.95</v>
      </c>
      <c r="P169" s="30">
        <v>243.95</v>
      </c>
      <c r="Q169" s="30">
        <v>243.95</v>
      </c>
      <c r="R169" s="30">
        <v>243.95</v>
      </c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11"/>
      <c r="AG169" s="42"/>
    </row>
    <row r="170" spans="1:33" ht="29.15" customHeight="1" x14ac:dyDescent="0.35">
      <c r="A170" s="7"/>
      <c r="B170" s="7"/>
      <c r="C170" s="7"/>
      <c r="D170" s="9"/>
      <c r="E170" s="2" t="s">
        <v>22</v>
      </c>
      <c r="F170" s="30">
        <v>229.6</v>
      </c>
      <c r="G170" s="30">
        <v>238.4</v>
      </c>
      <c r="H170" s="30">
        <v>229.6</v>
      </c>
      <c r="I170" s="30">
        <v>229.6</v>
      </c>
      <c r="J170" s="30">
        <v>229.6</v>
      </c>
      <c r="K170" s="30">
        <v>229.6</v>
      </c>
      <c r="L170" s="30">
        <v>229.6</v>
      </c>
      <c r="M170" s="30">
        <v>229.6</v>
      </c>
      <c r="N170" s="30">
        <v>229.6</v>
      </c>
      <c r="O170" s="30">
        <v>229.6</v>
      </c>
      <c r="P170" s="30">
        <v>229.6</v>
      </c>
      <c r="Q170" s="30">
        <v>229.6</v>
      </c>
      <c r="R170" s="30">
        <v>229.6</v>
      </c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12"/>
      <c r="AG170" s="43"/>
    </row>
    <row r="171" spans="1:33" ht="29.15" customHeight="1" x14ac:dyDescent="0.35">
      <c r="A171" s="6">
        <v>20041</v>
      </c>
      <c r="B171" s="6" t="s">
        <v>64</v>
      </c>
      <c r="C171" s="6"/>
      <c r="D171" s="8" t="s">
        <v>3</v>
      </c>
      <c r="E171" s="2" t="s">
        <v>19</v>
      </c>
      <c r="F171" s="30">
        <v>287</v>
      </c>
      <c r="G171" s="30">
        <v>298</v>
      </c>
      <c r="H171" s="30">
        <v>287</v>
      </c>
      <c r="I171" s="30">
        <v>287</v>
      </c>
      <c r="J171" s="30">
        <v>287</v>
      </c>
      <c r="K171" s="30">
        <v>287</v>
      </c>
      <c r="L171" s="30">
        <v>287</v>
      </c>
      <c r="M171" s="30">
        <v>287</v>
      </c>
      <c r="N171" s="30">
        <v>287</v>
      </c>
      <c r="O171" s="30">
        <v>287</v>
      </c>
      <c r="P171" s="30">
        <v>287</v>
      </c>
      <c r="Q171" s="30">
        <v>287</v>
      </c>
      <c r="R171" s="30">
        <v>287</v>
      </c>
      <c r="S171" s="33">
        <v>43</v>
      </c>
      <c r="T171" s="33">
        <v>44</v>
      </c>
      <c r="U171" s="33">
        <v>45</v>
      </c>
      <c r="V171" s="33">
        <v>46</v>
      </c>
      <c r="W171" s="33">
        <v>47</v>
      </c>
      <c r="X171" s="33">
        <v>48</v>
      </c>
      <c r="Y171" s="33">
        <v>49</v>
      </c>
      <c r="Z171" s="33">
        <v>50</v>
      </c>
      <c r="AA171" s="33">
        <v>51</v>
      </c>
      <c r="AB171" s="33">
        <v>52</v>
      </c>
      <c r="AC171" s="33">
        <v>53</v>
      </c>
      <c r="AD171" s="33">
        <v>54</v>
      </c>
      <c r="AE171" s="33">
        <v>55</v>
      </c>
      <c r="AF171" s="10">
        <f t="shared" ref="AF171" si="41">SUM(S171:AE174)</f>
        <v>637</v>
      </c>
      <c r="AG171" s="41">
        <f>IF(Расчёты!$B$1&lt;10000,Расчёты!B171,IF(Расчёты!$C$1&lt;30000,Расчёты!C172,IF(Расчёты!$D$1&lt;70000,Расчёты!D173,Расчёты!E174)))</f>
        <v>146642.4</v>
      </c>
    </row>
    <row r="172" spans="1:33" ht="29.15" customHeight="1" x14ac:dyDescent="0.35">
      <c r="A172" s="7"/>
      <c r="B172" s="7"/>
      <c r="C172" s="7"/>
      <c r="D172" s="9"/>
      <c r="E172" s="2" t="s">
        <v>20</v>
      </c>
      <c r="F172" s="30">
        <v>258.3</v>
      </c>
      <c r="G172" s="30">
        <v>268.2</v>
      </c>
      <c r="H172" s="30">
        <v>258.3</v>
      </c>
      <c r="I172" s="30">
        <v>258.3</v>
      </c>
      <c r="J172" s="30">
        <v>258.3</v>
      </c>
      <c r="K172" s="30">
        <v>258.3</v>
      </c>
      <c r="L172" s="30">
        <v>258.3</v>
      </c>
      <c r="M172" s="30">
        <v>258.3</v>
      </c>
      <c r="N172" s="30">
        <v>258.3</v>
      </c>
      <c r="O172" s="30">
        <v>258.3</v>
      </c>
      <c r="P172" s="30">
        <v>258.3</v>
      </c>
      <c r="Q172" s="30">
        <v>258.3</v>
      </c>
      <c r="R172" s="30">
        <v>258.3</v>
      </c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11"/>
      <c r="AG172" s="42"/>
    </row>
    <row r="173" spans="1:33" ht="29.15" customHeight="1" x14ac:dyDescent="0.35">
      <c r="A173" s="7"/>
      <c r="B173" s="7"/>
      <c r="C173" s="7"/>
      <c r="D173" s="9"/>
      <c r="E173" s="2" t="s">
        <v>21</v>
      </c>
      <c r="F173" s="30">
        <v>243.95</v>
      </c>
      <c r="G173" s="30">
        <v>253.3</v>
      </c>
      <c r="H173" s="30">
        <v>243.95</v>
      </c>
      <c r="I173" s="30">
        <v>243.95</v>
      </c>
      <c r="J173" s="30">
        <v>243.95</v>
      </c>
      <c r="K173" s="30">
        <v>243.95</v>
      </c>
      <c r="L173" s="30">
        <v>243.95</v>
      </c>
      <c r="M173" s="30">
        <v>243.95</v>
      </c>
      <c r="N173" s="30">
        <v>243.95</v>
      </c>
      <c r="O173" s="30">
        <v>243.95</v>
      </c>
      <c r="P173" s="30">
        <v>243.95</v>
      </c>
      <c r="Q173" s="30">
        <v>243.95</v>
      </c>
      <c r="R173" s="30">
        <v>243.95</v>
      </c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11"/>
      <c r="AG173" s="42"/>
    </row>
    <row r="174" spans="1:33" ht="29.15" customHeight="1" x14ac:dyDescent="0.35">
      <c r="A174" s="7"/>
      <c r="B174" s="7"/>
      <c r="C174" s="7"/>
      <c r="D174" s="9"/>
      <c r="E174" s="2" t="s">
        <v>22</v>
      </c>
      <c r="F174" s="30">
        <v>229.6</v>
      </c>
      <c r="G174" s="30">
        <v>238.4</v>
      </c>
      <c r="H174" s="30">
        <v>229.6</v>
      </c>
      <c r="I174" s="30">
        <v>229.6</v>
      </c>
      <c r="J174" s="30">
        <v>229.6</v>
      </c>
      <c r="K174" s="30">
        <v>229.6</v>
      </c>
      <c r="L174" s="30">
        <v>229.6</v>
      </c>
      <c r="M174" s="30">
        <v>229.6</v>
      </c>
      <c r="N174" s="30">
        <v>229.6</v>
      </c>
      <c r="O174" s="30">
        <v>229.6</v>
      </c>
      <c r="P174" s="30">
        <v>229.6</v>
      </c>
      <c r="Q174" s="30">
        <v>229.6</v>
      </c>
      <c r="R174" s="30">
        <v>229.6</v>
      </c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12"/>
      <c r="AG174" s="43"/>
    </row>
    <row r="175" spans="1:33" ht="29.15" customHeight="1" x14ac:dyDescent="0.35">
      <c r="A175" s="6">
        <v>20078</v>
      </c>
      <c r="B175" s="6" t="s">
        <v>65</v>
      </c>
      <c r="C175" s="6"/>
      <c r="D175" s="8" t="s">
        <v>3</v>
      </c>
      <c r="E175" s="2" t="s">
        <v>19</v>
      </c>
      <c r="F175" s="30">
        <v>287</v>
      </c>
      <c r="G175" s="30">
        <v>298</v>
      </c>
      <c r="H175" s="30">
        <v>287</v>
      </c>
      <c r="I175" s="30">
        <v>287</v>
      </c>
      <c r="J175" s="30">
        <v>287</v>
      </c>
      <c r="K175" s="30">
        <v>287</v>
      </c>
      <c r="L175" s="30">
        <v>287</v>
      </c>
      <c r="M175" s="30">
        <v>287</v>
      </c>
      <c r="N175" s="30">
        <v>287</v>
      </c>
      <c r="O175" s="30">
        <v>287</v>
      </c>
      <c r="P175" s="30">
        <v>287</v>
      </c>
      <c r="Q175" s="30">
        <v>287</v>
      </c>
      <c r="R175" s="30">
        <v>287</v>
      </c>
      <c r="S175" s="33">
        <v>44</v>
      </c>
      <c r="T175" s="33">
        <v>45</v>
      </c>
      <c r="U175" s="33">
        <v>46</v>
      </c>
      <c r="V175" s="33">
        <v>47</v>
      </c>
      <c r="W175" s="33">
        <v>48</v>
      </c>
      <c r="X175" s="33">
        <v>49</v>
      </c>
      <c r="Y175" s="33">
        <v>50</v>
      </c>
      <c r="Z175" s="33">
        <v>51</v>
      </c>
      <c r="AA175" s="33">
        <v>52</v>
      </c>
      <c r="AB175" s="33">
        <v>53</v>
      </c>
      <c r="AC175" s="33">
        <v>54</v>
      </c>
      <c r="AD175" s="33">
        <v>55</v>
      </c>
      <c r="AE175" s="33">
        <v>56</v>
      </c>
      <c r="AF175" s="10">
        <f t="shared" ref="AF175" si="42">SUM(S175:AE178)</f>
        <v>650</v>
      </c>
      <c r="AG175" s="41">
        <f>IF(Расчёты!$B$1&lt;10000,Расчёты!B175,IF(Расчёты!$C$1&lt;30000,Расчёты!C176,IF(Расчёты!$D$1&lt;70000,Расчёты!D177,Расчёты!E178)))</f>
        <v>149636</v>
      </c>
    </row>
    <row r="176" spans="1:33" ht="29.15" customHeight="1" x14ac:dyDescent="0.35">
      <c r="A176" s="7"/>
      <c r="B176" s="7"/>
      <c r="C176" s="7"/>
      <c r="D176" s="9"/>
      <c r="E176" s="2" t="s">
        <v>20</v>
      </c>
      <c r="F176" s="30">
        <v>258.3</v>
      </c>
      <c r="G176" s="30">
        <v>268.2</v>
      </c>
      <c r="H176" s="30">
        <v>258.3</v>
      </c>
      <c r="I176" s="30">
        <v>258.3</v>
      </c>
      <c r="J176" s="30">
        <v>258.3</v>
      </c>
      <c r="K176" s="30">
        <v>258.3</v>
      </c>
      <c r="L176" s="30">
        <v>258.3</v>
      </c>
      <c r="M176" s="30">
        <v>258.3</v>
      </c>
      <c r="N176" s="30">
        <v>258.3</v>
      </c>
      <c r="O176" s="30">
        <v>258.3</v>
      </c>
      <c r="P176" s="30">
        <v>258.3</v>
      </c>
      <c r="Q176" s="30">
        <v>258.3</v>
      </c>
      <c r="R176" s="30">
        <v>258.3</v>
      </c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11"/>
      <c r="AG176" s="42"/>
    </row>
    <row r="177" spans="1:33" ht="29.15" customHeight="1" x14ac:dyDescent="0.35">
      <c r="A177" s="7"/>
      <c r="B177" s="7"/>
      <c r="C177" s="7"/>
      <c r="D177" s="9"/>
      <c r="E177" s="2" t="s">
        <v>21</v>
      </c>
      <c r="F177" s="30">
        <v>243.95</v>
      </c>
      <c r="G177" s="30">
        <v>253.3</v>
      </c>
      <c r="H177" s="30">
        <v>243.95</v>
      </c>
      <c r="I177" s="30">
        <v>243.95</v>
      </c>
      <c r="J177" s="30">
        <v>243.95</v>
      </c>
      <c r="K177" s="30">
        <v>243.95</v>
      </c>
      <c r="L177" s="30">
        <v>243.95</v>
      </c>
      <c r="M177" s="30">
        <v>243.95</v>
      </c>
      <c r="N177" s="30">
        <v>243.95</v>
      </c>
      <c r="O177" s="30">
        <v>243.95</v>
      </c>
      <c r="P177" s="30">
        <v>243.95</v>
      </c>
      <c r="Q177" s="30">
        <v>243.95</v>
      </c>
      <c r="R177" s="30">
        <v>243.95</v>
      </c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11"/>
      <c r="AG177" s="42"/>
    </row>
    <row r="178" spans="1:33" ht="29.15" customHeight="1" x14ac:dyDescent="0.35">
      <c r="A178" s="7"/>
      <c r="B178" s="7"/>
      <c r="C178" s="7"/>
      <c r="D178" s="9"/>
      <c r="E178" s="2" t="s">
        <v>22</v>
      </c>
      <c r="F178" s="30">
        <v>229.6</v>
      </c>
      <c r="G178" s="30">
        <v>238.4</v>
      </c>
      <c r="H178" s="30">
        <v>229.6</v>
      </c>
      <c r="I178" s="30">
        <v>229.6</v>
      </c>
      <c r="J178" s="30">
        <v>229.6</v>
      </c>
      <c r="K178" s="30">
        <v>229.6</v>
      </c>
      <c r="L178" s="30">
        <v>229.6</v>
      </c>
      <c r="M178" s="30">
        <v>229.6</v>
      </c>
      <c r="N178" s="30">
        <v>229.6</v>
      </c>
      <c r="O178" s="30">
        <v>229.6</v>
      </c>
      <c r="P178" s="30">
        <v>229.6</v>
      </c>
      <c r="Q178" s="30">
        <v>229.6</v>
      </c>
      <c r="R178" s="30">
        <v>229.6</v>
      </c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12"/>
      <c r="AG178" s="43"/>
    </row>
    <row r="179" spans="1:33" ht="29.15" customHeight="1" x14ac:dyDescent="0.35">
      <c r="A179" s="6">
        <v>20079</v>
      </c>
      <c r="B179" s="6" t="s">
        <v>66</v>
      </c>
      <c r="C179" s="6"/>
      <c r="D179" s="8" t="s">
        <v>3</v>
      </c>
      <c r="E179" s="2" t="s">
        <v>19</v>
      </c>
      <c r="F179" s="30">
        <v>287</v>
      </c>
      <c r="G179" s="30">
        <v>298</v>
      </c>
      <c r="H179" s="30">
        <v>287</v>
      </c>
      <c r="I179" s="30">
        <v>287</v>
      </c>
      <c r="J179" s="30">
        <v>287</v>
      </c>
      <c r="K179" s="30">
        <v>287</v>
      </c>
      <c r="L179" s="30">
        <v>287</v>
      </c>
      <c r="M179" s="30">
        <v>287</v>
      </c>
      <c r="N179" s="30">
        <v>287</v>
      </c>
      <c r="O179" s="30">
        <v>287</v>
      </c>
      <c r="P179" s="30">
        <v>287</v>
      </c>
      <c r="Q179" s="30">
        <v>287</v>
      </c>
      <c r="R179" s="30">
        <v>287</v>
      </c>
      <c r="S179" s="33">
        <v>45</v>
      </c>
      <c r="T179" s="33">
        <v>46</v>
      </c>
      <c r="U179" s="33">
        <v>47</v>
      </c>
      <c r="V179" s="33">
        <v>48</v>
      </c>
      <c r="W179" s="33">
        <v>49</v>
      </c>
      <c r="X179" s="33">
        <v>50</v>
      </c>
      <c r="Y179" s="33">
        <v>51</v>
      </c>
      <c r="Z179" s="33">
        <v>52</v>
      </c>
      <c r="AA179" s="33">
        <v>53</v>
      </c>
      <c r="AB179" s="33">
        <v>54</v>
      </c>
      <c r="AC179" s="33">
        <v>55</v>
      </c>
      <c r="AD179" s="33">
        <v>56</v>
      </c>
      <c r="AE179" s="33">
        <v>57</v>
      </c>
      <c r="AF179" s="10">
        <f t="shared" ref="AF179" si="43">SUM(S179:AE182)</f>
        <v>663</v>
      </c>
      <c r="AG179" s="41">
        <f>IF(Расчёты!$B$1&lt;10000,Расчёты!B179,IF(Расчёты!$C$1&lt;30000,Расчёты!C180,IF(Расчёты!$D$1&lt;70000,Расчёты!D181,Расчёты!E182)))</f>
        <v>152629.6</v>
      </c>
    </row>
    <row r="180" spans="1:33" ht="29.15" customHeight="1" x14ac:dyDescent="0.35">
      <c r="A180" s="7"/>
      <c r="B180" s="7"/>
      <c r="C180" s="7"/>
      <c r="D180" s="9"/>
      <c r="E180" s="2" t="s">
        <v>20</v>
      </c>
      <c r="F180" s="30">
        <v>258.3</v>
      </c>
      <c r="G180" s="30">
        <v>268.2</v>
      </c>
      <c r="H180" s="30">
        <v>258.3</v>
      </c>
      <c r="I180" s="30">
        <v>258.3</v>
      </c>
      <c r="J180" s="30">
        <v>258.3</v>
      </c>
      <c r="K180" s="30">
        <v>258.3</v>
      </c>
      <c r="L180" s="30">
        <v>258.3</v>
      </c>
      <c r="M180" s="30">
        <v>258.3</v>
      </c>
      <c r="N180" s="30">
        <v>258.3</v>
      </c>
      <c r="O180" s="30">
        <v>258.3</v>
      </c>
      <c r="P180" s="30">
        <v>258.3</v>
      </c>
      <c r="Q180" s="30">
        <v>258.3</v>
      </c>
      <c r="R180" s="30">
        <v>258.3</v>
      </c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11"/>
      <c r="AG180" s="42"/>
    </row>
    <row r="181" spans="1:33" ht="29.15" customHeight="1" x14ac:dyDescent="0.35">
      <c r="A181" s="7"/>
      <c r="B181" s="7"/>
      <c r="C181" s="7"/>
      <c r="D181" s="9"/>
      <c r="E181" s="2" t="s">
        <v>21</v>
      </c>
      <c r="F181" s="30">
        <v>243.95</v>
      </c>
      <c r="G181" s="30">
        <v>253.3</v>
      </c>
      <c r="H181" s="30">
        <v>243.95</v>
      </c>
      <c r="I181" s="30">
        <v>243.95</v>
      </c>
      <c r="J181" s="30">
        <v>243.95</v>
      </c>
      <c r="K181" s="30">
        <v>243.95</v>
      </c>
      <c r="L181" s="30">
        <v>243.95</v>
      </c>
      <c r="M181" s="30">
        <v>243.95</v>
      </c>
      <c r="N181" s="30">
        <v>243.95</v>
      </c>
      <c r="O181" s="30">
        <v>243.95</v>
      </c>
      <c r="P181" s="30">
        <v>243.95</v>
      </c>
      <c r="Q181" s="30">
        <v>243.95</v>
      </c>
      <c r="R181" s="30">
        <v>243.95</v>
      </c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11"/>
      <c r="AG181" s="42"/>
    </row>
    <row r="182" spans="1:33" ht="29.15" customHeight="1" x14ac:dyDescent="0.35">
      <c r="A182" s="7"/>
      <c r="B182" s="7"/>
      <c r="C182" s="7"/>
      <c r="D182" s="9"/>
      <c r="E182" s="2" t="s">
        <v>22</v>
      </c>
      <c r="F182" s="30">
        <v>229.6</v>
      </c>
      <c r="G182" s="30">
        <v>238.4</v>
      </c>
      <c r="H182" s="30">
        <v>229.6</v>
      </c>
      <c r="I182" s="30">
        <v>229.6</v>
      </c>
      <c r="J182" s="30">
        <v>229.6</v>
      </c>
      <c r="K182" s="30">
        <v>229.6</v>
      </c>
      <c r="L182" s="30">
        <v>229.6</v>
      </c>
      <c r="M182" s="30">
        <v>229.6</v>
      </c>
      <c r="N182" s="30">
        <v>229.6</v>
      </c>
      <c r="O182" s="30">
        <v>229.6</v>
      </c>
      <c r="P182" s="30">
        <v>229.6</v>
      </c>
      <c r="Q182" s="30">
        <v>229.6</v>
      </c>
      <c r="R182" s="30">
        <v>229.6</v>
      </c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12"/>
      <c r="AG182" s="43"/>
    </row>
    <row r="183" spans="1:33" ht="29.15" customHeight="1" x14ac:dyDescent="0.35">
      <c r="A183" s="6">
        <v>20077</v>
      </c>
      <c r="B183" s="6" t="s">
        <v>67</v>
      </c>
      <c r="C183" s="6"/>
      <c r="D183" s="8" t="s">
        <v>3</v>
      </c>
      <c r="E183" s="2" t="s">
        <v>19</v>
      </c>
      <c r="F183" s="30">
        <v>287</v>
      </c>
      <c r="G183" s="30">
        <v>298</v>
      </c>
      <c r="H183" s="30">
        <v>287</v>
      </c>
      <c r="I183" s="30">
        <v>287</v>
      </c>
      <c r="J183" s="30">
        <v>287</v>
      </c>
      <c r="K183" s="30">
        <v>287</v>
      </c>
      <c r="L183" s="30">
        <v>287</v>
      </c>
      <c r="M183" s="30">
        <v>287</v>
      </c>
      <c r="N183" s="30">
        <v>287</v>
      </c>
      <c r="O183" s="30">
        <v>287</v>
      </c>
      <c r="P183" s="30">
        <v>287</v>
      </c>
      <c r="Q183" s="30">
        <v>287</v>
      </c>
      <c r="R183" s="30">
        <v>287</v>
      </c>
      <c r="S183" s="33">
        <v>46</v>
      </c>
      <c r="T183" s="33">
        <v>47</v>
      </c>
      <c r="U183" s="33">
        <v>48</v>
      </c>
      <c r="V183" s="33">
        <v>49</v>
      </c>
      <c r="W183" s="33">
        <v>50</v>
      </c>
      <c r="X183" s="33">
        <v>51</v>
      </c>
      <c r="Y183" s="33">
        <v>52</v>
      </c>
      <c r="Z183" s="33">
        <v>53</v>
      </c>
      <c r="AA183" s="33">
        <v>54</v>
      </c>
      <c r="AB183" s="33">
        <v>55</v>
      </c>
      <c r="AC183" s="33">
        <v>56</v>
      </c>
      <c r="AD183" s="33">
        <v>57</v>
      </c>
      <c r="AE183" s="33">
        <v>58</v>
      </c>
      <c r="AF183" s="10">
        <f t="shared" ref="AF183" si="44">SUM(S183:AE186)</f>
        <v>676</v>
      </c>
      <c r="AG183" s="41">
        <f>IF(Расчёты!$B$1&lt;10000,Расчёты!B183,IF(Расчёты!$C$1&lt;30000,Расчёты!C184,IF(Расчёты!$D$1&lt;70000,Расчёты!D185,Расчёты!E186)))</f>
        <v>155623.19999999998</v>
      </c>
    </row>
    <row r="184" spans="1:33" ht="29.15" customHeight="1" x14ac:dyDescent="0.35">
      <c r="A184" s="7"/>
      <c r="B184" s="7"/>
      <c r="C184" s="7"/>
      <c r="D184" s="9"/>
      <c r="E184" s="2" t="s">
        <v>20</v>
      </c>
      <c r="F184" s="30">
        <v>258.3</v>
      </c>
      <c r="G184" s="30">
        <v>268.2</v>
      </c>
      <c r="H184" s="30">
        <v>258.3</v>
      </c>
      <c r="I184" s="30">
        <v>258.3</v>
      </c>
      <c r="J184" s="30">
        <v>258.3</v>
      </c>
      <c r="K184" s="30">
        <v>258.3</v>
      </c>
      <c r="L184" s="30">
        <v>258.3</v>
      </c>
      <c r="M184" s="30">
        <v>258.3</v>
      </c>
      <c r="N184" s="30">
        <v>258.3</v>
      </c>
      <c r="O184" s="30">
        <v>258.3</v>
      </c>
      <c r="P184" s="30">
        <v>258.3</v>
      </c>
      <c r="Q184" s="30">
        <v>258.3</v>
      </c>
      <c r="R184" s="30">
        <v>258.3</v>
      </c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11"/>
      <c r="AG184" s="42"/>
    </row>
    <row r="185" spans="1:33" ht="29.15" customHeight="1" x14ac:dyDescent="0.35">
      <c r="A185" s="7"/>
      <c r="B185" s="7"/>
      <c r="C185" s="7"/>
      <c r="D185" s="9"/>
      <c r="E185" s="2" t="s">
        <v>21</v>
      </c>
      <c r="F185" s="30">
        <v>243.95</v>
      </c>
      <c r="G185" s="30">
        <v>253.3</v>
      </c>
      <c r="H185" s="30">
        <v>243.95</v>
      </c>
      <c r="I185" s="30">
        <v>243.95</v>
      </c>
      <c r="J185" s="30">
        <v>243.95</v>
      </c>
      <c r="K185" s="30">
        <v>243.95</v>
      </c>
      <c r="L185" s="30">
        <v>243.95</v>
      </c>
      <c r="M185" s="30">
        <v>243.95</v>
      </c>
      <c r="N185" s="30">
        <v>243.95</v>
      </c>
      <c r="O185" s="30">
        <v>243.95</v>
      </c>
      <c r="P185" s="30">
        <v>243.95</v>
      </c>
      <c r="Q185" s="30">
        <v>243.95</v>
      </c>
      <c r="R185" s="30">
        <v>243.95</v>
      </c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11"/>
      <c r="AG185" s="42"/>
    </row>
    <row r="186" spans="1:33" ht="29.15" customHeight="1" x14ac:dyDescent="0.35">
      <c r="A186" s="7"/>
      <c r="B186" s="7"/>
      <c r="C186" s="7"/>
      <c r="D186" s="9"/>
      <c r="E186" s="2" t="s">
        <v>22</v>
      </c>
      <c r="F186" s="30">
        <v>229.6</v>
      </c>
      <c r="G186" s="30">
        <v>238.4</v>
      </c>
      <c r="H186" s="30">
        <v>229.6</v>
      </c>
      <c r="I186" s="30">
        <v>229.6</v>
      </c>
      <c r="J186" s="30">
        <v>229.6</v>
      </c>
      <c r="K186" s="30">
        <v>229.6</v>
      </c>
      <c r="L186" s="30">
        <v>229.6</v>
      </c>
      <c r="M186" s="30">
        <v>229.6</v>
      </c>
      <c r="N186" s="30">
        <v>229.6</v>
      </c>
      <c r="O186" s="30">
        <v>229.6</v>
      </c>
      <c r="P186" s="30">
        <v>229.6</v>
      </c>
      <c r="Q186" s="30">
        <v>229.6</v>
      </c>
      <c r="R186" s="30">
        <v>229.6</v>
      </c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12"/>
      <c r="AG186" s="43"/>
    </row>
    <row r="187" spans="1:33" ht="29.15" customHeight="1" x14ac:dyDescent="0.35">
      <c r="A187" s="6">
        <v>20076</v>
      </c>
      <c r="B187" s="6" t="s">
        <v>68</v>
      </c>
      <c r="C187" s="6"/>
      <c r="D187" s="8" t="s">
        <v>3</v>
      </c>
      <c r="E187" s="2" t="s">
        <v>19</v>
      </c>
      <c r="F187" s="30">
        <v>287</v>
      </c>
      <c r="G187" s="30">
        <v>298</v>
      </c>
      <c r="H187" s="30">
        <v>287</v>
      </c>
      <c r="I187" s="30">
        <v>287</v>
      </c>
      <c r="J187" s="30">
        <v>287</v>
      </c>
      <c r="K187" s="30">
        <v>287</v>
      </c>
      <c r="L187" s="30">
        <v>287</v>
      </c>
      <c r="M187" s="30">
        <v>287</v>
      </c>
      <c r="N187" s="30">
        <v>287</v>
      </c>
      <c r="O187" s="30">
        <v>287</v>
      </c>
      <c r="P187" s="30">
        <v>287</v>
      </c>
      <c r="Q187" s="30">
        <v>287</v>
      </c>
      <c r="R187" s="30">
        <v>287</v>
      </c>
      <c r="S187" s="33">
        <v>47</v>
      </c>
      <c r="T187" s="33">
        <v>48</v>
      </c>
      <c r="U187" s="33">
        <v>49</v>
      </c>
      <c r="V187" s="33">
        <v>50</v>
      </c>
      <c r="W187" s="33">
        <v>51</v>
      </c>
      <c r="X187" s="33">
        <v>52</v>
      </c>
      <c r="Y187" s="33">
        <v>53</v>
      </c>
      <c r="Z187" s="33">
        <v>54</v>
      </c>
      <c r="AA187" s="33">
        <v>55</v>
      </c>
      <c r="AB187" s="33">
        <v>56</v>
      </c>
      <c r="AC187" s="33">
        <v>57</v>
      </c>
      <c r="AD187" s="33">
        <v>58</v>
      </c>
      <c r="AE187" s="33">
        <v>59</v>
      </c>
      <c r="AF187" s="10">
        <f t="shared" ref="AF187" si="45">SUM(S187:AE190)</f>
        <v>689</v>
      </c>
      <c r="AG187" s="41">
        <f>IF(Расчёты!$B$1&lt;10000,Расчёты!B187,IF(Расчёты!$C$1&lt;30000,Расчёты!C188,IF(Расчёты!$D$1&lt;70000,Расчёты!D189,Расчёты!E190)))</f>
        <v>158616.79999999999</v>
      </c>
    </row>
    <row r="188" spans="1:33" ht="29.15" customHeight="1" x14ac:dyDescent="0.35">
      <c r="A188" s="7"/>
      <c r="B188" s="7"/>
      <c r="C188" s="7"/>
      <c r="D188" s="9"/>
      <c r="E188" s="2" t="s">
        <v>20</v>
      </c>
      <c r="F188" s="30">
        <v>258.3</v>
      </c>
      <c r="G188" s="30">
        <v>268.2</v>
      </c>
      <c r="H188" s="30">
        <v>258.3</v>
      </c>
      <c r="I188" s="30">
        <v>258.3</v>
      </c>
      <c r="J188" s="30">
        <v>258.3</v>
      </c>
      <c r="K188" s="30">
        <v>258.3</v>
      </c>
      <c r="L188" s="30">
        <v>258.3</v>
      </c>
      <c r="M188" s="30">
        <v>258.3</v>
      </c>
      <c r="N188" s="30">
        <v>258.3</v>
      </c>
      <c r="O188" s="30">
        <v>258.3</v>
      </c>
      <c r="P188" s="30">
        <v>258.3</v>
      </c>
      <c r="Q188" s="30">
        <v>258.3</v>
      </c>
      <c r="R188" s="30">
        <v>258.3</v>
      </c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11"/>
      <c r="AG188" s="42"/>
    </row>
    <row r="189" spans="1:33" ht="29.15" customHeight="1" x14ac:dyDescent="0.35">
      <c r="A189" s="7"/>
      <c r="B189" s="7"/>
      <c r="C189" s="7"/>
      <c r="D189" s="9"/>
      <c r="E189" s="2" t="s">
        <v>21</v>
      </c>
      <c r="F189" s="30">
        <v>243.95</v>
      </c>
      <c r="G189" s="30">
        <v>253.3</v>
      </c>
      <c r="H189" s="30">
        <v>243.95</v>
      </c>
      <c r="I189" s="30">
        <v>243.95</v>
      </c>
      <c r="J189" s="30">
        <v>243.95</v>
      </c>
      <c r="K189" s="30">
        <v>243.95</v>
      </c>
      <c r="L189" s="30">
        <v>243.95</v>
      </c>
      <c r="M189" s="30">
        <v>243.95</v>
      </c>
      <c r="N189" s="30">
        <v>243.95</v>
      </c>
      <c r="O189" s="30">
        <v>243.95</v>
      </c>
      <c r="P189" s="30">
        <v>243.95</v>
      </c>
      <c r="Q189" s="30">
        <v>243.95</v>
      </c>
      <c r="R189" s="30">
        <v>243.95</v>
      </c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11"/>
      <c r="AG189" s="42"/>
    </row>
    <row r="190" spans="1:33" ht="29.15" customHeight="1" x14ac:dyDescent="0.35">
      <c r="A190" s="7"/>
      <c r="B190" s="7"/>
      <c r="C190" s="7"/>
      <c r="D190" s="9"/>
      <c r="E190" s="2" t="s">
        <v>22</v>
      </c>
      <c r="F190" s="30">
        <v>229.6</v>
      </c>
      <c r="G190" s="30">
        <v>238.4</v>
      </c>
      <c r="H190" s="30">
        <v>229.6</v>
      </c>
      <c r="I190" s="30">
        <v>229.6</v>
      </c>
      <c r="J190" s="30">
        <v>229.6</v>
      </c>
      <c r="K190" s="30">
        <v>229.6</v>
      </c>
      <c r="L190" s="30">
        <v>229.6</v>
      </c>
      <c r="M190" s="30">
        <v>229.6</v>
      </c>
      <c r="N190" s="30">
        <v>229.6</v>
      </c>
      <c r="O190" s="30">
        <v>229.6</v>
      </c>
      <c r="P190" s="30">
        <v>229.6</v>
      </c>
      <c r="Q190" s="30">
        <v>229.6</v>
      </c>
      <c r="R190" s="30">
        <v>229.6</v>
      </c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12"/>
      <c r="AG190" s="43"/>
    </row>
    <row r="191" spans="1:33" ht="29.15" customHeight="1" x14ac:dyDescent="0.35">
      <c r="A191" s="6">
        <v>20075</v>
      </c>
      <c r="B191" s="6" t="s">
        <v>69</v>
      </c>
      <c r="C191" s="6"/>
      <c r="D191" s="8" t="s">
        <v>3</v>
      </c>
      <c r="E191" s="2" t="s">
        <v>19</v>
      </c>
      <c r="F191" s="30">
        <v>287</v>
      </c>
      <c r="G191" s="30">
        <v>298</v>
      </c>
      <c r="H191" s="30">
        <v>287</v>
      </c>
      <c r="I191" s="30">
        <v>287</v>
      </c>
      <c r="J191" s="30">
        <v>287</v>
      </c>
      <c r="K191" s="30">
        <v>287</v>
      </c>
      <c r="L191" s="30">
        <v>287</v>
      </c>
      <c r="M191" s="30">
        <v>287</v>
      </c>
      <c r="N191" s="30">
        <v>287</v>
      </c>
      <c r="O191" s="30">
        <v>287</v>
      </c>
      <c r="P191" s="30">
        <v>287</v>
      </c>
      <c r="Q191" s="30">
        <v>287</v>
      </c>
      <c r="R191" s="30">
        <v>287</v>
      </c>
      <c r="S191" s="33">
        <v>48</v>
      </c>
      <c r="T191" s="33">
        <v>49</v>
      </c>
      <c r="U191" s="33">
        <v>50</v>
      </c>
      <c r="V191" s="33">
        <v>51</v>
      </c>
      <c r="W191" s="33">
        <v>52</v>
      </c>
      <c r="X191" s="33">
        <v>53</v>
      </c>
      <c r="Y191" s="33">
        <v>54</v>
      </c>
      <c r="Z191" s="33">
        <v>55</v>
      </c>
      <c r="AA191" s="33">
        <v>56</v>
      </c>
      <c r="AB191" s="33">
        <v>57</v>
      </c>
      <c r="AC191" s="33">
        <v>58</v>
      </c>
      <c r="AD191" s="33">
        <v>59</v>
      </c>
      <c r="AE191" s="33">
        <v>60</v>
      </c>
      <c r="AF191" s="10">
        <f t="shared" ref="AF191" si="46">SUM(S191:AE194)</f>
        <v>702</v>
      </c>
      <c r="AG191" s="41">
        <f>IF(Расчёты!$B$1&lt;10000,Расчёты!B191,IF(Расчёты!$C$1&lt;30000,Расчёты!C192,IF(Расчёты!$D$1&lt;70000,Расчёты!D193,Расчёты!E194)))</f>
        <v>161610.4</v>
      </c>
    </row>
    <row r="192" spans="1:33" ht="29.15" customHeight="1" x14ac:dyDescent="0.35">
      <c r="A192" s="7"/>
      <c r="B192" s="7"/>
      <c r="C192" s="7"/>
      <c r="D192" s="9"/>
      <c r="E192" s="2" t="s">
        <v>20</v>
      </c>
      <c r="F192" s="30">
        <v>258.3</v>
      </c>
      <c r="G192" s="30">
        <v>268.2</v>
      </c>
      <c r="H192" s="30">
        <v>258.3</v>
      </c>
      <c r="I192" s="30">
        <v>258.3</v>
      </c>
      <c r="J192" s="30">
        <v>258.3</v>
      </c>
      <c r="K192" s="30">
        <v>258.3</v>
      </c>
      <c r="L192" s="30">
        <v>258.3</v>
      </c>
      <c r="M192" s="30">
        <v>258.3</v>
      </c>
      <c r="N192" s="30">
        <v>258.3</v>
      </c>
      <c r="O192" s="30">
        <v>258.3</v>
      </c>
      <c r="P192" s="30">
        <v>258.3</v>
      </c>
      <c r="Q192" s="30">
        <v>258.3</v>
      </c>
      <c r="R192" s="30">
        <v>258.3</v>
      </c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11"/>
      <c r="AG192" s="42"/>
    </row>
    <row r="193" spans="1:33" ht="29.15" customHeight="1" x14ac:dyDescent="0.35">
      <c r="A193" s="7"/>
      <c r="B193" s="7"/>
      <c r="C193" s="7"/>
      <c r="D193" s="9"/>
      <c r="E193" s="2" t="s">
        <v>21</v>
      </c>
      <c r="F193" s="30">
        <v>243.95</v>
      </c>
      <c r="G193" s="30">
        <v>253.3</v>
      </c>
      <c r="H193" s="30">
        <v>243.95</v>
      </c>
      <c r="I193" s="30">
        <v>243.95</v>
      </c>
      <c r="J193" s="30">
        <v>243.95</v>
      </c>
      <c r="K193" s="30">
        <v>243.95</v>
      </c>
      <c r="L193" s="30">
        <v>243.95</v>
      </c>
      <c r="M193" s="30">
        <v>243.95</v>
      </c>
      <c r="N193" s="30">
        <v>243.95</v>
      </c>
      <c r="O193" s="30">
        <v>243.95</v>
      </c>
      <c r="P193" s="30">
        <v>243.95</v>
      </c>
      <c r="Q193" s="30">
        <v>243.95</v>
      </c>
      <c r="R193" s="30">
        <v>243.95</v>
      </c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11"/>
      <c r="AG193" s="42"/>
    </row>
    <row r="194" spans="1:33" ht="29.15" customHeight="1" x14ac:dyDescent="0.35">
      <c r="A194" s="7"/>
      <c r="B194" s="7"/>
      <c r="C194" s="7"/>
      <c r="D194" s="9"/>
      <c r="E194" s="2" t="s">
        <v>22</v>
      </c>
      <c r="F194" s="30">
        <v>229.6</v>
      </c>
      <c r="G194" s="30">
        <v>238.4</v>
      </c>
      <c r="H194" s="30">
        <v>229.6</v>
      </c>
      <c r="I194" s="30">
        <v>229.6</v>
      </c>
      <c r="J194" s="30">
        <v>229.6</v>
      </c>
      <c r="K194" s="30">
        <v>229.6</v>
      </c>
      <c r="L194" s="30">
        <v>229.6</v>
      </c>
      <c r="M194" s="30">
        <v>229.6</v>
      </c>
      <c r="N194" s="30">
        <v>229.6</v>
      </c>
      <c r="O194" s="30">
        <v>229.6</v>
      </c>
      <c r="P194" s="30">
        <v>229.6</v>
      </c>
      <c r="Q194" s="30">
        <v>229.6</v>
      </c>
      <c r="R194" s="30">
        <v>229.6</v>
      </c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12"/>
      <c r="AG194" s="43"/>
    </row>
    <row r="195" spans="1:33" ht="29.15" customHeight="1" x14ac:dyDescent="0.35">
      <c r="A195" s="6">
        <v>20086</v>
      </c>
      <c r="B195" s="6" t="s">
        <v>70</v>
      </c>
      <c r="C195" s="6"/>
      <c r="D195" s="8" t="s">
        <v>3</v>
      </c>
      <c r="E195" s="2" t="s">
        <v>19</v>
      </c>
      <c r="F195" s="30">
        <v>287</v>
      </c>
      <c r="G195" s="30">
        <v>298</v>
      </c>
      <c r="H195" s="30">
        <v>287</v>
      </c>
      <c r="I195" s="30">
        <v>287</v>
      </c>
      <c r="J195" s="30">
        <v>287</v>
      </c>
      <c r="K195" s="30">
        <v>287</v>
      </c>
      <c r="L195" s="30">
        <v>287</v>
      </c>
      <c r="M195" s="30">
        <v>287</v>
      </c>
      <c r="N195" s="30">
        <v>287</v>
      </c>
      <c r="O195" s="30">
        <v>287</v>
      </c>
      <c r="P195" s="30">
        <v>287</v>
      </c>
      <c r="Q195" s="30">
        <v>287</v>
      </c>
      <c r="R195" s="30">
        <v>287</v>
      </c>
      <c r="S195" s="33">
        <v>49</v>
      </c>
      <c r="T195" s="33">
        <v>50</v>
      </c>
      <c r="U195" s="33">
        <v>51</v>
      </c>
      <c r="V195" s="33">
        <v>52</v>
      </c>
      <c r="W195" s="33">
        <v>53</v>
      </c>
      <c r="X195" s="33">
        <v>54</v>
      </c>
      <c r="Y195" s="33">
        <v>55</v>
      </c>
      <c r="Z195" s="33">
        <v>56</v>
      </c>
      <c r="AA195" s="33">
        <v>57</v>
      </c>
      <c r="AB195" s="33">
        <v>58</v>
      </c>
      <c r="AC195" s="33">
        <v>59</v>
      </c>
      <c r="AD195" s="33">
        <v>60</v>
      </c>
      <c r="AE195" s="33">
        <v>61</v>
      </c>
      <c r="AF195" s="10">
        <f t="shared" ref="AF195" si="47">SUM(S195:AE198)</f>
        <v>715</v>
      </c>
      <c r="AG195" s="41">
        <f>IF(Расчёты!$B$1&lt;10000,Расчёты!B195,IF(Расчёты!$C$1&lt;30000,Расчёты!C196,IF(Расчёты!$D$1&lt;70000,Расчёты!D197,Расчёты!E198)))</f>
        <v>164604</v>
      </c>
    </row>
    <row r="196" spans="1:33" ht="29.15" customHeight="1" x14ac:dyDescent="0.35">
      <c r="A196" s="7"/>
      <c r="B196" s="7"/>
      <c r="C196" s="7"/>
      <c r="D196" s="9"/>
      <c r="E196" s="2" t="s">
        <v>20</v>
      </c>
      <c r="F196" s="30">
        <v>258.3</v>
      </c>
      <c r="G196" s="30">
        <v>268.2</v>
      </c>
      <c r="H196" s="30">
        <v>258.3</v>
      </c>
      <c r="I196" s="30">
        <v>258.3</v>
      </c>
      <c r="J196" s="30">
        <v>258.3</v>
      </c>
      <c r="K196" s="30">
        <v>258.3</v>
      </c>
      <c r="L196" s="30">
        <v>258.3</v>
      </c>
      <c r="M196" s="30">
        <v>258.3</v>
      </c>
      <c r="N196" s="30">
        <v>258.3</v>
      </c>
      <c r="O196" s="30">
        <v>258.3</v>
      </c>
      <c r="P196" s="30">
        <v>258.3</v>
      </c>
      <c r="Q196" s="30">
        <v>258.3</v>
      </c>
      <c r="R196" s="30">
        <v>258.3</v>
      </c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11"/>
      <c r="AG196" s="42"/>
    </row>
    <row r="197" spans="1:33" ht="29.15" customHeight="1" x14ac:dyDescent="0.35">
      <c r="A197" s="7"/>
      <c r="B197" s="7"/>
      <c r="C197" s="7"/>
      <c r="D197" s="9"/>
      <c r="E197" s="2" t="s">
        <v>21</v>
      </c>
      <c r="F197" s="30">
        <v>243.95</v>
      </c>
      <c r="G197" s="30">
        <v>253.3</v>
      </c>
      <c r="H197" s="30">
        <v>243.95</v>
      </c>
      <c r="I197" s="30">
        <v>243.95</v>
      </c>
      <c r="J197" s="30">
        <v>243.95</v>
      </c>
      <c r="K197" s="30">
        <v>243.95</v>
      </c>
      <c r="L197" s="30">
        <v>243.95</v>
      </c>
      <c r="M197" s="30">
        <v>243.95</v>
      </c>
      <c r="N197" s="30">
        <v>243.95</v>
      </c>
      <c r="O197" s="30">
        <v>243.95</v>
      </c>
      <c r="P197" s="30">
        <v>243.95</v>
      </c>
      <c r="Q197" s="30">
        <v>243.95</v>
      </c>
      <c r="R197" s="30">
        <v>243.95</v>
      </c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11"/>
      <c r="AG197" s="42"/>
    </row>
    <row r="198" spans="1:33" ht="29.15" customHeight="1" x14ac:dyDescent="0.35">
      <c r="A198" s="7"/>
      <c r="B198" s="7"/>
      <c r="C198" s="7"/>
      <c r="D198" s="9"/>
      <c r="E198" s="2" t="s">
        <v>22</v>
      </c>
      <c r="F198" s="30">
        <v>229.6</v>
      </c>
      <c r="G198" s="30">
        <v>238.4</v>
      </c>
      <c r="H198" s="30">
        <v>229.6</v>
      </c>
      <c r="I198" s="30">
        <v>229.6</v>
      </c>
      <c r="J198" s="30">
        <v>229.6</v>
      </c>
      <c r="K198" s="30">
        <v>229.6</v>
      </c>
      <c r="L198" s="30">
        <v>229.6</v>
      </c>
      <c r="M198" s="30">
        <v>229.6</v>
      </c>
      <c r="N198" s="30">
        <v>229.6</v>
      </c>
      <c r="O198" s="30">
        <v>229.6</v>
      </c>
      <c r="P198" s="30">
        <v>229.6</v>
      </c>
      <c r="Q198" s="30">
        <v>229.6</v>
      </c>
      <c r="R198" s="30">
        <v>229.6</v>
      </c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12"/>
      <c r="AG198" s="43"/>
    </row>
    <row r="199" spans="1:33" ht="29.15" customHeight="1" x14ac:dyDescent="0.35">
      <c r="A199" s="6">
        <v>20083</v>
      </c>
      <c r="B199" s="6" t="s">
        <v>71</v>
      </c>
      <c r="C199" s="6"/>
      <c r="D199" s="8" t="s">
        <v>3</v>
      </c>
      <c r="E199" s="2" t="s">
        <v>19</v>
      </c>
      <c r="F199" s="30">
        <v>287</v>
      </c>
      <c r="G199" s="30">
        <v>298</v>
      </c>
      <c r="H199" s="30">
        <v>287</v>
      </c>
      <c r="I199" s="30">
        <v>287</v>
      </c>
      <c r="J199" s="30">
        <v>287</v>
      </c>
      <c r="K199" s="30">
        <v>287</v>
      </c>
      <c r="L199" s="30">
        <v>287</v>
      </c>
      <c r="M199" s="30">
        <v>287</v>
      </c>
      <c r="N199" s="30">
        <v>287</v>
      </c>
      <c r="O199" s="30">
        <v>287</v>
      </c>
      <c r="P199" s="30">
        <v>287</v>
      </c>
      <c r="Q199" s="30">
        <v>287</v>
      </c>
      <c r="R199" s="30">
        <v>287</v>
      </c>
      <c r="S199" s="33">
        <v>50</v>
      </c>
      <c r="T199" s="33">
        <v>51</v>
      </c>
      <c r="U199" s="33">
        <v>52</v>
      </c>
      <c r="V199" s="33">
        <v>53</v>
      </c>
      <c r="W199" s="33">
        <v>54</v>
      </c>
      <c r="X199" s="33">
        <v>55</v>
      </c>
      <c r="Y199" s="33">
        <v>56</v>
      </c>
      <c r="Z199" s="33">
        <v>57</v>
      </c>
      <c r="AA199" s="33">
        <v>58</v>
      </c>
      <c r="AB199" s="33">
        <v>59</v>
      </c>
      <c r="AC199" s="33">
        <v>60</v>
      </c>
      <c r="AD199" s="33">
        <v>61</v>
      </c>
      <c r="AE199" s="33">
        <v>62</v>
      </c>
      <c r="AF199" s="10">
        <f t="shared" ref="AF199" si="48">SUM(S199:AE202)</f>
        <v>728</v>
      </c>
      <c r="AG199" s="41">
        <f>IF(Расчёты!$B$1&lt;10000,Расчёты!B199,IF(Расчёты!$C$1&lt;30000,Расчёты!C200,IF(Расчёты!$D$1&lt;70000,Расчёты!D201,Расчёты!E202)))</f>
        <v>167597.6</v>
      </c>
    </row>
    <row r="200" spans="1:33" ht="29.15" customHeight="1" x14ac:dyDescent="0.35">
      <c r="A200" s="7"/>
      <c r="B200" s="7"/>
      <c r="C200" s="7"/>
      <c r="D200" s="9"/>
      <c r="E200" s="2" t="s">
        <v>20</v>
      </c>
      <c r="F200" s="30">
        <v>258.3</v>
      </c>
      <c r="G200" s="30">
        <v>268.2</v>
      </c>
      <c r="H200" s="30">
        <v>258.3</v>
      </c>
      <c r="I200" s="30">
        <v>258.3</v>
      </c>
      <c r="J200" s="30">
        <v>258.3</v>
      </c>
      <c r="K200" s="30">
        <v>258.3</v>
      </c>
      <c r="L200" s="30">
        <v>258.3</v>
      </c>
      <c r="M200" s="30">
        <v>258.3</v>
      </c>
      <c r="N200" s="30">
        <v>258.3</v>
      </c>
      <c r="O200" s="30">
        <v>258.3</v>
      </c>
      <c r="P200" s="30">
        <v>258.3</v>
      </c>
      <c r="Q200" s="30">
        <v>258.3</v>
      </c>
      <c r="R200" s="30">
        <v>258.3</v>
      </c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11"/>
      <c r="AG200" s="42"/>
    </row>
    <row r="201" spans="1:33" ht="29.15" customHeight="1" x14ac:dyDescent="0.35">
      <c r="A201" s="7"/>
      <c r="B201" s="7"/>
      <c r="C201" s="7"/>
      <c r="D201" s="9"/>
      <c r="E201" s="2" t="s">
        <v>21</v>
      </c>
      <c r="F201" s="30">
        <v>243.95</v>
      </c>
      <c r="G201" s="30">
        <v>253.3</v>
      </c>
      <c r="H201" s="30">
        <v>243.95</v>
      </c>
      <c r="I201" s="30">
        <v>243.95</v>
      </c>
      <c r="J201" s="30">
        <v>243.95</v>
      </c>
      <c r="K201" s="30">
        <v>243.95</v>
      </c>
      <c r="L201" s="30">
        <v>243.95</v>
      </c>
      <c r="M201" s="30">
        <v>243.95</v>
      </c>
      <c r="N201" s="30">
        <v>243.95</v>
      </c>
      <c r="O201" s="30">
        <v>243.95</v>
      </c>
      <c r="P201" s="30">
        <v>243.95</v>
      </c>
      <c r="Q201" s="30">
        <v>243.95</v>
      </c>
      <c r="R201" s="30">
        <v>243.95</v>
      </c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11"/>
      <c r="AG201" s="42"/>
    </row>
    <row r="202" spans="1:33" ht="29.15" customHeight="1" x14ac:dyDescent="0.35">
      <c r="A202" s="7"/>
      <c r="B202" s="7"/>
      <c r="C202" s="7"/>
      <c r="D202" s="9"/>
      <c r="E202" s="2" t="s">
        <v>22</v>
      </c>
      <c r="F202" s="30">
        <v>229.6</v>
      </c>
      <c r="G202" s="30">
        <v>238.4</v>
      </c>
      <c r="H202" s="30">
        <v>229.6</v>
      </c>
      <c r="I202" s="30">
        <v>229.6</v>
      </c>
      <c r="J202" s="30">
        <v>229.6</v>
      </c>
      <c r="K202" s="30">
        <v>229.6</v>
      </c>
      <c r="L202" s="30">
        <v>229.6</v>
      </c>
      <c r="M202" s="30">
        <v>229.6</v>
      </c>
      <c r="N202" s="30">
        <v>229.6</v>
      </c>
      <c r="O202" s="30">
        <v>229.6</v>
      </c>
      <c r="P202" s="30">
        <v>229.6</v>
      </c>
      <c r="Q202" s="30">
        <v>229.6</v>
      </c>
      <c r="R202" s="30">
        <v>229.6</v>
      </c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12"/>
      <c r="AG202" s="43"/>
    </row>
    <row r="203" spans="1:33" ht="29.15" customHeight="1" x14ac:dyDescent="0.35">
      <c r="A203" s="6">
        <v>20084</v>
      </c>
      <c r="B203" s="6" t="s">
        <v>72</v>
      </c>
      <c r="C203" s="6"/>
      <c r="D203" s="8" t="s">
        <v>3</v>
      </c>
      <c r="E203" s="2" t="s">
        <v>19</v>
      </c>
      <c r="F203" s="30">
        <v>287</v>
      </c>
      <c r="G203" s="30">
        <v>298</v>
      </c>
      <c r="H203" s="30">
        <v>287</v>
      </c>
      <c r="I203" s="30">
        <v>287</v>
      </c>
      <c r="J203" s="30">
        <v>287</v>
      </c>
      <c r="K203" s="30">
        <v>287</v>
      </c>
      <c r="L203" s="30">
        <v>287</v>
      </c>
      <c r="M203" s="30">
        <v>287</v>
      </c>
      <c r="N203" s="30">
        <v>287</v>
      </c>
      <c r="O203" s="30">
        <v>287</v>
      </c>
      <c r="P203" s="30">
        <v>287</v>
      </c>
      <c r="Q203" s="30">
        <v>287</v>
      </c>
      <c r="R203" s="30">
        <v>287</v>
      </c>
      <c r="S203" s="33">
        <v>51</v>
      </c>
      <c r="T203" s="33">
        <v>52</v>
      </c>
      <c r="U203" s="33">
        <v>53</v>
      </c>
      <c r="V203" s="33">
        <v>54</v>
      </c>
      <c r="W203" s="33">
        <v>55</v>
      </c>
      <c r="X203" s="33">
        <v>56</v>
      </c>
      <c r="Y203" s="33">
        <v>57</v>
      </c>
      <c r="Z203" s="33">
        <v>58</v>
      </c>
      <c r="AA203" s="33">
        <v>59</v>
      </c>
      <c r="AB203" s="33">
        <v>60</v>
      </c>
      <c r="AC203" s="33">
        <v>61</v>
      </c>
      <c r="AD203" s="33">
        <v>62</v>
      </c>
      <c r="AE203" s="33">
        <v>63</v>
      </c>
      <c r="AF203" s="10">
        <f t="shared" ref="AF203" si="49">SUM(S203:AE206)</f>
        <v>741</v>
      </c>
      <c r="AG203" s="41">
        <f>IF(Расчёты!$B$1&lt;10000,Расчёты!B203,IF(Расчёты!$C$1&lt;30000,Расчёты!C204,IF(Расчёты!$D$1&lt;70000,Расчёты!D205,Расчёты!E206)))</f>
        <v>170591.19999999998</v>
      </c>
    </row>
    <row r="204" spans="1:33" ht="29.15" customHeight="1" x14ac:dyDescent="0.35">
      <c r="A204" s="7"/>
      <c r="B204" s="7"/>
      <c r="C204" s="7"/>
      <c r="D204" s="9"/>
      <c r="E204" s="2" t="s">
        <v>20</v>
      </c>
      <c r="F204" s="30">
        <v>258.3</v>
      </c>
      <c r="G204" s="30">
        <v>268.2</v>
      </c>
      <c r="H204" s="30">
        <v>258.3</v>
      </c>
      <c r="I204" s="30">
        <v>258.3</v>
      </c>
      <c r="J204" s="30">
        <v>258.3</v>
      </c>
      <c r="K204" s="30">
        <v>258.3</v>
      </c>
      <c r="L204" s="30">
        <v>258.3</v>
      </c>
      <c r="M204" s="30">
        <v>258.3</v>
      </c>
      <c r="N204" s="30">
        <v>258.3</v>
      </c>
      <c r="O204" s="30">
        <v>258.3</v>
      </c>
      <c r="P204" s="30">
        <v>258.3</v>
      </c>
      <c r="Q204" s="30">
        <v>258.3</v>
      </c>
      <c r="R204" s="30">
        <v>258.3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11"/>
      <c r="AG204" s="42"/>
    </row>
    <row r="205" spans="1:33" ht="29.15" customHeight="1" x14ac:dyDescent="0.35">
      <c r="A205" s="7"/>
      <c r="B205" s="7"/>
      <c r="C205" s="7"/>
      <c r="D205" s="9"/>
      <c r="E205" s="2" t="s">
        <v>21</v>
      </c>
      <c r="F205" s="30">
        <v>243.95</v>
      </c>
      <c r="G205" s="30">
        <v>253.3</v>
      </c>
      <c r="H205" s="30">
        <v>243.95</v>
      </c>
      <c r="I205" s="30">
        <v>243.95</v>
      </c>
      <c r="J205" s="30">
        <v>243.95</v>
      </c>
      <c r="K205" s="30">
        <v>243.95</v>
      </c>
      <c r="L205" s="30">
        <v>243.95</v>
      </c>
      <c r="M205" s="30">
        <v>243.95</v>
      </c>
      <c r="N205" s="30">
        <v>243.95</v>
      </c>
      <c r="O205" s="30">
        <v>243.95</v>
      </c>
      <c r="P205" s="30">
        <v>243.95</v>
      </c>
      <c r="Q205" s="30">
        <v>243.95</v>
      </c>
      <c r="R205" s="30">
        <v>243.95</v>
      </c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11"/>
      <c r="AG205" s="42"/>
    </row>
    <row r="206" spans="1:33" ht="29.15" customHeight="1" x14ac:dyDescent="0.35">
      <c r="A206" s="7"/>
      <c r="B206" s="7"/>
      <c r="C206" s="7"/>
      <c r="D206" s="9"/>
      <c r="E206" s="2" t="s">
        <v>22</v>
      </c>
      <c r="F206" s="30">
        <v>229.6</v>
      </c>
      <c r="G206" s="30">
        <v>238.4</v>
      </c>
      <c r="H206" s="30">
        <v>229.6</v>
      </c>
      <c r="I206" s="30">
        <v>229.6</v>
      </c>
      <c r="J206" s="30">
        <v>229.6</v>
      </c>
      <c r="K206" s="30">
        <v>229.6</v>
      </c>
      <c r="L206" s="30">
        <v>229.6</v>
      </c>
      <c r="M206" s="30">
        <v>229.6</v>
      </c>
      <c r="N206" s="30">
        <v>229.6</v>
      </c>
      <c r="O206" s="30">
        <v>229.6</v>
      </c>
      <c r="P206" s="30">
        <v>229.6</v>
      </c>
      <c r="Q206" s="30">
        <v>229.6</v>
      </c>
      <c r="R206" s="30">
        <v>229.6</v>
      </c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12"/>
      <c r="AG206" s="43"/>
    </row>
    <row r="207" spans="1:33" ht="29.15" customHeight="1" x14ac:dyDescent="0.35">
      <c r="A207" s="6">
        <v>20085</v>
      </c>
      <c r="B207" s="6" t="s">
        <v>73</v>
      </c>
      <c r="C207" s="6"/>
      <c r="D207" s="8" t="s">
        <v>3</v>
      </c>
      <c r="E207" s="2" t="s">
        <v>19</v>
      </c>
      <c r="F207" s="30">
        <v>287</v>
      </c>
      <c r="G207" s="30">
        <v>298</v>
      </c>
      <c r="H207" s="30">
        <v>287</v>
      </c>
      <c r="I207" s="30">
        <v>287</v>
      </c>
      <c r="J207" s="30">
        <v>287</v>
      </c>
      <c r="K207" s="30">
        <v>287</v>
      </c>
      <c r="L207" s="30">
        <v>287</v>
      </c>
      <c r="M207" s="30">
        <v>287</v>
      </c>
      <c r="N207" s="30">
        <v>287</v>
      </c>
      <c r="O207" s="30">
        <v>287</v>
      </c>
      <c r="P207" s="30">
        <v>287</v>
      </c>
      <c r="Q207" s="30">
        <v>287</v>
      </c>
      <c r="R207" s="30">
        <v>287</v>
      </c>
      <c r="S207" s="33">
        <v>52</v>
      </c>
      <c r="T207" s="33">
        <v>53</v>
      </c>
      <c r="U207" s="33">
        <v>54</v>
      </c>
      <c r="V207" s="33">
        <v>55</v>
      </c>
      <c r="W207" s="33">
        <v>56</v>
      </c>
      <c r="X207" s="33">
        <v>57</v>
      </c>
      <c r="Y207" s="33">
        <v>58</v>
      </c>
      <c r="Z207" s="33">
        <v>59</v>
      </c>
      <c r="AA207" s="33">
        <v>60</v>
      </c>
      <c r="AB207" s="33">
        <v>61</v>
      </c>
      <c r="AC207" s="33">
        <v>62</v>
      </c>
      <c r="AD207" s="33">
        <v>63</v>
      </c>
      <c r="AE207" s="33">
        <v>64</v>
      </c>
      <c r="AF207" s="10">
        <f t="shared" ref="AF207" si="50">SUM(S207:AE210)</f>
        <v>754</v>
      </c>
      <c r="AG207" s="41">
        <f>IF(Расчёты!$B$1&lt;10000,Расчёты!B207,IF(Расчёты!$C$1&lt;30000,Расчёты!C208,IF(Расчёты!$D$1&lt;70000,Расчёты!D209,Расчёты!E210)))</f>
        <v>173584.8</v>
      </c>
    </row>
    <row r="208" spans="1:33" ht="29.15" customHeight="1" x14ac:dyDescent="0.35">
      <c r="A208" s="7"/>
      <c r="B208" s="7"/>
      <c r="C208" s="7"/>
      <c r="D208" s="9"/>
      <c r="E208" s="2" t="s">
        <v>20</v>
      </c>
      <c r="F208" s="30">
        <v>258.3</v>
      </c>
      <c r="G208" s="30">
        <v>268.2</v>
      </c>
      <c r="H208" s="30">
        <v>258.3</v>
      </c>
      <c r="I208" s="30">
        <v>258.3</v>
      </c>
      <c r="J208" s="30">
        <v>258.3</v>
      </c>
      <c r="K208" s="30">
        <v>258.3</v>
      </c>
      <c r="L208" s="30">
        <v>258.3</v>
      </c>
      <c r="M208" s="30">
        <v>258.3</v>
      </c>
      <c r="N208" s="30">
        <v>258.3</v>
      </c>
      <c r="O208" s="30">
        <v>258.3</v>
      </c>
      <c r="P208" s="30">
        <v>258.3</v>
      </c>
      <c r="Q208" s="30">
        <v>258.3</v>
      </c>
      <c r="R208" s="30">
        <v>258.3</v>
      </c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11"/>
      <c r="AG208" s="42"/>
    </row>
    <row r="209" spans="1:33" ht="29.15" customHeight="1" x14ac:dyDescent="0.35">
      <c r="A209" s="7"/>
      <c r="B209" s="7"/>
      <c r="C209" s="7"/>
      <c r="D209" s="9"/>
      <c r="E209" s="2" t="s">
        <v>21</v>
      </c>
      <c r="F209" s="30">
        <v>243.95</v>
      </c>
      <c r="G209" s="30">
        <v>253.3</v>
      </c>
      <c r="H209" s="30">
        <v>243.95</v>
      </c>
      <c r="I209" s="30">
        <v>243.95</v>
      </c>
      <c r="J209" s="30">
        <v>243.95</v>
      </c>
      <c r="K209" s="30">
        <v>243.95</v>
      </c>
      <c r="L209" s="30">
        <v>243.95</v>
      </c>
      <c r="M209" s="30">
        <v>243.95</v>
      </c>
      <c r="N209" s="30">
        <v>243.95</v>
      </c>
      <c r="O209" s="30">
        <v>243.95</v>
      </c>
      <c r="P209" s="30">
        <v>243.95</v>
      </c>
      <c r="Q209" s="30">
        <v>243.95</v>
      </c>
      <c r="R209" s="30">
        <v>243.95</v>
      </c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11"/>
      <c r="AG209" s="42"/>
    </row>
    <row r="210" spans="1:33" ht="29.15" customHeight="1" x14ac:dyDescent="0.35">
      <c r="A210" s="7"/>
      <c r="B210" s="7"/>
      <c r="C210" s="7"/>
      <c r="D210" s="9"/>
      <c r="E210" s="2" t="s">
        <v>22</v>
      </c>
      <c r="F210" s="30">
        <v>229.6</v>
      </c>
      <c r="G210" s="30">
        <v>238.4</v>
      </c>
      <c r="H210" s="30">
        <v>229.6</v>
      </c>
      <c r="I210" s="30">
        <v>229.6</v>
      </c>
      <c r="J210" s="30">
        <v>229.6</v>
      </c>
      <c r="K210" s="30">
        <v>229.6</v>
      </c>
      <c r="L210" s="30">
        <v>229.6</v>
      </c>
      <c r="M210" s="30">
        <v>229.6</v>
      </c>
      <c r="N210" s="30">
        <v>229.6</v>
      </c>
      <c r="O210" s="30">
        <v>229.6</v>
      </c>
      <c r="P210" s="30">
        <v>229.6</v>
      </c>
      <c r="Q210" s="30">
        <v>229.6</v>
      </c>
      <c r="R210" s="30">
        <v>229.6</v>
      </c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12"/>
      <c r="AG210" s="43"/>
    </row>
    <row r="211" spans="1:33" ht="29.15" customHeight="1" x14ac:dyDescent="0.35">
      <c r="A211" s="6">
        <v>20016</v>
      </c>
      <c r="B211" s="6" t="s">
        <v>74</v>
      </c>
      <c r="C211" s="6"/>
      <c r="D211" s="8" t="s">
        <v>3</v>
      </c>
      <c r="E211" s="2" t="s">
        <v>19</v>
      </c>
      <c r="F211" s="30">
        <v>287</v>
      </c>
      <c r="G211" s="30">
        <v>298</v>
      </c>
      <c r="H211" s="30">
        <v>287</v>
      </c>
      <c r="I211" s="30">
        <v>287</v>
      </c>
      <c r="J211" s="30">
        <v>287</v>
      </c>
      <c r="K211" s="30">
        <v>287</v>
      </c>
      <c r="L211" s="30">
        <v>287</v>
      </c>
      <c r="M211" s="30">
        <v>287</v>
      </c>
      <c r="N211" s="30">
        <v>287</v>
      </c>
      <c r="O211" s="30">
        <v>287</v>
      </c>
      <c r="P211" s="30">
        <v>287</v>
      </c>
      <c r="Q211" s="30">
        <v>287</v>
      </c>
      <c r="R211" s="30">
        <v>287</v>
      </c>
      <c r="S211" s="33">
        <v>53</v>
      </c>
      <c r="T211" s="33">
        <v>54</v>
      </c>
      <c r="U211" s="33">
        <v>55</v>
      </c>
      <c r="V211" s="33">
        <v>56</v>
      </c>
      <c r="W211" s="33">
        <v>57</v>
      </c>
      <c r="X211" s="33">
        <v>58</v>
      </c>
      <c r="Y211" s="33">
        <v>59</v>
      </c>
      <c r="Z211" s="33">
        <v>60</v>
      </c>
      <c r="AA211" s="33">
        <v>61</v>
      </c>
      <c r="AB211" s="33">
        <v>62</v>
      </c>
      <c r="AC211" s="33">
        <v>63</v>
      </c>
      <c r="AD211" s="33">
        <v>64</v>
      </c>
      <c r="AE211" s="33">
        <v>65</v>
      </c>
      <c r="AF211" s="10">
        <f t="shared" ref="AF211" si="51">SUM(S211:AE214)</f>
        <v>767</v>
      </c>
      <c r="AG211" s="41">
        <f>IF(Расчёты!$B$1&lt;10000,Расчёты!B211,IF(Расчёты!$C$1&lt;30000,Расчёты!C212,IF(Расчёты!$D$1&lt;70000,Расчёты!D213,Расчёты!E214)))</f>
        <v>176578.4</v>
      </c>
    </row>
    <row r="212" spans="1:33" ht="29.15" customHeight="1" x14ac:dyDescent="0.35">
      <c r="A212" s="7"/>
      <c r="B212" s="7"/>
      <c r="C212" s="7"/>
      <c r="D212" s="9"/>
      <c r="E212" s="2" t="s">
        <v>20</v>
      </c>
      <c r="F212" s="30">
        <v>258.3</v>
      </c>
      <c r="G212" s="30">
        <v>268.2</v>
      </c>
      <c r="H212" s="30">
        <v>258.3</v>
      </c>
      <c r="I212" s="30">
        <v>258.3</v>
      </c>
      <c r="J212" s="30">
        <v>258.3</v>
      </c>
      <c r="K212" s="30">
        <v>258.3</v>
      </c>
      <c r="L212" s="30">
        <v>258.3</v>
      </c>
      <c r="M212" s="30">
        <v>258.3</v>
      </c>
      <c r="N212" s="30">
        <v>258.3</v>
      </c>
      <c r="O212" s="30">
        <v>258.3</v>
      </c>
      <c r="P212" s="30">
        <v>258.3</v>
      </c>
      <c r="Q212" s="30">
        <v>258.3</v>
      </c>
      <c r="R212" s="30">
        <v>258.3</v>
      </c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11"/>
      <c r="AG212" s="42"/>
    </row>
    <row r="213" spans="1:33" ht="29.15" customHeight="1" x14ac:dyDescent="0.35">
      <c r="A213" s="7"/>
      <c r="B213" s="7"/>
      <c r="C213" s="7"/>
      <c r="D213" s="9"/>
      <c r="E213" s="2" t="s">
        <v>21</v>
      </c>
      <c r="F213" s="30">
        <v>243.95</v>
      </c>
      <c r="G213" s="30">
        <v>253.3</v>
      </c>
      <c r="H213" s="30">
        <v>243.95</v>
      </c>
      <c r="I213" s="30">
        <v>243.95</v>
      </c>
      <c r="J213" s="30">
        <v>243.95</v>
      </c>
      <c r="K213" s="30">
        <v>243.95</v>
      </c>
      <c r="L213" s="30">
        <v>243.95</v>
      </c>
      <c r="M213" s="30">
        <v>243.95</v>
      </c>
      <c r="N213" s="30">
        <v>243.95</v>
      </c>
      <c r="O213" s="30">
        <v>243.95</v>
      </c>
      <c r="P213" s="30">
        <v>243.95</v>
      </c>
      <c r="Q213" s="30">
        <v>243.95</v>
      </c>
      <c r="R213" s="30">
        <v>243.95</v>
      </c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11"/>
      <c r="AG213" s="42"/>
    </row>
    <row r="214" spans="1:33" ht="29.15" customHeight="1" x14ac:dyDescent="0.35">
      <c r="A214" s="7"/>
      <c r="B214" s="7"/>
      <c r="C214" s="7"/>
      <c r="D214" s="9"/>
      <c r="E214" s="2" t="s">
        <v>22</v>
      </c>
      <c r="F214" s="30">
        <v>229.6</v>
      </c>
      <c r="G214" s="30">
        <v>238.4</v>
      </c>
      <c r="H214" s="30">
        <v>229.6</v>
      </c>
      <c r="I214" s="30">
        <v>229.6</v>
      </c>
      <c r="J214" s="30">
        <v>229.6</v>
      </c>
      <c r="K214" s="30">
        <v>229.6</v>
      </c>
      <c r="L214" s="30">
        <v>229.6</v>
      </c>
      <c r="M214" s="30">
        <v>229.6</v>
      </c>
      <c r="N214" s="30">
        <v>229.6</v>
      </c>
      <c r="O214" s="30">
        <v>229.6</v>
      </c>
      <c r="P214" s="30">
        <v>229.6</v>
      </c>
      <c r="Q214" s="30">
        <v>229.6</v>
      </c>
      <c r="R214" s="30">
        <v>229.6</v>
      </c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12"/>
      <c r="AG214" s="43"/>
    </row>
    <row r="215" spans="1:33" ht="29.15" customHeight="1" x14ac:dyDescent="0.35">
      <c r="A215" s="6">
        <v>20015</v>
      </c>
      <c r="B215" s="6" t="s">
        <v>75</v>
      </c>
      <c r="C215" s="6"/>
      <c r="D215" s="8" t="s">
        <v>3</v>
      </c>
      <c r="E215" s="2" t="s">
        <v>19</v>
      </c>
      <c r="F215" s="30">
        <v>287</v>
      </c>
      <c r="G215" s="30">
        <v>298</v>
      </c>
      <c r="H215" s="30">
        <v>287</v>
      </c>
      <c r="I215" s="30">
        <v>287</v>
      </c>
      <c r="J215" s="30">
        <v>287</v>
      </c>
      <c r="K215" s="30">
        <v>287</v>
      </c>
      <c r="L215" s="30">
        <v>287</v>
      </c>
      <c r="M215" s="30">
        <v>287</v>
      </c>
      <c r="N215" s="30">
        <v>287</v>
      </c>
      <c r="O215" s="30">
        <v>287</v>
      </c>
      <c r="P215" s="30">
        <v>287</v>
      </c>
      <c r="Q215" s="30">
        <v>287</v>
      </c>
      <c r="R215" s="30">
        <v>287</v>
      </c>
      <c r="S215" s="33">
        <v>54</v>
      </c>
      <c r="T215" s="33">
        <v>55</v>
      </c>
      <c r="U215" s="33">
        <v>56</v>
      </c>
      <c r="V215" s="33">
        <v>57</v>
      </c>
      <c r="W215" s="33">
        <v>58</v>
      </c>
      <c r="X215" s="33">
        <v>59</v>
      </c>
      <c r="Y215" s="33">
        <v>60</v>
      </c>
      <c r="Z215" s="33">
        <v>61</v>
      </c>
      <c r="AA215" s="33">
        <v>62</v>
      </c>
      <c r="AB215" s="33">
        <v>63</v>
      </c>
      <c r="AC215" s="33">
        <v>64</v>
      </c>
      <c r="AD215" s="33">
        <v>65</v>
      </c>
      <c r="AE215" s="33">
        <v>66</v>
      </c>
      <c r="AF215" s="10">
        <f t="shared" ref="AF215" si="52">SUM(S215:AE218)</f>
        <v>780</v>
      </c>
      <c r="AG215" s="41">
        <f>IF(Расчёты!$B$1&lt;10000,Расчёты!B215,IF(Расчёты!$C$1&lt;30000,Расчёты!C216,IF(Расчёты!$D$1&lt;70000,Расчёты!D217,Расчёты!E218)))</f>
        <v>179572</v>
      </c>
    </row>
    <row r="216" spans="1:33" ht="29.15" customHeight="1" x14ac:dyDescent="0.35">
      <c r="A216" s="7"/>
      <c r="B216" s="7"/>
      <c r="C216" s="7"/>
      <c r="D216" s="9"/>
      <c r="E216" s="2" t="s">
        <v>20</v>
      </c>
      <c r="F216" s="30">
        <v>258.3</v>
      </c>
      <c r="G216" s="30">
        <v>268.2</v>
      </c>
      <c r="H216" s="30">
        <v>258.3</v>
      </c>
      <c r="I216" s="30">
        <v>258.3</v>
      </c>
      <c r="J216" s="30">
        <v>258.3</v>
      </c>
      <c r="K216" s="30">
        <v>258.3</v>
      </c>
      <c r="L216" s="30">
        <v>258.3</v>
      </c>
      <c r="M216" s="30">
        <v>258.3</v>
      </c>
      <c r="N216" s="30">
        <v>258.3</v>
      </c>
      <c r="O216" s="30">
        <v>258.3</v>
      </c>
      <c r="P216" s="30">
        <v>258.3</v>
      </c>
      <c r="Q216" s="30">
        <v>258.3</v>
      </c>
      <c r="R216" s="30">
        <v>258.3</v>
      </c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11"/>
      <c r="AG216" s="42"/>
    </row>
    <row r="217" spans="1:33" ht="29.15" customHeight="1" x14ac:dyDescent="0.35">
      <c r="A217" s="7"/>
      <c r="B217" s="7"/>
      <c r="C217" s="7"/>
      <c r="D217" s="9"/>
      <c r="E217" s="2" t="s">
        <v>21</v>
      </c>
      <c r="F217" s="30">
        <v>243.95</v>
      </c>
      <c r="G217" s="30">
        <v>253.3</v>
      </c>
      <c r="H217" s="30">
        <v>243.95</v>
      </c>
      <c r="I217" s="30">
        <v>243.95</v>
      </c>
      <c r="J217" s="30">
        <v>243.95</v>
      </c>
      <c r="K217" s="30">
        <v>243.95</v>
      </c>
      <c r="L217" s="30">
        <v>243.95</v>
      </c>
      <c r="M217" s="30">
        <v>243.95</v>
      </c>
      <c r="N217" s="30">
        <v>243.95</v>
      </c>
      <c r="O217" s="30">
        <v>243.95</v>
      </c>
      <c r="P217" s="30">
        <v>243.95</v>
      </c>
      <c r="Q217" s="30">
        <v>243.95</v>
      </c>
      <c r="R217" s="30">
        <v>243.95</v>
      </c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11"/>
      <c r="AG217" s="42"/>
    </row>
    <row r="218" spans="1:33" ht="29.15" customHeight="1" x14ac:dyDescent="0.35">
      <c r="A218" s="7"/>
      <c r="B218" s="7"/>
      <c r="C218" s="7"/>
      <c r="D218" s="9"/>
      <c r="E218" s="2" t="s">
        <v>22</v>
      </c>
      <c r="F218" s="30">
        <v>229.6</v>
      </c>
      <c r="G218" s="30">
        <v>238.4</v>
      </c>
      <c r="H218" s="30">
        <v>229.6</v>
      </c>
      <c r="I218" s="30">
        <v>229.6</v>
      </c>
      <c r="J218" s="30">
        <v>229.6</v>
      </c>
      <c r="K218" s="30">
        <v>229.6</v>
      </c>
      <c r="L218" s="30">
        <v>229.6</v>
      </c>
      <c r="M218" s="30">
        <v>229.6</v>
      </c>
      <c r="N218" s="30">
        <v>229.6</v>
      </c>
      <c r="O218" s="30">
        <v>229.6</v>
      </c>
      <c r="P218" s="30">
        <v>229.6</v>
      </c>
      <c r="Q218" s="30">
        <v>229.6</v>
      </c>
      <c r="R218" s="30">
        <v>229.6</v>
      </c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12"/>
      <c r="AG218" s="43"/>
    </row>
    <row r="219" spans="1:33" ht="29.15" customHeight="1" x14ac:dyDescent="0.35">
      <c r="A219" s="6">
        <v>20061</v>
      </c>
      <c r="B219" s="6" t="s">
        <v>76</v>
      </c>
      <c r="C219" s="6"/>
      <c r="D219" s="8" t="s">
        <v>3</v>
      </c>
      <c r="E219" s="2" t="s">
        <v>19</v>
      </c>
      <c r="F219" s="30">
        <v>287</v>
      </c>
      <c r="G219" s="30">
        <v>298</v>
      </c>
      <c r="H219" s="30">
        <v>287</v>
      </c>
      <c r="I219" s="30">
        <v>287</v>
      </c>
      <c r="J219" s="30">
        <v>287</v>
      </c>
      <c r="K219" s="30">
        <v>287</v>
      </c>
      <c r="L219" s="30">
        <v>287</v>
      </c>
      <c r="M219" s="30">
        <v>287</v>
      </c>
      <c r="N219" s="30">
        <v>287</v>
      </c>
      <c r="O219" s="30">
        <v>287</v>
      </c>
      <c r="P219" s="30">
        <v>287</v>
      </c>
      <c r="Q219" s="30">
        <v>287</v>
      </c>
      <c r="R219" s="30">
        <v>287</v>
      </c>
      <c r="S219" s="33">
        <v>55</v>
      </c>
      <c r="T219" s="33">
        <v>56</v>
      </c>
      <c r="U219" s="33">
        <v>57</v>
      </c>
      <c r="V219" s="33">
        <v>58</v>
      </c>
      <c r="W219" s="33">
        <v>59</v>
      </c>
      <c r="X219" s="33">
        <v>60</v>
      </c>
      <c r="Y219" s="33">
        <v>61</v>
      </c>
      <c r="Z219" s="33">
        <v>62</v>
      </c>
      <c r="AA219" s="33">
        <v>63</v>
      </c>
      <c r="AB219" s="33">
        <v>64</v>
      </c>
      <c r="AC219" s="33">
        <v>65</v>
      </c>
      <c r="AD219" s="33">
        <v>66</v>
      </c>
      <c r="AE219" s="33">
        <v>67</v>
      </c>
      <c r="AF219" s="10">
        <f t="shared" ref="AF219" si="53">SUM(S219:AE222)</f>
        <v>793</v>
      </c>
      <c r="AG219" s="41">
        <f>IF(Расчёты!$B$1&lt;10000,Расчёты!B219,IF(Расчёты!$C$1&lt;30000,Расчёты!C220,IF(Расчёты!$D$1&lt;70000,Расчёты!D221,Расчёты!E222)))</f>
        <v>182565.6</v>
      </c>
    </row>
    <row r="220" spans="1:33" ht="29.15" customHeight="1" x14ac:dyDescent="0.35">
      <c r="A220" s="7"/>
      <c r="B220" s="7"/>
      <c r="C220" s="7"/>
      <c r="D220" s="9"/>
      <c r="E220" s="2" t="s">
        <v>20</v>
      </c>
      <c r="F220" s="30">
        <v>258.3</v>
      </c>
      <c r="G220" s="30">
        <v>268.2</v>
      </c>
      <c r="H220" s="30">
        <v>258.3</v>
      </c>
      <c r="I220" s="30">
        <v>258.3</v>
      </c>
      <c r="J220" s="30">
        <v>258.3</v>
      </c>
      <c r="K220" s="30">
        <v>258.3</v>
      </c>
      <c r="L220" s="30">
        <v>258.3</v>
      </c>
      <c r="M220" s="30">
        <v>258.3</v>
      </c>
      <c r="N220" s="30">
        <v>258.3</v>
      </c>
      <c r="O220" s="30">
        <v>258.3</v>
      </c>
      <c r="P220" s="30">
        <v>258.3</v>
      </c>
      <c r="Q220" s="30">
        <v>258.3</v>
      </c>
      <c r="R220" s="30">
        <v>258.3</v>
      </c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11"/>
      <c r="AG220" s="42"/>
    </row>
    <row r="221" spans="1:33" ht="29.15" customHeight="1" x14ac:dyDescent="0.35">
      <c r="A221" s="7"/>
      <c r="B221" s="7"/>
      <c r="C221" s="7"/>
      <c r="D221" s="9"/>
      <c r="E221" s="2" t="s">
        <v>21</v>
      </c>
      <c r="F221" s="30">
        <v>243.95</v>
      </c>
      <c r="G221" s="30">
        <v>253.3</v>
      </c>
      <c r="H221" s="30">
        <v>243.95</v>
      </c>
      <c r="I221" s="30">
        <v>243.95</v>
      </c>
      <c r="J221" s="30">
        <v>243.95</v>
      </c>
      <c r="K221" s="30">
        <v>243.95</v>
      </c>
      <c r="L221" s="30">
        <v>243.95</v>
      </c>
      <c r="M221" s="30">
        <v>243.95</v>
      </c>
      <c r="N221" s="30">
        <v>243.95</v>
      </c>
      <c r="O221" s="30">
        <v>243.95</v>
      </c>
      <c r="P221" s="30">
        <v>243.95</v>
      </c>
      <c r="Q221" s="30">
        <v>243.95</v>
      </c>
      <c r="R221" s="30">
        <v>243.95</v>
      </c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11"/>
      <c r="AG221" s="42"/>
    </row>
    <row r="222" spans="1:33" ht="29.15" customHeight="1" x14ac:dyDescent="0.35">
      <c r="A222" s="7"/>
      <c r="B222" s="7"/>
      <c r="C222" s="7"/>
      <c r="D222" s="9"/>
      <c r="E222" s="2" t="s">
        <v>22</v>
      </c>
      <c r="F222" s="30">
        <v>229.6</v>
      </c>
      <c r="G222" s="30">
        <v>238.4</v>
      </c>
      <c r="H222" s="30">
        <v>229.6</v>
      </c>
      <c r="I222" s="30">
        <v>229.6</v>
      </c>
      <c r="J222" s="30">
        <v>229.6</v>
      </c>
      <c r="K222" s="30">
        <v>229.6</v>
      </c>
      <c r="L222" s="30">
        <v>229.6</v>
      </c>
      <c r="M222" s="30">
        <v>229.6</v>
      </c>
      <c r="N222" s="30">
        <v>229.6</v>
      </c>
      <c r="O222" s="30">
        <v>229.6</v>
      </c>
      <c r="P222" s="30">
        <v>229.6</v>
      </c>
      <c r="Q222" s="30">
        <v>229.6</v>
      </c>
      <c r="R222" s="30">
        <v>229.6</v>
      </c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12"/>
      <c r="AG222" s="43"/>
    </row>
    <row r="223" spans="1:33" ht="29.15" customHeight="1" x14ac:dyDescent="0.35">
      <c r="A223" s="6">
        <v>20062</v>
      </c>
      <c r="B223" s="6" t="s">
        <v>77</v>
      </c>
      <c r="C223" s="6"/>
      <c r="D223" s="8" t="s">
        <v>3</v>
      </c>
      <c r="E223" s="2" t="s">
        <v>19</v>
      </c>
      <c r="F223" s="30">
        <v>287</v>
      </c>
      <c r="G223" s="30">
        <v>298</v>
      </c>
      <c r="H223" s="30">
        <v>287</v>
      </c>
      <c r="I223" s="30">
        <v>287</v>
      </c>
      <c r="J223" s="30">
        <v>287</v>
      </c>
      <c r="K223" s="30">
        <v>287</v>
      </c>
      <c r="L223" s="30">
        <v>287</v>
      </c>
      <c r="M223" s="30">
        <v>287</v>
      </c>
      <c r="N223" s="30">
        <v>287</v>
      </c>
      <c r="O223" s="30">
        <v>287</v>
      </c>
      <c r="P223" s="30">
        <v>287</v>
      </c>
      <c r="Q223" s="30">
        <v>287</v>
      </c>
      <c r="R223" s="30">
        <v>287</v>
      </c>
      <c r="S223" s="33">
        <v>56</v>
      </c>
      <c r="T223" s="33">
        <v>57</v>
      </c>
      <c r="U223" s="33">
        <v>58</v>
      </c>
      <c r="V223" s="33">
        <v>59</v>
      </c>
      <c r="W223" s="33">
        <v>60</v>
      </c>
      <c r="X223" s="33">
        <v>61</v>
      </c>
      <c r="Y223" s="33">
        <v>62</v>
      </c>
      <c r="Z223" s="33">
        <v>63</v>
      </c>
      <c r="AA223" s="33">
        <v>64</v>
      </c>
      <c r="AB223" s="33">
        <v>65</v>
      </c>
      <c r="AC223" s="33">
        <v>66</v>
      </c>
      <c r="AD223" s="33">
        <v>67</v>
      </c>
      <c r="AE223" s="33">
        <v>68</v>
      </c>
      <c r="AF223" s="10">
        <f t="shared" ref="AF223" si="54">SUM(S223:AE226)</f>
        <v>806</v>
      </c>
      <c r="AG223" s="41">
        <f>IF(Расчёты!$B$1&lt;10000,Расчёты!B223,IF(Расчёты!$C$1&lt;30000,Расчёты!C224,IF(Расчёты!$D$1&lt;70000,Расчёты!D225,Расчёты!E226)))</f>
        <v>185559.2</v>
      </c>
    </row>
    <row r="224" spans="1:33" ht="29.15" customHeight="1" x14ac:dyDescent="0.35">
      <c r="A224" s="7"/>
      <c r="B224" s="7"/>
      <c r="C224" s="7"/>
      <c r="D224" s="9"/>
      <c r="E224" s="2" t="s">
        <v>20</v>
      </c>
      <c r="F224" s="30">
        <v>258.3</v>
      </c>
      <c r="G224" s="30">
        <v>268.2</v>
      </c>
      <c r="H224" s="30">
        <v>258.3</v>
      </c>
      <c r="I224" s="30">
        <v>258.3</v>
      </c>
      <c r="J224" s="30">
        <v>258.3</v>
      </c>
      <c r="K224" s="30">
        <v>258.3</v>
      </c>
      <c r="L224" s="30">
        <v>258.3</v>
      </c>
      <c r="M224" s="30">
        <v>258.3</v>
      </c>
      <c r="N224" s="30">
        <v>258.3</v>
      </c>
      <c r="O224" s="30">
        <v>258.3</v>
      </c>
      <c r="P224" s="30">
        <v>258.3</v>
      </c>
      <c r="Q224" s="30">
        <v>258.3</v>
      </c>
      <c r="R224" s="30">
        <v>258.3</v>
      </c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11"/>
      <c r="AG224" s="42"/>
    </row>
    <row r="225" spans="1:33" ht="29.15" customHeight="1" x14ac:dyDescent="0.35">
      <c r="A225" s="7"/>
      <c r="B225" s="7"/>
      <c r="C225" s="7"/>
      <c r="D225" s="9"/>
      <c r="E225" s="2" t="s">
        <v>21</v>
      </c>
      <c r="F225" s="30">
        <v>243.95</v>
      </c>
      <c r="G225" s="30">
        <v>253.3</v>
      </c>
      <c r="H225" s="30">
        <v>243.95</v>
      </c>
      <c r="I225" s="30">
        <v>243.95</v>
      </c>
      <c r="J225" s="30">
        <v>243.95</v>
      </c>
      <c r="K225" s="30">
        <v>243.95</v>
      </c>
      <c r="L225" s="30">
        <v>243.95</v>
      </c>
      <c r="M225" s="30">
        <v>243.95</v>
      </c>
      <c r="N225" s="30">
        <v>243.95</v>
      </c>
      <c r="O225" s="30">
        <v>243.95</v>
      </c>
      <c r="P225" s="30">
        <v>243.95</v>
      </c>
      <c r="Q225" s="30">
        <v>243.95</v>
      </c>
      <c r="R225" s="30">
        <v>243.95</v>
      </c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11"/>
      <c r="AG225" s="42"/>
    </row>
    <row r="226" spans="1:33" ht="29.15" customHeight="1" x14ac:dyDescent="0.35">
      <c r="A226" s="7"/>
      <c r="B226" s="7"/>
      <c r="C226" s="7"/>
      <c r="D226" s="9"/>
      <c r="E226" s="2" t="s">
        <v>22</v>
      </c>
      <c r="F226" s="30">
        <v>229.6</v>
      </c>
      <c r="G226" s="30">
        <v>238.4</v>
      </c>
      <c r="H226" s="30">
        <v>229.6</v>
      </c>
      <c r="I226" s="30">
        <v>229.6</v>
      </c>
      <c r="J226" s="30">
        <v>229.6</v>
      </c>
      <c r="K226" s="30">
        <v>229.6</v>
      </c>
      <c r="L226" s="30">
        <v>229.6</v>
      </c>
      <c r="M226" s="30">
        <v>229.6</v>
      </c>
      <c r="N226" s="30">
        <v>229.6</v>
      </c>
      <c r="O226" s="30">
        <v>229.6</v>
      </c>
      <c r="P226" s="30">
        <v>229.6</v>
      </c>
      <c r="Q226" s="30">
        <v>229.6</v>
      </c>
      <c r="R226" s="30">
        <v>229.6</v>
      </c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12"/>
      <c r="AG226" s="43"/>
    </row>
    <row r="227" spans="1:33" ht="29.15" customHeight="1" x14ac:dyDescent="0.35">
      <c r="A227" s="6">
        <v>20063</v>
      </c>
      <c r="B227" s="6" t="s">
        <v>78</v>
      </c>
      <c r="C227" s="6"/>
      <c r="D227" s="8" t="s">
        <v>3</v>
      </c>
      <c r="E227" s="2" t="s">
        <v>19</v>
      </c>
      <c r="F227" s="30">
        <v>287</v>
      </c>
      <c r="G227" s="30">
        <v>298</v>
      </c>
      <c r="H227" s="30">
        <v>287</v>
      </c>
      <c r="I227" s="30">
        <v>287</v>
      </c>
      <c r="J227" s="30">
        <v>287</v>
      </c>
      <c r="K227" s="30">
        <v>287</v>
      </c>
      <c r="L227" s="30">
        <v>287</v>
      </c>
      <c r="M227" s="30">
        <v>287</v>
      </c>
      <c r="N227" s="30">
        <v>287</v>
      </c>
      <c r="O227" s="30">
        <v>287</v>
      </c>
      <c r="P227" s="30">
        <v>287</v>
      </c>
      <c r="Q227" s="30">
        <v>287</v>
      </c>
      <c r="R227" s="30">
        <v>287</v>
      </c>
      <c r="S227" s="33">
        <v>57</v>
      </c>
      <c r="T227" s="33">
        <v>58</v>
      </c>
      <c r="U227" s="33">
        <v>59</v>
      </c>
      <c r="V227" s="33">
        <v>60</v>
      </c>
      <c r="W227" s="33">
        <v>61</v>
      </c>
      <c r="X227" s="33">
        <v>62</v>
      </c>
      <c r="Y227" s="33">
        <v>63</v>
      </c>
      <c r="Z227" s="33">
        <v>64</v>
      </c>
      <c r="AA227" s="33">
        <v>65</v>
      </c>
      <c r="AB227" s="33">
        <v>66</v>
      </c>
      <c r="AC227" s="33">
        <v>67</v>
      </c>
      <c r="AD227" s="33">
        <v>68</v>
      </c>
      <c r="AE227" s="33">
        <v>69</v>
      </c>
      <c r="AF227" s="10">
        <f t="shared" ref="AF227" si="55">SUM(S227:AE230)</f>
        <v>819</v>
      </c>
      <c r="AG227" s="41">
        <f>IF(Расчёты!$B$1&lt;10000,Расчёты!B227,IF(Расчёты!$C$1&lt;30000,Расчёты!C228,IF(Расчёты!$D$1&lt;70000,Расчёты!D229,Расчёты!E230)))</f>
        <v>188552.8</v>
      </c>
    </row>
    <row r="228" spans="1:33" ht="29.15" customHeight="1" x14ac:dyDescent="0.35">
      <c r="A228" s="7"/>
      <c r="B228" s="7"/>
      <c r="C228" s="7"/>
      <c r="D228" s="9"/>
      <c r="E228" s="2" t="s">
        <v>20</v>
      </c>
      <c r="F228" s="30">
        <v>258.3</v>
      </c>
      <c r="G228" s="30">
        <v>268.2</v>
      </c>
      <c r="H228" s="30">
        <v>258.3</v>
      </c>
      <c r="I228" s="30">
        <v>258.3</v>
      </c>
      <c r="J228" s="30">
        <v>258.3</v>
      </c>
      <c r="K228" s="30">
        <v>258.3</v>
      </c>
      <c r="L228" s="30">
        <v>258.3</v>
      </c>
      <c r="M228" s="30">
        <v>258.3</v>
      </c>
      <c r="N228" s="30">
        <v>258.3</v>
      </c>
      <c r="O228" s="30">
        <v>258.3</v>
      </c>
      <c r="P228" s="30">
        <v>258.3</v>
      </c>
      <c r="Q228" s="30">
        <v>258.3</v>
      </c>
      <c r="R228" s="30">
        <v>258.3</v>
      </c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11"/>
      <c r="AG228" s="42"/>
    </row>
    <row r="229" spans="1:33" ht="29.15" customHeight="1" x14ac:dyDescent="0.35">
      <c r="A229" s="7"/>
      <c r="B229" s="7"/>
      <c r="C229" s="7"/>
      <c r="D229" s="9"/>
      <c r="E229" s="2" t="s">
        <v>21</v>
      </c>
      <c r="F229" s="30">
        <v>243.95</v>
      </c>
      <c r="G229" s="30">
        <v>253.3</v>
      </c>
      <c r="H229" s="30">
        <v>243.95</v>
      </c>
      <c r="I229" s="30">
        <v>243.95</v>
      </c>
      <c r="J229" s="30">
        <v>243.95</v>
      </c>
      <c r="K229" s="30">
        <v>243.95</v>
      </c>
      <c r="L229" s="30">
        <v>243.95</v>
      </c>
      <c r="M229" s="30">
        <v>243.95</v>
      </c>
      <c r="N229" s="30">
        <v>243.95</v>
      </c>
      <c r="O229" s="30">
        <v>243.95</v>
      </c>
      <c r="P229" s="30">
        <v>243.95</v>
      </c>
      <c r="Q229" s="30">
        <v>243.95</v>
      </c>
      <c r="R229" s="30">
        <v>243.95</v>
      </c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11"/>
      <c r="AG229" s="42"/>
    </row>
    <row r="230" spans="1:33" ht="29.15" customHeight="1" x14ac:dyDescent="0.35">
      <c r="A230" s="7"/>
      <c r="B230" s="7"/>
      <c r="C230" s="7"/>
      <c r="D230" s="9"/>
      <c r="E230" s="2" t="s">
        <v>22</v>
      </c>
      <c r="F230" s="30">
        <v>229.6</v>
      </c>
      <c r="G230" s="30">
        <v>238.4</v>
      </c>
      <c r="H230" s="30">
        <v>229.6</v>
      </c>
      <c r="I230" s="30">
        <v>229.6</v>
      </c>
      <c r="J230" s="30">
        <v>229.6</v>
      </c>
      <c r="K230" s="30">
        <v>229.6</v>
      </c>
      <c r="L230" s="30">
        <v>229.6</v>
      </c>
      <c r="M230" s="30">
        <v>229.6</v>
      </c>
      <c r="N230" s="30">
        <v>229.6</v>
      </c>
      <c r="O230" s="30">
        <v>229.6</v>
      </c>
      <c r="P230" s="30">
        <v>229.6</v>
      </c>
      <c r="Q230" s="30">
        <v>229.6</v>
      </c>
      <c r="R230" s="30">
        <v>229.6</v>
      </c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12"/>
      <c r="AG230" s="43"/>
    </row>
    <row r="231" spans="1:33" ht="29.15" customHeight="1" x14ac:dyDescent="0.35">
      <c r="A231" s="6">
        <v>20036</v>
      </c>
      <c r="B231" s="6" t="s">
        <v>79</v>
      </c>
      <c r="C231" s="6"/>
      <c r="D231" s="8" t="s">
        <v>3</v>
      </c>
      <c r="E231" s="2" t="s">
        <v>19</v>
      </c>
      <c r="F231" s="30">
        <v>287</v>
      </c>
      <c r="G231" s="30">
        <v>298</v>
      </c>
      <c r="H231" s="30">
        <v>287</v>
      </c>
      <c r="I231" s="30">
        <v>287</v>
      </c>
      <c r="J231" s="30">
        <v>287</v>
      </c>
      <c r="K231" s="30">
        <v>287</v>
      </c>
      <c r="L231" s="30">
        <v>287</v>
      </c>
      <c r="M231" s="30">
        <v>287</v>
      </c>
      <c r="N231" s="30">
        <v>287</v>
      </c>
      <c r="O231" s="30">
        <v>287</v>
      </c>
      <c r="P231" s="30">
        <v>287</v>
      </c>
      <c r="Q231" s="30">
        <v>287</v>
      </c>
      <c r="R231" s="30">
        <v>287</v>
      </c>
      <c r="S231" s="33">
        <v>58</v>
      </c>
      <c r="T231" s="33">
        <v>59</v>
      </c>
      <c r="U231" s="33">
        <v>60</v>
      </c>
      <c r="V231" s="33">
        <v>61</v>
      </c>
      <c r="W231" s="33">
        <v>62</v>
      </c>
      <c r="X231" s="33">
        <v>63</v>
      </c>
      <c r="Y231" s="33">
        <v>64</v>
      </c>
      <c r="Z231" s="33">
        <v>65</v>
      </c>
      <c r="AA231" s="33">
        <v>66</v>
      </c>
      <c r="AB231" s="33">
        <v>67</v>
      </c>
      <c r="AC231" s="33">
        <v>68</v>
      </c>
      <c r="AD231" s="33">
        <v>69</v>
      </c>
      <c r="AE231" s="33">
        <v>70</v>
      </c>
      <c r="AF231" s="10">
        <f t="shared" ref="AF231" si="56">SUM(S231:AE234)</f>
        <v>832</v>
      </c>
      <c r="AG231" s="41">
        <f>IF(Расчёты!$B$1&lt;10000,Расчёты!B231,IF(Расчёты!$C$1&lt;30000,Расчёты!C232,IF(Расчёты!$D$1&lt;70000,Расчёты!D233,Расчёты!E234)))</f>
        <v>191546.4</v>
      </c>
    </row>
    <row r="232" spans="1:33" ht="29.15" customHeight="1" x14ac:dyDescent="0.35">
      <c r="A232" s="7"/>
      <c r="B232" s="7"/>
      <c r="C232" s="7"/>
      <c r="D232" s="9"/>
      <c r="E232" s="2" t="s">
        <v>20</v>
      </c>
      <c r="F232" s="30">
        <v>258.3</v>
      </c>
      <c r="G232" s="30">
        <v>268.2</v>
      </c>
      <c r="H232" s="30">
        <v>258.3</v>
      </c>
      <c r="I232" s="30">
        <v>258.3</v>
      </c>
      <c r="J232" s="30">
        <v>258.3</v>
      </c>
      <c r="K232" s="30">
        <v>258.3</v>
      </c>
      <c r="L232" s="30">
        <v>258.3</v>
      </c>
      <c r="M232" s="30">
        <v>258.3</v>
      </c>
      <c r="N232" s="30">
        <v>258.3</v>
      </c>
      <c r="O232" s="30">
        <v>258.3</v>
      </c>
      <c r="P232" s="30">
        <v>258.3</v>
      </c>
      <c r="Q232" s="30">
        <v>258.3</v>
      </c>
      <c r="R232" s="30">
        <v>258.3</v>
      </c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11"/>
      <c r="AG232" s="42"/>
    </row>
    <row r="233" spans="1:33" ht="29.15" customHeight="1" x14ac:dyDescent="0.35">
      <c r="A233" s="7"/>
      <c r="B233" s="7"/>
      <c r="C233" s="7"/>
      <c r="D233" s="9"/>
      <c r="E233" s="2" t="s">
        <v>21</v>
      </c>
      <c r="F233" s="30">
        <v>243.95</v>
      </c>
      <c r="G233" s="30">
        <v>253.3</v>
      </c>
      <c r="H233" s="30">
        <v>243.95</v>
      </c>
      <c r="I233" s="30">
        <v>243.95</v>
      </c>
      <c r="J233" s="30">
        <v>243.95</v>
      </c>
      <c r="K233" s="30">
        <v>243.95</v>
      </c>
      <c r="L233" s="30">
        <v>243.95</v>
      </c>
      <c r="M233" s="30">
        <v>243.95</v>
      </c>
      <c r="N233" s="30">
        <v>243.95</v>
      </c>
      <c r="O233" s="30">
        <v>243.95</v>
      </c>
      <c r="P233" s="30">
        <v>243.95</v>
      </c>
      <c r="Q233" s="30">
        <v>243.95</v>
      </c>
      <c r="R233" s="30">
        <v>243.95</v>
      </c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11"/>
      <c r="AG233" s="42"/>
    </row>
    <row r="234" spans="1:33" ht="29.15" customHeight="1" x14ac:dyDescent="0.35">
      <c r="A234" s="7"/>
      <c r="B234" s="7"/>
      <c r="C234" s="7"/>
      <c r="D234" s="9"/>
      <c r="E234" s="2" t="s">
        <v>22</v>
      </c>
      <c r="F234" s="30">
        <v>229.6</v>
      </c>
      <c r="G234" s="30">
        <v>238.4</v>
      </c>
      <c r="H234" s="30">
        <v>229.6</v>
      </c>
      <c r="I234" s="30">
        <v>229.6</v>
      </c>
      <c r="J234" s="30">
        <v>229.6</v>
      </c>
      <c r="K234" s="30">
        <v>229.6</v>
      </c>
      <c r="L234" s="30">
        <v>229.6</v>
      </c>
      <c r="M234" s="30">
        <v>229.6</v>
      </c>
      <c r="N234" s="30">
        <v>229.6</v>
      </c>
      <c r="O234" s="30">
        <v>229.6</v>
      </c>
      <c r="P234" s="30">
        <v>229.6</v>
      </c>
      <c r="Q234" s="30">
        <v>229.6</v>
      </c>
      <c r="R234" s="30">
        <v>229.6</v>
      </c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12"/>
      <c r="AG234" s="43"/>
    </row>
    <row r="235" spans="1:33" ht="29.15" customHeight="1" x14ac:dyDescent="0.35">
      <c r="A235" s="6">
        <v>20035</v>
      </c>
      <c r="B235" s="6" t="s">
        <v>80</v>
      </c>
      <c r="C235" s="6"/>
      <c r="D235" s="8" t="s">
        <v>3</v>
      </c>
      <c r="E235" s="2" t="s">
        <v>19</v>
      </c>
      <c r="F235" s="30">
        <v>287</v>
      </c>
      <c r="G235" s="30">
        <v>298</v>
      </c>
      <c r="H235" s="30">
        <v>287</v>
      </c>
      <c r="I235" s="30">
        <v>287</v>
      </c>
      <c r="J235" s="30">
        <v>287</v>
      </c>
      <c r="K235" s="30">
        <v>287</v>
      </c>
      <c r="L235" s="30">
        <v>287</v>
      </c>
      <c r="M235" s="30">
        <v>287</v>
      </c>
      <c r="N235" s="30">
        <v>287</v>
      </c>
      <c r="O235" s="30">
        <v>287</v>
      </c>
      <c r="P235" s="30">
        <v>287</v>
      </c>
      <c r="Q235" s="30">
        <v>287</v>
      </c>
      <c r="R235" s="30">
        <v>287</v>
      </c>
      <c r="S235" s="33">
        <v>59</v>
      </c>
      <c r="T235" s="33">
        <v>60</v>
      </c>
      <c r="U235" s="33">
        <v>61</v>
      </c>
      <c r="V235" s="33">
        <v>62</v>
      </c>
      <c r="W235" s="33">
        <v>63</v>
      </c>
      <c r="X235" s="33">
        <v>64</v>
      </c>
      <c r="Y235" s="33">
        <v>65</v>
      </c>
      <c r="Z235" s="33">
        <v>66</v>
      </c>
      <c r="AA235" s="33">
        <v>67</v>
      </c>
      <c r="AB235" s="33">
        <v>68</v>
      </c>
      <c r="AC235" s="33">
        <v>69</v>
      </c>
      <c r="AD235" s="33">
        <v>70</v>
      </c>
      <c r="AE235" s="33">
        <v>71</v>
      </c>
      <c r="AF235" s="10">
        <f t="shared" ref="AF235" si="57">SUM(S235:AE238)</f>
        <v>845</v>
      </c>
      <c r="AG235" s="41">
        <f>IF(Расчёты!$B$1&lt;10000,Расчёты!B235,IF(Расчёты!$C$1&lt;30000,Расчёты!C236,IF(Расчёты!$D$1&lt;70000,Расчёты!D237,Расчёты!E238)))</f>
        <v>194540</v>
      </c>
    </row>
    <row r="236" spans="1:33" ht="29.15" customHeight="1" x14ac:dyDescent="0.35">
      <c r="A236" s="7"/>
      <c r="B236" s="7"/>
      <c r="C236" s="7"/>
      <c r="D236" s="9"/>
      <c r="E236" s="2" t="s">
        <v>20</v>
      </c>
      <c r="F236" s="30">
        <v>258.3</v>
      </c>
      <c r="G236" s="30">
        <v>268.2</v>
      </c>
      <c r="H236" s="30">
        <v>258.3</v>
      </c>
      <c r="I236" s="30">
        <v>258.3</v>
      </c>
      <c r="J236" s="30">
        <v>258.3</v>
      </c>
      <c r="K236" s="30">
        <v>258.3</v>
      </c>
      <c r="L236" s="30">
        <v>258.3</v>
      </c>
      <c r="M236" s="30">
        <v>258.3</v>
      </c>
      <c r="N236" s="30">
        <v>258.3</v>
      </c>
      <c r="O236" s="30">
        <v>258.3</v>
      </c>
      <c r="P236" s="30">
        <v>258.3</v>
      </c>
      <c r="Q236" s="30">
        <v>258.3</v>
      </c>
      <c r="R236" s="30">
        <v>258.3</v>
      </c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11"/>
      <c r="AG236" s="42"/>
    </row>
    <row r="237" spans="1:33" ht="29.15" customHeight="1" x14ac:dyDescent="0.35">
      <c r="A237" s="7"/>
      <c r="B237" s="7"/>
      <c r="C237" s="7"/>
      <c r="D237" s="9"/>
      <c r="E237" s="2" t="s">
        <v>21</v>
      </c>
      <c r="F237" s="30">
        <v>243.95</v>
      </c>
      <c r="G237" s="30">
        <v>253.3</v>
      </c>
      <c r="H237" s="30">
        <v>243.95</v>
      </c>
      <c r="I237" s="30">
        <v>243.95</v>
      </c>
      <c r="J237" s="30">
        <v>243.95</v>
      </c>
      <c r="K237" s="30">
        <v>243.95</v>
      </c>
      <c r="L237" s="30">
        <v>243.95</v>
      </c>
      <c r="M237" s="30">
        <v>243.95</v>
      </c>
      <c r="N237" s="30">
        <v>243.95</v>
      </c>
      <c r="O237" s="30">
        <v>243.95</v>
      </c>
      <c r="P237" s="30">
        <v>243.95</v>
      </c>
      <c r="Q237" s="30">
        <v>243.95</v>
      </c>
      <c r="R237" s="30">
        <v>243.95</v>
      </c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11"/>
      <c r="AG237" s="42"/>
    </row>
    <row r="238" spans="1:33" ht="29.15" customHeight="1" x14ac:dyDescent="0.35">
      <c r="A238" s="7"/>
      <c r="B238" s="7"/>
      <c r="C238" s="7"/>
      <c r="D238" s="9"/>
      <c r="E238" s="2" t="s">
        <v>22</v>
      </c>
      <c r="F238" s="30">
        <v>229.6</v>
      </c>
      <c r="G238" s="30">
        <v>238.4</v>
      </c>
      <c r="H238" s="30">
        <v>229.6</v>
      </c>
      <c r="I238" s="30">
        <v>229.6</v>
      </c>
      <c r="J238" s="30">
        <v>229.6</v>
      </c>
      <c r="K238" s="30">
        <v>229.6</v>
      </c>
      <c r="L238" s="30">
        <v>229.6</v>
      </c>
      <c r="M238" s="30">
        <v>229.6</v>
      </c>
      <c r="N238" s="30">
        <v>229.6</v>
      </c>
      <c r="O238" s="30">
        <v>229.6</v>
      </c>
      <c r="P238" s="30">
        <v>229.6</v>
      </c>
      <c r="Q238" s="30">
        <v>229.6</v>
      </c>
      <c r="R238" s="30">
        <v>229.6</v>
      </c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12"/>
      <c r="AG238" s="43"/>
    </row>
    <row r="239" spans="1:33" ht="29.15" customHeight="1" x14ac:dyDescent="0.35">
      <c r="A239" s="6">
        <v>20037</v>
      </c>
      <c r="B239" s="6" t="s">
        <v>81</v>
      </c>
      <c r="C239" s="6"/>
      <c r="D239" s="8" t="s">
        <v>3</v>
      </c>
      <c r="E239" s="2" t="s">
        <v>19</v>
      </c>
      <c r="F239" s="30">
        <v>287</v>
      </c>
      <c r="G239" s="30">
        <v>298</v>
      </c>
      <c r="H239" s="30">
        <v>287</v>
      </c>
      <c r="I239" s="30">
        <v>287</v>
      </c>
      <c r="J239" s="30">
        <v>287</v>
      </c>
      <c r="K239" s="30">
        <v>287</v>
      </c>
      <c r="L239" s="30">
        <v>287</v>
      </c>
      <c r="M239" s="30">
        <v>287</v>
      </c>
      <c r="N239" s="30">
        <v>287</v>
      </c>
      <c r="O239" s="30">
        <v>287</v>
      </c>
      <c r="P239" s="30">
        <v>287</v>
      </c>
      <c r="Q239" s="30">
        <v>287</v>
      </c>
      <c r="R239" s="30">
        <v>287</v>
      </c>
      <c r="S239" s="33">
        <v>60</v>
      </c>
      <c r="T239" s="33">
        <v>61</v>
      </c>
      <c r="U239" s="33">
        <v>62</v>
      </c>
      <c r="V239" s="33">
        <v>63</v>
      </c>
      <c r="W239" s="33">
        <v>64</v>
      </c>
      <c r="X239" s="33">
        <v>65</v>
      </c>
      <c r="Y239" s="33">
        <v>66</v>
      </c>
      <c r="Z239" s="33">
        <v>67</v>
      </c>
      <c r="AA239" s="33">
        <v>68</v>
      </c>
      <c r="AB239" s="33">
        <v>69</v>
      </c>
      <c r="AC239" s="33">
        <v>70</v>
      </c>
      <c r="AD239" s="33">
        <v>71</v>
      </c>
      <c r="AE239" s="33">
        <v>72</v>
      </c>
      <c r="AF239" s="10">
        <f t="shared" ref="AF239" si="58">SUM(S239:AE242)</f>
        <v>858</v>
      </c>
      <c r="AG239" s="41">
        <f>IF(Расчёты!$B$1&lt;10000,Расчёты!B239,IF(Расчёты!$C$1&lt;30000,Расчёты!C240,IF(Расчёты!$D$1&lt;70000,Расчёты!D241,Расчёты!E242)))</f>
        <v>197533.6</v>
      </c>
    </row>
    <row r="240" spans="1:33" ht="29.15" customHeight="1" x14ac:dyDescent="0.35">
      <c r="A240" s="7"/>
      <c r="B240" s="7"/>
      <c r="C240" s="7"/>
      <c r="D240" s="9"/>
      <c r="E240" s="2" t="s">
        <v>20</v>
      </c>
      <c r="F240" s="30">
        <v>258.3</v>
      </c>
      <c r="G240" s="30">
        <v>268.2</v>
      </c>
      <c r="H240" s="30">
        <v>258.3</v>
      </c>
      <c r="I240" s="30">
        <v>258.3</v>
      </c>
      <c r="J240" s="30">
        <v>258.3</v>
      </c>
      <c r="K240" s="30">
        <v>258.3</v>
      </c>
      <c r="L240" s="30">
        <v>258.3</v>
      </c>
      <c r="M240" s="30">
        <v>258.3</v>
      </c>
      <c r="N240" s="30">
        <v>258.3</v>
      </c>
      <c r="O240" s="30">
        <v>258.3</v>
      </c>
      <c r="P240" s="30">
        <v>258.3</v>
      </c>
      <c r="Q240" s="30">
        <v>258.3</v>
      </c>
      <c r="R240" s="30">
        <v>258.3</v>
      </c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11"/>
      <c r="AG240" s="42"/>
    </row>
    <row r="241" spans="1:33" ht="29.15" customHeight="1" x14ac:dyDescent="0.35">
      <c r="A241" s="7"/>
      <c r="B241" s="7"/>
      <c r="C241" s="7"/>
      <c r="D241" s="9"/>
      <c r="E241" s="2" t="s">
        <v>21</v>
      </c>
      <c r="F241" s="30">
        <v>243.95</v>
      </c>
      <c r="G241" s="30">
        <v>253.3</v>
      </c>
      <c r="H241" s="30">
        <v>243.95</v>
      </c>
      <c r="I241" s="30">
        <v>243.95</v>
      </c>
      <c r="J241" s="30">
        <v>243.95</v>
      </c>
      <c r="K241" s="30">
        <v>243.95</v>
      </c>
      <c r="L241" s="30">
        <v>243.95</v>
      </c>
      <c r="M241" s="30">
        <v>243.95</v>
      </c>
      <c r="N241" s="30">
        <v>243.95</v>
      </c>
      <c r="O241" s="30">
        <v>243.95</v>
      </c>
      <c r="P241" s="30">
        <v>243.95</v>
      </c>
      <c r="Q241" s="30">
        <v>243.95</v>
      </c>
      <c r="R241" s="30">
        <v>243.95</v>
      </c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11"/>
      <c r="AG241" s="42"/>
    </row>
    <row r="242" spans="1:33" ht="29.15" customHeight="1" x14ac:dyDescent="0.35">
      <c r="A242" s="7"/>
      <c r="B242" s="7"/>
      <c r="C242" s="7"/>
      <c r="D242" s="9"/>
      <c r="E242" s="2" t="s">
        <v>22</v>
      </c>
      <c r="F242" s="30">
        <v>229.6</v>
      </c>
      <c r="G242" s="30">
        <v>238.4</v>
      </c>
      <c r="H242" s="30">
        <v>229.6</v>
      </c>
      <c r="I242" s="30">
        <v>229.6</v>
      </c>
      <c r="J242" s="30">
        <v>229.6</v>
      </c>
      <c r="K242" s="30">
        <v>229.6</v>
      </c>
      <c r="L242" s="30">
        <v>229.6</v>
      </c>
      <c r="M242" s="30">
        <v>229.6</v>
      </c>
      <c r="N242" s="30">
        <v>229.6</v>
      </c>
      <c r="O242" s="30">
        <v>229.6</v>
      </c>
      <c r="P242" s="30">
        <v>229.6</v>
      </c>
      <c r="Q242" s="30">
        <v>229.6</v>
      </c>
      <c r="R242" s="30">
        <v>229.6</v>
      </c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12"/>
      <c r="AG242" s="43"/>
    </row>
    <row r="243" spans="1:33" ht="29.15" customHeight="1" x14ac:dyDescent="0.35">
      <c r="A243" s="6">
        <v>20049</v>
      </c>
      <c r="B243" s="6" t="s">
        <v>82</v>
      </c>
      <c r="C243" s="6"/>
      <c r="D243" s="8" t="s">
        <v>3</v>
      </c>
      <c r="E243" s="2" t="s">
        <v>19</v>
      </c>
      <c r="F243" s="30">
        <v>287</v>
      </c>
      <c r="G243" s="30">
        <v>298</v>
      </c>
      <c r="H243" s="30">
        <v>287</v>
      </c>
      <c r="I243" s="30">
        <v>287</v>
      </c>
      <c r="J243" s="30">
        <v>287</v>
      </c>
      <c r="K243" s="30">
        <v>287</v>
      </c>
      <c r="L243" s="30">
        <v>287</v>
      </c>
      <c r="M243" s="30">
        <v>287</v>
      </c>
      <c r="N243" s="30">
        <v>287</v>
      </c>
      <c r="O243" s="30">
        <v>287</v>
      </c>
      <c r="P243" s="30">
        <v>287</v>
      </c>
      <c r="Q243" s="30">
        <v>287</v>
      </c>
      <c r="R243" s="30">
        <v>287</v>
      </c>
      <c r="S243" s="33">
        <v>61</v>
      </c>
      <c r="T243" s="33">
        <v>62</v>
      </c>
      <c r="U243" s="33">
        <v>63</v>
      </c>
      <c r="V243" s="33">
        <v>64</v>
      </c>
      <c r="W243" s="33">
        <v>65</v>
      </c>
      <c r="X243" s="33">
        <v>66</v>
      </c>
      <c r="Y243" s="33">
        <v>67</v>
      </c>
      <c r="Z243" s="33">
        <v>68</v>
      </c>
      <c r="AA243" s="33">
        <v>69</v>
      </c>
      <c r="AB243" s="33">
        <v>70</v>
      </c>
      <c r="AC243" s="33">
        <v>71</v>
      </c>
      <c r="AD243" s="33">
        <v>72</v>
      </c>
      <c r="AE243" s="33">
        <v>73</v>
      </c>
      <c r="AF243" s="10">
        <f t="shared" ref="AF243" si="59">SUM(S243:AE246)</f>
        <v>871</v>
      </c>
      <c r="AG243" s="41">
        <f>IF(Расчёты!$B$1&lt;10000,Расчёты!B243,IF(Расчёты!$C$1&lt;30000,Расчёты!C244,IF(Расчёты!$D$1&lt;70000,Расчёты!D245,Расчёты!E246)))</f>
        <v>200527.2</v>
      </c>
    </row>
    <row r="244" spans="1:33" ht="29.15" customHeight="1" x14ac:dyDescent="0.35">
      <c r="A244" s="7"/>
      <c r="B244" s="7"/>
      <c r="C244" s="7"/>
      <c r="D244" s="9"/>
      <c r="E244" s="2" t="s">
        <v>20</v>
      </c>
      <c r="F244" s="30">
        <v>258.3</v>
      </c>
      <c r="G244" s="30">
        <v>268.2</v>
      </c>
      <c r="H244" s="30">
        <v>258.3</v>
      </c>
      <c r="I244" s="30">
        <v>258.3</v>
      </c>
      <c r="J244" s="30">
        <v>258.3</v>
      </c>
      <c r="K244" s="30">
        <v>258.3</v>
      </c>
      <c r="L244" s="30">
        <v>258.3</v>
      </c>
      <c r="M244" s="30">
        <v>258.3</v>
      </c>
      <c r="N244" s="30">
        <v>258.3</v>
      </c>
      <c r="O244" s="30">
        <v>258.3</v>
      </c>
      <c r="P244" s="30">
        <v>258.3</v>
      </c>
      <c r="Q244" s="30">
        <v>258.3</v>
      </c>
      <c r="R244" s="30">
        <v>258.3</v>
      </c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11"/>
      <c r="AG244" s="42"/>
    </row>
    <row r="245" spans="1:33" ht="29.15" customHeight="1" x14ac:dyDescent="0.35">
      <c r="A245" s="7"/>
      <c r="B245" s="7"/>
      <c r="C245" s="7"/>
      <c r="D245" s="9"/>
      <c r="E245" s="2" t="s">
        <v>21</v>
      </c>
      <c r="F245" s="30">
        <v>243.95</v>
      </c>
      <c r="G245" s="30">
        <v>253.3</v>
      </c>
      <c r="H245" s="30">
        <v>243.95</v>
      </c>
      <c r="I245" s="30">
        <v>243.95</v>
      </c>
      <c r="J245" s="30">
        <v>243.95</v>
      </c>
      <c r="K245" s="30">
        <v>243.95</v>
      </c>
      <c r="L245" s="30">
        <v>243.95</v>
      </c>
      <c r="M245" s="30">
        <v>243.95</v>
      </c>
      <c r="N245" s="30">
        <v>243.95</v>
      </c>
      <c r="O245" s="30">
        <v>243.95</v>
      </c>
      <c r="P245" s="30">
        <v>243.95</v>
      </c>
      <c r="Q245" s="30">
        <v>243.95</v>
      </c>
      <c r="R245" s="30">
        <v>243.95</v>
      </c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11"/>
      <c r="AG245" s="42"/>
    </row>
    <row r="246" spans="1:33" ht="29.15" customHeight="1" x14ac:dyDescent="0.35">
      <c r="A246" s="7"/>
      <c r="B246" s="7"/>
      <c r="C246" s="7"/>
      <c r="D246" s="9"/>
      <c r="E246" s="2" t="s">
        <v>22</v>
      </c>
      <c r="F246" s="30">
        <v>229.6</v>
      </c>
      <c r="G246" s="30">
        <v>238.4</v>
      </c>
      <c r="H246" s="30">
        <v>229.6</v>
      </c>
      <c r="I246" s="30">
        <v>229.6</v>
      </c>
      <c r="J246" s="30">
        <v>229.6</v>
      </c>
      <c r="K246" s="30">
        <v>229.6</v>
      </c>
      <c r="L246" s="30">
        <v>229.6</v>
      </c>
      <c r="M246" s="30">
        <v>229.6</v>
      </c>
      <c r="N246" s="30">
        <v>229.6</v>
      </c>
      <c r="O246" s="30">
        <v>229.6</v>
      </c>
      <c r="P246" s="30">
        <v>229.6</v>
      </c>
      <c r="Q246" s="30">
        <v>229.6</v>
      </c>
      <c r="R246" s="30">
        <v>229.6</v>
      </c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12"/>
      <c r="AG246" s="43"/>
    </row>
    <row r="247" spans="1:33" ht="29.15" customHeight="1" x14ac:dyDescent="0.35">
      <c r="A247" s="6">
        <v>20050</v>
      </c>
      <c r="B247" s="6" t="s">
        <v>83</v>
      </c>
      <c r="C247" s="6"/>
      <c r="D247" s="8" t="s">
        <v>3</v>
      </c>
      <c r="E247" s="2" t="s">
        <v>19</v>
      </c>
      <c r="F247" s="30">
        <v>287</v>
      </c>
      <c r="G247" s="30">
        <v>298</v>
      </c>
      <c r="H247" s="30">
        <v>287</v>
      </c>
      <c r="I247" s="30">
        <v>287</v>
      </c>
      <c r="J247" s="30">
        <v>287</v>
      </c>
      <c r="K247" s="30">
        <v>287</v>
      </c>
      <c r="L247" s="30">
        <v>287</v>
      </c>
      <c r="M247" s="30">
        <v>287</v>
      </c>
      <c r="N247" s="30">
        <v>287</v>
      </c>
      <c r="O247" s="30">
        <v>287</v>
      </c>
      <c r="P247" s="30">
        <v>287</v>
      </c>
      <c r="Q247" s="30">
        <v>287</v>
      </c>
      <c r="R247" s="30">
        <v>287</v>
      </c>
      <c r="S247" s="33">
        <v>62</v>
      </c>
      <c r="T247" s="33">
        <v>63</v>
      </c>
      <c r="U247" s="33">
        <v>64</v>
      </c>
      <c r="V247" s="33">
        <v>65</v>
      </c>
      <c r="W247" s="33">
        <v>66</v>
      </c>
      <c r="X247" s="33">
        <v>67</v>
      </c>
      <c r="Y247" s="33">
        <v>68</v>
      </c>
      <c r="Z247" s="33">
        <v>69</v>
      </c>
      <c r="AA247" s="33">
        <v>70</v>
      </c>
      <c r="AB247" s="33">
        <v>71</v>
      </c>
      <c r="AC247" s="33">
        <v>72</v>
      </c>
      <c r="AD247" s="33">
        <v>73</v>
      </c>
      <c r="AE247" s="33">
        <v>74</v>
      </c>
      <c r="AF247" s="10">
        <f t="shared" ref="AF247" si="60">SUM(S247:AE250)</f>
        <v>884</v>
      </c>
      <c r="AG247" s="41">
        <f>IF(Расчёты!$B$1&lt;10000,Расчёты!B247,IF(Расчёты!$C$1&lt;30000,Расчёты!C248,IF(Расчёты!$D$1&lt;70000,Расчёты!D249,Расчёты!E250)))</f>
        <v>203520.8</v>
      </c>
    </row>
    <row r="248" spans="1:33" ht="29.15" customHeight="1" x14ac:dyDescent="0.35">
      <c r="A248" s="7"/>
      <c r="B248" s="7"/>
      <c r="C248" s="7"/>
      <c r="D248" s="9"/>
      <c r="E248" s="2" t="s">
        <v>20</v>
      </c>
      <c r="F248" s="30">
        <v>258.3</v>
      </c>
      <c r="G248" s="30">
        <v>268.2</v>
      </c>
      <c r="H248" s="30">
        <v>258.3</v>
      </c>
      <c r="I248" s="30">
        <v>258.3</v>
      </c>
      <c r="J248" s="30">
        <v>258.3</v>
      </c>
      <c r="K248" s="30">
        <v>258.3</v>
      </c>
      <c r="L248" s="30">
        <v>258.3</v>
      </c>
      <c r="M248" s="30">
        <v>258.3</v>
      </c>
      <c r="N248" s="30">
        <v>258.3</v>
      </c>
      <c r="O248" s="30">
        <v>258.3</v>
      </c>
      <c r="P248" s="30">
        <v>258.3</v>
      </c>
      <c r="Q248" s="30">
        <v>258.3</v>
      </c>
      <c r="R248" s="30">
        <v>258.3</v>
      </c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11"/>
      <c r="AG248" s="42"/>
    </row>
    <row r="249" spans="1:33" ht="29.15" customHeight="1" x14ac:dyDescent="0.35">
      <c r="A249" s="7"/>
      <c r="B249" s="7"/>
      <c r="C249" s="7"/>
      <c r="D249" s="9"/>
      <c r="E249" s="2" t="s">
        <v>21</v>
      </c>
      <c r="F249" s="30">
        <v>243.95</v>
      </c>
      <c r="G249" s="30">
        <v>253.3</v>
      </c>
      <c r="H249" s="30">
        <v>243.95</v>
      </c>
      <c r="I249" s="30">
        <v>243.95</v>
      </c>
      <c r="J249" s="30">
        <v>243.95</v>
      </c>
      <c r="K249" s="30">
        <v>243.95</v>
      </c>
      <c r="L249" s="30">
        <v>243.95</v>
      </c>
      <c r="M249" s="30">
        <v>243.95</v>
      </c>
      <c r="N249" s="30">
        <v>243.95</v>
      </c>
      <c r="O249" s="30">
        <v>243.95</v>
      </c>
      <c r="P249" s="30">
        <v>243.95</v>
      </c>
      <c r="Q249" s="30">
        <v>243.95</v>
      </c>
      <c r="R249" s="30">
        <v>243.95</v>
      </c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11"/>
      <c r="AG249" s="42"/>
    </row>
    <row r="250" spans="1:33" ht="29.15" customHeight="1" x14ac:dyDescent="0.35">
      <c r="A250" s="7"/>
      <c r="B250" s="7"/>
      <c r="C250" s="7"/>
      <c r="D250" s="9"/>
      <c r="E250" s="2" t="s">
        <v>22</v>
      </c>
      <c r="F250" s="30">
        <v>229.6</v>
      </c>
      <c r="G250" s="30">
        <v>238.4</v>
      </c>
      <c r="H250" s="30">
        <v>229.6</v>
      </c>
      <c r="I250" s="30">
        <v>229.6</v>
      </c>
      <c r="J250" s="30">
        <v>229.6</v>
      </c>
      <c r="K250" s="30">
        <v>229.6</v>
      </c>
      <c r="L250" s="30">
        <v>229.6</v>
      </c>
      <c r="M250" s="30">
        <v>229.6</v>
      </c>
      <c r="N250" s="30">
        <v>229.6</v>
      </c>
      <c r="O250" s="30">
        <v>229.6</v>
      </c>
      <c r="P250" s="30">
        <v>229.6</v>
      </c>
      <c r="Q250" s="30">
        <v>229.6</v>
      </c>
      <c r="R250" s="30">
        <v>229.6</v>
      </c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12"/>
      <c r="AG250" s="43"/>
    </row>
    <row r="251" spans="1:33" ht="29.15" customHeight="1" x14ac:dyDescent="0.35">
      <c r="A251" s="6">
        <v>20051</v>
      </c>
      <c r="B251" s="6" t="s">
        <v>84</v>
      </c>
      <c r="C251" s="6"/>
      <c r="D251" s="8" t="s">
        <v>3</v>
      </c>
      <c r="E251" s="2" t="s">
        <v>19</v>
      </c>
      <c r="F251" s="30">
        <v>287</v>
      </c>
      <c r="G251" s="30">
        <v>298</v>
      </c>
      <c r="H251" s="30">
        <v>287</v>
      </c>
      <c r="I251" s="30">
        <v>287</v>
      </c>
      <c r="J251" s="30">
        <v>287</v>
      </c>
      <c r="K251" s="30">
        <v>287</v>
      </c>
      <c r="L251" s="30">
        <v>287</v>
      </c>
      <c r="M251" s="30">
        <v>287</v>
      </c>
      <c r="N251" s="30">
        <v>287</v>
      </c>
      <c r="O251" s="30">
        <v>287</v>
      </c>
      <c r="P251" s="30">
        <v>287</v>
      </c>
      <c r="Q251" s="30">
        <v>287</v>
      </c>
      <c r="R251" s="30">
        <v>287</v>
      </c>
      <c r="S251" s="33">
        <v>63</v>
      </c>
      <c r="T251" s="33">
        <v>64</v>
      </c>
      <c r="U251" s="33">
        <v>65</v>
      </c>
      <c r="V251" s="33">
        <v>66</v>
      </c>
      <c r="W251" s="33">
        <v>67</v>
      </c>
      <c r="X251" s="33">
        <v>68</v>
      </c>
      <c r="Y251" s="33">
        <v>69</v>
      </c>
      <c r="Z251" s="33">
        <v>70</v>
      </c>
      <c r="AA251" s="33">
        <v>71</v>
      </c>
      <c r="AB251" s="33">
        <v>72</v>
      </c>
      <c r="AC251" s="33">
        <v>73</v>
      </c>
      <c r="AD251" s="33">
        <v>74</v>
      </c>
      <c r="AE251" s="33">
        <v>75</v>
      </c>
      <c r="AF251" s="10">
        <f t="shared" ref="AF251" si="61">SUM(S251:AE254)</f>
        <v>897</v>
      </c>
      <c r="AG251" s="41">
        <f>IF(Расчёты!$B$1&lt;10000,Расчёты!B251,IF(Расчёты!$C$1&lt;30000,Расчёты!C252,IF(Расчёты!$D$1&lt;70000,Расчёты!D253,Расчёты!E254)))</f>
        <v>206514.4</v>
      </c>
    </row>
    <row r="252" spans="1:33" ht="29.15" customHeight="1" x14ac:dyDescent="0.35">
      <c r="A252" s="7"/>
      <c r="B252" s="7"/>
      <c r="C252" s="7"/>
      <c r="D252" s="9"/>
      <c r="E252" s="2" t="s">
        <v>20</v>
      </c>
      <c r="F252" s="30">
        <v>258.3</v>
      </c>
      <c r="G252" s="30">
        <v>268.2</v>
      </c>
      <c r="H252" s="30">
        <v>258.3</v>
      </c>
      <c r="I252" s="30">
        <v>258.3</v>
      </c>
      <c r="J252" s="30">
        <v>258.3</v>
      </c>
      <c r="K252" s="30">
        <v>258.3</v>
      </c>
      <c r="L252" s="30">
        <v>258.3</v>
      </c>
      <c r="M252" s="30">
        <v>258.3</v>
      </c>
      <c r="N252" s="30">
        <v>258.3</v>
      </c>
      <c r="O252" s="30">
        <v>258.3</v>
      </c>
      <c r="P252" s="30">
        <v>258.3</v>
      </c>
      <c r="Q252" s="30">
        <v>258.3</v>
      </c>
      <c r="R252" s="30">
        <v>258.3</v>
      </c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11"/>
      <c r="AG252" s="42"/>
    </row>
    <row r="253" spans="1:33" ht="29.15" customHeight="1" x14ac:dyDescent="0.35">
      <c r="A253" s="7"/>
      <c r="B253" s="7"/>
      <c r="C253" s="7"/>
      <c r="D253" s="9"/>
      <c r="E253" s="2" t="s">
        <v>21</v>
      </c>
      <c r="F253" s="30">
        <v>243.95</v>
      </c>
      <c r="G253" s="30">
        <v>253.3</v>
      </c>
      <c r="H253" s="30">
        <v>243.95</v>
      </c>
      <c r="I253" s="30">
        <v>243.95</v>
      </c>
      <c r="J253" s="30">
        <v>243.95</v>
      </c>
      <c r="K253" s="30">
        <v>243.95</v>
      </c>
      <c r="L253" s="30">
        <v>243.95</v>
      </c>
      <c r="M253" s="30">
        <v>243.95</v>
      </c>
      <c r="N253" s="30">
        <v>243.95</v>
      </c>
      <c r="O253" s="30">
        <v>243.95</v>
      </c>
      <c r="P253" s="30">
        <v>243.95</v>
      </c>
      <c r="Q253" s="30">
        <v>243.95</v>
      </c>
      <c r="R253" s="30">
        <v>243.95</v>
      </c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11"/>
      <c r="AG253" s="42"/>
    </row>
    <row r="254" spans="1:33" ht="29.15" customHeight="1" x14ac:dyDescent="0.35">
      <c r="A254" s="7"/>
      <c r="B254" s="7"/>
      <c r="C254" s="7"/>
      <c r="D254" s="9"/>
      <c r="E254" s="2" t="s">
        <v>22</v>
      </c>
      <c r="F254" s="30">
        <v>229.6</v>
      </c>
      <c r="G254" s="30">
        <v>238.4</v>
      </c>
      <c r="H254" s="30">
        <v>229.6</v>
      </c>
      <c r="I254" s="30">
        <v>229.6</v>
      </c>
      <c r="J254" s="30">
        <v>229.6</v>
      </c>
      <c r="K254" s="30">
        <v>229.6</v>
      </c>
      <c r="L254" s="30">
        <v>229.6</v>
      </c>
      <c r="M254" s="30">
        <v>229.6</v>
      </c>
      <c r="N254" s="30">
        <v>229.6</v>
      </c>
      <c r="O254" s="30">
        <v>229.6</v>
      </c>
      <c r="P254" s="30">
        <v>229.6</v>
      </c>
      <c r="Q254" s="30">
        <v>229.6</v>
      </c>
      <c r="R254" s="30">
        <v>229.6</v>
      </c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12"/>
      <c r="AG254" s="43"/>
    </row>
    <row r="255" spans="1:33" ht="29.15" customHeight="1" x14ac:dyDescent="0.35">
      <c r="A255" s="6">
        <v>20012</v>
      </c>
      <c r="B255" s="6" t="s">
        <v>85</v>
      </c>
      <c r="C255" s="6"/>
      <c r="D255" s="8" t="s">
        <v>3</v>
      </c>
      <c r="E255" s="2" t="s">
        <v>19</v>
      </c>
      <c r="F255" s="30">
        <v>287</v>
      </c>
      <c r="G255" s="30">
        <v>298</v>
      </c>
      <c r="H255" s="30">
        <v>287</v>
      </c>
      <c r="I255" s="30">
        <v>287</v>
      </c>
      <c r="J255" s="30">
        <v>287</v>
      </c>
      <c r="K255" s="30">
        <v>287</v>
      </c>
      <c r="L255" s="30">
        <v>287</v>
      </c>
      <c r="M255" s="30">
        <v>287</v>
      </c>
      <c r="N255" s="30">
        <v>287</v>
      </c>
      <c r="O255" s="30">
        <v>287</v>
      </c>
      <c r="P255" s="30">
        <v>287</v>
      </c>
      <c r="Q255" s="30">
        <v>287</v>
      </c>
      <c r="R255" s="30">
        <v>287</v>
      </c>
      <c r="S255" s="33">
        <v>64</v>
      </c>
      <c r="T255" s="33">
        <v>65</v>
      </c>
      <c r="U255" s="33">
        <v>66</v>
      </c>
      <c r="V255" s="33">
        <v>67</v>
      </c>
      <c r="W255" s="33">
        <v>68</v>
      </c>
      <c r="X255" s="33">
        <v>69</v>
      </c>
      <c r="Y255" s="33">
        <v>70</v>
      </c>
      <c r="Z255" s="33">
        <v>71</v>
      </c>
      <c r="AA255" s="33">
        <v>72</v>
      </c>
      <c r="AB255" s="33">
        <v>73</v>
      </c>
      <c r="AC255" s="33">
        <v>74</v>
      </c>
      <c r="AD255" s="33">
        <v>75</v>
      </c>
      <c r="AE255" s="33">
        <v>76</v>
      </c>
      <c r="AF255" s="10">
        <f t="shared" ref="AF255" si="62">SUM(S255:AE258)</f>
        <v>910</v>
      </c>
      <c r="AG255" s="41">
        <f>IF(Расчёты!$B$1&lt;10000,Расчёты!B255,IF(Расчёты!$C$1&lt;30000,Расчёты!C256,IF(Расчёты!$D$1&lt;70000,Расчёты!D257,Расчёты!E258)))</f>
        <v>209508</v>
      </c>
    </row>
    <row r="256" spans="1:33" ht="29.15" customHeight="1" x14ac:dyDescent="0.35">
      <c r="A256" s="7"/>
      <c r="B256" s="7"/>
      <c r="C256" s="7"/>
      <c r="D256" s="9"/>
      <c r="E256" s="2" t="s">
        <v>20</v>
      </c>
      <c r="F256" s="30">
        <v>258.3</v>
      </c>
      <c r="G256" s="30">
        <v>268.2</v>
      </c>
      <c r="H256" s="30">
        <v>258.3</v>
      </c>
      <c r="I256" s="30">
        <v>258.3</v>
      </c>
      <c r="J256" s="30">
        <v>258.3</v>
      </c>
      <c r="K256" s="30">
        <v>258.3</v>
      </c>
      <c r="L256" s="30">
        <v>258.3</v>
      </c>
      <c r="M256" s="30">
        <v>258.3</v>
      </c>
      <c r="N256" s="30">
        <v>258.3</v>
      </c>
      <c r="O256" s="30">
        <v>258.3</v>
      </c>
      <c r="P256" s="30">
        <v>258.3</v>
      </c>
      <c r="Q256" s="30">
        <v>258.3</v>
      </c>
      <c r="R256" s="30">
        <v>258.3</v>
      </c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11"/>
      <c r="AG256" s="42"/>
    </row>
    <row r="257" spans="1:33" ht="29.15" customHeight="1" x14ac:dyDescent="0.35">
      <c r="A257" s="7"/>
      <c r="B257" s="7"/>
      <c r="C257" s="7"/>
      <c r="D257" s="9"/>
      <c r="E257" s="2" t="s">
        <v>21</v>
      </c>
      <c r="F257" s="30">
        <v>243.95</v>
      </c>
      <c r="G257" s="30">
        <v>253.3</v>
      </c>
      <c r="H257" s="30">
        <v>243.95</v>
      </c>
      <c r="I257" s="30">
        <v>243.95</v>
      </c>
      <c r="J257" s="30">
        <v>243.95</v>
      </c>
      <c r="K257" s="30">
        <v>243.95</v>
      </c>
      <c r="L257" s="30">
        <v>243.95</v>
      </c>
      <c r="M257" s="30">
        <v>243.95</v>
      </c>
      <c r="N257" s="30">
        <v>243.95</v>
      </c>
      <c r="O257" s="30">
        <v>243.95</v>
      </c>
      <c r="P257" s="30">
        <v>243.95</v>
      </c>
      <c r="Q257" s="30">
        <v>243.95</v>
      </c>
      <c r="R257" s="30">
        <v>243.95</v>
      </c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11"/>
      <c r="AG257" s="42"/>
    </row>
    <row r="258" spans="1:33" ht="29.15" customHeight="1" x14ac:dyDescent="0.35">
      <c r="A258" s="7"/>
      <c r="B258" s="7"/>
      <c r="C258" s="7"/>
      <c r="D258" s="9"/>
      <c r="E258" s="2" t="s">
        <v>22</v>
      </c>
      <c r="F258" s="30">
        <v>229.6</v>
      </c>
      <c r="G258" s="30">
        <v>238.4</v>
      </c>
      <c r="H258" s="30">
        <v>229.6</v>
      </c>
      <c r="I258" s="30">
        <v>229.6</v>
      </c>
      <c r="J258" s="30">
        <v>229.6</v>
      </c>
      <c r="K258" s="30">
        <v>229.6</v>
      </c>
      <c r="L258" s="30">
        <v>229.6</v>
      </c>
      <c r="M258" s="30">
        <v>229.6</v>
      </c>
      <c r="N258" s="30">
        <v>229.6</v>
      </c>
      <c r="O258" s="30">
        <v>229.6</v>
      </c>
      <c r="P258" s="30">
        <v>229.6</v>
      </c>
      <c r="Q258" s="30">
        <v>229.6</v>
      </c>
      <c r="R258" s="30">
        <v>229.6</v>
      </c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12"/>
      <c r="AG258" s="43"/>
    </row>
    <row r="259" spans="1:33" ht="29.15" customHeight="1" x14ac:dyDescent="0.35">
      <c r="A259" s="6">
        <v>20010</v>
      </c>
      <c r="B259" s="6" t="s">
        <v>86</v>
      </c>
      <c r="C259" s="6"/>
      <c r="D259" s="8" t="s">
        <v>3</v>
      </c>
      <c r="E259" s="2" t="s">
        <v>19</v>
      </c>
      <c r="F259" s="30">
        <v>287</v>
      </c>
      <c r="G259" s="30">
        <v>298</v>
      </c>
      <c r="H259" s="30">
        <v>287</v>
      </c>
      <c r="I259" s="30">
        <v>287</v>
      </c>
      <c r="J259" s="30">
        <v>287</v>
      </c>
      <c r="K259" s="30">
        <v>287</v>
      </c>
      <c r="L259" s="30">
        <v>287</v>
      </c>
      <c r="M259" s="30">
        <v>287</v>
      </c>
      <c r="N259" s="30">
        <v>287</v>
      </c>
      <c r="O259" s="30">
        <v>287</v>
      </c>
      <c r="P259" s="30">
        <v>287</v>
      </c>
      <c r="Q259" s="30">
        <v>287</v>
      </c>
      <c r="R259" s="30">
        <v>287</v>
      </c>
      <c r="S259" s="33">
        <v>65</v>
      </c>
      <c r="T259" s="33">
        <v>66</v>
      </c>
      <c r="U259" s="33">
        <v>67</v>
      </c>
      <c r="V259" s="33">
        <v>68</v>
      </c>
      <c r="W259" s="33">
        <v>69</v>
      </c>
      <c r="X259" s="33">
        <v>70</v>
      </c>
      <c r="Y259" s="33">
        <v>71</v>
      </c>
      <c r="Z259" s="33">
        <v>72</v>
      </c>
      <c r="AA259" s="33">
        <v>73</v>
      </c>
      <c r="AB259" s="33">
        <v>74</v>
      </c>
      <c r="AC259" s="33">
        <v>75</v>
      </c>
      <c r="AD259" s="33">
        <v>76</v>
      </c>
      <c r="AE259" s="33">
        <v>77</v>
      </c>
      <c r="AF259" s="10">
        <f t="shared" ref="AF259" si="63">SUM(S259:AE262)</f>
        <v>923</v>
      </c>
      <c r="AG259" s="41">
        <f>IF(Расчёты!$B$1&lt;10000,Расчёты!B259,IF(Расчёты!$C$1&lt;30000,Расчёты!C260,IF(Расчёты!$D$1&lt;70000,Расчёты!D261,Расчёты!E262)))</f>
        <v>212501.6</v>
      </c>
    </row>
    <row r="260" spans="1:33" ht="29.15" customHeight="1" x14ac:dyDescent="0.35">
      <c r="A260" s="7"/>
      <c r="B260" s="7"/>
      <c r="C260" s="7"/>
      <c r="D260" s="9"/>
      <c r="E260" s="2" t="s">
        <v>20</v>
      </c>
      <c r="F260" s="30">
        <v>258.3</v>
      </c>
      <c r="G260" s="30">
        <v>268.2</v>
      </c>
      <c r="H260" s="30">
        <v>258.3</v>
      </c>
      <c r="I260" s="30">
        <v>258.3</v>
      </c>
      <c r="J260" s="30">
        <v>258.3</v>
      </c>
      <c r="K260" s="30">
        <v>258.3</v>
      </c>
      <c r="L260" s="30">
        <v>258.3</v>
      </c>
      <c r="M260" s="30">
        <v>258.3</v>
      </c>
      <c r="N260" s="30">
        <v>258.3</v>
      </c>
      <c r="O260" s="30">
        <v>258.3</v>
      </c>
      <c r="P260" s="30">
        <v>258.3</v>
      </c>
      <c r="Q260" s="30">
        <v>258.3</v>
      </c>
      <c r="R260" s="30">
        <v>258.3</v>
      </c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11"/>
      <c r="AG260" s="42"/>
    </row>
    <row r="261" spans="1:33" ht="29.15" customHeight="1" x14ac:dyDescent="0.35">
      <c r="A261" s="7"/>
      <c r="B261" s="7"/>
      <c r="C261" s="7"/>
      <c r="D261" s="9"/>
      <c r="E261" s="2" t="s">
        <v>21</v>
      </c>
      <c r="F261" s="30">
        <v>243.95</v>
      </c>
      <c r="G261" s="30">
        <v>253.3</v>
      </c>
      <c r="H261" s="30">
        <v>243.95</v>
      </c>
      <c r="I261" s="30">
        <v>243.95</v>
      </c>
      <c r="J261" s="30">
        <v>243.95</v>
      </c>
      <c r="K261" s="30">
        <v>243.95</v>
      </c>
      <c r="L261" s="30">
        <v>243.95</v>
      </c>
      <c r="M261" s="30">
        <v>243.95</v>
      </c>
      <c r="N261" s="30">
        <v>243.95</v>
      </c>
      <c r="O261" s="30">
        <v>243.95</v>
      </c>
      <c r="P261" s="30">
        <v>243.95</v>
      </c>
      <c r="Q261" s="30">
        <v>243.95</v>
      </c>
      <c r="R261" s="30">
        <v>243.95</v>
      </c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11"/>
      <c r="AG261" s="42"/>
    </row>
    <row r="262" spans="1:33" ht="29.15" customHeight="1" x14ac:dyDescent="0.35">
      <c r="A262" s="7"/>
      <c r="B262" s="7"/>
      <c r="C262" s="7"/>
      <c r="D262" s="9"/>
      <c r="E262" s="2" t="s">
        <v>22</v>
      </c>
      <c r="F262" s="30">
        <v>229.6</v>
      </c>
      <c r="G262" s="30">
        <v>238.4</v>
      </c>
      <c r="H262" s="30">
        <v>229.6</v>
      </c>
      <c r="I262" s="30">
        <v>229.6</v>
      </c>
      <c r="J262" s="30">
        <v>229.6</v>
      </c>
      <c r="K262" s="30">
        <v>229.6</v>
      </c>
      <c r="L262" s="30">
        <v>229.6</v>
      </c>
      <c r="M262" s="30">
        <v>229.6</v>
      </c>
      <c r="N262" s="30">
        <v>229.6</v>
      </c>
      <c r="O262" s="30">
        <v>229.6</v>
      </c>
      <c r="P262" s="30">
        <v>229.6</v>
      </c>
      <c r="Q262" s="30">
        <v>229.6</v>
      </c>
      <c r="R262" s="30">
        <v>229.6</v>
      </c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12"/>
      <c r="AG262" s="43"/>
    </row>
    <row r="263" spans="1:33" ht="29.15" customHeight="1" x14ac:dyDescent="0.35">
      <c r="A263" s="6">
        <v>20011</v>
      </c>
      <c r="B263" s="6" t="s">
        <v>87</v>
      </c>
      <c r="C263" s="6"/>
      <c r="D263" s="8" t="s">
        <v>3</v>
      </c>
      <c r="E263" s="2" t="s">
        <v>19</v>
      </c>
      <c r="F263" s="30">
        <v>287</v>
      </c>
      <c r="G263" s="30">
        <v>298</v>
      </c>
      <c r="H263" s="30">
        <v>287</v>
      </c>
      <c r="I263" s="30">
        <v>287</v>
      </c>
      <c r="J263" s="30">
        <v>287</v>
      </c>
      <c r="K263" s="30">
        <v>287</v>
      </c>
      <c r="L263" s="30">
        <v>287</v>
      </c>
      <c r="M263" s="30">
        <v>287</v>
      </c>
      <c r="N263" s="30">
        <v>287</v>
      </c>
      <c r="O263" s="30">
        <v>287</v>
      </c>
      <c r="P263" s="30">
        <v>287</v>
      </c>
      <c r="Q263" s="30">
        <v>287</v>
      </c>
      <c r="R263" s="30">
        <v>287</v>
      </c>
      <c r="S263" s="33">
        <v>66</v>
      </c>
      <c r="T263" s="33">
        <v>67</v>
      </c>
      <c r="U263" s="33">
        <v>68</v>
      </c>
      <c r="V263" s="33">
        <v>69</v>
      </c>
      <c r="W263" s="33">
        <v>70</v>
      </c>
      <c r="X263" s="33">
        <v>71</v>
      </c>
      <c r="Y263" s="33">
        <v>72</v>
      </c>
      <c r="Z263" s="33">
        <v>73</v>
      </c>
      <c r="AA263" s="33">
        <v>74</v>
      </c>
      <c r="AB263" s="33">
        <v>75</v>
      </c>
      <c r="AC263" s="33">
        <v>76</v>
      </c>
      <c r="AD263" s="33">
        <v>77</v>
      </c>
      <c r="AE263" s="33">
        <v>78</v>
      </c>
      <c r="AF263" s="10">
        <f t="shared" ref="AF263" si="64">SUM(S263:AE266)</f>
        <v>936</v>
      </c>
      <c r="AG263" s="41">
        <f>IF(Расчёты!$B$1&lt;10000,Расчёты!B263,IF(Расчёты!$C$1&lt;30000,Расчёты!C264,IF(Расчёты!$D$1&lt;70000,Расчёты!D265,Расчёты!E266)))</f>
        <v>215495.2</v>
      </c>
    </row>
    <row r="264" spans="1:33" ht="29.15" customHeight="1" x14ac:dyDescent="0.35">
      <c r="A264" s="7"/>
      <c r="B264" s="7"/>
      <c r="C264" s="7"/>
      <c r="D264" s="9"/>
      <c r="E264" s="2" t="s">
        <v>20</v>
      </c>
      <c r="F264" s="30">
        <v>258.3</v>
      </c>
      <c r="G264" s="30">
        <v>268.2</v>
      </c>
      <c r="H264" s="30">
        <v>258.3</v>
      </c>
      <c r="I264" s="30">
        <v>258.3</v>
      </c>
      <c r="J264" s="30">
        <v>258.3</v>
      </c>
      <c r="K264" s="30">
        <v>258.3</v>
      </c>
      <c r="L264" s="30">
        <v>258.3</v>
      </c>
      <c r="M264" s="30">
        <v>258.3</v>
      </c>
      <c r="N264" s="30">
        <v>258.3</v>
      </c>
      <c r="O264" s="30">
        <v>258.3</v>
      </c>
      <c r="P264" s="30">
        <v>258.3</v>
      </c>
      <c r="Q264" s="30">
        <v>258.3</v>
      </c>
      <c r="R264" s="30">
        <v>258.3</v>
      </c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11"/>
      <c r="AG264" s="42"/>
    </row>
    <row r="265" spans="1:33" ht="29.15" customHeight="1" x14ac:dyDescent="0.35">
      <c r="A265" s="7"/>
      <c r="B265" s="7"/>
      <c r="C265" s="7"/>
      <c r="D265" s="9"/>
      <c r="E265" s="2" t="s">
        <v>21</v>
      </c>
      <c r="F265" s="30">
        <v>243.95</v>
      </c>
      <c r="G265" s="30">
        <v>253.3</v>
      </c>
      <c r="H265" s="30">
        <v>243.95</v>
      </c>
      <c r="I265" s="30">
        <v>243.95</v>
      </c>
      <c r="J265" s="30">
        <v>243.95</v>
      </c>
      <c r="K265" s="30">
        <v>243.95</v>
      </c>
      <c r="L265" s="30">
        <v>243.95</v>
      </c>
      <c r="M265" s="30">
        <v>243.95</v>
      </c>
      <c r="N265" s="30">
        <v>243.95</v>
      </c>
      <c r="O265" s="30">
        <v>243.95</v>
      </c>
      <c r="P265" s="30">
        <v>243.95</v>
      </c>
      <c r="Q265" s="30">
        <v>243.95</v>
      </c>
      <c r="R265" s="30">
        <v>243.95</v>
      </c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11"/>
      <c r="AG265" s="42"/>
    </row>
    <row r="266" spans="1:33" ht="29.15" customHeight="1" x14ac:dyDescent="0.35">
      <c r="A266" s="7"/>
      <c r="B266" s="7"/>
      <c r="C266" s="7"/>
      <c r="D266" s="9"/>
      <c r="E266" s="2" t="s">
        <v>22</v>
      </c>
      <c r="F266" s="30">
        <v>229.6</v>
      </c>
      <c r="G266" s="30">
        <v>238.4</v>
      </c>
      <c r="H266" s="30">
        <v>229.6</v>
      </c>
      <c r="I266" s="30">
        <v>229.6</v>
      </c>
      <c r="J266" s="30">
        <v>229.6</v>
      </c>
      <c r="K266" s="30">
        <v>229.6</v>
      </c>
      <c r="L266" s="30">
        <v>229.6</v>
      </c>
      <c r="M266" s="30">
        <v>229.6</v>
      </c>
      <c r="N266" s="30">
        <v>229.6</v>
      </c>
      <c r="O266" s="30">
        <v>229.6</v>
      </c>
      <c r="P266" s="30">
        <v>229.6</v>
      </c>
      <c r="Q266" s="30">
        <v>229.6</v>
      </c>
      <c r="R266" s="30">
        <v>229.6</v>
      </c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12"/>
      <c r="AG266" s="43"/>
    </row>
    <row r="267" spans="1:33" ht="29.15" customHeight="1" x14ac:dyDescent="0.35">
      <c r="A267" s="6">
        <v>30026</v>
      </c>
      <c r="B267" s="6" t="s">
        <v>88</v>
      </c>
      <c r="C267" s="6"/>
      <c r="D267" s="8" t="s">
        <v>3</v>
      </c>
      <c r="E267" s="2" t="s">
        <v>19</v>
      </c>
      <c r="F267" s="30">
        <v>287</v>
      </c>
      <c r="G267" s="30">
        <v>298</v>
      </c>
      <c r="H267" s="30">
        <v>287</v>
      </c>
      <c r="I267" s="30">
        <v>287</v>
      </c>
      <c r="J267" s="30">
        <v>287</v>
      </c>
      <c r="K267" s="30">
        <v>287</v>
      </c>
      <c r="L267" s="30">
        <v>287</v>
      </c>
      <c r="M267" s="30">
        <v>287</v>
      </c>
      <c r="N267" s="30">
        <v>287</v>
      </c>
      <c r="O267" s="30">
        <v>287</v>
      </c>
      <c r="P267" s="30">
        <v>287</v>
      </c>
      <c r="Q267" s="30">
        <v>287</v>
      </c>
      <c r="R267" s="30">
        <v>287</v>
      </c>
      <c r="S267" s="33">
        <v>67</v>
      </c>
      <c r="T267" s="33">
        <v>68</v>
      </c>
      <c r="U267" s="33">
        <v>69</v>
      </c>
      <c r="V267" s="33">
        <v>70</v>
      </c>
      <c r="W267" s="33">
        <v>71</v>
      </c>
      <c r="X267" s="33">
        <v>72</v>
      </c>
      <c r="Y267" s="33">
        <v>73</v>
      </c>
      <c r="Z267" s="33">
        <v>74</v>
      </c>
      <c r="AA267" s="33">
        <v>75</v>
      </c>
      <c r="AB267" s="33">
        <v>76</v>
      </c>
      <c r="AC267" s="33">
        <v>77</v>
      </c>
      <c r="AD267" s="33">
        <v>78</v>
      </c>
      <c r="AE267" s="33">
        <v>79</v>
      </c>
      <c r="AF267" s="10">
        <f t="shared" ref="AF267" si="65">SUM(S267:AE270)</f>
        <v>949</v>
      </c>
      <c r="AG267" s="41">
        <f>IF(Расчёты!$B$1&lt;10000,Расчёты!B267,IF(Расчёты!$C$1&lt;30000,Расчёты!C268,IF(Расчёты!$D$1&lt;70000,Расчёты!D269,Расчёты!E270)))</f>
        <v>218488.8</v>
      </c>
    </row>
    <row r="268" spans="1:33" ht="29.15" customHeight="1" x14ac:dyDescent="0.35">
      <c r="A268" s="7"/>
      <c r="B268" s="7"/>
      <c r="C268" s="7"/>
      <c r="D268" s="9"/>
      <c r="E268" s="2" t="s">
        <v>20</v>
      </c>
      <c r="F268" s="30">
        <v>258.3</v>
      </c>
      <c r="G268" s="30">
        <v>268.2</v>
      </c>
      <c r="H268" s="30">
        <v>258.3</v>
      </c>
      <c r="I268" s="30">
        <v>258.3</v>
      </c>
      <c r="J268" s="30">
        <v>258.3</v>
      </c>
      <c r="K268" s="30">
        <v>258.3</v>
      </c>
      <c r="L268" s="30">
        <v>258.3</v>
      </c>
      <c r="M268" s="30">
        <v>258.3</v>
      </c>
      <c r="N268" s="30">
        <v>258.3</v>
      </c>
      <c r="O268" s="30">
        <v>258.3</v>
      </c>
      <c r="P268" s="30">
        <v>258.3</v>
      </c>
      <c r="Q268" s="30">
        <v>258.3</v>
      </c>
      <c r="R268" s="30">
        <v>258.3</v>
      </c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11"/>
      <c r="AG268" s="42"/>
    </row>
    <row r="269" spans="1:33" ht="29.15" customHeight="1" x14ac:dyDescent="0.35">
      <c r="A269" s="7"/>
      <c r="B269" s="7"/>
      <c r="C269" s="7"/>
      <c r="D269" s="9"/>
      <c r="E269" s="2" t="s">
        <v>21</v>
      </c>
      <c r="F269" s="30">
        <v>243.95</v>
      </c>
      <c r="G269" s="30">
        <v>253.3</v>
      </c>
      <c r="H269" s="30">
        <v>243.95</v>
      </c>
      <c r="I269" s="30">
        <v>243.95</v>
      </c>
      <c r="J269" s="30">
        <v>243.95</v>
      </c>
      <c r="K269" s="30">
        <v>243.95</v>
      </c>
      <c r="L269" s="30">
        <v>243.95</v>
      </c>
      <c r="M269" s="30">
        <v>243.95</v>
      </c>
      <c r="N269" s="30">
        <v>243.95</v>
      </c>
      <c r="O269" s="30">
        <v>243.95</v>
      </c>
      <c r="P269" s="30">
        <v>243.95</v>
      </c>
      <c r="Q269" s="30">
        <v>243.95</v>
      </c>
      <c r="R269" s="30">
        <v>243.95</v>
      </c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11"/>
      <c r="AG269" s="42"/>
    </row>
    <row r="270" spans="1:33" ht="29.15" customHeight="1" x14ac:dyDescent="0.35">
      <c r="A270" s="7"/>
      <c r="B270" s="7"/>
      <c r="C270" s="7"/>
      <c r="D270" s="9"/>
      <c r="E270" s="2" t="s">
        <v>22</v>
      </c>
      <c r="F270" s="30">
        <v>229.6</v>
      </c>
      <c r="G270" s="30">
        <v>238.4</v>
      </c>
      <c r="H270" s="30">
        <v>229.6</v>
      </c>
      <c r="I270" s="30">
        <v>229.6</v>
      </c>
      <c r="J270" s="30">
        <v>229.6</v>
      </c>
      <c r="K270" s="30">
        <v>229.6</v>
      </c>
      <c r="L270" s="30">
        <v>229.6</v>
      </c>
      <c r="M270" s="30">
        <v>229.6</v>
      </c>
      <c r="N270" s="30">
        <v>229.6</v>
      </c>
      <c r="O270" s="30">
        <v>229.6</v>
      </c>
      <c r="P270" s="30">
        <v>229.6</v>
      </c>
      <c r="Q270" s="30">
        <v>229.6</v>
      </c>
      <c r="R270" s="30">
        <v>229.6</v>
      </c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12"/>
      <c r="AG270" s="43"/>
    </row>
    <row r="271" spans="1:33" ht="29.15" customHeight="1" x14ac:dyDescent="0.35">
      <c r="A271" s="6">
        <v>30007</v>
      </c>
      <c r="B271" s="6" t="s">
        <v>89</v>
      </c>
      <c r="C271" s="6"/>
      <c r="D271" s="8" t="s">
        <v>3</v>
      </c>
      <c r="E271" s="2" t="s">
        <v>19</v>
      </c>
      <c r="F271" s="30">
        <v>287</v>
      </c>
      <c r="G271" s="30">
        <v>298</v>
      </c>
      <c r="H271" s="30">
        <v>287</v>
      </c>
      <c r="I271" s="30">
        <v>287</v>
      </c>
      <c r="J271" s="30">
        <v>287</v>
      </c>
      <c r="K271" s="30">
        <v>287</v>
      </c>
      <c r="L271" s="30">
        <v>287</v>
      </c>
      <c r="M271" s="30">
        <v>287</v>
      </c>
      <c r="N271" s="30">
        <v>287</v>
      </c>
      <c r="O271" s="30">
        <v>287</v>
      </c>
      <c r="P271" s="30">
        <v>287</v>
      </c>
      <c r="Q271" s="30">
        <v>287</v>
      </c>
      <c r="R271" s="30">
        <v>287</v>
      </c>
      <c r="S271" s="33">
        <v>68</v>
      </c>
      <c r="T271" s="33">
        <v>69</v>
      </c>
      <c r="U271" s="33">
        <v>70</v>
      </c>
      <c r="V271" s="33">
        <v>71</v>
      </c>
      <c r="W271" s="33">
        <v>72</v>
      </c>
      <c r="X271" s="33">
        <v>73</v>
      </c>
      <c r="Y271" s="33">
        <v>74</v>
      </c>
      <c r="Z271" s="33">
        <v>75</v>
      </c>
      <c r="AA271" s="33">
        <v>76</v>
      </c>
      <c r="AB271" s="33">
        <v>77</v>
      </c>
      <c r="AC271" s="33">
        <v>78</v>
      </c>
      <c r="AD271" s="33">
        <v>79</v>
      </c>
      <c r="AE271" s="33">
        <v>80</v>
      </c>
      <c r="AF271" s="10">
        <f t="shared" ref="AF271" si="66">SUM(S271:AE274)</f>
        <v>962</v>
      </c>
      <c r="AG271" s="41">
        <f>IF(Расчёты!$B$1&lt;10000,Расчёты!B271,IF(Расчёты!$C$1&lt;30000,Расчёты!C272,IF(Расчёты!$D$1&lt;70000,Расчёты!D273,Расчёты!E274)))</f>
        <v>221482.4</v>
      </c>
    </row>
    <row r="272" spans="1:33" ht="29.15" customHeight="1" x14ac:dyDescent="0.35">
      <c r="A272" s="7"/>
      <c r="B272" s="7"/>
      <c r="C272" s="7"/>
      <c r="D272" s="9"/>
      <c r="E272" s="2" t="s">
        <v>20</v>
      </c>
      <c r="F272" s="30">
        <v>258.3</v>
      </c>
      <c r="G272" s="30">
        <v>268.2</v>
      </c>
      <c r="H272" s="30">
        <v>258.3</v>
      </c>
      <c r="I272" s="30">
        <v>258.3</v>
      </c>
      <c r="J272" s="30">
        <v>258.3</v>
      </c>
      <c r="K272" s="30">
        <v>258.3</v>
      </c>
      <c r="L272" s="30">
        <v>258.3</v>
      </c>
      <c r="M272" s="30">
        <v>258.3</v>
      </c>
      <c r="N272" s="30">
        <v>258.3</v>
      </c>
      <c r="O272" s="30">
        <v>258.3</v>
      </c>
      <c r="P272" s="30">
        <v>258.3</v>
      </c>
      <c r="Q272" s="30">
        <v>258.3</v>
      </c>
      <c r="R272" s="30">
        <v>258.3</v>
      </c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11"/>
      <c r="AG272" s="42"/>
    </row>
    <row r="273" spans="1:33" ht="29.15" customHeight="1" x14ac:dyDescent="0.35">
      <c r="A273" s="7"/>
      <c r="B273" s="7"/>
      <c r="C273" s="7"/>
      <c r="D273" s="9"/>
      <c r="E273" s="2" t="s">
        <v>21</v>
      </c>
      <c r="F273" s="30">
        <v>243.95</v>
      </c>
      <c r="G273" s="30">
        <v>253.3</v>
      </c>
      <c r="H273" s="30">
        <v>243.95</v>
      </c>
      <c r="I273" s="30">
        <v>243.95</v>
      </c>
      <c r="J273" s="30">
        <v>243.95</v>
      </c>
      <c r="K273" s="30">
        <v>243.95</v>
      </c>
      <c r="L273" s="30">
        <v>243.95</v>
      </c>
      <c r="M273" s="30">
        <v>243.95</v>
      </c>
      <c r="N273" s="30">
        <v>243.95</v>
      </c>
      <c r="O273" s="30">
        <v>243.95</v>
      </c>
      <c r="P273" s="30">
        <v>243.95</v>
      </c>
      <c r="Q273" s="30">
        <v>243.95</v>
      </c>
      <c r="R273" s="30">
        <v>243.95</v>
      </c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11"/>
      <c r="AG273" s="42"/>
    </row>
    <row r="274" spans="1:33" ht="29.15" customHeight="1" x14ac:dyDescent="0.35">
      <c r="A274" s="7"/>
      <c r="B274" s="7"/>
      <c r="C274" s="7"/>
      <c r="D274" s="9"/>
      <c r="E274" s="2" t="s">
        <v>22</v>
      </c>
      <c r="F274" s="30">
        <v>229.6</v>
      </c>
      <c r="G274" s="30">
        <v>238.4</v>
      </c>
      <c r="H274" s="30">
        <v>229.6</v>
      </c>
      <c r="I274" s="30">
        <v>229.6</v>
      </c>
      <c r="J274" s="30">
        <v>229.6</v>
      </c>
      <c r="K274" s="30">
        <v>229.6</v>
      </c>
      <c r="L274" s="30">
        <v>229.6</v>
      </c>
      <c r="M274" s="30">
        <v>229.6</v>
      </c>
      <c r="N274" s="30">
        <v>229.6</v>
      </c>
      <c r="O274" s="30">
        <v>229.6</v>
      </c>
      <c r="P274" s="30">
        <v>229.6</v>
      </c>
      <c r="Q274" s="30">
        <v>229.6</v>
      </c>
      <c r="R274" s="30">
        <v>229.6</v>
      </c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12"/>
      <c r="AG274" s="43"/>
    </row>
    <row r="275" spans="1:33" ht="29.15" customHeight="1" x14ac:dyDescent="0.35">
      <c r="A275" s="6">
        <v>30010</v>
      </c>
      <c r="B275" s="6" t="s">
        <v>90</v>
      </c>
      <c r="C275" s="6"/>
      <c r="D275" s="8" t="s">
        <v>3</v>
      </c>
      <c r="E275" s="2" t="s">
        <v>19</v>
      </c>
      <c r="F275" s="30">
        <v>287</v>
      </c>
      <c r="G275" s="30">
        <v>298</v>
      </c>
      <c r="H275" s="30">
        <v>287</v>
      </c>
      <c r="I275" s="30">
        <v>287</v>
      </c>
      <c r="J275" s="30">
        <v>287</v>
      </c>
      <c r="K275" s="30">
        <v>287</v>
      </c>
      <c r="L275" s="30">
        <v>287</v>
      </c>
      <c r="M275" s="30">
        <v>287</v>
      </c>
      <c r="N275" s="30">
        <v>287</v>
      </c>
      <c r="O275" s="30">
        <v>287</v>
      </c>
      <c r="P275" s="30">
        <v>287</v>
      </c>
      <c r="Q275" s="30">
        <v>287</v>
      </c>
      <c r="R275" s="30">
        <v>287</v>
      </c>
      <c r="S275" s="33">
        <v>69</v>
      </c>
      <c r="T275" s="33">
        <v>70</v>
      </c>
      <c r="U275" s="33">
        <v>71</v>
      </c>
      <c r="V275" s="33">
        <v>72</v>
      </c>
      <c r="W275" s="33">
        <v>73</v>
      </c>
      <c r="X275" s="33">
        <v>74</v>
      </c>
      <c r="Y275" s="33">
        <v>75</v>
      </c>
      <c r="Z275" s="33">
        <v>76</v>
      </c>
      <c r="AA275" s="33">
        <v>77</v>
      </c>
      <c r="AB275" s="33">
        <v>78</v>
      </c>
      <c r="AC275" s="33">
        <v>79</v>
      </c>
      <c r="AD275" s="33">
        <v>80</v>
      </c>
      <c r="AE275" s="33">
        <v>81</v>
      </c>
      <c r="AF275" s="10">
        <f t="shared" ref="AF275" si="67">SUM(S275:AE278)</f>
        <v>975</v>
      </c>
      <c r="AG275" s="41">
        <f>IF(Расчёты!$B$1&lt;10000,Расчёты!B275,IF(Расчёты!$C$1&lt;30000,Расчёты!C276,IF(Расчёты!$D$1&lt;70000,Расчёты!D277,Расчёты!E278)))</f>
        <v>224476</v>
      </c>
    </row>
    <row r="276" spans="1:33" ht="29.15" customHeight="1" x14ac:dyDescent="0.35">
      <c r="A276" s="7"/>
      <c r="B276" s="7"/>
      <c r="C276" s="7"/>
      <c r="D276" s="9"/>
      <c r="E276" s="2" t="s">
        <v>20</v>
      </c>
      <c r="F276" s="30">
        <v>258.3</v>
      </c>
      <c r="G276" s="30">
        <v>268.2</v>
      </c>
      <c r="H276" s="30">
        <v>258.3</v>
      </c>
      <c r="I276" s="30">
        <v>258.3</v>
      </c>
      <c r="J276" s="30">
        <v>258.3</v>
      </c>
      <c r="K276" s="30">
        <v>258.3</v>
      </c>
      <c r="L276" s="30">
        <v>258.3</v>
      </c>
      <c r="M276" s="30">
        <v>258.3</v>
      </c>
      <c r="N276" s="30">
        <v>258.3</v>
      </c>
      <c r="O276" s="30">
        <v>258.3</v>
      </c>
      <c r="P276" s="30">
        <v>258.3</v>
      </c>
      <c r="Q276" s="30">
        <v>258.3</v>
      </c>
      <c r="R276" s="30">
        <v>258.3</v>
      </c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11"/>
      <c r="AG276" s="42"/>
    </row>
    <row r="277" spans="1:33" ht="29.15" customHeight="1" x14ac:dyDescent="0.35">
      <c r="A277" s="7"/>
      <c r="B277" s="7"/>
      <c r="C277" s="7"/>
      <c r="D277" s="9"/>
      <c r="E277" s="2" t="s">
        <v>21</v>
      </c>
      <c r="F277" s="30">
        <v>243.95</v>
      </c>
      <c r="G277" s="30">
        <v>253.3</v>
      </c>
      <c r="H277" s="30">
        <v>243.95</v>
      </c>
      <c r="I277" s="30">
        <v>243.95</v>
      </c>
      <c r="J277" s="30">
        <v>243.95</v>
      </c>
      <c r="K277" s="30">
        <v>243.95</v>
      </c>
      <c r="L277" s="30">
        <v>243.95</v>
      </c>
      <c r="M277" s="30">
        <v>243.95</v>
      </c>
      <c r="N277" s="30">
        <v>243.95</v>
      </c>
      <c r="O277" s="30">
        <v>243.95</v>
      </c>
      <c r="P277" s="30">
        <v>243.95</v>
      </c>
      <c r="Q277" s="30">
        <v>243.95</v>
      </c>
      <c r="R277" s="30">
        <v>243.95</v>
      </c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11"/>
      <c r="AG277" s="42"/>
    </row>
    <row r="278" spans="1:33" ht="29.15" customHeight="1" x14ac:dyDescent="0.35">
      <c r="A278" s="7"/>
      <c r="B278" s="7"/>
      <c r="C278" s="7"/>
      <c r="D278" s="9"/>
      <c r="E278" s="2" t="s">
        <v>22</v>
      </c>
      <c r="F278" s="30">
        <v>229.6</v>
      </c>
      <c r="G278" s="30">
        <v>238.4</v>
      </c>
      <c r="H278" s="30">
        <v>229.6</v>
      </c>
      <c r="I278" s="30">
        <v>229.6</v>
      </c>
      <c r="J278" s="30">
        <v>229.6</v>
      </c>
      <c r="K278" s="30">
        <v>229.6</v>
      </c>
      <c r="L278" s="30">
        <v>229.6</v>
      </c>
      <c r="M278" s="30">
        <v>229.6</v>
      </c>
      <c r="N278" s="30">
        <v>229.6</v>
      </c>
      <c r="O278" s="30">
        <v>229.6</v>
      </c>
      <c r="P278" s="30">
        <v>229.6</v>
      </c>
      <c r="Q278" s="30">
        <v>229.6</v>
      </c>
      <c r="R278" s="30">
        <v>229.6</v>
      </c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12"/>
      <c r="AG278" s="43"/>
    </row>
    <row r="279" spans="1:33" ht="29.15" customHeight="1" x14ac:dyDescent="0.35">
      <c r="A279" s="6">
        <v>30023</v>
      </c>
      <c r="B279" s="6" t="s">
        <v>91</v>
      </c>
      <c r="C279" s="6"/>
      <c r="D279" s="8" t="s">
        <v>3</v>
      </c>
      <c r="E279" s="2" t="s">
        <v>19</v>
      </c>
      <c r="F279" s="30">
        <v>287</v>
      </c>
      <c r="G279" s="30">
        <v>298</v>
      </c>
      <c r="H279" s="30">
        <v>287</v>
      </c>
      <c r="I279" s="30">
        <v>287</v>
      </c>
      <c r="J279" s="30">
        <v>287</v>
      </c>
      <c r="K279" s="30">
        <v>287</v>
      </c>
      <c r="L279" s="30">
        <v>287</v>
      </c>
      <c r="M279" s="30">
        <v>287</v>
      </c>
      <c r="N279" s="30">
        <v>287</v>
      </c>
      <c r="O279" s="30">
        <v>287</v>
      </c>
      <c r="P279" s="30">
        <v>287</v>
      </c>
      <c r="Q279" s="30">
        <v>287</v>
      </c>
      <c r="R279" s="30">
        <v>287</v>
      </c>
      <c r="S279" s="33">
        <v>70</v>
      </c>
      <c r="T279" s="33">
        <v>71</v>
      </c>
      <c r="U279" s="33">
        <v>72</v>
      </c>
      <c r="V279" s="33">
        <v>73</v>
      </c>
      <c r="W279" s="33">
        <v>74</v>
      </c>
      <c r="X279" s="33">
        <v>75</v>
      </c>
      <c r="Y279" s="33">
        <v>76</v>
      </c>
      <c r="Z279" s="33">
        <v>77</v>
      </c>
      <c r="AA279" s="33">
        <v>78</v>
      </c>
      <c r="AB279" s="33">
        <v>79</v>
      </c>
      <c r="AC279" s="33">
        <v>80</v>
      </c>
      <c r="AD279" s="33">
        <v>81</v>
      </c>
      <c r="AE279" s="33">
        <v>82</v>
      </c>
      <c r="AF279" s="10">
        <f t="shared" ref="AF279" si="68">SUM(S279:AE282)</f>
        <v>988</v>
      </c>
      <c r="AG279" s="41">
        <f>IF(Расчёты!$B$1&lt;10000,Расчёты!B279,IF(Расчёты!$C$1&lt;30000,Расчёты!C280,IF(Расчёты!$D$1&lt;70000,Расчёты!D281,Расчёты!E282)))</f>
        <v>227469.6</v>
      </c>
    </row>
    <row r="280" spans="1:33" ht="29.15" customHeight="1" x14ac:dyDescent="0.35">
      <c r="A280" s="7"/>
      <c r="B280" s="7"/>
      <c r="C280" s="7"/>
      <c r="D280" s="9"/>
      <c r="E280" s="2" t="s">
        <v>20</v>
      </c>
      <c r="F280" s="30">
        <v>258.3</v>
      </c>
      <c r="G280" s="30">
        <v>268.2</v>
      </c>
      <c r="H280" s="30">
        <v>258.3</v>
      </c>
      <c r="I280" s="30">
        <v>258.3</v>
      </c>
      <c r="J280" s="30">
        <v>258.3</v>
      </c>
      <c r="K280" s="30">
        <v>258.3</v>
      </c>
      <c r="L280" s="30">
        <v>258.3</v>
      </c>
      <c r="M280" s="30">
        <v>258.3</v>
      </c>
      <c r="N280" s="30">
        <v>258.3</v>
      </c>
      <c r="O280" s="30">
        <v>258.3</v>
      </c>
      <c r="P280" s="30">
        <v>258.3</v>
      </c>
      <c r="Q280" s="30">
        <v>258.3</v>
      </c>
      <c r="R280" s="30">
        <v>258.3</v>
      </c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11"/>
      <c r="AG280" s="42"/>
    </row>
    <row r="281" spans="1:33" ht="29.15" customHeight="1" x14ac:dyDescent="0.35">
      <c r="A281" s="7"/>
      <c r="B281" s="7"/>
      <c r="C281" s="7"/>
      <c r="D281" s="9"/>
      <c r="E281" s="2" t="s">
        <v>21</v>
      </c>
      <c r="F281" s="30">
        <v>243.95</v>
      </c>
      <c r="G281" s="30">
        <v>253.3</v>
      </c>
      <c r="H281" s="30">
        <v>243.95</v>
      </c>
      <c r="I281" s="30">
        <v>243.95</v>
      </c>
      <c r="J281" s="30">
        <v>243.95</v>
      </c>
      <c r="K281" s="30">
        <v>243.95</v>
      </c>
      <c r="L281" s="30">
        <v>243.95</v>
      </c>
      <c r="M281" s="30">
        <v>243.95</v>
      </c>
      <c r="N281" s="30">
        <v>243.95</v>
      </c>
      <c r="O281" s="30">
        <v>243.95</v>
      </c>
      <c r="P281" s="30">
        <v>243.95</v>
      </c>
      <c r="Q281" s="30">
        <v>243.95</v>
      </c>
      <c r="R281" s="30">
        <v>243.95</v>
      </c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11"/>
      <c r="AG281" s="42"/>
    </row>
    <row r="282" spans="1:33" ht="29.15" customHeight="1" x14ac:dyDescent="0.35">
      <c r="A282" s="7"/>
      <c r="B282" s="7"/>
      <c r="C282" s="7"/>
      <c r="D282" s="9"/>
      <c r="E282" s="2" t="s">
        <v>22</v>
      </c>
      <c r="F282" s="30">
        <v>229.6</v>
      </c>
      <c r="G282" s="30">
        <v>238.4</v>
      </c>
      <c r="H282" s="30">
        <v>229.6</v>
      </c>
      <c r="I282" s="30">
        <v>229.6</v>
      </c>
      <c r="J282" s="30">
        <v>229.6</v>
      </c>
      <c r="K282" s="30">
        <v>229.6</v>
      </c>
      <c r="L282" s="30">
        <v>229.6</v>
      </c>
      <c r="M282" s="30">
        <v>229.6</v>
      </c>
      <c r="N282" s="30">
        <v>229.6</v>
      </c>
      <c r="O282" s="30">
        <v>229.6</v>
      </c>
      <c r="P282" s="30">
        <v>229.6</v>
      </c>
      <c r="Q282" s="30">
        <v>229.6</v>
      </c>
      <c r="R282" s="30">
        <v>229.6</v>
      </c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12"/>
      <c r="AG282" s="43"/>
    </row>
    <row r="283" spans="1:33" ht="29.15" customHeight="1" x14ac:dyDescent="0.35">
      <c r="A283" s="6">
        <v>30001</v>
      </c>
      <c r="B283" s="6" t="s">
        <v>92</v>
      </c>
      <c r="C283" s="6"/>
      <c r="D283" s="8" t="s">
        <v>3</v>
      </c>
      <c r="E283" s="2" t="s">
        <v>19</v>
      </c>
      <c r="F283" s="30">
        <v>287</v>
      </c>
      <c r="G283" s="30">
        <v>298</v>
      </c>
      <c r="H283" s="30">
        <v>287</v>
      </c>
      <c r="I283" s="30">
        <v>287</v>
      </c>
      <c r="J283" s="30">
        <v>287</v>
      </c>
      <c r="K283" s="30">
        <v>287</v>
      </c>
      <c r="L283" s="30">
        <v>287</v>
      </c>
      <c r="M283" s="30">
        <v>287</v>
      </c>
      <c r="N283" s="30">
        <v>287</v>
      </c>
      <c r="O283" s="30">
        <v>287</v>
      </c>
      <c r="P283" s="30">
        <v>287</v>
      </c>
      <c r="Q283" s="30">
        <v>287</v>
      </c>
      <c r="R283" s="30">
        <v>287</v>
      </c>
      <c r="S283" s="33">
        <v>71</v>
      </c>
      <c r="T283" s="33">
        <v>72</v>
      </c>
      <c r="U283" s="33">
        <v>73</v>
      </c>
      <c r="V283" s="33">
        <v>74</v>
      </c>
      <c r="W283" s="33">
        <v>75</v>
      </c>
      <c r="X283" s="33">
        <v>76</v>
      </c>
      <c r="Y283" s="33">
        <v>77</v>
      </c>
      <c r="Z283" s="33">
        <v>78</v>
      </c>
      <c r="AA283" s="33">
        <v>79</v>
      </c>
      <c r="AB283" s="33">
        <v>80</v>
      </c>
      <c r="AC283" s="33">
        <v>81</v>
      </c>
      <c r="AD283" s="33">
        <v>82</v>
      </c>
      <c r="AE283" s="33">
        <v>83</v>
      </c>
      <c r="AF283" s="10">
        <f t="shared" ref="AF283" si="69">SUM(S283:AE286)</f>
        <v>1001</v>
      </c>
      <c r="AG283" s="41">
        <f>IF(Расчёты!$B$1&lt;10000,Расчёты!B283,IF(Расчёты!$C$1&lt;30000,Расчёты!C284,IF(Расчёты!$D$1&lt;70000,Расчёты!D285,Расчёты!E286)))</f>
        <v>230463.19999999998</v>
      </c>
    </row>
    <row r="284" spans="1:33" ht="29.15" customHeight="1" x14ac:dyDescent="0.35">
      <c r="A284" s="7"/>
      <c r="B284" s="7"/>
      <c r="C284" s="7"/>
      <c r="D284" s="9"/>
      <c r="E284" s="2" t="s">
        <v>20</v>
      </c>
      <c r="F284" s="30">
        <v>258.3</v>
      </c>
      <c r="G284" s="30">
        <v>268.2</v>
      </c>
      <c r="H284" s="30">
        <v>258.3</v>
      </c>
      <c r="I284" s="30">
        <v>258.3</v>
      </c>
      <c r="J284" s="30">
        <v>258.3</v>
      </c>
      <c r="K284" s="30">
        <v>258.3</v>
      </c>
      <c r="L284" s="30">
        <v>258.3</v>
      </c>
      <c r="M284" s="30">
        <v>258.3</v>
      </c>
      <c r="N284" s="30">
        <v>258.3</v>
      </c>
      <c r="O284" s="30">
        <v>258.3</v>
      </c>
      <c r="P284" s="30">
        <v>258.3</v>
      </c>
      <c r="Q284" s="30">
        <v>258.3</v>
      </c>
      <c r="R284" s="30">
        <v>258.3</v>
      </c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11"/>
      <c r="AG284" s="42"/>
    </row>
    <row r="285" spans="1:33" ht="29.15" customHeight="1" x14ac:dyDescent="0.35">
      <c r="A285" s="7"/>
      <c r="B285" s="7"/>
      <c r="C285" s="7"/>
      <c r="D285" s="9"/>
      <c r="E285" s="2" t="s">
        <v>21</v>
      </c>
      <c r="F285" s="30">
        <v>243.95</v>
      </c>
      <c r="G285" s="30">
        <v>253.3</v>
      </c>
      <c r="H285" s="30">
        <v>243.95</v>
      </c>
      <c r="I285" s="30">
        <v>243.95</v>
      </c>
      <c r="J285" s="30">
        <v>243.95</v>
      </c>
      <c r="K285" s="30">
        <v>243.95</v>
      </c>
      <c r="L285" s="30">
        <v>243.95</v>
      </c>
      <c r="M285" s="30">
        <v>243.95</v>
      </c>
      <c r="N285" s="30">
        <v>243.95</v>
      </c>
      <c r="O285" s="30">
        <v>243.95</v>
      </c>
      <c r="P285" s="30">
        <v>243.95</v>
      </c>
      <c r="Q285" s="30">
        <v>243.95</v>
      </c>
      <c r="R285" s="30">
        <v>243.95</v>
      </c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11"/>
      <c r="AG285" s="42"/>
    </row>
    <row r="286" spans="1:33" ht="29.15" customHeight="1" x14ac:dyDescent="0.35">
      <c r="A286" s="7"/>
      <c r="B286" s="7"/>
      <c r="C286" s="7"/>
      <c r="D286" s="9"/>
      <c r="E286" s="2" t="s">
        <v>22</v>
      </c>
      <c r="F286" s="30">
        <v>229.6</v>
      </c>
      <c r="G286" s="30">
        <v>238.4</v>
      </c>
      <c r="H286" s="30">
        <v>229.6</v>
      </c>
      <c r="I286" s="30">
        <v>229.6</v>
      </c>
      <c r="J286" s="30">
        <v>229.6</v>
      </c>
      <c r="K286" s="30">
        <v>229.6</v>
      </c>
      <c r="L286" s="30">
        <v>229.6</v>
      </c>
      <c r="M286" s="30">
        <v>229.6</v>
      </c>
      <c r="N286" s="30">
        <v>229.6</v>
      </c>
      <c r="O286" s="30">
        <v>229.6</v>
      </c>
      <c r="P286" s="30">
        <v>229.6</v>
      </c>
      <c r="Q286" s="30">
        <v>229.6</v>
      </c>
      <c r="R286" s="30">
        <v>229.6</v>
      </c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12"/>
      <c r="AG286" s="43"/>
    </row>
    <row r="287" spans="1:33" ht="29.15" customHeight="1" x14ac:dyDescent="0.35">
      <c r="A287" s="6">
        <v>30020</v>
      </c>
      <c r="B287" s="6" t="s">
        <v>93</v>
      </c>
      <c r="C287" s="6"/>
      <c r="D287" s="8" t="s">
        <v>3</v>
      </c>
      <c r="E287" s="2" t="s">
        <v>19</v>
      </c>
      <c r="F287" s="30">
        <v>287</v>
      </c>
      <c r="G287" s="30">
        <v>298</v>
      </c>
      <c r="H287" s="30">
        <v>287</v>
      </c>
      <c r="I287" s="30">
        <v>287</v>
      </c>
      <c r="J287" s="30">
        <v>287</v>
      </c>
      <c r="K287" s="30">
        <v>287</v>
      </c>
      <c r="L287" s="30">
        <v>287</v>
      </c>
      <c r="M287" s="30">
        <v>287</v>
      </c>
      <c r="N287" s="30">
        <v>287</v>
      </c>
      <c r="O287" s="30">
        <v>287</v>
      </c>
      <c r="P287" s="30">
        <v>287</v>
      </c>
      <c r="Q287" s="30">
        <v>287</v>
      </c>
      <c r="R287" s="30">
        <v>287</v>
      </c>
      <c r="S287" s="33">
        <v>72</v>
      </c>
      <c r="T287" s="33">
        <v>73</v>
      </c>
      <c r="U287" s="33">
        <v>74</v>
      </c>
      <c r="V287" s="33">
        <v>75</v>
      </c>
      <c r="W287" s="33">
        <v>76</v>
      </c>
      <c r="X287" s="33">
        <v>77</v>
      </c>
      <c r="Y287" s="33">
        <v>78</v>
      </c>
      <c r="Z287" s="33">
        <v>79</v>
      </c>
      <c r="AA287" s="33">
        <v>80</v>
      </c>
      <c r="AB287" s="33">
        <v>81</v>
      </c>
      <c r="AC287" s="33">
        <v>82</v>
      </c>
      <c r="AD287" s="33">
        <v>83</v>
      </c>
      <c r="AE287" s="33">
        <v>84</v>
      </c>
      <c r="AF287" s="10">
        <f t="shared" ref="AF287" si="70">SUM(S287:AE290)</f>
        <v>1014</v>
      </c>
      <c r="AG287" s="41">
        <f>IF(Расчёты!$B$1&lt;10000,Расчёты!B287,IF(Расчёты!$C$1&lt;30000,Расчёты!C288,IF(Расчёты!$D$1&lt;70000,Расчёты!D289,Расчёты!E290)))</f>
        <v>233456.8</v>
      </c>
    </row>
    <row r="288" spans="1:33" ht="29.15" customHeight="1" x14ac:dyDescent="0.35">
      <c r="A288" s="7"/>
      <c r="B288" s="7"/>
      <c r="C288" s="7"/>
      <c r="D288" s="9"/>
      <c r="E288" s="2" t="s">
        <v>20</v>
      </c>
      <c r="F288" s="30">
        <v>258.3</v>
      </c>
      <c r="G288" s="30">
        <v>268.2</v>
      </c>
      <c r="H288" s="30">
        <v>258.3</v>
      </c>
      <c r="I288" s="30">
        <v>258.3</v>
      </c>
      <c r="J288" s="30">
        <v>258.3</v>
      </c>
      <c r="K288" s="30">
        <v>258.3</v>
      </c>
      <c r="L288" s="30">
        <v>258.3</v>
      </c>
      <c r="M288" s="30">
        <v>258.3</v>
      </c>
      <c r="N288" s="30">
        <v>258.3</v>
      </c>
      <c r="O288" s="30">
        <v>258.3</v>
      </c>
      <c r="P288" s="30">
        <v>258.3</v>
      </c>
      <c r="Q288" s="30">
        <v>258.3</v>
      </c>
      <c r="R288" s="30">
        <v>258.3</v>
      </c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11"/>
      <c r="AG288" s="42"/>
    </row>
    <row r="289" spans="1:33" ht="29.15" customHeight="1" x14ac:dyDescent="0.35">
      <c r="A289" s="7"/>
      <c r="B289" s="7"/>
      <c r="C289" s="7"/>
      <c r="D289" s="9"/>
      <c r="E289" s="2" t="s">
        <v>21</v>
      </c>
      <c r="F289" s="30">
        <v>243.95</v>
      </c>
      <c r="G289" s="30">
        <v>253.3</v>
      </c>
      <c r="H289" s="30">
        <v>243.95</v>
      </c>
      <c r="I289" s="30">
        <v>243.95</v>
      </c>
      <c r="J289" s="30">
        <v>243.95</v>
      </c>
      <c r="K289" s="30">
        <v>243.95</v>
      </c>
      <c r="L289" s="30">
        <v>243.95</v>
      </c>
      <c r="M289" s="30">
        <v>243.95</v>
      </c>
      <c r="N289" s="30">
        <v>243.95</v>
      </c>
      <c r="O289" s="30">
        <v>243.95</v>
      </c>
      <c r="P289" s="30">
        <v>243.95</v>
      </c>
      <c r="Q289" s="30">
        <v>243.95</v>
      </c>
      <c r="R289" s="30">
        <v>243.95</v>
      </c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11"/>
      <c r="AG289" s="42"/>
    </row>
    <row r="290" spans="1:33" ht="29.15" customHeight="1" x14ac:dyDescent="0.35">
      <c r="A290" s="7"/>
      <c r="B290" s="7"/>
      <c r="C290" s="7"/>
      <c r="D290" s="9"/>
      <c r="E290" s="2" t="s">
        <v>22</v>
      </c>
      <c r="F290" s="30">
        <v>229.6</v>
      </c>
      <c r="G290" s="30">
        <v>238.4</v>
      </c>
      <c r="H290" s="30">
        <v>229.6</v>
      </c>
      <c r="I290" s="30">
        <v>229.6</v>
      </c>
      <c r="J290" s="30">
        <v>229.6</v>
      </c>
      <c r="K290" s="30">
        <v>229.6</v>
      </c>
      <c r="L290" s="30">
        <v>229.6</v>
      </c>
      <c r="M290" s="30">
        <v>229.6</v>
      </c>
      <c r="N290" s="30">
        <v>229.6</v>
      </c>
      <c r="O290" s="30">
        <v>229.6</v>
      </c>
      <c r="P290" s="30">
        <v>229.6</v>
      </c>
      <c r="Q290" s="30">
        <v>229.6</v>
      </c>
      <c r="R290" s="30">
        <v>229.6</v>
      </c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12"/>
      <c r="AG290" s="43"/>
    </row>
    <row r="291" spans="1:33" ht="29.15" customHeight="1" x14ac:dyDescent="0.35">
      <c r="A291" s="6">
        <v>30024</v>
      </c>
      <c r="B291" s="6" t="s">
        <v>94</v>
      </c>
      <c r="C291" s="6"/>
      <c r="D291" s="8" t="s">
        <v>3</v>
      </c>
      <c r="E291" s="2" t="s">
        <v>19</v>
      </c>
      <c r="F291" s="30">
        <v>287</v>
      </c>
      <c r="G291" s="30">
        <v>298</v>
      </c>
      <c r="H291" s="30">
        <v>287</v>
      </c>
      <c r="I291" s="30">
        <v>287</v>
      </c>
      <c r="J291" s="30">
        <v>287</v>
      </c>
      <c r="K291" s="30">
        <v>287</v>
      </c>
      <c r="L291" s="30">
        <v>287</v>
      </c>
      <c r="M291" s="30">
        <v>287</v>
      </c>
      <c r="N291" s="30">
        <v>287</v>
      </c>
      <c r="O291" s="30">
        <v>287</v>
      </c>
      <c r="P291" s="30">
        <v>287</v>
      </c>
      <c r="Q291" s="30">
        <v>287</v>
      </c>
      <c r="R291" s="30">
        <v>287</v>
      </c>
      <c r="S291" s="33">
        <v>73</v>
      </c>
      <c r="T291" s="33">
        <v>74</v>
      </c>
      <c r="U291" s="33">
        <v>75</v>
      </c>
      <c r="V291" s="33">
        <v>76</v>
      </c>
      <c r="W291" s="33">
        <v>77</v>
      </c>
      <c r="X291" s="33">
        <v>78</v>
      </c>
      <c r="Y291" s="33">
        <v>79</v>
      </c>
      <c r="Z291" s="33">
        <v>80</v>
      </c>
      <c r="AA291" s="33">
        <v>81</v>
      </c>
      <c r="AB291" s="33">
        <v>82</v>
      </c>
      <c r="AC291" s="33">
        <v>83</v>
      </c>
      <c r="AD291" s="33">
        <v>84</v>
      </c>
      <c r="AE291" s="33">
        <v>85</v>
      </c>
      <c r="AF291" s="10">
        <f t="shared" ref="AF291" si="71">SUM(S291:AE294)</f>
        <v>1027</v>
      </c>
      <c r="AG291" s="41">
        <f>IF(Расчёты!$B$1&lt;10000,Расчёты!B291,IF(Расчёты!$C$1&lt;30000,Расчёты!C292,IF(Расчёты!$D$1&lt;70000,Расчёты!D293,Расчёты!E294)))</f>
        <v>236450.4</v>
      </c>
    </row>
    <row r="292" spans="1:33" ht="29.15" customHeight="1" x14ac:dyDescent="0.35">
      <c r="A292" s="7"/>
      <c r="B292" s="7"/>
      <c r="C292" s="7"/>
      <c r="D292" s="9"/>
      <c r="E292" s="2" t="s">
        <v>20</v>
      </c>
      <c r="F292" s="30">
        <v>258.3</v>
      </c>
      <c r="G292" s="30">
        <v>268.2</v>
      </c>
      <c r="H292" s="30">
        <v>258.3</v>
      </c>
      <c r="I292" s="30">
        <v>258.3</v>
      </c>
      <c r="J292" s="30">
        <v>258.3</v>
      </c>
      <c r="K292" s="30">
        <v>258.3</v>
      </c>
      <c r="L292" s="30">
        <v>258.3</v>
      </c>
      <c r="M292" s="30">
        <v>258.3</v>
      </c>
      <c r="N292" s="30">
        <v>258.3</v>
      </c>
      <c r="O292" s="30">
        <v>258.3</v>
      </c>
      <c r="P292" s="30">
        <v>258.3</v>
      </c>
      <c r="Q292" s="30">
        <v>258.3</v>
      </c>
      <c r="R292" s="30">
        <v>258.3</v>
      </c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11"/>
      <c r="AG292" s="42"/>
    </row>
    <row r="293" spans="1:33" ht="29.15" customHeight="1" x14ac:dyDescent="0.35">
      <c r="A293" s="7"/>
      <c r="B293" s="7"/>
      <c r="C293" s="7"/>
      <c r="D293" s="9"/>
      <c r="E293" s="2" t="s">
        <v>21</v>
      </c>
      <c r="F293" s="30">
        <v>243.95</v>
      </c>
      <c r="G293" s="30">
        <v>253.3</v>
      </c>
      <c r="H293" s="30">
        <v>243.95</v>
      </c>
      <c r="I293" s="30">
        <v>243.95</v>
      </c>
      <c r="J293" s="30">
        <v>243.95</v>
      </c>
      <c r="K293" s="30">
        <v>243.95</v>
      </c>
      <c r="L293" s="30">
        <v>243.95</v>
      </c>
      <c r="M293" s="30">
        <v>243.95</v>
      </c>
      <c r="N293" s="30">
        <v>243.95</v>
      </c>
      <c r="O293" s="30">
        <v>243.95</v>
      </c>
      <c r="P293" s="30">
        <v>243.95</v>
      </c>
      <c r="Q293" s="30">
        <v>243.95</v>
      </c>
      <c r="R293" s="30">
        <v>243.95</v>
      </c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11"/>
      <c r="AG293" s="42"/>
    </row>
    <row r="294" spans="1:33" ht="29.15" customHeight="1" x14ac:dyDescent="0.35">
      <c r="A294" s="7"/>
      <c r="B294" s="7"/>
      <c r="C294" s="7"/>
      <c r="D294" s="9"/>
      <c r="E294" s="2" t="s">
        <v>22</v>
      </c>
      <c r="F294" s="30">
        <v>229.6</v>
      </c>
      <c r="G294" s="30">
        <v>238.4</v>
      </c>
      <c r="H294" s="30">
        <v>229.6</v>
      </c>
      <c r="I294" s="30">
        <v>229.6</v>
      </c>
      <c r="J294" s="30">
        <v>229.6</v>
      </c>
      <c r="K294" s="30">
        <v>229.6</v>
      </c>
      <c r="L294" s="30">
        <v>229.6</v>
      </c>
      <c r="M294" s="30">
        <v>229.6</v>
      </c>
      <c r="N294" s="30">
        <v>229.6</v>
      </c>
      <c r="O294" s="30">
        <v>229.6</v>
      </c>
      <c r="P294" s="30">
        <v>229.6</v>
      </c>
      <c r="Q294" s="30">
        <v>229.6</v>
      </c>
      <c r="R294" s="30">
        <v>229.6</v>
      </c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12"/>
      <c r="AG294" s="43"/>
    </row>
    <row r="295" spans="1:33" ht="29.15" customHeight="1" x14ac:dyDescent="0.35">
      <c r="A295" s="6">
        <v>30013</v>
      </c>
      <c r="B295" s="6" t="s">
        <v>95</v>
      </c>
      <c r="C295" s="6"/>
      <c r="D295" s="8" t="s">
        <v>3</v>
      </c>
      <c r="E295" s="2" t="s">
        <v>19</v>
      </c>
      <c r="F295" s="30">
        <v>287</v>
      </c>
      <c r="G295" s="30">
        <v>298</v>
      </c>
      <c r="H295" s="30">
        <v>287</v>
      </c>
      <c r="I295" s="30">
        <v>287</v>
      </c>
      <c r="J295" s="30">
        <v>287</v>
      </c>
      <c r="K295" s="30">
        <v>287</v>
      </c>
      <c r="L295" s="30">
        <v>287</v>
      </c>
      <c r="M295" s="30">
        <v>287</v>
      </c>
      <c r="N295" s="30">
        <v>287</v>
      </c>
      <c r="O295" s="30">
        <v>287</v>
      </c>
      <c r="P295" s="30">
        <v>287</v>
      </c>
      <c r="Q295" s="30">
        <v>287</v>
      </c>
      <c r="R295" s="30">
        <v>287</v>
      </c>
      <c r="S295" s="33">
        <v>74</v>
      </c>
      <c r="T295" s="33">
        <v>75</v>
      </c>
      <c r="U295" s="33">
        <v>76</v>
      </c>
      <c r="V295" s="33">
        <v>77</v>
      </c>
      <c r="W295" s="33">
        <v>78</v>
      </c>
      <c r="X295" s="33">
        <v>79</v>
      </c>
      <c r="Y295" s="33">
        <v>80</v>
      </c>
      <c r="Z295" s="33">
        <v>81</v>
      </c>
      <c r="AA295" s="33">
        <v>82</v>
      </c>
      <c r="AB295" s="33">
        <v>83</v>
      </c>
      <c r="AC295" s="33">
        <v>84</v>
      </c>
      <c r="AD295" s="33">
        <v>85</v>
      </c>
      <c r="AE295" s="33">
        <v>86</v>
      </c>
      <c r="AF295" s="10">
        <f t="shared" ref="AF295" si="72">SUM(S295:AE298)</f>
        <v>1040</v>
      </c>
      <c r="AG295" s="41">
        <f>IF(Расчёты!$B$1&lt;10000,Расчёты!B295,IF(Расчёты!$C$1&lt;30000,Расчёты!C296,IF(Расчёты!$D$1&lt;70000,Расчёты!D297,Расчёты!E298)))</f>
        <v>239444</v>
      </c>
    </row>
    <row r="296" spans="1:33" ht="29.15" customHeight="1" x14ac:dyDescent="0.35">
      <c r="A296" s="7"/>
      <c r="B296" s="7"/>
      <c r="C296" s="7"/>
      <c r="D296" s="9"/>
      <c r="E296" s="2" t="s">
        <v>20</v>
      </c>
      <c r="F296" s="30">
        <v>258.3</v>
      </c>
      <c r="G296" s="30">
        <v>268.2</v>
      </c>
      <c r="H296" s="30">
        <v>258.3</v>
      </c>
      <c r="I296" s="30">
        <v>258.3</v>
      </c>
      <c r="J296" s="30">
        <v>258.3</v>
      </c>
      <c r="K296" s="30">
        <v>258.3</v>
      </c>
      <c r="L296" s="30">
        <v>258.3</v>
      </c>
      <c r="M296" s="30">
        <v>258.3</v>
      </c>
      <c r="N296" s="30">
        <v>258.3</v>
      </c>
      <c r="O296" s="30">
        <v>258.3</v>
      </c>
      <c r="P296" s="30">
        <v>258.3</v>
      </c>
      <c r="Q296" s="30">
        <v>258.3</v>
      </c>
      <c r="R296" s="30">
        <v>258.3</v>
      </c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11"/>
      <c r="AG296" s="42"/>
    </row>
    <row r="297" spans="1:33" ht="29.15" customHeight="1" x14ac:dyDescent="0.35">
      <c r="A297" s="7"/>
      <c r="B297" s="7"/>
      <c r="C297" s="7"/>
      <c r="D297" s="9"/>
      <c r="E297" s="2" t="s">
        <v>21</v>
      </c>
      <c r="F297" s="30">
        <v>243.95</v>
      </c>
      <c r="G297" s="30">
        <v>253.3</v>
      </c>
      <c r="H297" s="30">
        <v>243.95</v>
      </c>
      <c r="I297" s="30">
        <v>243.95</v>
      </c>
      <c r="J297" s="30">
        <v>243.95</v>
      </c>
      <c r="K297" s="30">
        <v>243.95</v>
      </c>
      <c r="L297" s="30">
        <v>243.95</v>
      </c>
      <c r="M297" s="30">
        <v>243.95</v>
      </c>
      <c r="N297" s="30">
        <v>243.95</v>
      </c>
      <c r="O297" s="30">
        <v>243.95</v>
      </c>
      <c r="P297" s="30">
        <v>243.95</v>
      </c>
      <c r="Q297" s="30">
        <v>243.95</v>
      </c>
      <c r="R297" s="30">
        <v>243.95</v>
      </c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11"/>
      <c r="AG297" s="42"/>
    </row>
    <row r="298" spans="1:33" ht="29.15" customHeight="1" x14ac:dyDescent="0.35">
      <c r="A298" s="7"/>
      <c r="B298" s="7"/>
      <c r="C298" s="7"/>
      <c r="D298" s="9"/>
      <c r="E298" s="2" t="s">
        <v>22</v>
      </c>
      <c r="F298" s="30">
        <v>229.6</v>
      </c>
      <c r="G298" s="30">
        <v>238.4</v>
      </c>
      <c r="H298" s="30">
        <v>229.6</v>
      </c>
      <c r="I298" s="30">
        <v>229.6</v>
      </c>
      <c r="J298" s="30">
        <v>229.6</v>
      </c>
      <c r="K298" s="30">
        <v>229.6</v>
      </c>
      <c r="L298" s="30">
        <v>229.6</v>
      </c>
      <c r="M298" s="30">
        <v>229.6</v>
      </c>
      <c r="N298" s="30">
        <v>229.6</v>
      </c>
      <c r="O298" s="30">
        <v>229.6</v>
      </c>
      <c r="P298" s="30">
        <v>229.6</v>
      </c>
      <c r="Q298" s="30">
        <v>229.6</v>
      </c>
      <c r="R298" s="30">
        <v>229.6</v>
      </c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12"/>
      <c r="AG298" s="43"/>
    </row>
    <row r="299" spans="1:33" ht="29.15" customHeight="1" x14ac:dyDescent="0.35">
      <c r="A299" s="6">
        <v>30015</v>
      </c>
      <c r="B299" s="6" t="s">
        <v>96</v>
      </c>
      <c r="C299" s="6"/>
      <c r="D299" s="8" t="s">
        <v>3</v>
      </c>
      <c r="E299" s="2" t="s">
        <v>19</v>
      </c>
      <c r="F299" s="30">
        <v>287</v>
      </c>
      <c r="G299" s="30">
        <v>298</v>
      </c>
      <c r="H299" s="30">
        <v>287</v>
      </c>
      <c r="I299" s="30">
        <v>287</v>
      </c>
      <c r="J299" s="30">
        <v>287</v>
      </c>
      <c r="K299" s="30">
        <v>287</v>
      </c>
      <c r="L299" s="30">
        <v>287</v>
      </c>
      <c r="M299" s="30">
        <v>287</v>
      </c>
      <c r="N299" s="30">
        <v>287</v>
      </c>
      <c r="O299" s="30">
        <v>287</v>
      </c>
      <c r="P299" s="30">
        <v>287</v>
      </c>
      <c r="Q299" s="30">
        <v>287</v>
      </c>
      <c r="R299" s="30">
        <v>287</v>
      </c>
      <c r="S299" s="33">
        <v>75</v>
      </c>
      <c r="T299" s="33">
        <v>76</v>
      </c>
      <c r="U299" s="33">
        <v>77</v>
      </c>
      <c r="V299" s="33">
        <v>78</v>
      </c>
      <c r="W299" s="33">
        <v>79</v>
      </c>
      <c r="X299" s="33">
        <v>80</v>
      </c>
      <c r="Y299" s="33">
        <v>81</v>
      </c>
      <c r="Z299" s="33">
        <v>82</v>
      </c>
      <c r="AA299" s="33">
        <v>83</v>
      </c>
      <c r="AB299" s="33">
        <v>84</v>
      </c>
      <c r="AC299" s="33">
        <v>85</v>
      </c>
      <c r="AD299" s="33">
        <v>86</v>
      </c>
      <c r="AE299" s="33">
        <v>87</v>
      </c>
      <c r="AF299" s="10">
        <f t="shared" ref="AF299" si="73">SUM(S299:AE302)</f>
        <v>1053</v>
      </c>
      <c r="AG299" s="41">
        <f>IF(Расчёты!$B$1&lt;10000,Расчёты!B299,IF(Расчёты!$C$1&lt;30000,Расчёты!C300,IF(Расчёты!$D$1&lt;70000,Расчёты!D301,Расчёты!E302)))</f>
        <v>242437.6</v>
      </c>
    </row>
    <row r="300" spans="1:33" ht="29.15" customHeight="1" x14ac:dyDescent="0.35">
      <c r="A300" s="7"/>
      <c r="B300" s="7"/>
      <c r="C300" s="7"/>
      <c r="D300" s="9"/>
      <c r="E300" s="2" t="s">
        <v>20</v>
      </c>
      <c r="F300" s="30">
        <v>258.3</v>
      </c>
      <c r="G300" s="30">
        <v>268.2</v>
      </c>
      <c r="H300" s="30">
        <v>258.3</v>
      </c>
      <c r="I300" s="30">
        <v>258.3</v>
      </c>
      <c r="J300" s="30">
        <v>258.3</v>
      </c>
      <c r="K300" s="30">
        <v>258.3</v>
      </c>
      <c r="L300" s="30">
        <v>258.3</v>
      </c>
      <c r="M300" s="30">
        <v>258.3</v>
      </c>
      <c r="N300" s="30">
        <v>258.3</v>
      </c>
      <c r="O300" s="30">
        <v>258.3</v>
      </c>
      <c r="P300" s="30">
        <v>258.3</v>
      </c>
      <c r="Q300" s="30">
        <v>258.3</v>
      </c>
      <c r="R300" s="30">
        <v>258.3</v>
      </c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11"/>
      <c r="AG300" s="42"/>
    </row>
    <row r="301" spans="1:33" ht="29.15" customHeight="1" x14ac:dyDescent="0.35">
      <c r="A301" s="7"/>
      <c r="B301" s="7"/>
      <c r="C301" s="7"/>
      <c r="D301" s="9"/>
      <c r="E301" s="2" t="s">
        <v>21</v>
      </c>
      <c r="F301" s="30">
        <v>243.95</v>
      </c>
      <c r="G301" s="30">
        <v>253.3</v>
      </c>
      <c r="H301" s="30">
        <v>243.95</v>
      </c>
      <c r="I301" s="30">
        <v>243.95</v>
      </c>
      <c r="J301" s="30">
        <v>243.95</v>
      </c>
      <c r="K301" s="30">
        <v>243.95</v>
      </c>
      <c r="L301" s="30">
        <v>243.95</v>
      </c>
      <c r="M301" s="30">
        <v>243.95</v>
      </c>
      <c r="N301" s="30">
        <v>243.95</v>
      </c>
      <c r="O301" s="30">
        <v>243.95</v>
      </c>
      <c r="P301" s="30">
        <v>243.95</v>
      </c>
      <c r="Q301" s="30">
        <v>243.95</v>
      </c>
      <c r="R301" s="30">
        <v>243.95</v>
      </c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11"/>
      <c r="AG301" s="42"/>
    </row>
    <row r="302" spans="1:33" ht="29.15" customHeight="1" x14ac:dyDescent="0.35">
      <c r="A302" s="7"/>
      <c r="B302" s="7"/>
      <c r="C302" s="7"/>
      <c r="D302" s="9"/>
      <c r="E302" s="2" t="s">
        <v>22</v>
      </c>
      <c r="F302" s="30">
        <v>229.6</v>
      </c>
      <c r="G302" s="30">
        <v>238.4</v>
      </c>
      <c r="H302" s="30">
        <v>229.6</v>
      </c>
      <c r="I302" s="30">
        <v>229.6</v>
      </c>
      <c r="J302" s="30">
        <v>229.6</v>
      </c>
      <c r="K302" s="30">
        <v>229.6</v>
      </c>
      <c r="L302" s="30">
        <v>229.6</v>
      </c>
      <c r="M302" s="30">
        <v>229.6</v>
      </c>
      <c r="N302" s="30">
        <v>229.6</v>
      </c>
      <c r="O302" s="30">
        <v>229.6</v>
      </c>
      <c r="P302" s="30">
        <v>229.6</v>
      </c>
      <c r="Q302" s="30">
        <v>229.6</v>
      </c>
      <c r="R302" s="30">
        <v>229.6</v>
      </c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12"/>
      <c r="AG302" s="43"/>
    </row>
    <row r="303" spans="1:33" ht="29.15" customHeight="1" x14ac:dyDescent="0.35">
      <c r="A303" s="6">
        <v>30028</v>
      </c>
      <c r="B303" s="6" t="s">
        <v>97</v>
      </c>
      <c r="C303" s="6"/>
      <c r="D303" s="8" t="s">
        <v>3</v>
      </c>
      <c r="E303" s="2" t="s">
        <v>19</v>
      </c>
      <c r="F303" s="30">
        <v>287</v>
      </c>
      <c r="G303" s="30">
        <v>298</v>
      </c>
      <c r="H303" s="30">
        <v>287</v>
      </c>
      <c r="I303" s="30">
        <v>287</v>
      </c>
      <c r="J303" s="30">
        <v>287</v>
      </c>
      <c r="K303" s="30">
        <v>287</v>
      </c>
      <c r="L303" s="30">
        <v>287</v>
      </c>
      <c r="M303" s="30">
        <v>287</v>
      </c>
      <c r="N303" s="30">
        <v>287</v>
      </c>
      <c r="O303" s="30">
        <v>287</v>
      </c>
      <c r="P303" s="30">
        <v>287</v>
      </c>
      <c r="Q303" s="30">
        <v>287</v>
      </c>
      <c r="R303" s="30">
        <v>287</v>
      </c>
      <c r="S303" s="33">
        <v>76</v>
      </c>
      <c r="T303" s="33">
        <v>77</v>
      </c>
      <c r="U303" s="33">
        <v>78</v>
      </c>
      <c r="V303" s="33">
        <v>79</v>
      </c>
      <c r="W303" s="33">
        <v>80</v>
      </c>
      <c r="X303" s="33">
        <v>81</v>
      </c>
      <c r="Y303" s="33">
        <v>82</v>
      </c>
      <c r="Z303" s="33">
        <v>83</v>
      </c>
      <c r="AA303" s="33">
        <v>84</v>
      </c>
      <c r="AB303" s="33">
        <v>85</v>
      </c>
      <c r="AC303" s="33">
        <v>86</v>
      </c>
      <c r="AD303" s="33">
        <v>87</v>
      </c>
      <c r="AE303" s="33">
        <v>88</v>
      </c>
      <c r="AF303" s="10">
        <f t="shared" ref="AF303" si="74">SUM(S303:AE306)</f>
        <v>1066</v>
      </c>
      <c r="AG303" s="41">
        <f>IF(Расчёты!$B$1&lt;10000,Расчёты!B303,IF(Расчёты!$C$1&lt;30000,Расчёты!C304,IF(Расчёты!$D$1&lt;70000,Расчёты!D305,Расчёты!E306)))</f>
        <v>245431.19999999998</v>
      </c>
    </row>
    <row r="304" spans="1:33" ht="29.15" customHeight="1" x14ac:dyDescent="0.35">
      <c r="A304" s="7"/>
      <c r="B304" s="7"/>
      <c r="C304" s="7"/>
      <c r="D304" s="9"/>
      <c r="E304" s="2" t="s">
        <v>20</v>
      </c>
      <c r="F304" s="30">
        <v>258.3</v>
      </c>
      <c r="G304" s="30">
        <v>268.2</v>
      </c>
      <c r="H304" s="30">
        <v>258.3</v>
      </c>
      <c r="I304" s="30">
        <v>258.3</v>
      </c>
      <c r="J304" s="30">
        <v>258.3</v>
      </c>
      <c r="K304" s="30">
        <v>258.3</v>
      </c>
      <c r="L304" s="30">
        <v>258.3</v>
      </c>
      <c r="M304" s="30">
        <v>258.3</v>
      </c>
      <c r="N304" s="30">
        <v>258.3</v>
      </c>
      <c r="O304" s="30">
        <v>258.3</v>
      </c>
      <c r="P304" s="30">
        <v>258.3</v>
      </c>
      <c r="Q304" s="30">
        <v>258.3</v>
      </c>
      <c r="R304" s="30">
        <v>258.3</v>
      </c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11"/>
      <c r="AG304" s="42"/>
    </row>
    <row r="305" spans="1:33" ht="29.15" customHeight="1" x14ac:dyDescent="0.35">
      <c r="A305" s="7"/>
      <c r="B305" s="7"/>
      <c r="C305" s="7"/>
      <c r="D305" s="9"/>
      <c r="E305" s="2" t="s">
        <v>21</v>
      </c>
      <c r="F305" s="30">
        <v>243.95</v>
      </c>
      <c r="G305" s="30">
        <v>253.3</v>
      </c>
      <c r="H305" s="30">
        <v>243.95</v>
      </c>
      <c r="I305" s="30">
        <v>243.95</v>
      </c>
      <c r="J305" s="30">
        <v>243.95</v>
      </c>
      <c r="K305" s="30">
        <v>243.95</v>
      </c>
      <c r="L305" s="30">
        <v>243.95</v>
      </c>
      <c r="M305" s="30">
        <v>243.95</v>
      </c>
      <c r="N305" s="30">
        <v>243.95</v>
      </c>
      <c r="O305" s="30">
        <v>243.95</v>
      </c>
      <c r="P305" s="30">
        <v>243.95</v>
      </c>
      <c r="Q305" s="30">
        <v>243.95</v>
      </c>
      <c r="R305" s="30">
        <v>243.95</v>
      </c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11"/>
      <c r="AG305" s="42"/>
    </row>
    <row r="306" spans="1:33" ht="29.15" customHeight="1" x14ac:dyDescent="0.35">
      <c r="A306" s="7"/>
      <c r="B306" s="7"/>
      <c r="C306" s="7"/>
      <c r="D306" s="9"/>
      <c r="E306" s="2" t="s">
        <v>22</v>
      </c>
      <c r="F306" s="30">
        <v>229.6</v>
      </c>
      <c r="G306" s="30">
        <v>238.4</v>
      </c>
      <c r="H306" s="30">
        <v>229.6</v>
      </c>
      <c r="I306" s="30">
        <v>229.6</v>
      </c>
      <c r="J306" s="30">
        <v>229.6</v>
      </c>
      <c r="K306" s="30">
        <v>229.6</v>
      </c>
      <c r="L306" s="30">
        <v>229.6</v>
      </c>
      <c r="M306" s="30">
        <v>229.6</v>
      </c>
      <c r="N306" s="30">
        <v>229.6</v>
      </c>
      <c r="O306" s="30">
        <v>229.6</v>
      </c>
      <c r="P306" s="30">
        <v>229.6</v>
      </c>
      <c r="Q306" s="30">
        <v>229.6</v>
      </c>
      <c r="R306" s="30">
        <v>229.6</v>
      </c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12"/>
      <c r="AG306" s="43"/>
    </row>
    <row r="309" spans="1:33" x14ac:dyDescent="0.35">
      <c r="AE309" s="37" t="s">
        <v>100</v>
      </c>
      <c r="AF309" s="39">
        <f>SUM(AG3:AG306)</f>
        <v>10121011.199999999</v>
      </c>
      <c r="AG309" s="44"/>
    </row>
    <row r="310" spans="1:33" x14ac:dyDescent="0.35">
      <c r="AE310" s="38" t="s">
        <v>101</v>
      </c>
      <c r="AF310" s="4">
        <f>SUM(AF3:AF306)</f>
        <v>43966</v>
      </c>
      <c r="AG310" s="45"/>
    </row>
    <row r="311" spans="1:33" x14ac:dyDescent="0.35">
      <c r="AE311" s="36" t="s">
        <v>104</v>
      </c>
      <c r="AF311" s="3">
        <f>IF(Расчёты!$B$1&lt;10000,1,IF(Расчёты!$C$1&lt;30000,2,IF(Расчёты!$D$1&lt;70000,3,4)))</f>
        <v>4</v>
      </c>
    </row>
    <row r="313" spans="1:33" x14ac:dyDescent="0.35">
      <c r="AE313" s="36" t="s">
        <v>105</v>
      </c>
      <c r="AF313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1453">
    <mergeCell ref="AF303:AF306"/>
    <mergeCell ref="AF259:AF262"/>
    <mergeCell ref="AF263:AF266"/>
    <mergeCell ref="AF267:AF270"/>
    <mergeCell ref="AF271:AF274"/>
    <mergeCell ref="AF275:AF278"/>
    <mergeCell ref="AF279:AF282"/>
    <mergeCell ref="AF235:AF238"/>
    <mergeCell ref="AF239:AF242"/>
    <mergeCell ref="AF243:AF246"/>
    <mergeCell ref="AF247:AF250"/>
    <mergeCell ref="AF251:AF254"/>
    <mergeCell ref="AF255:AF258"/>
    <mergeCell ref="AF231:AF234"/>
    <mergeCell ref="AF187:AF190"/>
    <mergeCell ref="AF191:AF194"/>
    <mergeCell ref="AF195:AF198"/>
    <mergeCell ref="AF199:AF202"/>
    <mergeCell ref="AF203:AF206"/>
    <mergeCell ref="AF207:AF210"/>
    <mergeCell ref="AF163:AF166"/>
    <mergeCell ref="AF167:AF170"/>
    <mergeCell ref="AF171:AF174"/>
    <mergeCell ref="AF175:AF178"/>
    <mergeCell ref="AF179:AF182"/>
    <mergeCell ref="AF183:AF186"/>
    <mergeCell ref="AF283:AF286"/>
    <mergeCell ref="AF287:AF290"/>
    <mergeCell ref="AF291:AF294"/>
    <mergeCell ref="AF295:AF298"/>
    <mergeCell ref="AF159:AF162"/>
    <mergeCell ref="AF115:AF118"/>
    <mergeCell ref="AF119:AF122"/>
    <mergeCell ref="AF123:AF126"/>
    <mergeCell ref="AF127:AF130"/>
    <mergeCell ref="AF131:AF134"/>
    <mergeCell ref="AF135:AF138"/>
    <mergeCell ref="AF91:AF94"/>
    <mergeCell ref="AF95:AF98"/>
    <mergeCell ref="AF99:AF102"/>
    <mergeCell ref="AF103:AF106"/>
    <mergeCell ref="AF107:AF110"/>
    <mergeCell ref="AF111:AF114"/>
    <mergeCell ref="AF211:AF214"/>
    <mergeCell ref="AF215:AF218"/>
    <mergeCell ref="AF219:AF222"/>
    <mergeCell ref="AF223:AF226"/>
    <mergeCell ref="AF87:AF90"/>
    <mergeCell ref="AF43:AF46"/>
    <mergeCell ref="AF47:AF50"/>
    <mergeCell ref="AF51:AF54"/>
    <mergeCell ref="AF55:AF58"/>
    <mergeCell ref="AF59:AF62"/>
    <mergeCell ref="AF63:AF66"/>
    <mergeCell ref="AF19:AF22"/>
    <mergeCell ref="AF23:AF26"/>
    <mergeCell ref="AF27:AF30"/>
    <mergeCell ref="AF31:AF34"/>
    <mergeCell ref="AF35:AF38"/>
    <mergeCell ref="AF39:AF42"/>
    <mergeCell ref="AF139:AF142"/>
    <mergeCell ref="AF143:AF146"/>
    <mergeCell ref="AF147:AF150"/>
    <mergeCell ref="AF151:AF154"/>
    <mergeCell ref="AF1:AF2"/>
    <mergeCell ref="AF3:AF6"/>
    <mergeCell ref="AF7:AF10"/>
    <mergeCell ref="AF11:AF14"/>
    <mergeCell ref="AF15:AF18"/>
    <mergeCell ref="AG303:AG306"/>
    <mergeCell ref="Z303:Z306"/>
    <mergeCell ref="AA303:AA306"/>
    <mergeCell ref="AB303:AB306"/>
    <mergeCell ref="AC303:AC306"/>
    <mergeCell ref="AD303:AD306"/>
    <mergeCell ref="AE303:AE306"/>
    <mergeCell ref="AD299:AD302"/>
    <mergeCell ref="AE299:AE302"/>
    <mergeCell ref="AG299:AG302"/>
    <mergeCell ref="S303:S306"/>
    <mergeCell ref="T303:T306"/>
    <mergeCell ref="U303:U306"/>
    <mergeCell ref="V303:V306"/>
    <mergeCell ref="W303:W306"/>
    <mergeCell ref="X303:X306"/>
    <mergeCell ref="Y303:Y306"/>
    <mergeCell ref="X299:X302"/>
    <mergeCell ref="Y299:Y302"/>
    <mergeCell ref="Z299:Z302"/>
    <mergeCell ref="AA299:AA302"/>
    <mergeCell ref="AB299:AB302"/>
    <mergeCell ref="AC299:AC302"/>
    <mergeCell ref="AB295:AB298"/>
    <mergeCell ref="AC295:AC298"/>
    <mergeCell ref="AD295:AD298"/>
    <mergeCell ref="AE295:AE298"/>
    <mergeCell ref="AG295:AG298"/>
    <mergeCell ref="S299:S302"/>
    <mergeCell ref="T299:T302"/>
    <mergeCell ref="U299:U302"/>
    <mergeCell ref="V299:V302"/>
    <mergeCell ref="W299:W302"/>
    <mergeCell ref="AG291:AG294"/>
    <mergeCell ref="S295:S298"/>
    <mergeCell ref="T295:T298"/>
    <mergeCell ref="U295:U298"/>
    <mergeCell ref="V295:V298"/>
    <mergeCell ref="W295:W298"/>
    <mergeCell ref="X295:X298"/>
    <mergeCell ref="Y295:Y298"/>
    <mergeCell ref="Z295:Z298"/>
    <mergeCell ref="AA295:AA298"/>
    <mergeCell ref="Z291:Z294"/>
    <mergeCell ref="AA291:AA294"/>
    <mergeCell ref="AB291:AB294"/>
    <mergeCell ref="AC291:AC294"/>
    <mergeCell ref="AD291:AD294"/>
    <mergeCell ref="AE291:AE294"/>
    <mergeCell ref="AF299:AF302"/>
    <mergeCell ref="AD287:AD290"/>
    <mergeCell ref="AE287:AE290"/>
    <mergeCell ref="AG287:AG290"/>
    <mergeCell ref="S291:S294"/>
    <mergeCell ref="T291:T294"/>
    <mergeCell ref="U291:U294"/>
    <mergeCell ref="V291:V294"/>
    <mergeCell ref="W291:W294"/>
    <mergeCell ref="X291:X294"/>
    <mergeCell ref="Y291:Y294"/>
    <mergeCell ref="X287:X290"/>
    <mergeCell ref="Y287:Y290"/>
    <mergeCell ref="Z287:Z290"/>
    <mergeCell ref="AA287:AA290"/>
    <mergeCell ref="AB287:AB290"/>
    <mergeCell ref="AC287:AC290"/>
    <mergeCell ref="AB283:AB286"/>
    <mergeCell ref="AC283:AC286"/>
    <mergeCell ref="AD283:AD286"/>
    <mergeCell ref="AE283:AE286"/>
    <mergeCell ref="AG283:AG286"/>
    <mergeCell ref="S287:S290"/>
    <mergeCell ref="T287:T290"/>
    <mergeCell ref="U287:U290"/>
    <mergeCell ref="V287:V290"/>
    <mergeCell ref="W287:W290"/>
    <mergeCell ref="AG279:AG282"/>
    <mergeCell ref="S283:S286"/>
    <mergeCell ref="T283:T286"/>
    <mergeCell ref="U283:U286"/>
    <mergeCell ref="V283:V286"/>
    <mergeCell ref="W283:W286"/>
    <mergeCell ref="X283:X286"/>
    <mergeCell ref="Y283:Y286"/>
    <mergeCell ref="Z283:Z286"/>
    <mergeCell ref="AA283:AA286"/>
    <mergeCell ref="Z279:Z282"/>
    <mergeCell ref="AA279:AA282"/>
    <mergeCell ref="AB279:AB282"/>
    <mergeCell ref="AC279:AC282"/>
    <mergeCell ref="AD279:AD282"/>
    <mergeCell ref="AE279:AE282"/>
    <mergeCell ref="AD275:AD278"/>
    <mergeCell ref="AE275:AE278"/>
    <mergeCell ref="AG275:AG278"/>
    <mergeCell ref="S279:S282"/>
    <mergeCell ref="T279:T282"/>
    <mergeCell ref="U279:U282"/>
    <mergeCell ref="V279:V282"/>
    <mergeCell ref="W279:W282"/>
    <mergeCell ref="X279:X282"/>
    <mergeCell ref="Y279:Y282"/>
    <mergeCell ref="X275:X278"/>
    <mergeCell ref="Y275:Y278"/>
    <mergeCell ref="Z275:Z278"/>
    <mergeCell ref="AA275:AA278"/>
    <mergeCell ref="AB275:AB278"/>
    <mergeCell ref="AC275:AC278"/>
    <mergeCell ref="AB271:AB274"/>
    <mergeCell ref="AC271:AC274"/>
    <mergeCell ref="AD271:AD274"/>
    <mergeCell ref="AE271:AE274"/>
    <mergeCell ref="AG271:AG274"/>
    <mergeCell ref="S275:S278"/>
    <mergeCell ref="T275:T278"/>
    <mergeCell ref="U275:U278"/>
    <mergeCell ref="V275:V278"/>
    <mergeCell ref="W275:W278"/>
    <mergeCell ref="AG267:AG270"/>
    <mergeCell ref="S271:S274"/>
    <mergeCell ref="T271:T274"/>
    <mergeCell ref="U271:U274"/>
    <mergeCell ref="V271:V274"/>
    <mergeCell ref="W271:W274"/>
    <mergeCell ref="X271:X274"/>
    <mergeCell ref="Y271:Y274"/>
    <mergeCell ref="Z271:Z274"/>
    <mergeCell ref="AA271:AA274"/>
    <mergeCell ref="Z267:Z270"/>
    <mergeCell ref="AA267:AA270"/>
    <mergeCell ref="AB267:AB270"/>
    <mergeCell ref="AC267:AC270"/>
    <mergeCell ref="AD267:AD270"/>
    <mergeCell ref="AE267:AE270"/>
    <mergeCell ref="AD263:AD266"/>
    <mergeCell ref="AE263:AE266"/>
    <mergeCell ref="AG263:AG266"/>
    <mergeCell ref="S267:S270"/>
    <mergeCell ref="T267:T270"/>
    <mergeCell ref="U267:U270"/>
    <mergeCell ref="V267:V270"/>
    <mergeCell ref="W267:W270"/>
    <mergeCell ref="X267:X270"/>
    <mergeCell ref="Y267:Y270"/>
    <mergeCell ref="X263:X266"/>
    <mergeCell ref="Y263:Y266"/>
    <mergeCell ref="Z263:Z266"/>
    <mergeCell ref="AA263:AA266"/>
    <mergeCell ref="AB263:AB266"/>
    <mergeCell ref="AC263:AC266"/>
    <mergeCell ref="AB259:AB262"/>
    <mergeCell ref="AC259:AC262"/>
    <mergeCell ref="AD259:AD262"/>
    <mergeCell ref="AE259:AE262"/>
    <mergeCell ref="AG259:AG262"/>
    <mergeCell ref="S263:S266"/>
    <mergeCell ref="T263:T266"/>
    <mergeCell ref="U263:U266"/>
    <mergeCell ref="V263:V266"/>
    <mergeCell ref="W263:W266"/>
    <mergeCell ref="AG255:AG258"/>
    <mergeCell ref="S259:S262"/>
    <mergeCell ref="T259:T262"/>
    <mergeCell ref="U259:U262"/>
    <mergeCell ref="V259:V262"/>
    <mergeCell ref="W259:W262"/>
    <mergeCell ref="X259:X262"/>
    <mergeCell ref="Y259:Y262"/>
    <mergeCell ref="Z259:Z262"/>
    <mergeCell ref="AA259:AA262"/>
    <mergeCell ref="Z255:Z258"/>
    <mergeCell ref="AA255:AA258"/>
    <mergeCell ref="AB255:AB258"/>
    <mergeCell ref="AC255:AC258"/>
    <mergeCell ref="AD255:AD258"/>
    <mergeCell ref="AE255:AE258"/>
    <mergeCell ref="AD251:AD254"/>
    <mergeCell ref="AE251:AE254"/>
    <mergeCell ref="AG251:AG254"/>
    <mergeCell ref="S255:S258"/>
    <mergeCell ref="T255:T258"/>
    <mergeCell ref="U255:U258"/>
    <mergeCell ref="V255:V258"/>
    <mergeCell ref="W255:W258"/>
    <mergeCell ref="X255:X258"/>
    <mergeCell ref="Y255:Y258"/>
    <mergeCell ref="X251:X254"/>
    <mergeCell ref="Y251:Y254"/>
    <mergeCell ref="Z251:Z254"/>
    <mergeCell ref="AA251:AA254"/>
    <mergeCell ref="AB251:AB254"/>
    <mergeCell ref="AC251:AC254"/>
    <mergeCell ref="AB247:AB250"/>
    <mergeCell ref="AC247:AC250"/>
    <mergeCell ref="AD247:AD250"/>
    <mergeCell ref="AE247:AE250"/>
    <mergeCell ref="AG247:AG250"/>
    <mergeCell ref="S251:S254"/>
    <mergeCell ref="T251:T254"/>
    <mergeCell ref="U251:U254"/>
    <mergeCell ref="V251:V254"/>
    <mergeCell ref="W251:W254"/>
    <mergeCell ref="AG243:AG246"/>
    <mergeCell ref="S247:S250"/>
    <mergeCell ref="T247:T250"/>
    <mergeCell ref="U247:U250"/>
    <mergeCell ref="V247:V250"/>
    <mergeCell ref="W247:W250"/>
    <mergeCell ref="X247:X250"/>
    <mergeCell ref="Y247:Y250"/>
    <mergeCell ref="Z247:Z250"/>
    <mergeCell ref="AA247:AA250"/>
    <mergeCell ref="Z243:Z246"/>
    <mergeCell ref="AA243:AA246"/>
    <mergeCell ref="AB243:AB246"/>
    <mergeCell ref="AC243:AC246"/>
    <mergeCell ref="AD243:AD246"/>
    <mergeCell ref="AE243:AE246"/>
    <mergeCell ref="AD239:AD242"/>
    <mergeCell ref="AE239:AE242"/>
    <mergeCell ref="AG239:AG242"/>
    <mergeCell ref="S243:S246"/>
    <mergeCell ref="T243:T246"/>
    <mergeCell ref="U243:U246"/>
    <mergeCell ref="V243:V246"/>
    <mergeCell ref="W243:W246"/>
    <mergeCell ref="X243:X246"/>
    <mergeCell ref="Y243:Y246"/>
    <mergeCell ref="X239:X242"/>
    <mergeCell ref="Y239:Y242"/>
    <mergeCell ref="Z239:Z242"/>
    <mergeCell ref="AA239:AA242"/>
    <mergeCell ref="AB239:AB242"/>
    <mergeCell ref="AC239:AC242"/>
    <mergeCell ref="AB235:AB238"/>
    <mergeCell ref="AC235:AC238"/>
    <mergeCell ref="AD235:AD238"/>
    <mergeCell ref="AE235:AE238"/>
    <mergeCell ref="AG235:AG238"/>
    <mergeCell ref="S239:S242"/>
    <mergeCell ref="T239:T242"/>
    <mergeCell ref="U239:U242"/>
    <mergeCell ref="V239:V242"/>
    <mergeCell ref="W239:W242"/>
    <mergeCell ref="AG231:AG234"/>
    <mergeCell ref="S235:S238"/>
    <mergeCell ref="T235:T238"/>
    <mergeCell ref="U235:U238"/>
    <mergeCell ref="V235:V238"/>
    <mergeCell ref="W235:W238"/>
    <mergeCell ref="X235:X238"/>
    <mergeCell ref="Y235:Y238"/>
    <mergeCell ref="Z235:Z238"/>
    <mergeCell ref="AA235:AA238"/>
    <mergeCell ref="Z231:Z234"/>
    <mergeCell ref="AA231:AA234"/>
    <mergeCell ref="AB231:AB234"/>
    <mergeCell ref="AC231:AC234"/>
    <mergeCell ref="AD231:AD234"/>
    <mergeCell ref="AE231:AE234"/>
    <mergeCell ref="AD227:AD230"/>
    <mergeCell ref="AE227:AE230"/>
    <mergeCell ref="AG227:AG230"/>
    <mergeCell ref="S231:S234"/>
    <mergeCell ref="T231:T234"/>
    <mergeCell ref="U231:U234"/>
    <mergeCell ref="V231:V234"/>
    <mergeCell ref="W231:W234"/>
    <mergeCell ref="X231:X234"/>
    <mergeCell ref="Y231:Y234"/>
    <mergeCell ref="X227:X230"/>
    <mergeCell ref="Y227:Y230"/>
    <mergeCell ref="Z227:Z230"/>
    <mergeCell ref="AA227:AA230"/>
    <mergeCell ref="AB227:AB230"/>
    <mergeCell ref="AC227:AC230"/>
    <mergeCell ref="AB223:AB226"/>
    <mergeCell ref="AC223:AC226"/>
    <mergeCell ref="AD223:AD226"/>
    <mergeCell ref="AE223:AE226"/>
    <mergeCell ref="AG223:AG226"/>
    <mergeCell ref="S227:S230"/>
    <mergeCell ref="T227:T230"/>
    <mergeCell ref="U227:U230"/>
    <mergeCell ref="V227:V230"/>
    <mergeCell ref="W227:W230"/>
    <mergeCell ref="AG219:AG222"/>
    <mergeCell ref="S223:S226"/>
    <mergeCell ref="T223:T226"/>
    <mergeCell ref="U223:U226"/>
    <mergeCell ref="V223:V226"/>
    <mergeCell ref="W223:W226"/>
    <mergeCell ref="X223:X226"/>
    <mergeCell ref="Y223:Y226"/>
    <mergeCell ref="Z223:Z226"/>
    <mergeCell ref="AA223:AA226"/>
    <mergeCell ref="Z219:Z222"/>
    <mergeCell ref="AA219:AA222"/>
    <mergeCell ref="AB219:AB222"/>
    <mergeCell ref="AC219:AC222"/>
    <mergeCell ref="AD219:AD222"/>
    <mergeCell ref="AE219:AE222"/>
    <mergeCell ref="AF227:AF230"/>
    <mergeCell ref="AD215:AD218"/>
    <mergeCell ref="AE215:AE218"/>
    <mergeCell ref="AG215:AG218"/>
    <mergeCell ref="S219:S222"/>
    <mergeCell ref="T219:T222"/>
    <mergeCell ref="U219:U222"/>
    <mergeCell ref="V219:V222"/>
    <mergeCell ref="W219:W222"/>
    <mergeCell ref="X219:X222"/>
    <mergeCell ref="Y219:Y222"/>
    <mergeCell ref="X215:X218"/>
    <mergeCell ref="Y215:Y218"/>
    <mergeCell ref="Z215:Z218"/>
    <mergeCell ref="AA215:AA218"/>
    <mergeCell ref="AB215:AB218"/>
    <mergeCell ref="AC215:AC218"/>
    <mergeCell ref="AB211:AB214"/>
    <mergeCell ref="AC211:AC214"/>
    <mergeCell ref="AD211:AD214"/>
    <mergeCell ref="AE211:AE214"/>
    <mergeCell ref="AG211:AG214"/>
    <mergeCell ref="S215:S218"/>
    <mergeCell ref="T215:T218"/>
    <mergeCell ref="U215:U218"/>
    <mergeCell ref="V215:V218"/>
    <mergeCell ref="W215:W218"/>
    <mergeCell ref="AG207:AG210"/>
    <mergeCell ref="S211:S214"/>
    <mergeCell ref="T211:T214"/>
    <mergeCell ref="U211:U214"/>
    <mergeCell ref="V211:V214"/>
    <mergeCell ref="W211:W214"/>
    <mergeCell ref="X211:X214"/>
    <mergeCell ref="Y211:Y214"/>
    <mergeCell ref="Z211:Z214"/>
    <mergeCell ref="AA211:AA214"/>
    <mergeCell ref="Z207:Z210"/>
    <mergeCell ref="AA207:AA210"/>
    <mergeCell ref="AB207:AB210"/>
    <mergeCell ref="AC207:AC210"/>
    <mergeCell ref="AD207:AD210"/>
    <mergeCell ref="AE207:AE210"/>
    <mergeCell ref="AD203:AD206"/>
    <mergeCell ref="AE203:AE206"/>
    <mergeCell ref="AG203:AG206"/>
    <mergeCell ref="S207:S210"/>
    <mergeCell ref="T207:T210"/>
    <mergeCell ref="U207:U210"/>
    <mergeCell ref="V207:V210"/>
    <mergeCell ref="W207:W210"/>
    <mergeCell ref="X207:X210"/>
    <mergeCell ref="Y207:Y210"/>
    <mergeCell ref="X203:X206"/>
    <mergeCell ref="Y203:Y206"/>
    <mergeCell ref="Z203:Z206"/>
    <mergeCell ref="AA203:AA206"/>
    <mergeCell ref="AB203:AB206"/>
    <mergeCell ref="AC203:AC206"/>
    <mergeCell ref="AB199:AB202"/>
    <mergeCell ref="AC199:AC202"/>
    <mergeCell ref="AD199:AD202"/>
    <mergeCell ref="AE199:AE202"/>
    <mergeCell ref="AG199:AG202"/>
    <mergeCell ref="S203:S206"/>
    <mergeCell ref="T203:T206"/>
    <mergeCell ref="U203:U206"/>
    <mergeCell ref="V203:V206"/>
    <mergeCell ref="W203:W206"/>
    <mergeCell ref="AG195:AG198"/>
    <mergeCell ref="S199:S202"/>
    <mergeCell ref="T199:T202"/>
    <mergeCell ref="U199:U202"/>
    <mergeCell ref="V199:V202"/>
    <mergeCell ref="W199:W202"/>
    <mergeCell ref="X199:X202"/>
    <mergeCell ref="Y199:Y202"/>
    <mergeCell ref="Z199:Z202"/>
    <mergeCell ref="AA199:AA202"/>
    <mergeCell ref="Z195:Z198"/>
    <mergeCell ref="AA195:AA198"/>
    <mergeCell ref="AB195:AB198"/>
    <mergeCell ref="AC195:AC198"/>
    <mergeCell ref="AD195:AD198"/>
    <mergeCell ref="AE195:AE198"/>
    <mergeCell ref="AD191:AD194"/>
    <mergeCell ref="AE191:AE194"/>
    <mergeCell ref="AG191:AG194"/>
    <mergeCell ref="S195:S198"/>
    <mergeCell ref="T195:T198"/>
    <mergeCell ref="U195:U198"/>
    <mergeCell ref="V195:V198"/>
    <mergeCell ref="W195:W198"/>
    <mergeCell ref="X195:X198"/>
    <mergeCell ref="Y195:Y198"/>
    <mergeCell ref="X191:X194"/>
    <mergeCell ref="Y191:Y194"/>
    <mergeCell ref="Z191:Z194"/>
    <mergeCell ref="AA191:AA194"/>
    <mergeCell ref="AB191:AB194"/>
    <mergeCell ref="AC191:AC194"/>
    <mergeCell ref="AB187:AB190"/>
    <mergeCell ref="AC187:AC190"/>
    <mergeCell ref="AD187:AD190"/>
    <mergeCell ref="AE187:AE190"/>
    <mergeCell ref="AG187:AG190"/>
    <mergeCell ref="S191:S194"/>
    <mergeCell ref="T191:T194"/>
    <mergeCell ref="U191:U194"/>
    <mergeCell ref="V191:V194"/>
    <mergeCell ref="W191:W194"/>
    <mergeCell ref="AG183:AG186"/>
    <mergeCell ref="S187:S190"/>
    <mergeCell ref="T187:T190"/>
    <mergeCell ref="U187:U190"/>
    <mergeCell ref="V187:V190"/>
    <mergeCell ref="W187:W190"/>
    <mergeCell ref="X187:X190"/>
    <mergeCell ref="Y187:Y190"/>
    <mergeCell ref="Z187:Z190"/>
    <mergeCell ref="AA187:AA190"/>
    <mergeCell ref="Z183:Z186"/>
    <mergeCell ref="AA183:AA186"/>
    <mergeCell ref="AB183:AB186"/>
    <mergeCell ref="AC183:AC186"/>
    <mergeCell ref="AD183:AD186"/>
    <mergeCell ref="AE183:AE186"/>
    <mergeCell ref="AD179:AD182"/>
    <mergeCell ref="AE179:AE182"/>
    <mergeCell ref="AG179:AG182"/>
    <mergeCell ref="S183:S186"/>
    <mergeCell ref="T183:T186"/>
    <mergeCell ref="U183:U186"/>
    <mergeCell ref="V183:V186"/>
    <mergeCell ref="W183:W186"/>
    <mergeCell ref="X183:X186"/>
    <mergeCell ref="Y183:Y186"/>
    <mergeCell ref="X179:X182"/>
    <mergeCell ref="Y179:Y182"/>
    <mergeCell ref="Z179:Z182"/>
    <mergeCell ref="AA179:AA182"/>
    <mergeCell ref="AB179:AB182"/>
    <mergeCell ref="AC179:AC182"/>
    <mergeCell ref="AB175:AB178"/>
    <mergeCell ref="AC175:AC178"/>
    <mergeCell ref="AD175:AD178"/>
    <mergeCell ref="AE175:AE178"/>
    <mergeCell ref="AG175:AG178"/>
    <mergeCell ref="S179:S182"/>
    <mergeCell ref="T179:T182"/>
    <mergeCell ref="U179:U182"/>
    <mergeCell ref="V179:V182"/>
    <mergeCell ref="W179:W182"/>
    <mergeCell ref="AG171:AG174"/>
    <mergeCell ref="S175:S178"/>
    <mergeCell ref="T175:T178"/>
    <mergeCell ref="U175:U178"/>
    <mergeCell ref="V175:V178"/>
    <mergeCell ref="W175:W178"/>
    <mergeCell ref="X175:X178"/>
    <mergeCell ref="Y175:Y178"/>
    <mergeCell ref="Z175:Z178"/>
    <mergeCell ref="AA175:AA178"/>
    <mergeCell ref="Z171:Z174"/>
    <mergeCell ref="AA171:AA174"/>
    <mergeCell ref="AB171:AB174"/>
    <mergeCell ref="AC171:AC174"/>
    <mergeCell ref="AD171:AD174"/>
    <mergeCell ref="AE171:AE174"/>
    <mergeCell ref="AD167:AD170"/>
    <mergeCell ref="AE167:AE170"/>
    <mergeCell ref="AG167:AG170"/>
    <mergeCell ref="S171:S174"/>
    <mergeCell ref="T171:T174"/>
    <mergeCell ref="U171:U174"/>
    <mergeCell ref="V171:V174"/>
    <mergeCell ref="W171:W174"/>
    <mergeCell ref="X171:X174"/>
    <mergeCell ref="Y171:Y174"/>
    <mergeCell ref="X167:X170"/>
    <mergeCell ref="Y167:Y170"/>
    <mergeCell ref="Z167:Z170"/>
    <mergeCell ref="AA167:AA170"/>
    <mergeCell ref="AB167:AB170"/>
    <mergeCell ref="AC167:AC170"/>
    <mergeCell ref="AB163:AB166"/>
    <mergeCell ref="AC163:AC166"/>
    <mergeCell ref="AD163:AD166"/>
    <mergeCell ref="AE163:AE166"/>
    <mergeCell ref="AG163:AG166"/>
    <mergeCell ref="S167:S170"/>
    <mergeCell ref="T167:T170"/>
    <mergeCell ref="U167:U170"/>
    <mergeCell ref="V167:V170"/>
    <mergeCell ref="W167:W170"/>
    <mergeCell ref="AG159:AG162"/>
    <mergeCell ref="S163:S166"/>
    <mergeCell ref="T163:T166"/>
    <mergeCell ref="U163:U166"/>
    <mergeCell ref="V163:V166"/>
    <mergeCell ref="W163:W166"/>
    <mergeCell ref="X163:X166"/>
    <mergeCell ref="Y163:Y166"/>
    <mergeCell ref="Z163:Z166"/>
    <mergeCell ref="AA163:AA166"/>
    <mergeCell ref="Z159:Z162"/>
    <mergeCell ref="AA159:AA162"/>
    <mergeCell ref="AB159:AB162"/>
    <mergeCell ref="AC159:AC162"/>
    <mergeCell ref="AD159:AD162"/>
    <mergeCell ref="AE159:AE162"/>
    <mergeCell ref="AD155:AD158"/>
    <mergeCell ref="AE155:AE158"/>
    <mergeCell ref="AG155:AG158"/>
    <mergeCell ref="S159:S162"/>
    <mergeCell ref="T159:T162"/>
    <mergeCell ref="U159:U162"/>
    <mergeCell ref="V159:V162"/>
    <mergeCell ref="W159:W162"/>
    <mergeCell ref="X159:X162"/>
    <mergeCell ref="Y159:Y162"/>
    <mergeCell ref="X155:X158"/>
    <mergeCell ref="Y155:Y158"/>
    <mergeCell ref="Z155:Z158"/>
    <mergeCell ref="AA155:AA158"/>
    <mergeCell ref="AB155:AB158"/>
    <mergeCell ref="AC155:AC158"/>
    <mergeCell ref="AB151:AB154"/>
    <mergeCell ref="AC151:AC154"/>
    <mergeCell ref="AD151:AD154"/>
    <mergeCell ref="AE151:AE154"/>
    <mergeCell ref="AG151:AG154"/>
    <mergeCell ref="S155:S158"/>
    <mergeCell ref="T155:T158"/>
    <mergeCell ref="U155:U158"/>
    <mergeCell ref="V155:V158"/>
    <mergeCell ref="W155:W158"/>
    <mergeCell ref="AG147:AG150"/>
    <mergeCell ref="S151:S154"/>
    <mergeCell ref="T151:T154"/>
    <mergeCell ref="U151:U154"/>
    <mergeCell ref="V151:V154"/>
    <mergeCell ref="W151:W154"/>
    <mergeCell ref="X151:X154"/>
    <mergeCell ref="Y151:Y154"/>
    <mergeCell ref="Z151:Z154"/>
    <mergeCell ref="AA151:AA154"/>
    <mergeCell ref="Z147:Z150"/>
    <mergeCell ref="AA147:AA150"/>
    <mergeCell ref="AB147:AB150"/>
    <mergeCell ref="AC147:AC150"/>
    <mergeCell ref="AD147:AD150"/>
    <mergeCell ref="AE147:AE150"/>
    <mergeCell ref="AF155:AF158"/>
    <mergeCell ref="AD143:AD146"/>
    <mergeCell ref="AE143:AE146"/>
    <mergeCell ref="AG143:AG146"/>
    <mergeCell ref="S147:S150"/>
    <mergeCell ref="T147:T150"/>
    <mergeCell ref="U147:U150"/>
    <mergeCell ref="V147:V150"/>
    <mergeCell ref="W147:W150"/>
    <mergeCell ref="X147:X150"/>
    <mergeCell ref="Y147:Y150"/>
    <mergeCell ref="X143:X146"/>
    <mergeCell ref="Y143:Y146"/>
    <mergeCell ref="Z143:Z146"/>
    <mergeCell ref="AA143:AA146"/>
    <mergeCell ref="AB143:AB146"/>
    <mergeCell ref="AC143:AC146"/>
    <mergeCell ref="AB139:AB142"/>
    <mergeCell ref="AC139:AC142"/>
    <mergeCell ref="AD139:AD142"/>
    <mergeCell ref="AE139:AE142"/>
    <mergeCell ref="AG139:AG142"/>
    <mergeCell ref="S143:S146"/>
    <mergeCell ref="T143:T146"/>
    <mergeCell ref="U143:U146"/>
    <mergeCell ref="V143:V146"/>
    <mergeCell ref="W143:W146"/>
    <mergeCell ref="AG135:AG138"/>
    <mergeCell ref="S139:S142"/>
    <mergeCell ref="T139:T142"/>
    <mergeCell ref="U139:U142"/>
    <mergeCell ref="V139:V142"/>
    <mergeCell ref="W139:W142"/>
    <mergeCell ref="X139:X142"/>
    <mergeCell ref="Y139:Y142"/>
    <mergeCell ref="Z139:Z142"/>
    <mergeCell ref="AA139:AA142"/>
    <mergeCell ref="Z135:Z138"/>
    <mergeCell ref="AA135:AA138"/>
    <mergeCell ref="AB135:AB138"/>
    <mergeCell ref="AC135:AC138"/>
    <mergeCell ref="AD135:AD138"/>
    <mergeCell ref="AE135:AE138"/>
    <mergeCell ref="AD131:AD134"/>
    <mergeCell ref="AE131:AE134"/>
    <mergeCell ref="AG131:AG134"/>
    <mergeCell ref="S135:S138"/>
    <mergeCell ref="T135:T138"/>
    <mergeCell ref="U135:U138"/>
    <mergeCell ref="V135:V138"/>
    <mergeCell ref="W135:W138"/>
    <mergeCell ref="X135:X138"/>
    <mergeCell ref="Y135:Y138"/>
    <mergeCell ref="X131:X134"/>
    <mergeCell ref="Y131:Y134"/>
    <mergeCell ref="Z131:Z134"/>
    <mergeCell ref="AA131:AA134"/>
    <mergeCell ref="AB131:AB134"/>
    <mergeCell ref="AC131:AC134"/>
    <mergeCell ref="AB127:AB130"/>
    <mergeCell ref="AC127:AC130"/>
    <mergeCell ref="AD127:AD130"/>
    <mergeCell ref="AE127:AE130"/>
    <mergeCell ref="AG127:AG130"/>
    <mergeCell ref="S131:S134"/>
    <mergeCell ref="T131:T134"/>
    <mergeCell ref="U131:U134"/>
    <mergeCell ref="V131:V134"/>
    <mergeCell ref="W131:W134"/>
    <mergeCell ref="AG123:AG126"/>
    <mergeCell ref="S127:S130"/>
    <mergeCell ref="T127:T130"/>
    <mergeCell ref="U127:U130"/>
    <mergeCell ref="V127:V130"/>
    <mergeCell ref="W127:W130"/>
    <mergeCell ref="X127:X130"/>
    <mergeCell ref="Y127:Y130"/>
    <mergeCell ref="Z127:Z130"/>
    <mergeCell ref="AA127:AA130"/>
    <mergeCell ref="Z123:Z126"/>
    <mergeCell ref="AA123:AA126"/>
    <mergeCell ref="AB123:AB126"/>
    <mergeCell ref="AC123:AC126"/>
    <mergeCell ref="AD123:AD126"/>
    <mergeCell ref="AE123:AE126"/>
    <mergeCell ref="AD119:AD122"/>
    <mergeCell ref="AE119:AE122"/>
    <mergeCell ref="AG119:AG122"/>
    <mergeCell ref="S123:S126"/>
    <mergeCell ref="T123:T126"/>
    <mergeCell ref="U123:U126"/>
    <mergeCell ref="V123:V126"/>
    <mergeCell ref="W123:W126"/>
    <mergeCell ref="X123:X126"/>
    <mergeCell ref="Y123:Y126"/>
    <mergeCell ref="X119:X122"/>
    <mergeCell ref="Y119:Y122"/>
    <mergeCell ref="Z119:Z122"/>
    <mergeCell ref="AA119:AA122"/>
    <mergeCell ref="AB119:AB122"/>
    <mergeCell ref="AC119:AC122"/>
    <mergeCell ref="AB115:AB118"/>
    <mergeCell ref="AC115:AC118"/>
    <mergeCell ref="AD115:AD118"/>
    <mergeCell ref="AE115:AE118"/>
    <mergeCell ref="AG115:AG118"/>
    <mergeCell ref="S119:S122"/>
    <mergeCell ref="T119:T122"/>
    <mergeCell ref="U119:U122"/>
    <mergeCell ref="V119:V122"/>
    <mergeCell ref="W119:W122"/>
    <mergeCell ref="AG111:AG114"/>
    <mergeCell ref="S115:S118"/>
    <mergeCell ref="T115:T118"/>
    <mergeCell ref="U115:U118"/>
    <mergeCell ref="V115:V118"/>
    <mergeCell ref="W115:W118"/>
    <mergeCell ref="X115:X118"/>
    <mergeCell ref="Y115:Y118"/>
    <mergeCell ref="Z115:Z118"/>
    <mergeCell ref="AA115:AA118"/>
    <mergeCell ref="Z111:Z114"/>
    <mergeCell ref="AA111:AA114"/>
    <mergeCell ref="AB111:AB114"/>
    <mergeCell ref="AC111:AC114"/>
    <mergeCell ref="AD111:AD114"/>
    <mergeCell ref="AE111:AE114"/>
    <mergeCell ref="AD107:AD110"/>
    <mergeCell ref="AE107:AE110"/>
    <mergeCell ref="AG107:AG110"/>
    <mergeCell ref="S111:S114"/>
    <mergeCell ref="T111:T114"/>
    <mergeCell ref="U111:U114"/>
    <mergeCell ref="V111:V114"/>
    <mergeCell ref="W111:W114"/>
    <mergeCell ref="X111:X114"/>
    <mergeCell ref="Y111:Y114"/>
    <mergeCell ref="X107:X110"/>
    <mergeCell ref="Y107:Y110"/>
    <mergeCell ref="Z107:Z110"/>
    <mergeCell ref="AA107:AA110"/>
    <mergeCell ref="AB107:AB110"/>
    <mergeCell ref="AC107:AC110"/>
    <mergeCell ref="AB103:AB106"/>
    <mergeCell ref="AC103:AC106"/>
    <mergeCell ref="AD103:AD106"/>
    <mergeCell ref="AE103:AE106"/>
    <mergeCell ref="AG103:AG106"/>
    <mergeCell ref="S107:S110"/>
    <mergeCell ref="T107:T110"/>
    <mergeCell ref="U107:U110"/>
    <mergeCell ref="V107:V110"/>
    <mergeCell ref="W107:W110"/>
    <mergeCell ref="AG99:AG102"/>
    <mergeCell ref="S103:S106"/>
    <mergeCell ref="T103:T106"/>
    <mergeCell ref="U103:U106"/>
    <mergeCell ref="V103:V106"/>
    <mergeCell ref="W103:W106"/>
    <mergeCell ref="X103:X106"/>
    <mergeCell ref="Y103:Y106"/>
    <mergeCell ref="Z103:Z106"/>
    <mergeCell ref="AA103:AA106"/>
    <mergeCell ref="Z99:Z102"/>
    <mergeCell ref="AA99:AA102"/>
    <mergeCell ref="AB99:AB102"/>
    <mergeCell ref="AC99:AC102"/>
    <mergeCell ref="AD99:AD102"/>
    <mergeCell ref="AE99:AE102"/>
    <mergeCell ref="AD95:AD98"/>
    <mergeCell ref="AE95:AE98"/>
    <mergeCell ref="AG95:AG98"/>
    <mergeCell ref="S99:S102"/>
    <mergeCell ref="T99:T102"/>
    <mergeCell ref="U99:U102"/>
    <mergeCell ref="V99:V102"/>
    <mergeCell ref="W99:W102"/>
    <mergeCell ref="X99:X102"/>
    <mergeCell ref="Y99:Y102"/>
    <mergeCell ref="X95:X98"/>
    <mergeCell ref="Y95:Y98"/>
    <mergeCell ref="Z95:Z98"/>
    <mergeCell ref="AA95:AA98"/>
    <mergeCell ref="AB95:AB98"/>
    <mergeCell ref="AC95:AC98"/>
    <mergeCell ref="AB91:AB94"/>
    <mergeCell ref="AC91:AC94"/>
    <mergeCell ref="AD91:AD94"/>
    <mergeCell ref="AE91:AE94"/>
    <mergeCell ref="AG91:AG94"/>
    <mergeCell ref="S95:S98"/>
    <mergeCell ref="T95:T98"/>
    <mergeCell ref="U95:U98"/>
    <mergeCell ref="V95:V98"/>
    <mergeCell ref="W95:W98"/>
    <mergeCell ref="AG87:AG90"/>
    <mergeCell ref="S91:S94"/>
    <mergeCell ref="T91:T94"/>
    <mergeCell ref="U91:U94"/>
    <mergeCell ref="V91:V94"/>
    <mergeCell ref="W91:W94"/>
    <mergeCell ref="X91:X94"/>
    <mergeCell ref="Y91:Y94"/>
    <mergeCell ref="Z91:Z94"/>
    <mergeCell ref="AA91:AA94"/>
    <mergeCell ref="Z87:Z90"/>
    <mergeCell ref="AA87:AA90"/>
    <mergeCell ref="AB87:AB90"/>
    <mergeCell ref="AC87:AC90"/>
    <mergeCell ref="AD87:AD90"/>
    <mergeCell ref="AE87:AE90"/>
    <mergeCell ref="AD83:AD86"/>
    <mergeCell ref="AE83:AE86"/>
    <mergeCell ref="AG83:AG86"/>
    <mergeCell ref="S87:S90"/>
    <mergeCell ref="T87:T90"/>
    <mergeCell ref="U87:U90"/>
    <mergeCell ref="V87:V90"/>
    <mergeCell ref="W87:W90"/>
    <mergeCell ref="X87:X90"/>
    <mergeCell ref="Y87:Y90"/>
    <mergeCell ref="X83:X86"/>
    <mergeCell ref="Y83:Y86"/>
    <mergeCell ref="Z83:Z86"/>
    <mergeCell ref="AA83:AA86"/>
    <mergeCell ref="AB83:AB86"/>
    <mergeCell ref="AC83:AC86"/>
    <mergeCell ref="AB79:AB82"/>
    <mergeCell ref="AC79:AC82"/>
    <mergeCell ref="AD79:AD82"/>
    <mergeCell ref="AE79:AE82"/>
    <mergeCell ref="AG79:AG82"/>
    <mergeCell ref="S83:S86"/>
    <mergeCell ref="T83:T86"/>
    <mergeCell ref="U83:U86"/>
    <mergeCell ref="V83:V86"/>
    <mergeCell ref="W83:W86"/>
    <mergeCell ref="AG75:AG78"/>
    <mergeCell ref="S79:S82"/>
    <mergeCell ref="T79:T82"/>
    <mergeCell ref="U79:U82"/>
    <mergeCell ref="V79:V82"/>
    <mergeCell ref="W79:W82"/>
    <mergeCell ref="X79:X82"/>
    <mergeCell ref="Y79:Y82"/>
    <mergeCell ref="Z79:Z82"/>
    <mergeCell ref="AA79:AA82"/>
    <mergeCell ref="Z75:Z78"/>
    <mergeCell ref="AA75:AA78"/>
    <mergeCell ref="AB75:AB78"/>
    <mergeCell ref="AC75:AC78"/>
    <mergeCell ref="AD75:AD78"/>
    <mergeCell ref="AE75:AE78"/>
    <mergeCell ref="AF75:AF78"/>
    <mergeCell ref="AF79:AF82"/>
    <mergeCell ref="AF83:AF86"/>
    <mergeCell ref="AD71:AD74"/>
    <mergeCell ref="AE71:AE74"/>
    <mergeCell ref="AG71:AG74"/>
    <mergeCell ref="S75:S78"/>
    <mergeCell ref="T75:T78"/>
    <mergeCell ref="U75:U78"/>
    <mergeCell ref="V75:V78"/>
    <mergeCell ref="W75:W78"/>
    <mergeCell ref="X75:X78"/>
    <mergeCell ref="Y75:Y78"/>
    <mergeCell ref="X71:X74"/>
    <mergeCell ref="Y71:Y74"/>
    <mergeCell ref="Z71:Z74"/>
    <mergeCell ref="AA71:AA74"/>
    <mergeCell ref="AB71:AB74"/>
    <mergeCell ref="AC71:AC74"/>
    <mergeCell ref="AB67:AB70"/>
    <mergeCell ref="AC67:AC70"/>
    <mergeCell ref="AD67:AD70"/>
    <mergeCell ref="AE67:AE70"/>
    <mergeCell ref="AG67:AG70"/>
    <mergeCell ref="S71:S74"/>
    <mergeCell ref="T71:T74"/>
    <mergeCell ref="U71:U74"/>
    <mergeCell ref="V71:V74"/>
    <mergeCell ref="W71:W74"/>
    <mergeCell ref="AF67:AF70"/>
    <mergeCell ref="AF71:AF74"/>
    <mergeCell ref="AG63:AG66"/>
    <mergeCell ref="S67:S70"/>
    <mergeCell ref="T67:T70"/>
    <mergeCell ref="U67:U70"/>
    <mergeCell ref="V67:V70"/>
    <mergeCell ref="W67:W70"/>
    <mergeCell ref="X67:X70"/>
    <mergeCell ref="Y67:Y70"/>
    <mergeCell ref="Z67:Z70"/>
    <mergeCell ref="AA67:AA70"/>
    <mergeCell ref="Z63:Z66"/>
    <mergeCell ref="AA63:AA66"/>
    <mergeCell ref="AB63:AB66"/>
    <mergeCell ref="AC63:AC66"/>
    <mergeCell ref="AD63:AD66"/>
    <mergeCell ref="AE63:AE66"/>
    <mergeCell ref="AD59:AD62"/>
    <mergeCell ref="AE59:AE62"/>
    <mergeCell ref="AG59:AG62"/>
    <mergeCell ref="S63:S66"/>
    <mergeCell ref="T63:T66"/>
    <mergeCell ref="U63:U66"/>
    <mergeCell ref="V63:V66"/>
    <mergeCell ref="W63:W66"/>
    <mergeCell ref="X63:X66"/>
    <mergeCell ref="Y63:Y66"/>
    <mergeCell ref="X59:X62"/>
    <mergeCell ref="Y59:Y62"/>
    <mergeCell ref="Z59:Z62"/>
    <mergeCell ref="AA59:AA62"/>
    <mergeCell ref="AB59:AB62"/>
    <mergeCell ref="AC59:AC62"/>
    <mergeCell ref="AB55:AB58"/>
    <mergeCell ref="AC55:AC58"/>
    <mergeCell ref="AD55:AD58"/>
    <mergeCell ref="AE55:AE58"/>
    <mergeCell ref="AG55:AG58"/>
    <mergeCell ref="S59:S62"/>
    <mergeCell ref="T59:T62"/>
    <mergeCell ref="U59:U62"/>
    <mergeCell ref="V59:V62"/>
    <mergeCell ref="W59:W62"/>
    <mergeCell ref="AG51:AG54"/>
    <mergeCell ref="S55:S58"/>
    <mergeCell ref="T55:T58"/>
    <mergeCell ref="U55:U58"/>
    <mergeCell ref="V55:V58"/>
    <mergeCell ref="W55:W58"/>
    <mergeCell ref="X55:X58"/>
    <mergeCell ref="Y55:Y58"/>
    <mergeCell ref="Z55:Z58"/>
    <mergeCell ref="AA55:AA58"/>
    <mergeCell ref="Z51:Z54"/>
    <mergeCell ref="AA51:AA54"/>
    <mergeCell ref="AB51:AB54"/>
    <mergeCell ref="AC51:AC54"/>
    <mergeCell ref="AD51:AD54"/>
    <mergeCell ref="AE51:AE54"/>
    <mergeCell ref="AD47:AD50"/>
    <mergeCell ref="AE47:AE50"/>
    <mergeCell ref="AG47:AG50"/>
    <mergeCell ref="S51:S54"/>
    <mergeCell ref="T51:T54"/>
    <mergeCell ref="U51:U54"/>
    <mergeCell ref="V51:V54"/>
    <mergeCell ref="W51:W54"/>
    <mergeCell ref="X51:X54"/>
    <mergeCell ref="Y51:Y54"/>
    <mergeCell ref="X47:X50"/>
    <mergeCell ref="Y47:Y50"/>
    <mergeCell ref="Z47:Z50"/>
    <mergeCell ref="AA47:AA50"/>
    <mergeCell ref="AB47:AB50"/>
    <mergeCell ref="AC47:AC50"/>
    <mergeCell ref="AB43:AB46"/>
    <mergeCell ref="AC43:AC46"/>
    <mergeCell ref="AD43:AD46"/>
    <mergeCell ref="AE43:AE46"/>
    <mergeCell ref="AG43:AG46"/>
    <mergeCell ref="S47:S50"/>
    <mergeCell ref="T47:T50"/>
    <mergeCell ref="U47:U50"/>
    <mergeCell ref="V47:V50"/>
    <mergeCell ref="W47:W50"/>
    <mergeCell ref="AG39:AG42"/>
    <mergeCell ref="S43:S46"/>
    <mergeCell ref="T43:T46"/>
    <mergeCell ref="U43:U46"/>
    <mergeCell ref="V43:V46"/>
    <mergeCell ref="W43:W46"/>
    <mergeCell ref="X43:X46"/>
    <mergeCell ref="Y43:Y46"/>
    <mergeCell ref="Z43:Z46"/>
    <mergeCell ref="AA43:AA46"/>
    <mergeCell ref="Z39:Z42"/>
    <mergeCell ref="AA39:AA42"/>
    <mergeCell ref="AB39:AB42"/>
    <mergeCell ref="AC39:AC42"/>
    <mergeCell ref="AD39:AD42"/>
    <mergeCell ref="AE39:AE42"/>
    <mergeCell ref="AD35:AD38"/>
    <mergeCell ref="AE35:AE38"/>
    <mergeCell ref="AG35:AG38"/>
    <mergeCell ref="S39:S42"/>
    <mergeCell ref="T39:T42"/>
    <mergeCell ref="U39:U42"/>
    <mergeCell ref="V39:V42"/>
    <mergeCell ref="W39:W42"/>
    <mergeCell ref="X39:X42"/>
    <mergeCell ref="Y39:Y42"/>
    <mergeCell ref="X35:X38"/>
    <mergeCell ref="Y35:Y38"/>
    <mergeCell ref="Z35:Z38"/>
    <mergeCell ref="AA35:AA38"/>
    <mergeCell ref="AB35:AB38"/>
    <mergeCell ref="AC35:AC38"/>
    <mergeCell ref="AB31:AB34"/>
    <mergeCell ref="AC31:AC34"/>
    <mergeCell ref="AD31:AD34"/>
    <mergeCell ref="AE31:AE34"/>
    <mergeCell ref="AG31:AG34"/>
    <mergeCell ref="S35:S38"/>
    <mergeCell ref="T35:T38"/>
    <mergeCell ref="U35:U38"/>
    <mergeCell ref="V35:V38"/>
    <mergeCell ref="W35:W38"/>
    <mergeCell ref="AG27:AG30"/>
    <mergeCell ref="S31:S34"/>
    <mergeCell ref="T31:T34"/>
    <mergeCell ref="U31:U34"/>
    <mergeCell ref="V31:V34"/>
    <mergeCell ref="W31:W34"/>
    <mergeCell ref="X31:X34"/>
    <mergeCell ref="Y31:Y34"/>
    <mergeCell ref="Z31:Z34"/>
    <mergeCell ref="AA31:AA34"/>
    <mergeCell ref="Z27:Z30"/>
    <mergeCell ref="AA27:AA30"/>
    <mergeCell ref="AB27:AB30"/>
    <mergeCell ref="AC27:AC30"/>
    <mergeCell ref="AD27:AD30"/>
    <mergeCell ref="AE27:AE30"/>
    <mergeCell ref="AD23:AD26"/>
    <mergeCell ref="AE23:AE26"/>
    <mergeCell ref="AG23:AG26"/>
    <mergeCell ref="S27:S30"/>
    <mergeCell ref="T27:T30"/>
    <mergeCell ref="U27:U30"/>
    <mergeCell ref="V27:V30"/>
    <mergeCell ref="W27:W30"/>
    <mergeCell ref="X27:X30"/>
    <mergeCell ref="Y27:Y30"/>
    <mergeCell ref="X23:X26"/>
    <mergeCell ref="Y23:Y26"/>
    <mergeCell ref="Z23:Z26"/>
    <mergeCell ref="AA23:AA26"/>
    <mergeCell ref="AB23:AB26"/>
    <mergeCell ref="AC23:AC26"/>
    <mergeCell ref="AB19:AB22"/>
    <mergeCell ref="AC19:AC22"/>
    <mergeCell ref="AD19:AD22"/>
    <mergeCell ref="AE19:AE22"/>
    <mergeCell ref="AG19:AG22"/>
    <mergeCell ref="S23:S26"/>
    <mergeCell ref="T23:T26"/>
    <mergeCell ref="U23:U26"/>
    <mergeCell ref="V23:V26"/>
    <mergeCell ref="W23:W26"/>
    <mergeCell ref="AG15:AG18"/>
    <mergeCell ref="S19:S22"/>
    <mergeCell ref="T19:T22"/>
    <mergeCell ref="U19:U22"/>
    <mergeCell ref="V19:V22"/>
    <mergeCell ref="W19:W22"/>
    <mergeCell ref="X19:X22"/>
    <mergeCell ref="Y19:Y22"/>
    <mergeCell ref="Z19:Z22"/>
    <mergeCell ref="AA19:AA22"/>
    <mergeCell ref="Z15:Z18"/>
    <mergeCell ref="AA15:AA18"/>
    <mergeCell ref="AB15:AB18"/>
    <mergeCell ref="AC15:AC18"/>
    <mergeCell ref="AD15:AD18"/>
    <mergeCell ref="AE15:AE18"/>
    <mergeCell ref="AD11:AD14"/>
    <mergeCell ref="AE11:AE14"/>
    <mergeCell ref="AG11:AG14"/>
    <mergeCell ref="S15:S18"/>
    <mergeCell ref="T15:T18"/>
    <mergeCell ref="U15:U18"/>
    <mergeCell ref="V15:V18"/>
    <mergeCell ref="W15:W18"/>
    <mergeCell ref="X15:X18"/>
    <mergeCell ref="Y15:Y18"/>
    <mergeCell ref="X11:X14"/>
    <mergeCell ref="Y11:Y14"/>
    <mergeCell ref="Z11:Z14"/>
    <mergeCell ref="AA11:AA14"/>
    <mergeCell ref="AB11:AB14"/>
    <mergeCell ref="AC11:AC14"/>
    <mergeCell ref="AB7:AB10"/>
    <mergeCell ref="AC7:AC10"/>
    <mergeCell ref="AD7:AD10"/>
    <mergeCell ref="AE7:AE10"/>
    <mergeCell ref="AG7:AG10"/>
    <mergeCell ref="S11:S14"/>
    <mergeCell ref="T11:T14"/>
    <mergeCell ref="U11:U14"/>
    <mergeCell ref="V11:V14"/>
    <mergeCell ref="W11:W14"/>
    <mergeCell ref="AG3:AG6"/>
    <mergeCell ref="S7:S10"/>
    <mergeCell ref="T7:T10"/>
    <mergeCell ref="U7:U10"/>
    <mergeCell ref="V7:V10"/>
    <mergeCell ref="W7:W10"/>
    <mergeCell ref="X7:X10"/>
    <mergeCell ref="Y7:Y10"/>
    <mergeCell ref="Z7:Z10"/>
    <mergeCell ref="AA7:AA10"/>
    <mergeCell ref="Z3:Z6"/>
    <mergeCell ref="AA3:AA6"/>
    <mergeCell ref="AB3:AB6"/>
    <mergeCell ref="AC3:AC6"/>
    <mergeCell ref="AD3:AD6"/>
    <mergeCell ref="AE3:AE6"/>
    <mergeCell ref="S1:AE1"/>
    <mergeCell ref="AG1:AG2"/>
    <mergeCell ref="S3:S6"/>
    <mergeCell ref="T3:T6"/>
    <mergeCell ref="U3:U6"/>
    <mergeCell ref="V3:V6"/>
    <mergeCell ref="W3:W6"/>
    <mergeCell ref="X3:X6"/>
    <mergeCell ref="Y3:Y6"/>
    <mergeCell ref="A299:A302"/>
    <mergeCell ref="B299:B302"/>
    <mergeCell ref="C299:C302"/>
    <mergeCell ref="D299:D302"/>
    <mergeCell ref="A303:A306"/>
    <mergeCell ref="B303:B306"/>
    <mergeCell ref="C303:C306"/>
    <mergeCell ref="D303:D306"/>
    <mergeCell ref="A291:A294"/>
    <mergeCell ref="B291:B294"/>
    <mergeCell ref="C291:C294"/>
    <mergeCell ref="D291:D294"/>
    <mergeCell ref="A295:A298"/>
    <mergeCell ref="B295:B298"/>
    <mergeCell ref="C295:C298"/>
    <mergeCell ref="D295:D298"/>
    <mergeCell ref="A283:A286"/>
    <mergeCell ref="B283:B286"/>
    <mergeCell ref="C283:C286"/>
    <mergeCell ref="D283:D286"/>
    <mergeCell ref="A287:A290"/>
    <mergeCell ref="B287:B290"/>
    <mergeCell ref="C287:C290"/>
    <mergeCell ref="D287:D290"/>
    <mergeCell ref="A275:A278"/>
    <mergeCell ref="B275:B278"/>
    <mergeCell ref="C275:C278"/>
    <mergeCell ref="D275:D278"/>
    <mergeCell ref="A279:A282"/>
    <mergeCell ref="B279:B282"/>
    <mergeCell ref="C279:C282"/>
    <mergeCell ref="D279:D282"/>
    <mergeCell ref="A267:A270"/>
    <mergeCell ref="B267:B270"/>
    <mergeCell ref="C267:C270"/>
    <mergeCell ref="D267:D270"/>
    <mergeCell ref="A271:A274"/>
    <mergeCell ref="B271:B274"/>
    <mergeCell ref="C271:C274"/>
    <mergeCell ref="D271:D274"/>
    <mergeCell ref="A259:A262"/>
    <mergeCell ref="B259:B262"/>
    <mergeCell ref="C259:C262"/>
    <mergeCell ref="D259:D262"/>
    <mergeCell ref="A263:A266"/>
    <mergeCell ref="B263:B266"/>
    <mergeCell ref="C263:C266"/>
    <mergeCell ref="D263:D266"/>
    <mergeCell ref="A251:A254"/>
    <mergeCell ref="B251:B254"/>
    <mergeCell ref="C251:C254"/>
    <mergeCell ref="D251:D254"/>
    <mergeCell ref="A255:A258"/>
    <mergeCell ref="B255:B258"/>
    <mergeCell ref="C255:C258"/>
    <mergeCell ref="D255:D258"/>
    <mergeCell ref="A243:A246"/>
    <mergeCell ref="B243:B246"/>
    <mergeCell ref="C243:C246"/>
    <mergeCell ref="D243:D246"/>
    <mergeCell ref="A247:A250"/>
    <mergeCell ref="B247:B250"/>
    <mergeCell ref="C247:C250"/>
    <mergeCell ref="D247:D250"/>
    <mergeCell ref="A235:A238"/>
    <mergeCell ref="B235:B238"/>
    <mergeCell ref="C235:C238"/>
    <mergeCell ref="D235:D238"/>
    <mergeCell ref="A239:A242"/>
    <mergeCell ref="B239:B242"/>
    <mergeCell ref="C239:C242"/>
    <mergeCell ref="D239:D242"/>
    <mergeCell ref="A227:A230"/>
    <mergeCell ref="B227:B230"/>
    <mergeCell ref="C227:C230"/>
    <mergeCell ref="D227:D230"/>
    <mergeCell ref="A231:A234"/>
    <mergeCell ref="B231:B234"/>
    <mergeCell ref="C231:C234"/>
    <mergeCell ref="D231:D234"/>
    <mergeCell ref="A219:A222"/>
    <mergeCell ref="B219:B222"/>
    <mergeCell ref="C219:C222"/>
    <mergeCell ref="D219:D222"/>
    <mergeCell ref="A223:A226"/>
    <mergeCell ref="B223:B226"/>
    <mergeCell ref="C223:C226"/>
    <mergeCell ref="D223:D226"/>
    <mergeCell ref="A211:A214"/>
    <mergeCell ref="B211:B214"/>
    <mergeCell ref="C211:C214"/>
    <mergeCell ref="D211:D214"/>
    <mergeCell ref="A215:A218"/>
    <mergeCell ref="B215:B218"/>
    <mergeCell ref="C215:C218"/>
    <mergeCell ref="D215:D218"/>
    <mergeCell ref="A203:A206"/>
    <mergeCell ref="B203:B206"/>
    <mergeCell ref="C203:C206"/>
    <mergeCell ref="D203:D206"/>
    <mergeCell ref="A207:A210"/>
    <mergeCell ref="B207:B210"/>
    <mergeCell ref="C207:C210"/>
    <mergeCell ref="D207:D210"/>
    <mergeCell ref="A195:A198"/>
    <mergeCell ref="B195:B198"/>
    <mergeCell ref="C195:C198"/>
    <mergeCell ref="D195:D198"/>
    <mergeCell ref="A199:A202"/>
    <mergeCell ref="B199:B202"/>
    <mergeCell ref="C199:C202"/>
    <mergeCell ref="D199:D202"/>
    <mergeCell ref="A187:A190"/>
    <mergeCell ref="B187:B190"/>
    <mergeCell ref="C187:C190"/>
    <mergeCell ref="D187:D190"/>
    <mergeCell ref="A191:A194"/>
    <mergeCell ref="B191:B194"/>
    <mergeCell ref="C191:C194"/>
    <mergeCell ref="D191:D194"/>
    <mergeCell ref="A179:A182"/>
    <mergeCell ref="B179:B182"/>
    <mergeCell ref="C179:C182"/>
    <mergeCell ref="D179:D182"/>
    <mergeCell ref="A183:A186"/>
    <mergeCell ref="B183:B186"/>
    <mergeCell ref="C183:C186"/>
    <mergeCell ref="D183:D186"/>
    <mergeCell ref="A171:A174"/>
    <mergeCell ref="B171:B174"/>
    <mergeCell ref="C171:C174"/>
    <mergeCell ref="D171:D174"/>
    <mergeCell ref="A175:A178"/>
    <mergeCell ref="B175:B178"/>
    <mergeCell ref="C175:C178"/>
    <mergeCell ref="D175:D178"/>
    <mergeCell ref="A163:A166"/>
    <mergeCell ref="B163:B166"/>
    <mergeCell ref="C163:C166"/>
    <mergeCell ref="D163:D166"/>
    <mergeCell ref="A167:A170"/>
    <mergeCell ref="B167:B170"/>
    <mergeCell ref="C167:C170"/>
    <mergeCell ref="D167:D170"/>
    <mergeCell ref="A155:A158"/>
    <mergeCell ref="B155:B158"/>
    <mergeCell ref="C155:C158"/>
    <mergeCell ref="D155:D158"/>
    <mergeCell ref="A159:A162"/>
    <mergeCell ref="B159:B162"/>
    <mergeCell ref="C159:C162"/>
    <mergeCell ref="D159:D162"/>
    <mergeCell ref="A147:A150"/>
    <mergeCell ref="B147:B150"/>
    <mergeCell ref="C147:C150"/>
    <mergeCell ref="D147:D150"/>
    <mergeCell ref="A151:A154"/>
    <mergeCell ref="B151:B154"/>
    <mergeCell ref="C151:C154"/>
    <mergeCell ref="D151:D154"/>
    <mergeCell ref="A139:A142"/>
    <mergeCell ref="B139:B142"/>
    <mergeCell ref="C139:C142"/>
    <mergeCell ref="D139:D142"/>
    <mergeCell ref="A143:A146"/>
    <mergeCell ref="B143:B146"/>
    <mergeCell ref="C143:C146"/>
    <mergeCell ref="D143:D146"/>
    <mergeCell ref="A131:A134"/>
    <mergeCell ref="B131:B134"/>
    <mergeCell ref="C131:C134"/>
    <mergeCell ref="D131:D134"/>
    <mergeCell ref="A135:A138"/>
    <mergeCell ref="B135:B138"/>
    <mergeCell ref="C135:C138"/>
    <mergeCell ref="D135:D138"/>
    <mergeCell ref="A123:A126"/>
    <mergeCell ref="B123:B126"/>
    <mergeCell ref="C123:C126"/>
    <mergeCell ref="D123:D126"/>
    <mergeCell ref="A127:A130"/>
    <mergeCell ref="B127:B130"/>
    <mergeCell ref="C127:C130"/>
    <mergeCell ref="D127:D130"/>
    <mergeCell ref="A115:A118"/>
    <mergeCell ref="B115:B118"/>
    <mergeCell ref="C115:C118"/>
    <mergeCell ref="D115:D118"/>
    <mergeCell ref="A119:A122"/>
    <mergeCell ref="B119:B122"/>
    <mergeCell ref="C119:C122"/>
    <mergeCell ref="D119:D122"/>
    <mergeCell ref="A107:A110"/>
    <mergeCell ref="B107:B110"/>
    <mergeCell ref="C107:C110"/>
    <mergeCell ref="D107:D110"/>
    <mergeCell ref="A111:A114"/>
    <mergeCell ref="B111:B114"/>
    <mergeCell ref="C111:C114"/>
    <mergeCell ref="D111:D114"/>
    <mergeCell ref="A99:A102"/>
    <mergeCell ref="B99:B102"/>
    <mergeCell ref="C99:C102"/>
    <mergeCell ref="D99:D102"/>
    <mergeCell ref="A103:A106"/>
    <mergeCell ref="B103:B106"/>
    <mergeCell ref="C103:C106"/>
    <mergeCell ref="D103:D106"/>
    <mergeCell ref="A91:A94"/>
    <mergeCell ref="B91:B94"/>
    <mergeCell ref="C91:C94"/>
    <mergeCell ref="D91:D94"/>
    <mergeCell ref="A95:A98"/>
    <mergeCell ref="B95:B98"/>
    <mergeCell ref="C95:C98"/>
    <mergeCell ref="D95:D98"/>
    <mergeCell ref="A83:A86"/>
    <mergeCell ref="B83:B86"/>
    <mergeCell ref="C83:C86"/>
    <mergeCell ref="D83:D86"/>
    <mergeCell ref="A87:A90"/>
    <mergeCell ref="B87:B90"/>
    <mergeCell ref="C87:C90"/>
    <mergeCell ref="D87:D90"/>
    <mergeCell ref="A75:A78"/>
    <mergeCell ref="B75:B78"/>
    <mergeCell ref="C75:C78"/>
    <mergeCell ref="D75:D78"/>
    <mergeCell ref="A79:A82"/>
    <mergeCell ref="B79:B82"/>
    <mergeCell ref="C79:C82"/>
    <mergeCell ref="D79:D82"/>
    <mergeCell ref="A67:A70"/>
    <mergeCell ref="B67:B70"/>
    <mergeCell ref="C67:C70"/>
    <mergeCell ref="D67:D70"/>
    <mergeCell ref="A71:A74"/>
    <mergeCell ref="B71:B74"/>
    <mergeCell ref="C71:C74"/>
    <mergeCell ref="D71:D74"/>
    <mergeCell ref="A59:A62"/>
    <mergeCell ref="B59:B62"/>
    <mergeCell ref="C59:C62"/>
    <mergeCell ref="D59:D62"/>
    <mergeCell ref="A63:A66"/>
    <mergeCell ref="B63:B66"/>
    <mergeCell ref="C63:C66"/>
    <mergeCell ref="D63:D66"/>
    <mergeCell ref="A51:A54"/>
    <mergeCell ref="B51:B54"/>
    <mergeCell ref="C51:C54"/>
    <mergeCell ref="D51:D54"/>
    <mergeCell ref="A55:A58"/>
    <mergeCell ref="B55:B58"/>
    <mergeCell ref="C55:C58"/>
    <mergeCell ref="D55:D58"/>
    <mergeCell ref="A43:A46"/>
    <mergeCell ref="B43:B46"/>
    <mergeCell ref="C43:C46"/>
    <mergeCell ref="D43:D46"/>
    <mergeCell ref="A47:A50"/>
    <mergeCell ref="B47:B50"/>
    <mergeCell ref="C47:C50"/>
    <mergeCell ref="D47:D50"/>
    <mergeCell ref="A35:A38"/>
    <mergeCell ref="B35:B38"/>
    <mergeCell ref="C35:C38"/>
    <mergeCell ref="D35:D38"/>
    <mergeCell ref="A39:A42"/>
    <mergeCell ref="B39:B42"/>
    <mergeCell ref="C39:C42"/>
    <mergeCell ref="D39:D42"/>
    <mergeCell ref="A27:A30"/>
    <mergeCell ref="B27:B30"/>
    <mergeCell ref="C27:C30"/>
    <mergeCell ref="D27:D30"/>
    <mergeCell ref="A31:A34"/>
    <mergeCell ref="B31:B34"/>
    <mergeCell ref="C31:C34"/>
    <mergeCell ref="D31:D34"/>
    <mergeCell ref="A1:A2"/>
    <mergeCell ref="B1:B2"/>
    <mergeCell ref="C1:C2"/>
    <mergeCell ref="D1:D2"/>
    <mergeCell ref="E1:E2"/>
    <mergeCell ref="F1:R1"/>
    <mergeCell ref="A19:A22"/>
    <mergeCell ref="B19:B22"/>
    <mergeCell ref="C19:C22"/>
    <mergeCell ref="D19:D22"/>
    <mergeCell ref="A23:A26"/>
    <mergeCell ref="B23:B26"/>
    <mergeCell ref="C23:C26"/>
    <mergeCell ref="D23:D26"/>
    <mergeCell ref="A11:A14"/>
    <mergeCell ref="B11:B14"/>
    <mergeCell ref="C11:C14"/>
    <mergeCell ref="D11:D14"/>
    <mergeCell ref="A15:A18"/>
    <mergeCell ref="B15:B18"/>
    <mergeCell ref="C15:C18"/>
    <mergeCell ref="D15:D18"/>
    <mergeCell ref="A3:A6"/>
    <mergeCell ref="B3:B6"/>
    <mergeCell ref="C3:C6"/>
    <mergeCell ref="D3:D6"/>
    <mergeCell ref="A7:A10"/>
    <mergeCell ref="B7:B10"/>
    <mergeCell ref="C7:C10"/>
    <mergeCell ref="D7:D10"/>
  </mergeCell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  <hyperlink ref="D79" r:id="rId20"/>
    <hyperlink ref="D83" r:id="rId21"/>
    <hyperlink ref="D87" r:id="rId22"/>
    <hyperlink ref="D91" r:id="rId23"/>
    <hyperlink ref="D95" r:id="rId24"/>
    <hyperlink ref="D99" r:id="rId25"/>
    <hyperlink ref="D103" r:id="rId26"/>
    <hyperlink ref="D107" r:id="rId27"/>
    <hyperlink ref="D111" r:id="rId28"/>
    <hyperlink ref="D115" r:id="rId29"/>
    <hyperlink ref="D119" r:id="rId30"/>
    <hyperlink ref="D123" r:id="rId31"/>
    <hyperlink ref="D127" r:id="rId32"/>
    <hyperlink ref="D131" r:id="rId33"/>
    <hyperlink ref="D135" r:id="rId34"/>
    <hyperlink ref="D139" r:id="rId35"/>
    <hyperlink ref="D143" r:id="rId36"/>
    <hyperlink ref="D147" r:id="rId37"/>
    <hyperlink ref="D151" r:id="rId38"/>
    <hyperlink ref="D155" r:id="rId39"/>
    <hyperlink ref="D159" r:id="rId40"/>
    <hyperlink ref="D163" r:id="rId41"/>
    <hyperlink ref="D167" r:id="rId42"/>
    <hyperlink ref="D171" r:id="rId43"/>
    <hyperlink ref="D175" r:id="rId44"/>
    <hyperlink ref="D179" r:id="rId45"/>
    <hyperlink ref="D183" r:id="rId46"/>
    <hyperlink ref="D187" r:id="rId47"/>
    <hyperlink ref="D191" r:id="rId48"/>
    <hyperlink ref="D195" r:id="rId49"/>
    <hyperlink ref="D199" r:id="rId50"/>
    <hyperlink ref="D203" r:id="rId51"/>
    <hyperlink ref="D207" r:id="rId52"/>
    <hyperlink ref="D211" r:id="rId53"/>
    <hyperlink ref="D215" r:id="rId54"/>
    <hyperlink ref="D219" r:id="rId55"/>
    <hyperlink ref="D223" r:id="rId56"/>
    <hyperlink ref="D227" r:id="rId57"/>
    <hyperlink ref="D231" r:id="rId58"/>
    <hyperlink ref="D235" r:id="rId59"/>
    <hyperlink ref="D239" r:id="rId60"/>
    <hyperlink ref="D243" r:id="rId61"/>
    <hyperlink ref="D247" r:id="rId62"/>
    <hyperlink ref="D251" r:id="rId63"/>
    <hyperlink ref="D255" r:id="rId64"/>
    <hyperlink ref="D259" r:id="rId65"/>
    <hyperlink ref="D263" r:id="rId66"/>
    <hyperlink ref="D267" r:id="rId67"/>
    <hyperlink ref="D271" r:id="rId68"/>
    <hyperlink ref="D275" r:id="rId69"/>
    <hyperlink ref="D279" r:id="rId70"/>
    <hyperlink ref="D283" r:id="rId71"/>
    <hyperlink ref="D287" r:id="rId72"/>
    <hyperlink ref="D291" r:id="rId73"/>
    <hyperlink ref="D295" r:id="rId74"/>
    <hyperlink ref="D299" r:id="rId75"/>
    <hyperlink ref="D303" r:id="rId76"/>
  </hyperlinks>
  <pageMargins left="0.7" right="0.7" top="0.75" bottom="0.75" header="0.3" footer="0.3"/>
  <pageSetup orientation="portrait" r:id="rId77"/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9"/>
  <sheetViews>
    <sheetView topLeftCell="A280" workbookViewId="0">
      <selection activeCell="A10" sqref="A10"/>
    </sheetView>
  </sheetViews>
  <sheetFormatPr defaultRowHeight="14.5" x14ac:dyDescent="0.35"/>
  <cols>
    <col min="1" max="1" width="22.90625" style="15" customWidth="1"/>
    <col min="2" max="2" width="18.36328125" style="15" customWidth="1"/>
    <col min="3" max="3" width="12.08984375" style="15" customWidth="1"/>
    <col min="4" max="4" width="11.6328125" style="15" customWidth="1"/>
    <col min="5" max="5" width="13.81640625" style="15" customWidth="1"/>
    <col min="6" max="18" width="8.81640625" style="15" bestFit="1" customWidth="1"/>
    <col min="19" max="16384" width="8.7265625" style="15"/>
  </cols>
  <sheetData>
    <row r="1" spans="1:18" x14ac:dyDescent="0.35">
      <c r="A1" s="47">
        <f>IF(B1&lt;10000,B1,IF(C1&lt;30000,C1,IF(D1&lt;70000,D1,E1)))</f>
        <v>10121011.199999999</v>
      </c>
      <c r="B1" s="15">
        <f>SUM(B3:B306)</f>
        <v>12651264</v>
      </c>
      <c r="C1" s="15">
        <f t="shared" ref="C1:E1" si="0">SUM(C3:C306)</f>
        <v>11386137.6</v>
      </c>
      <c r="D1" s="15">
        <f t="shared" si="0"/>
        <v>10753574.4</v>
      </c>
      <c r="E1" s="15">
        <f t="shared" si="0"/>
        <v>10121011.199999999</v>
      </c>
    </row>
    <row r="2" spans="1:18" ht="15" thickBot="1" x14ac:dyDescent="0.4">
      <c r="F2" s="15" t="b">
        <f>IFERROR(Продажа!F2=Продажа!S2,"ERROR")</f>
        <v>1</v>
      </c>
      <c r="G2" s="15" t="b">
        <f>IFERROR(Продажа!G2=Продажа!T2,"ERROR")</f>
        <v>1</v>
      </c>
      <c r="H2" s="15" t="b">
        <f>IFERROR(Продажа!H2=Продажа!U2,"ERROR")</f>
        <v>1</v>
      </c>
      <c r="I2" s="15" t="b">
        <f>IFERROR(Продажа!I2=Продажа!V2,"ERROR")</f>
        <v>1</v>
      </c>
      <c r="J2" s="15" t="b">
        <f>IFERROR(Продажа!J2=Продажа!W2,"ERROR")</f>
        <v>1</v>
      </c>
      <c r="K2" s="15" t="b">
        <f>IFERROR(Продажа!K2=Продажа!X2,"ERROR")</f>
        <v>1</v>
      </c>
      <c r="L2" s="15" t="b">
        <f>IFERROR(Продажа!L2=Продажа!Y2,"ERROR")</f>
        <v>1</v>
      </c>
      <c r="M2" s="15" t="b">
        <f>IFERROR(Продажа!M2=Продажа!Z2,"ERROR")</f>
        <v>1</v>
      </c>
      <c r="N2" s="15" t="b">
        <f>IFERROR(Продажа!N2=Продажа!AA2,"ERROR")</f>
        <v>1</v>
      </c>
      <c r="O2" s="15" t="b">
        <f>IFERROR(Продажа!O2=Продажа!AB2,"ERROR")</f>
        <v>1</v>
      </c>
      <c r="P2" s="15" t="b">
        <f>IFERROR(Продажа!P2=Продажа!AC2,"ERROR")</f>
        <v>1</v>
      </c>
      <c r="Q2" s="15" t="b">
        <f>IFERROR(Продажа!Q2=Продажа!AD2,"ERROR")</f>
        <v>1</v>
      </c>
      <c r="R2" s="15" t="b">
        <f>IFERROR(Продажа!R2=Продажа!AE2,"ERROR")</f>
        <v>1</v>
      </c>
    </row>
    <row r="3" spans="1:18" x14ac:dyDescent="0.35">
      <c r="B3" s="19">
        <f>SUM(F3:ZZ3)</f>
        <v>26139</v>
      </c>
      <c r="C3" s="20"/>
      <c r="D3" s="20"/>
      <c r="E3" s="21"/>
      <c r="F3" s="16">
        <f>Продажа!F3*SUM(Продажа!S3)</f>
        <v>287</v>
      </c>
      <c r="G3" s="16">
        <f>Продажа!G3*SUM(Продажа!T3)</f>
        <v>596</v>
      </c>
      <c r="H3" s="16">
        <f>Продажа!H3*SUM(Продажа!U3)</f>
        <v>861</v>
      </c>
      <c r="I3" s="16">
        <f>Продажа!I3*SUM(Продажа!V3)</f>
        <v>1148</v>
      </c>
      <c r="J3" s="16">
        <f>Продажа!J3*SUM(Продажа!W3)</f>
        <v>1435</v>
      </c>
      <c r="K3" s="16">
        <f>Продажа!K3*SUM(Продажа!X3)</f>
        <v>1722</v>
      </c>
      <c r="L3" s="16">
        <f>Продажа!L3*SUM(Продажа!Y3)</f>
        <v>2009</v>
      </c>
      <c r="M3" s="16">
        <f>Продажа!M3*SUM(Продажа!Z3)</f>
        <v>2296</v>
      </c>
      <c r="N3" s="16">
        <f>Продажа!N3*SUM(Продажа!AA3)</f>
        <v>2583</v>
      </c>
      <c r="O3" s="16">
        <f>Продажа!O3*SUM(Продажа!AB3)</f>
        <v>2870</v>
      </c>
      <c r="P3" s="16">
        <f>Продажа!P3*SUM(Продажа!AC3)</f>
        <v>3157</v>
      </c>
      <c r="Q3" s="16">
        <f>Продажа!Q3*SUM(Продажа!AD3)</f>
        <v>3444</v>
      </c>
      <c r="R3" s="16">
        <f>Продажа!R3*SUM(Продажа!AE3)</f>
        <v>3731</v>
      </c>
    </row>
    <row r="4" spans="1:18" x14ac:dyDescent="0.35">
      <c r="B4" s="22"/>
      <c r="C4" s="23">
        <f>SUM(F4:ZZ4)</f>
        <v>23525.100000000006</v>
      </c>
      <c r="D4" s="23"/>
      <c r="E4" s="24"/>
      <c r="F4" s="17">
        <f>Продажа!F4*SUM(Продажа!S3)</f>
        <v>258.3</v>
      </c>
      <c r="G4" s="17">
        <f>Продажа!G4*SUM(Продажа!T3)</f>
        <v>536.4</v>
      </c>
      <c r="H4" s="17">
        <f>Продажа!H4*SUM(Продажа!U3)</f>
        <v>774.90000000000009</v>
      </c>
      <c r="I4" s="17">
        <f>Продажа!I4*SUM(Продажа!V3)</f>
        <v>1033.2</v>
      </c>
      <c r="J4" s="17">
        <f>Продажа!J4*SUM(Продажа!W3)</f>
        <v>1291.5</v>
      </c>
      <c r="K4" s="17">
        <f>Продажа!K4*SUM(Продажа!X3)</f>
        <v>1549.8000000000002</v>
      </c>
      <c r="L4" s="17">
        <f>Продажа!L4*SUM(Продажа!Y3)</f>
        <v>1808.1000000000001</v>
      </c>
      <c r="M4" s="17">
        <f>Продажа!M4*SUM(Продажа!Z3)</f>
        <v>2066.4</v>
      </c>
      <c r="N4" s="17">
        <f>Продажа!N4*SUM(Продажа!AA3)</f>
        <v>2324.7000000000003</v>
      </c>
      <c r="O4" s="17">
        <f>Продажа!O4*SUM(Продажа!AB3)</f>
        <v>2583</v>
      </c>
      <c r="P4" s="17">
        <f>Продажа!P4*SUM(Продажа!AC3)</f>
        <v>2841.3</v>
      </c>
      <c r="Q4" s="17">
        <f>Продажа!Q4*SUM(Продажа!AD3)</f>
        <v>3099.6000000000004</v>
      </c>
      <c r="R4" s="17">
        <f>Продажа!R4*SUM(Продажа!AE3)</f>
        <v>3357.9</v>
      </c>
    </row>
    <row r="5" spans="1:18" x14ac:dyDescent="0.35">
      <c r="B5" s="22"/>
      <c r="C5" s="23"/>
      <c r="D5" s="23">
        <f>SUM(F5:ZZ5)</f>
        <v>22218.149999999994</v>
      </c>
      <c r="E5" s="24"/>
      <c r="F5" s="17">
        <f>Продажа!F5*SUM(Продажа!S3)</f>
        <v>243.95</v>
      </c>
      <c r="G5" s="17">
        <f>Продажа!G5*SUM(Продажа!T3)</f>
        <v>506.6</v>
      </c>
      <c r="H5" s="17">
        <f>Продажа!H5*SUM(Продажа!U3)</f>
        <v>731.84999999999991</v>
      </c>
      <c r="I5" s="17">
        <f>Продажа!I5*SUM(Продажа!V3)</f>
        <v>975.8</v>
      </c>
      <c r="J5" s="17">
        <f>Продажа!J5*SUM(Продажа!W3)</f>
        <v>1219.75</v>
      </c>
      <c r="K5" s="17">
        <f>Продажа!K5*SUM(Продажа!X3)</f>
        <v>1463.6999999999998</v>
      </c>
      <c r="L5" s="17">
        <f>Продажа!L5*SUM(Продажа!Y3)</f>
        <v>1707.6499999999999</v>
      </c>
      <c r="M5" s="17">
        <f>Продажа!M5*SUM(Продажа!Z3)</f>
        <v>1951.6</v>
      </c>
      <c r="N5" s="17">
        <f>Продажа!N5*SUM(Продажа!AA3)</f>
        <v>2195.5499999999997</v>
      </c>
      <c r="O5" s="17">
        <f>Продажа!O5*SUM(Продажа!AB3)</f>
        <v>2439.5</v>
      </c>
      <c r="P5" s="17">
        <f>Продажа!P5*SUM(Продажа!AC3)</f>
        <v>2683.45</v>
      </c>
      <c r="Q5" s="17">
        <f>Продажа!Q5*SUM(Продажа!AD3)</f>
        <v>2927.3999999999996</v>
      </c>
      <c r="R5" s="17">
        <f>Продажа!R5*SUM(Продажа!AE3)</f>
        <v>3171.35</v>
      </c>
    </row>
    <row r="6" spans="1:18" ht="15" thickBot="1" x14ac:dyDescent="0.4">
      <c r="B6" s="25"/>
      <c r="C6" s="26"/>
      <c r="D6" s="26"/>
      <c r="E6" s="27">
        <f>SUM(F6:ZZ6)</f>
        <v>20911.199999999997</v>
      </c>
      <c r="F6" s="17">
        <f>Продажа!F6*SUM(Продажа!S3)</f>
        <v>229.6</v>
      </c>
      <c r="G6" s="17">
        <f>Продажа!G6*SUM(Продажа!T3)</f>
        <v>476.8</v>
      </c>
      <c r="H6" s="17">
        <f>Продажа!H6*SUM(Продажа!U3)</f>
        <v>688.8</v>
      </c>
      <c r="I6" s="17">
        <f>Продажа!I6*SUM(Продажа!V3)</f>
        <v>918.4</v>
      </c>
      <c r="J6" s="17">
        <f>Продажа!J6*SUM(Продажа!W3)</f>
        <v>1148</v>
      </c>
      <c r="K6" s="17">
        <f>Продажа!K6*SUM(Продажа!X3)</f>
        <v>1377.6</v>
      </c>
      <c r="L6" s="17">
        <f>Продажа!L6*SUM(Продажа!Y3)</f>
        <v>1607.2</v>
      </c>
      <c r="M6" s="17">
        <f>Продажа!M6*SUM(Продажа!Z3)</f>
        <v>1836.8</v>
      </c>
      <c r="N6" s="17">
        <f>Продажа!N6*SUM(Продажа!AA3)</f>
        <v>2066.4</v>
      </c>
      <c r="O6" s="17">
        <f>Продажа!O6*SUM(Продажа!AB3)</f>
        <v>2296</v>
      </c>
      <c r="P6" s="17">
        <f>Продажа!P6*SUM(Продажа!AC3)</f>
        <v>2525.6</v>
      </c>
      <c r="Q6" s="17">
        <f>Продажа!Q6*SUM(Продажа!AD3)</f>
        <v>2755.2</v>
      </c>
      <c r="R6" s="17">
        <f>Продажа!R6*SUM(Продажа!AE3)</f>
        <v>2984.7999999999997</v>
      </c>
    </row>
    <row r="7" spans="1:18" x14ac:dyDescent="0.35">
      <c r="B7" s="19">
        <f t="shared" ref="B7:B70" si="1">SUM(F7:ZZ7)</f>
        <v>29881</v>
      </c>
      <c r="C7" s="20"/>
      <c r="D7" s="20"/>
      <c r="E7" s="21"/>
      <c r="F7" s="16">
        <f>Продажа!F7*SUM(Продажа!S7)</f>
        <v>574</v>
      </c>
      <c r="G7" s="16">
        <f>Продажа!G7*SUM(Продажа!T7)</f>
        <v>894</v>
      </c>
      <c r="H7" s="16">
        <f>Продажа!H7*SUM(Продажа!U7)</f>
        <v>1148</v>
      </c>
      <c r="I7" s="16">
        <f>Продажа!I7*SUM(Продажа!V7)</f>
        <v>1435</v>
      </c>
      <c r="J7" s="16">
        <f>Продажа!J7*SUM(Продажа!W7)</f>
        <v>1722</v>
      </c>
      <c r="K7" s="16">
        <f>Продажа!K7*SUM(Продажа!X7)</f>
        <v>2009</v>
      </c>
      <c r="L7" s="16">
        <f>Продажа!L7*SUM(Продажа!Y7)</f>
        <v>2296</v>
      </c>
      <c r="M7" s="16">
        <f>Продажа!M7*SUM(Продажа!Z7)</f>
        <v>2583</v>
      </c>
      <c r="N7" s="16">
        <f>Продажа!N7*SUM(Продажа!AA7)</f>
        <v>2870</v>
      </c>
      <c r="O7" s="16">
        <f>Продажа!O7*SUM(Продажа!AB7)</f>
        <v>3157</v>
      </c>
      <c r="P7" s="16">
        <f>Продажа!P7*SUM(Продажа!AC7)</f>
        <v>3444</v>
      </c>
      <c r="Q7" s="16">
        <f>Продажа!Q7*SUM(Продажа!AD7)</f>
        <v>3731</v>
      </c>
      <c r="R7" s="16">
        <f>Продажа!R7*SUM(Продажа!AE7)</f>
        <v>4018</v>
      </c>
    </row>
    <row r="8" spans="1:18" x14ac:dyDescent="0.35">
      <c r="B8" s="22"/>
      <c r="C8" s="23">
        <f t="shared" ref="C8:C71" si="2">SUM(F8:ZZ8)</f>
        <v>26892.900000000005</v>
      </c>
      <c r="D8" s="23"/>
      <c r="E8" s="24"/>
      <c r="F8" s="17">
        <f>Продажа!F8*SUM(Продажа!S7)</f>
        <v>516.6</v>
      </c>
      <c r="G8" s="17">
        <f>Продажа!G8*SUM(Продажа!T7)</f>
        <v>804.59999999999991</v>
      </c>
      <c r="H8" s="17">
        <f>Продажа!H8*SUM(Продажа!U7)</f>
        <v>1033.2</v>
      </c>
      <c r="I8" s="17">
        <f>Продажа!I8*SUM(Продажа!V7)</f>
        <v>1291.5</v>
      </c>
      <c r="J8" s="17">
        <f>Продажа!J8*SUM(Продажа!W7)</f>
        <v>1549.8000000000002</v>
      </c>
      <c r="K8" s="17">
        <f>Продажа!K8*SUM(Продажа!X7)</f>
        <v>1808.1000000000001</v>
      </c>
      <c r="L8" s="17">
        <f>Продажа!L8*SUM(Продажа!Y7)</f>
        <v>2066.4</v>
      </c>
      <c r="M8" s="17">
        <f>Продажа!M8*SUM(Продажа!Z7)</f>
        <v>2324.7000000000003</v>
      </c>
      <c r="N8" s="17">
        <f>Продажа!N8*SUM(Продажа!AA7)</f>
        <v>2583</v>
      </c>
      <c r="O8" s="17">
        <f>Продажа!O8*SUM(Продажа!AB7)</f>
        <v>2841.3</v>
      </c>
      <c r="P8" s="17">
        <f>Продажа!P8*SUM(Продажа!AC7)</f>
        <v>3099.6000000000004</v>
      </c>
      <c r="Q8" s="17">
        <f>Продажа!Q8*SUM(Продажа!AD7)</f>
        <v>3357.9</v>
      </c>
      <c r="R8" s="17">
        <f>Продажа!R8*SUM(Продажа!AE7)</f>
        <v>3616.2000000000003</v>
      </c>
    </row>
    <row r="9" spans="1:18" x14ac:dyDescent="0.35">
      <c r="B9" s="22"/>
      <c r="C9" s="23"/>
      <c r="D9" s="23">
        <f t="shared" ref="D9:D72" si="3">SUM(F9:ZZ9)</f>
        <v>25398.849999999995</v>
      </c>
      <c r="E9" s="24"/>
      <c r="F9" s="17">
        <f>Продажа!F9*SUM(Продажа!S7)</f>
        <v>487.9</v>
      </c>
      <c r="G9" s="17">
        <f>Продажа!G9*SUM(Продажа!T7)</f>
        <v>759.90000000000009</v>
      </c>
      <c r="H9" s="17">
        <f>Продажа!H9*SUM(Продажа!U7)</f>
        <v>975.8</v>
      </c>
      <c r="I9" s="17">
        <f>Продажа!I9*SUM(Продажа!V7)</f>
        <v>1219.75</v>
      </c>
      <c r="J9" s="17">
        <f>Продажа!J9*SUM(Продажа!W7)</f>
        <v>1463.6999999999998</v>
      </c>
      <c r="K9" s="17">
        <f>Продажа!K9*SUM(Продажа!X7)</f>
        <v>1707.6499999999999</v>
      </c>
      <c r="L9" s="17">
        <f>Продажа!L9*SUM(Продажа!Y7)</f>
        <v>1951.6</v>
      </c>
      <c r="M9" s="17">
        <f>Продажа!M9*SUM(Продажа!Z7)</f>
        <v>2195.5499999999997</v>
      </c>
      <c r="N9" s="17">
        <f>Продажа!N9*SUM(Продажа!AA7)</f>
        <v>2439.5</v>
      </c>
      <c r="O9" s="17">
        <f>Продажа!O9*SUM(Продажа!AB7)</f>
        <v>2683.45</v>
      </c>
      <c r="P9" s="17">
        <f>Продажа!P9*SUM(Продажа!AC7)</f>
        <v>2927.3999999999996</v>
      </c>
      <c r="Q9" s="17">
        <f>Продажа!Q9*SUM(Продажа!AD7)</f>
        <v>3171.35</v>
      </c>
      <c r="R9" s="17">
        <f>Продажа!R9*SUM(Продажа!AE7)</f>
        <v>3415.2999999999997</v>
      </c>
    </row>
    <row r="10" spans="1:18" ht="15" thickBot="1" x14ac:dyDescent="0.4">
      <c r="B10" s="25"/>
      <c r="C10" s="26"/>
      <c r="D10" s="26"/>
      <c r="E10" s="27">
        <f t="shared" ref="E10" si="4">SUM(F10:ZZ10)</f>
        <v>23904.799999999999</v>
      </c>
      <c r="F10" s="17">
        <f>Продажа!F10*SUM(Продажа!S7)</f>
        <v>459.2</v>
      </c>
      <c r="G10" s="17">
        <f>Продажа!G10*SUM(Продажа!T7)</f>
        <v>715.2</v>
      </c>
      <c r="H10" s="17">
        <f>Продажа!H10*SUM(Продажа!U7)</f>
        <v>918.4</v>
      </c>
      <c r="I10" s="17">
        <f>Продажа!I10*SUM(Продажа!V7)</f>
        <v>1148</v>
      </c>
      <c r="J10" s="17">
        <f>Продажа!J10*SUM(Продажа!W7)</f>
        <v>1377.6</v>
      </c>
      <c r="K10" s="17">
        <f>Продажа!K10*SUM(Продажа!X7)</f>
        <v>1607.2</v>
      </c>
      <c r="L10" s="17">
        <f>Продажа!L10*SUM(Продажа!Y7)</f>
        <v>1836.8</v>
      </c>
      <c r="M10" s="17">
        <f>Продажа!M10*SUM(Продажа!Z7)</f>
        <v>2066.4</v>
      </c>
      <c r="N10" s="17">
        <f>Продажа!N10*SUM(Продажа!AA7)</f>
        <v>2296</v>
      </c>
      <c r="O10" s="17">
        <f>Продажа!O10*SUM(Продажа!AB7)</f>
        <v>2525.6</v>
      </c>
      <c r="P10" s="17">
        <f>Продажа!P10*SUM(Продажа!AC7)</f>
        <v>2755.2</v>
      </c>
      <c r="Q10" s="17">
        <f>Продажа!Q10*SUM(Продажа!AD7)</f>
        <v>2984.7999999999997</v>
      </c>
      <c r="R10" s="17">
        <f>Продажа!R10*SUM(Продажа!AE7)</f>
        <v>3214.4</v>
      </c>
    </row>
    <row r="11" spans="1:18" x14ac:dyDescent="0.35">
      <c r="B11" s="19">
        <f t="shared" ref="B11:B74" si="5">SUM(F11:ZZ11)</f>
        <v>33623</v>
      </c>
      <c r="C11" s="20"/>
      <c r="D11" s="20"/>
      <c r="E11" s="21"/>
      <c r="F11" s="16">
        <f>Продажа!F11*SUM(Продажа!S11)</f>
        <v>861</v>
      </c>
      <c r="G11" s="16">
        <f>Продажа!G11*SUM(Продажа!T11)</f>
        <v>1192</v>
      </c>
      <c r="H11" s="16">
        <f>Продажа!H11*SUM(Продажа!U11)</f>
        <v>1435</v>
      </c>
      <c r="I11" s="16">
        <f>Продажа!I11*SUM(Продажа!V11)</f>
        <v>1722</v>
      </c>
      <c r="J11" s="16">
        <f>Продажа!J11*SUM(Продажа!W11)</f>
        <v>2009</v>
      </c>
      <c r="K11" s="16">
        <f>Продажа!K11*SUM(Продажа!X11)</f>
        <v>2296</v>
      </c>
      <c r="L11" s="16">
        <f>Продажа!L11*SUM(Продажа!Y11)</f>
        <v>2583</v>
      </c>
      <c r="M11" s="16">
        <f>Продажа!M11*SUM(Продажа!Z11)</f>
        <v>2870</v>
      </c>
      <c r="N11" s="16">
        <f>Продажа!N11*SUM(Продажа!AA11)</f>
        <v>3157</v>
      </c>
      <c r="O11" s="16">
        <f>Продажа!O11*SUM(Продажа!AB11)</f>
        <v>3444</v>
      </c>
      <c r="P11" s="16">
        <f>Продажа!P11*SUM(Продажа!AC11)</f>
        <v>3731</v>
      </c>
      <c r="Q11" s="16">
        <f>Продажа!Q11*SUM(Продажа!AD11)</f>
        <v>4018</v>
      </c>
      <c r="R11" s="16">
        <f>Продажа!R11*SUM(Продажа!AE11)</f>
        <v>4305</v>
      </c>
    </row>
    <row r="12" spans="1:18" x14ac:dyDescent="0.35">
      <c r="B12" s="22"/>
      <c r="C12" s="23">
        <f t="shared" ref="C12:C75" si="6">SUM(F12:ZZ12)</f>
        <v>30260.7</v>
      </c>
      <c r="D12" s="23"/>
      <c r="E12" s="24"/>
      <c r="F12" s="17">
        <f>Продажа!F12*SUM(Продажа!S11)</f>
        <v>774.90000000000009</v>
      </c>
      <c r="G12" s="17">
        <f>Продажа!G12*SUM(Продажа!T11)</f>
        <v>1072.8</v>
      </c>
      <c r="H12" s="17">
        <f>Продажа!H12*SUM(Продажа!U11)</f>
        <v>1291.5</v>
      </c>
      <c r="I12" s="17">
        <f>Продажа!I12*SUM(Продажа!V11)</f>
        <v>1549.8000000000002</v>
      </c>
      <c r="J12" s="17">
        <f>Продажа!J12*SUM(Продажа!W11)</f>
        <v>1808.1000000000001</v>
      </c>
      <c r="K12" s="17">
        <f>Продажа!K12*SUM(Продажа!X11)</f>
        <v>2066.4</v>
      </c>
      <c r="L12" s="17">
        <f>Продажа!L12*SUM(Продажа!Y11)</f>
        <v>2324.7000000000003</v>
      </c>
      <c r="M12" s="17">
        <f>Продажа!M12*SUM(Продажа!Z11)</f>
        <v>2583</v>
      </c>
      <c r="N12" s="17">
        <f>Продажа!N12*SUM(Продажа!AA11)</f>
        <v>2841.3</v>
      </c>
      <c r="O12" s="17">
        <f>Продажа!O12*SUM(Продажа!AB11)</f>
        <v>3099.6000000000004</v>
      </c>
      <c r="P12" s="17">
        <f>Продажа!P12*SUM(Продажа!AC11)</f>
        <v>3357.9</v>
      </c>
      <c r="Q12" s="17">
        <f>Продажа!Q12*SUM(Продажа!AD11)</f>
        <v>3616.2000000000003</v>
      </c>
      <c r="R12" s="17">
        <f>Продажа!R12*SUM(Продажа!AE11)</f>
        <v>3874.5</v>
      </c>
    </row>
    <row r="13" spans="1:18" x14ac:dyDescent="0.35">
      <c r="B13" s="22"/>
      <c r="C13" s="23"/>
      <c r="D13" s="23">
        <f t="shared" ref="D13:D76" si="7">SUM(F13:ZZ13)</f>
        <v>28579.55</v>
      </c>
      <c r="E13" s="24"/>
      <c r="F13" s="17">
        <f>Продажа!F13*SUM(Продажа!S11)</f>
        <v>731.84999999999991</v>
      </c>
      <c r="G13" s="17">
        <f>Продажа!G13*SUM(Продажа!T11)</f>
        <v>1013.2</v>
      </c>
      <c r="H13" s="17">
        <f>Продажа!H13*SUM(Продажа!U11)</f>
        <v>1219.75</v>
      </c>
      <c r="I13" s="17">
        <f>Продажа!I13*SUM(Продажа!V11)</f>
        <v>1463.6999999999998</v>
      </c>
      <c r="J13" s="17">
        <f>Продажа!J13*SUM(Продажа!W11)</f>
        <v>1707.6499999999999</v>
      </c>
      <c r="K13" s="17">
        <f>Продажа!K13*SUM(Продажа!X11)</f>
        <v>1951.6</v>
      </c>
      <c r="L13" s="17">
        <f>Продажа!L13*SUM(Продажа!Y11)</f>
        <v>2195.5499999999997</v>
      </c>
      <c r="M13" s="17">
        <f>Продажа!M13*SUM(Продажа!Z11)</f>
        <v>2439.5</v>
      </c>
      <c r="N13" s="17">
        <f>Продажа!N13*SUM(Продажа!AA11)</f>
        <v>2683.45</v>
      </c>
      <c r="O13" s="17">
        <f>Продажа!O13*SUM(Продажа!AB11)</f>
        <v>2927.3999999999996</v>
      </c>
      <c r="P13" s="17">
        <f>Продажа!P13*SUM(Продажа!AC11)</f>
        <v>3171.35</v>
      </c>
      <c r="Q13" s="17">
        <f>Продажа!Q13*SUM(Продажа!AD11)</f>
        <v>3415.2999999999997</v>
      </c>
      <c r="R13" s="17">
        <f>Продажа!R13*SUM(Продажа!AE11)</f>
        <v>3659.25</v>
      </c>
    </row>
    <row r="14" spans="1:18" ht="15" thickBot="1" x14ac:dyDescent="0.4">
      <c r="B14" s="25"/>
      <c r="C14" s="26"/>
      <c r="D14" s="26"/>
      <c r="E14" s="27">
        <f t="shared" ref="E14" si="8">SUM(F14:ZZ14)</f>
        <v>26898.400000000001</v>
      </c>
      <c r="F14" s="17">
        <f>Продажа!F14*SUM(Продажа!S11)</f>
        <v>688.8</v>
      </c>
      <c r="G14" s="17">
        <f>Продажа!G14*SUM(Продажа!T11)</f>
        <v>953.6</v>
      </c>
      <c r="H14" s="17">
        <f>Продажа!H14*SUM(Продажа!U11)</f>
        <v>1148</v>
      </c>
      <c r="I14" s="17">
        <f>Продажа!I14*SUM(Продажа!V11)</f>
        <v>1377.6</v>
      </c>
      <c r="J14" s="17">
        <f>Продажа!J14*SUM(Продажа!W11)</f>
        <v>1607.2</v>
      </c>
      <c r="K14" s="17">
        <f>Продажа!K14*SUM(Продажа!X11)</f>
        <v>1836.8</v>
      </c>
      <c r="L14" s="17">
        <f>Продажа!L14*SUM(Продажа!Y11)</f>
        <v>2066.4</v>
      </c>
      <c r="M14" s="17">
        <f>Продажа!M14*SUM(Продажа!Z11)</f>
        <v>2296</v>
      </c>
      <c r="N14" s="17">
        <f>Продажа!N14*SUM(Продажа!AA11)</f>
        <v>2525.6</v>
      </c>
      <c r="O14" s="17">
        <f>Продажа!O14*SUM(Продажа!AB11)</f>
        <v>2755.2</v>
      </c>
      <c r="P14" s="17">
        <f>Продажа!P14*SUM(Продажа!AC11)</f>
        <v>2984.7999999999997</v>
      </c>
      <c r="Q14" s="17">
        <f>Продажа!Q14*SUM(Продажа!AD11)</f>
        <v>3214.4</v>
      </c>
      <c r="R14" s="17">
        <f>Продажа!R14*SUM(Продажа!AE11)</f>
        <v>3444</v>
      </c>
    </row>
    <row r="15" spans="1:18" x14ac:dyDescent="0.35">
      <c r="B15" s="19">
        <f t="shared" ref="B15:B78" si="9">SUM(F15:ZZ15)</f>
        <v>37365</v>
      </c>
      <c r="C15" s="20"/>
      <c r="D15" s="20"/>
      <c r="E15" s="21"/>
      <c r="F15" s="16">
        <f>Продажа!F15*SUM(Продажа!S15)</f>
        <v>1148</v>
      </c>
      <c r="G15" s="16">
        <f>Продажа!G15*SUM(Продажа!T15)</f>
        <v>1490</v>
      </c>
      <c r="H15" s="16">
        <f>Продажа!H15*SUM(Продажа!U15)</f>
        <v>1722</v>
      </c>
      <c r="I15" s="16">
        <f>Продажа!I15*SUM(Продажа!V15)</f>
        <v>2009</v>
      </c>
      <c r="J15" s="16">
        <f>Продажа!J15*SUM(Продажа!W15)</f>
        <v>2296</v>
      </c>
      <c r="K15" s="16">
        <f>Продажа!K15*SUM(Продажа!X15)</f>
        <v>2583</v>
      </c>
      <c r="L15" s="16">
        <f>Продажа!L15*SUM(Продажа!Y15)</f>
        <v>2870</v>
      </c>
      <c r="M15" s="16">
        <f>Продажа!M15*SUM(Продажа!Z15)</f>
        <v>3157</v>
      </c>
      <c r="N15" s="16">
        <f>Продажа!N15*SUM(Продажа!AA15)</f>
        <v>3444</v>
      </c>
      <c r="O15" s="16">
        <f>Продажа!O15*SUM(Продажа!AB15)</f>
        <v>3731</v>
      </c>
      <c r="P15" s="16">
        <f>Продажа!P15*SUM(Продажа!AC15)</f>
        <v>4018</v>
      </c>
      <c r="Q15" s="16">
        <f>Продажа!Q15*SUM(Продажа!AD15)</f>
        <v>4305</v>
      </c>
      <c r="R15" s="16">
        <f>Продажа!R15*SUM(Продажа!AE15)</f>
        <v>4592</v>
      </c>
    </row>
    <row r="16" spans="1:18" x14ac:dyDescent="0.35">
      <c r="B16" s="22"/>
      <c r="C16" s="23">
        <f t="shared" ref="C16:C79" si="10">SUM(F16:ZZ16)</f>
        <v>33628.5</v>
      </c>
      <c r="D16" s="23"/>
      <c r="E16" s="24"/>
      <c r="F16" s="17">
        <f>Продажа!F16*SUM(Продажа!S15)</f>
        <v>1033.2</v>
      </c>
      <c r="G16" s="17">
        <f>Продажа!G16*SUM(Продажа!T15)</f>
        <v>1341</v>
      </c>
      <c r="H16" s="17">
        <f>Продажа!H16*SUM(Продажа!U15)</f>
        <v>1549.8000000000002</v>
      </c>
      <c r="I16" s="17">
        <f>Продажа!I16*SUM(Продажа!V15)</f>
        <v>1808.1000000000001</v>
      </c>
      <c r="J16" s="17">
        <f>Продажа!J16*SUM(Продажа!W15)</f>
        <v>2066.4</v>
      </c>
      <c r="K16" s="17">
        <f>Продажа!K16*SUM(Продажа!X15)</f>
        <v>2324.7000000000003</v>
      </c>
      <c r="L16" s="17">
        <f>Продажа!L16*SUM(Продажа!Y15)</f>
        <v>2583</v>
      </c>
      <c r="M16" s="17">
        <f>Продажа!M16*SUM(Продажа!Z15)</f>
        <v>2841.3</v>
      </c>
      <c r="N16" s="17">
        <f>Продажа!N16*SUM(Продажа!AA15)</f>
        <v>3099.6000000000004</v>
      </c>
      <c r="O16" s="17">
        <f>Продажа!O16*SUM(Продажа!AB15)</f>
        <v>3357.9</v>
      </c>
      <c r="P16" s="17">
        <f>Продажа!P16*SUM(Продажа!AC15)</f>
        <v>3616.2000000000003</v>
      </c>
      <c r="Q16" s="17">
        <f>Продажа!Q16*SUM(Продажа!AD15)</f>
        <v>3874.5</v>
      </c>
      <c r="R16" s="17">
        <f>Продажа!R16*SUM(Продажа!AE15)</f>
        <v>4132.8</v>
      </c>
    </row>
    <row r="17" spans="2:18" x14ac:dyDescent="0.35">
      <c r="B17" s="22"/>
      <c r="C17" s="23"/>
      <c r="D17" s="23">
        <f t="shared" ref="D17:D80" si="11">SUM(F17:ZZ17)</f>
        <v>31760.25</v>
      </c>
      <c r="E17" s="24"/>
      <c r="F17" s="17">
        <f>Продажа!F17*SUM(Продажа!S15)</f>
        <v>975.8</v>
      </c>
      <c r="G17" s="17">
        <f>Продажа!G17*SUM(Продажа!T15)</f>
        <v>1266.5</v>
      </c>
      <c r="H17" s="17">
        <f>Продажа!H17*SUM(Продажа!U15)</f>
        <v>1463.6999999999998</v>
      </c>
      <c r="I17" s="17">
        <f>Продажа!I17*SUM(Продажа!V15)</f>
        <v>1707.6499999999999</v>
      </c>
      <c r="J17" s="17">
        <f>Продажа!J17*SUM(Продажа!W15)</f>
        <v>1951.6</v>
      </c>
      <c r="K17" s="17">
        <f>Продажа!K17*SUM(Продажа!X15)</f>
        <v>2195.5499999999997</v>
      </c>
      <c r="L17" s="17">
        <f>Продажа!L17*SUM(Продажа!Y15)</f>
        <v>2439.5</v>
      </c>
      <c r="M17" s="17">
        <f>Продажа!M17*SUM(Продажа!Z15)</f>
        <v>2683.45</v>
      </c>
      <c r="N17" s="17">
        <f>Продажа!N17*SUM(Продажа!AA15)</f>
        <v>2927.3999999999996</v>
      </c>
      <c r="O17" s="17">
        <f>Продажа!O17*SUM(Продажа!AB15)</f>
        <v>3171.35</v>
      </c>
      <c r="P17" s="17">
        <f>Продажа!P17*SUM(Продажа!AC15)</f>
        <v>3415.2999999999997</v>
      </c>
      <c r="Q17" s="17">
        <f>Продажа!Q17*SUM(Продажа!AD15)</f>
        <v>3659.25</v>
      </c>
      <c r="R17" s="17">
        <f>Продажа!R17*SUM(Продажа!AE15)</f>
        <v>3903.2</v>
      </c>
    </row>
    <row r="18" spans="2:18" ht="15" thickBot="1" x14ac:dyDescent="0.4">
      <c r="B18" s="25"/>
      <c r="C18" s="26"/>
      <c r="D18" s="26"/>
      <c r="E18" s="27">
        <f t="shared" ref="E18" si="12">SUM(F18:ZZ18)</f>
        <v>29892</v>
      </c>
      <c r="F18" s="17">
        <f>Продажа!F18*SUM(Продажа!S15)</f>
        <v>918.4</v>
      </c>
      <c r="G18" s="17">
        <f>Продажа!G18*SUM(Продажа!T15)</f>
        <v>1192</v>
      </c>
      <c r="H18" s="17">
        <f>Продажа!H18*SUM(Продажа!U15)</f>
        <v>1377.6</v>
      </c>
      <c r="I18" s="17">
        <f>Продажа!I18*SUM(Продажа!V15)</f>
        <v>1607.2</v>
      </c>
      <c r="J18" s="17">
        <f>Продажа!J18*SUM(Продажа!W15)</f>
        <v>1836.8</v>
      </c>
      <c r="K18" s="17">
        <f>Продажа!K18*SUM(Продажа!X15)</f>
        <v>2066.4</v>
      </c>
      <c r="L18" s="17">
        <f>Продажа!L18*SUM(Продажа!Y15)</f>
        <v>2296</v>
      </c>
      <c r="M18" s="17">
        <f>Продажа!M18*SUM(Продажа!Z15)</f>
        <v>2525.6</v>
      </c>
      <c r="N18" s="17">
        <f>Продажа!N18*SUM(Продажа!AA15)</f>
        <v>2755.2</v>
      </c>
      <c r="O18" s="17">
        <f>Продажа!O18*SUM(Продажа!AB15)</f>
        <v>2984.7999999999997</v>
      </c>
      <c r="P18" s="17">
        <f>Продажа!P18*SUM(Продажа!AC15)</f>
        <v>3214.4</v>
      </c>
      <c r="Q18" s="17">
        <f>Продажа!Q18*SUM(Продажа!AD15)</f>
        <v>3444</v>
      </c>
      <c r="R18" s="17">
        <f>Продажа!R18*SUM(Продажа!AE15)</f>
        <v>3673.6</v>
      </c>
    </row>
    <row r="19" spans="2:18" x14ac:dyDescent="0.35">
      <c r="B19" s="19">
        <f t="shared" ref="B19:B82" si="13">SUM(F19:ZZ19)</f>
        <v>41107</v>
      </c>
      <c r="C19" s="20"/>
      <c r="D19" s="20"/>
      <c r="E19" s="21"/>
      <c r="F19" s="16">
        <f>Продажа!F19*SUM(Продажа!S19)</f>
        <v>1435</v>
      </c>
      <c r="G19" s="16">
        <f>Продажа!G19*SUM(Продажа!T19)</f>
        <v>1788</v>
      </c>
      <c r="H19" s="16">
        <f>Продажа!H19*SUM(Продажа!U19)</f>
        <v>2009</v>
      </c>
      <c r="I19" s="16">
        <f>Продажа!I19*SUM(Продажа!V19)</f>
        <v>2296</v>
      </c>
      <c r="J19" s="16">
        <f>Продажа!J19*SUM(Продажа!W19)</f>
        <v>2583</v>
      </c>
      <c r="K19" s="16">
        <f>Продажа!K19*SUM(Продажа!X19)</f>
        <v>2870</v>
      </c>
      <c r="L19" s="16">
        <f>Продажа!L19*SUM(Продажа!Y19)</f>
        <v>3157</v>
      </c>
      <c r="M19" s="16">
        <f>Продажа!M19*SUM(Продажа!Z19)</f>
        <v>3444</v>
      </c>
      <c r="N19" s="16">
        <f>Продажа!N19*SUM(Продажа!AA19)</f>
        <v>3731</v>
      </c>
      <c r="O19" s="16">
        <f>Продажа!O19*SUM(Продажа!AB19)</f>
        <v>4018</v>
      </c>
      <c r="P19" s="16">
        <f>Продажа!P19*SUM(Продажа!AC19)</f>
        <v>4305</v>
      </c>
      <c r="Q19" s="16">
        <f>Продажа!Q19*SUM(Продажа!AD19)</f>
        <v>4592</v>
      </c>
      <c r="R19" s="16">
        <f>Продажа!R19*SUM(Продажа!AE19)</f>
        <v>4879</v>
      </c>
    </row>
    <row r="20" spans="2:18" x14ac:dyDescent="0.35">
      <c r="B20" s="22"/>
      <c r="C20" s="23">
        <f t="shared" ref="C20:C83" si="14">SUM(F20:ZZ20)</f>
        <v>36996.300000000003</v>
      </c>
      <c r="D20" s="23"/>
      <c r="E20" s="24"/>
      <c r="F20" s="17">
        <f>Продажа!F20*SUM(Продажа!S19)</f>
        <v>1291.5</v>
      </c>
      <c r="G20" s="17">
        <f>Продажа!G20*SUM(Продажа!T19)</f>
        <v>1609.1999999999998</v>
      </c>
      <c r="H20" s="17">
        <f>Продажа!H20*SUM(Продажа!U19)</f>
        <v>1808.1000000000001</v>
      </c>
      <c r="I20" s="17">
        <f>Продажа!I20*SUM(Продажа!V19)</f>
        <v>2066.4</v>
      </c>
      <c r="J20" s="17">
        <f>Продажа!J20*SUM(Продажа!W19)</f>
        <v>2324.7000000000003</v>
      </c>
      <c r="K20" s="17">
        <f>Продажа!K20*SUM(Продажа!X19)</f>
        <v>2583</v>
      </c>
      <c r="L20" s="17">
        <f>Продажа!L20*SUM(Продажа!Y19)</f>
        <v>2841.3</v>
      </c>
      <c r="M20" s="17">
        <f>Продажа!M20*SUM(Продажа!Z19)</f>
        <v>3099.6000000000004</v>
      </c>
      <c r="N20" s="17">
        <f>Продажа!N20*SUM(Продажа!AA19)</f>
        <v>3357.9</v>
      </c>
      <c r="O20" s="17">
        <f>Продажа!O20*SUM(Продажа!AB19)</f>
        <v>3616.2000000000003</v>
      </c>
      <c r="P20" s="17">
        <f>Продажа!P20*SUM(Продажа!AC19)</f>
        <v>3874.5</v>
      </c>
      <c r="Q20" s="17">
        <f>Продажа!Q20*SUM(Продажа!AD19)</f>
        <v>4132.8</v>
      </c>
      <c r="R20" s="17">
        <f>Продажа!R20*SUM(Продажа!AE19)</f>
        <v>4391.1000000000004</v>
      </c>
    </row>
    <row r="21" spans="2:18" x14ac:dyDescent="0.35">
      <c r="B21" s="22"/>
      <c r="C21" s="23"/>
      <c r="D21" s="23">
        <f t="shared" ref="D21:D84" si="15">SUM(F21:ZZ21)</f>
        <v>34940.949999999997</v>
      </c>
      <c r="E21" s="24"/>
      <c r="F21" s="17">
        <f>Продажа!F21*SUM(Продажа!S19)</f>
        <v>1219.75</v>
      </c>
      <c r="G21" s="17">
        <f>Продажа!G21*SUM(Продажа!T19)</f>
        <v>1519.8000000000002</v>
      </c>
      <c r="H21" s="17">
        <f>Продажа!H21*SUM(Продажа!U19)</f>
        <v>1707.6499999999999</v>
      </c>
      <c r="I21" s="17">
        <f>Продажа!I21*SUM(Продажа!V19)</f>
        <v>1951.6</v>
      </c>
      <c r="J21" s="17">
        <f>Продажа!J21*SUM(Продажа!W19)</f>
        <v>2195.5499999999997</v>
      </c>
      <c r="K21" s="17">
        <f>Продажа!K21*SUM(Продажа!X19)</f>
        <v>2439.5</v>
      </c>
      <c r="L21" s="17">
        <f>Продажа!L21*SUM(Продажа!Y19)</f>
        <v>2683.45</v>
      </c>
      <c r="M21" s="17">
        <f>Продажа!M21*SUM(Продажа!Z19)</f>
        <v>2927.3999999999996</v>
      </c>
      <c r="N21" s="17">
        <f>Продажа!N21*SUM(Продажа!AA19)</f>
        <v>3171.35</v>
      </c>
      <c r="O21" s="17">
        <f>Продажа!O21*SUM(Продажа!AB19)</f>
        <v>3415.2999999999997</v>
      </c>
      <c r="P21" s="17">
        <f>Продажа!P21*SUM(Продажа!AC19)</f>
        <v>3659.25</v>
      </c>
      <c r="Q21" s="17">
        <f>Продажа!Q21*SUM(Продажа!AD19)</f>
        <v>3903.2</v>
      </c>
      <c r="R21" s="17">
        <f>Продажа!R21*SUM(Продажа!AE19)</f>
        <v>4147.1499999999996</v>
      </c>
    </row>
    <row r="22" spans="2:18" ht="15" thickBot="1" x14ac:dyDescent="0.4">
      <c r="B22" s="25"/>
      <c r="C22" s="26"/>
      <c r="D22" s="26"/>
      <c r="E22" s="27">
        <f t="shared" ref="E22" si="16">SUM(F22:ZZ22)</f>
        <v>32885.599999999999</v>
      </c>
      <c r="F22" s="17">
        <f>Продажа!F22*SUM(Продажа!S19)</f>
        <v>1148</v>
      </c>
      <c r="G22" s="17">
        <f>Продажа!G22*SUM(Продажа!T19)</f>
        <v>1430.4</v>
      </c>
      <c r="H22" s="17">
        <f>Продажа!H22*SUM(Продажа!U19)</f>
        <v>1607.2</v>
      </c>
      <c r="I22" s="17">
        <f>Продажа!I22*SUM(Продажа!V19)</f>
        <v>1836.8</v>
      </c>
      <c r="J22" s="17">
        <f>Продажа!J22*SUM(Продажа!W19)</f>
        <v>2066.4</v>
      </c>
      <c r="K22" s="17">
        <f>Продажа!K22*SUM(Продажа!X19)</f>
        <v>2296</v>
      </c>
      <c r="L22" s="17">
        <f>Продажа!L22*SUM(Продажа!Y19)</f>
        <v>2525.6</v>
      </c>
      <c r="M22" s="17">
        <f>Продажа!M22*SUM(Продажа!Z19)</f>
        <v>2755.2</v>
      </c>
      <c r="N22" s="17">
        <f>Продажа!N22*SUM(Продажа!AA19)</f>
        <v>2984.7999999999997</v>
      </c>
      <c r="O22" s="17">
        <f>Продажа!O22*SUM(Продажа!AB19)</f>
        <v>3214.4</v>
      </c>
      <c r="P22" s="17">
        <f>Продажа!P22*SUM(Продажа!AC19)</f>
        <v>3444</v>
      </c>
      <c r="Q22" s="17">
        <f>Продажа!Q22*SUM(Продажа!AD19)</f>
        <v>3673.6</v>
      </c>
      <c r="R22" s="17">
        <f>Продажа!R22*SUM(Продажа!AE19)</f>
        <v>3903.2</v>
      </c>
    </row>
    <row r="23" spans="2:18" x14ac:dyDescent="0.35">
      <c r="B23" s="19">
        <f t="shared" ref="B23:B86" si="17">SUM(F23:ZZ23)</f>
        <v>44849</v>
      </c>
      <c r="C23" s="20"/>
      <c r="D23" s="20"/>
      <c r="E23" s="21"/>
      <c r="F23" s="16">
        <f>Продажа!F23*SUM(Продажа!S23)</f>
        <v>1722</v>
      </c>
      <c r="G23" s="16">
        <f>Продажа!G23*SUM(Продажа!T23)</f>
        <v>2086</v>
      </c>
      <c r="H23" s="16">
        <f>Продажа!H23*SUM(Продажа!U23)</f>
        <v>2296</v>
      </c>
      <c r="I23" s="16">
        <f>Продажа!I23*SUM(Продажа!V23)</f>
        <v>2583</v>
      </c>
      <c r="J23" s="16">
        <f>Продажа!J23*SUM(Продажа!W23)</f>
        <v>2870</v>
      </c>
      <c r="K23" s="16">
        <f>Продажа!K23*SUM(Продажа!X23)</f>
        <v>3157</v>
      </c>
      <c r="L23" s="16">
        <f>Продажа!L23*SUM(Продажа!Y23)</f>
        <v>3444</v>
      </c>
      <c r="M23" s="16">
        <f>Продажа!M23*SUM(Продажа!Z23)</f>
        <v>3731</v>
      </c>
      <c r="N23" s="16">
        <f>Продажа!N23*SUM(Продажа!AA23)</f>
        <v>4018</v>
      </c>
      <c r="O23" s="16">
        <f>Продажа!O23*SUM(Продажа!AB23)</f>
        <v>4305</v>
      </c>
      <c r="P23" s="16">
        <f>Продажа!P23*SUM(Продажа!AC23)</f>
        <v>4592</v>
      </c>
      <c r="Q23" s="16">
        <f>Продажа!Q23*SUM(Продажа!AD23)</f>
        <v>4879</v>
      </c>
      <c r="R23" s="16">
        <f>Продажа!R23*SUM(Продажа!AE23)</f>
        <v>5166</v>
      </c>
    </row>
    <row r="24" spans="2:18" x14ac:dyDescent="0.35">
      <c r="B24" s="22"/>
      <c r="C24" s="23">
        <f t="shared" ref="C24:C87" si="18">SUM(F24:ZZ24)</f>
        <v>40364.100000000006</v>
      </c>
      <c r="D24" s="23"/>
      <c r="E24" s="24"/>
      <c r="F24" s="17">
        <f>Продажа!F24*SUM(Продажа!S23)</f>
        <v>1549.8000000000002</v>
      </c>
      <c r="G24" s="17">
        <f>Продажа!G24*SUM(Продажа!T23)</f>
        <v>1877.3999999999999</v>
      </c>
      <c r="H24" s="17">
        <f>Продажа!H24*SUM(Продажа!U23)</f>
        <v>2066.4</v>
      </c>
      <c r="I24" s="17">
        <f>Продажа!I24*SUM(Продажа!V23)</f>
        <v>2324.7000000000003</v>
      </c>
      <c r="J24" s="17">
        <f>Продажа!J24*SUM(Продажа!W23)</f>
        <v>2583</v>
      </c>
      <c r="K24" s="17">
        <f>Продажа!K24*SUM(Продажа!X23)</f>
        <v>2841.3</v>
      </c>
      <c r="L24" s="17">
        <f>Продажа!L24*SUM(Продажа!Y23)</f>
        <v>3099.6000000000004</v>
      </c>
      <c r="M24" s="17">
        <f>Продажа!M24*SUM(Продажа!Z23)</f>
        <v>3357.9</v>
      </c>
      <c r="N24" s="17">
        <f>Продажа!N24*SUM(Продажа!AA23)</f>
        <v>3616.2000000000003</v>
      </c>
      <c r="O24" s="17">
        <f>Продажа!O24*SUM(Продажа!AB23)</f>
        <v>3874.5</v>
      </c>
      <c r="P24" s="17">
        <f>Продажа!P24*SUM(Продажа!AC23)</f>
        <v>4132.8</v>
      </c>
      <c r="Q24" s="17">
        <f>Продажа!Q24*SUM(Продажа!AD23)</f>
        <v>4391.1000000000004</v>
      </c>
      <c r="R24" s="17">
        <f>Продажа!R24*SUM(Продажа!AE23)</f>
        <v>4649.4000000000005</v>
      </c>
    </row>
    <row r="25" spans="2:18" x14ac:dyDescent="0.35">
      <c r="B25" s="22"/>
      <c r="C25" s="23"/>
      <c r="D25" s="23">
        <f t="shared" ref="D25:D88" si="19">SUM(F25:ZZ25)</f>
        <v>38121.649999999994</v>
      </c>
      <c r="E25" s="24"/>
      <c r="F25" s="17">
        <f>Продажа!F25*SUM(Продажа!S23)</f>
        <v>1463.6999999999998</v>
      </c>
      <c r="G25" s="17">
        <f>Продажа!G25*SUM(Продажа!T23)</f>
        <v>1773.1000000000001</v>
      </c>
      <c r="H25" s="17">
        <f>Продажа!H25*SUM(Продажа!U23)</f>
        <v>1951.6</v>
      </c>
      <c r="I25" s="17">
        <f>Продажа!I25*SUM(Продажа!V23)</f>
        <v>2195.5499999999997</v>
      </c>
      <c r="J25" s="17">
        <f>Продажа!J25*SUM(Продажа!W23)</f>
        <v>2439.5</v>
      </c>
      <c r="K25" s="17">
        <f>Продажа!K25*SUM(Продажа!X23)</f>
        <v>2683.45</v>
      </c>
      <c r="L25" s="17">
        <f>Продажа!L25*SUM(Продажа!Y23)</f>
        <v>2927.3999999999996</v>
      </c>
      <c r="M25" s="17">
        <f>Продажа!M25*SUM(Продажа!Z23)</f>
        <v>3171.35</v>
      </c>
      <c r="N25" s="17">
        <f>Продажа!N25*SUM(Продажа!AA23)</f>
        <v>3415.2999999999997</v>
      </c>
      <c r="O25" s="17">
        <f>Продажа!O25*SUM(Продажа!AB23)</f>
        <v>3659.25</v>
      </c>
      <c r="P25" s="17">
        <f>Продажа!P25*SUM(Продажа!AC23)</f>
        <v>3903.2</v>
      </c>
      <c r="Q25" s="17">
        <f>Продажа!Q25*SUM(Продажа!AD23)</f>
        <v>4147.1499999999996</v>
      </c>
      <c r="R25" s="17">
        <f>Продажа!R25*SUM(Продажа!AE23)</f>
        <v>4391.0999999999995</v>
      </c>
    </row>
    <row r="26" spans="2:18" ht="15" thickBot="1" x14ac:dyDescent="0.4">
      <c r="B26" s="25"/>
      <c r="C26" s="26"/>
      <c r="D26" s="26"/>
      <c r="E26" s="27">
        <f t="shared" ref="E26" si="20">SUM(F26:ZZ26)</f>
        <v>35879.200000000004</v>
      </c>
      <c r="F26" s="17">
        <f>Продажа!F26*SUM(Продажа!S23)</f>
        <v>1377.6</v>
      </c>
      <c r="G26" s="17">
        <f>Продажа!G26*SUM(Продажа!T23)</f>
        <v>1668.8</v>
      </c>
      <c r="H26" s="17">
        <f>Продажа!H26*SUM(Продажа!U23)</f>
        <v>1836.8</v>
      </c>
      <c r="I26" s="17">
        <f>Продажа!I26*SUM(Продажа!V23)</f>
        <v>2066.4</v>
      </c>
      <c r="J26" s="17">
        <f>Продажа!J26*SUM(Продажа!W23)</f>
        <v>2296</v>
      </c>
      <c r="K26" s="17">
        <f>Продажа!K26*SUM(Продажа!X23)</f>
        <v>2525.6</v>
      </c>
      <c r="L26" s="17">
        <f>Продажа!L26*SUM(Продажа!Y23)</f>
        <v>2755.2</v>
      </c>
      <c r="M26" s="17">
        <f>Продажа!M26*SUM(Продажа!Z23)</f>
        <v>2984.7999999999997</v>
      </c>
      <c r="N26" s="17">
        <f>Продажа!N26*SUM(Продажа!AA23)</f>
        <v>3214.4</v>
      </c>
      <c r="O26" s="17">
        <f>Продажа!O26*SUM(Продажа!AB23)</f>
        <v>3444</v>
      </c>
      <c r="P26" s="17">
        <f>Продажа!P26*SUM(Продажа!AC23)</f>
        <v>3673.6</v>
      </c>
      <c r="Q26" s="17">
        <f>Продажа!Q26*SUM(Продажа!AD23)</f>
        <v>3903.2</v>
      </c>
      <c r="R26" s="17">
        <f>Продажа!R26*SUM(Продажа!AE23)</f>
        <v>4132.8</v>
      </c>
    </row>
    <row r="27" spans="2:18" x14ac:dyDescent="0.35">
      <c r="B27" s="19">
        <f t="shared" ref="B27:B90" si="21">SUM(F27:ZZ27)</f>
        <v>48591</v>
      </c>
      <c r="C27" s="20"/>
      <c r="D27" s="20"/>
      <c r="E27" s="21"/>
      <c r="F27" s="16">
        <f>Продажа!F27*SUM(Продажа!S27)</f>
        <v>2009</v>
      </c>
      <c r="G27" s="16">
        <f>Продажа!G27*SUM(Продажа!T27)</f>
        <v>2384</v>
      </c>
      <c r="H27" s="16">
        <f>Продажа!H27*SUM(Продажа!U27)</f>
        <v>2583</v>
      </c>
      <c r="I27" s="16">
        <f>Продажа!I27*SUM(Продажа!V27)</f>
        <v>2870</v>
      </c>
      <c r="J27" s="16">
        <f>Продажа!J27*SUM(Продажа!W27)</f>
        <v>3157</v>
      </c>
      <c r="K27" s="16">
        <f>Продажа!K27*SUM(Продажа!X27)</f>
        <v>3444</v>
      </c>
      <c r="L27" s="16">
        <f>Продажа!L27*SUM(Продажа!Y27)</f>
        <v>3731</v>
      </c>
      <c r="M27" s="16">
        <f>Продажа!M27*SUM(Продажа!Z27)</f>
        <v>4018</v>
      </c>
      <c r="N27" s="16">
        <f>Продажа!N27*SUM(Продажа!AA27)</f>
        <v>4305</v>
      </c>
      <c r="O27" s="16">
        <f>Продажа!O27*SUM(Продажа!AB27)</f>
        <v>4592</v>
      </c>
      <c r="P27" s="16">
        <f>Продажа!P27*SUM(Продажа!AC27)</f>
        <v>4879</v>
      </c>
      <c r="Q27" s="16">
        <f>Продажа!Q27*SUM(Продажа!AD27)</f>
        <v>5166</v>
      </c>
      <c r="R27" s="16">
        <f>Продажа!R27*SUM(Продажа!AE27)</f>
        <v>5453</v>
      </c>
    </row>
    <row r="28" spans="2:18" x14ac:dyDescent="0.35">
      <c r="B28" s="22"/>
      <c r="C28" s="23">
        <f t="shared" ref="C28:C91" si="22">SUM(F28:ZZ28)</f>
        <v>43731.9</v>
      </c>
      <c r="D28" s="23"/>
      <c r="E28" s="24"/>
      <c r="F28" s="17">
        <f>Продажа!F28*SUM(Продажа!S27)</f>
        <v>1808.1000000000001</v>
      </c>
      <c r="G28" s="17">
        <f>Продажа!G28*SUM(Продажа!T27)</f>
        <v>2145.6</v>
      </c>
      <c r="H28" s="17">
        <f>Продажа!H28*SUM(Продажа!U27)</f>
        <v>2324.7000000000003</v>
      </c>
      <c r="I28" s="17">
        <f>Продажа!I28*SUM(Продажа!V27)</f>
        <v>2583</v>
      </c>
      <c r="J28" s="17">
        <f>Продажа!J28*SUM(Продажа!W27)</f>
        <v>2841.3</v>
      </c>
      <c r="K28" s="17">
        <f>Продажа!K28*SUM(Продажа!X27)</f>
        <v>3099.6000000000004</v>
      </c>
      <c r="L28" s="17">
        <f>Продажа!L28*SUM(Продажа!Y27)</f>
        <v>3357.9</v>
      </c>
      <c r="M28" s="17">
        <f>Продажа!M28*SUM(Продажа!Z27)</f>
        <v>3616.2000000000003</v>
      </c>
      <c r="N28" s="17">
        <f>Продажа!N28*SUM(Продажа!AA27)</f>
        <v>3874.5</v>
      </c>
      <c r="O28" s="17">
        <f>Продажа!O28*SUM(Продажа!AB27)</f>
        <v>4132.8</v>
      </c>
      <c r="P28" s="17">
        <f>Продажа!P28*SUM(Продажа!AC27)</f>
        <v>4391.1000000000004</v>
      </c>
      <c r="Q28" s="17">
        <f>Продажа!Q28*SUM(Продажа!AD27)</f>
        <v>4649.4000000000005</v>
      </c>
      <c r="R28" s="17">
        <f>Продажа!R28*SUM(Продажа!AE27)</f>
        <v>4907.7</v>
      </c>
    </row>
    <row r="29" spans="2:18" x14ac:dyDescent="0.35">
      <c r="B29" s="22"/>
      <c r="C29" s="23"/>
      <c r="D29" s="23">
        <f t="shared" ref="D29:D92" si="23">SUM(F29:ZZ29)</f>
        <v>41302.35</v>
      </c>
      <c r="E29" s="24"/>
      <c r="F29" s="17">
        <f>Продажа!F29*SUM(Продажа!S27)</f>
        <v>1707.6499999999999</v>
      </c>
      <c r="G29" s="17">
        <f>Продажа!G29*SUM(Продажа!T27)</f>
        <v>2026.4</v>
      </c>
      <c r="H29" s="17">
        <f>Продажа!H29*SUM(Продажа!U27)</f>
        <v>2195.5499999999997</v>
      </c>
      <c r="I29" s="17">
        <f>Продажа!I29*SUM(Продажа!V27)</f>
        <v>2439.5</v>
      </c>
      <c r="J29" s="17">
        <f>Продажа!J29*SUM(Продажа!W27)</f>
        <v>2683.45</v>
      </c>
      <c r="K29" s="17">
        <f>Продажа!K29*SUM(Продажа!X27)</f>
        <v>2927.3999999999996</v>
      </c>
      <c r="L29" s="17">
        <f>Продажа!L29*SUM(Продажа!Y27)</f>
        <v>3171.35</v>
      </c>
      <c r="M29" s="17">
        <f>Продажа!M29*SUM(Продажа!Z27)</f>
        <v>3415.2999999999997</v>
      </c>
      <c r="N29" s="17">
        <f>Продажа!N29*SUM(Продажа!AA27)</f>
        <v>3659.25</v>
      </c>
      <c r="O29" s="17">
        <f>Продажа!O29*SUM(Продажа!AB27)</f>
        <v>3903.2</v>
      </c>
      <c r="P29" s="17">
        <f>Продажа!P29*SUM(Продажа!AC27)</f>
        <v>4147.1499999999996</v>
      </c>
      <c r="Q29" s="17">
        <f>Продажа!Q29*SUM(Продажа!AD27)</f>
        <v>4391.0999999999995</v>
      </c>
      <c r="R29" s="17">
        <f>Продажа!R29*SUM(Продажа!AE27)</f>
        <v>4635.05</v>
      </c>
    </row>
    <row r="30" spans="2:18" ht="15" thickBot="1" x14ac:dyDescent="0.4">
      <c r="B30" s="25"/>
      <c r="C30" s="26"/>
      <c r="D30" s="26"/>
      <c r="E30" s="27">
        <f t="shared" ref="E30" si="24">SUM(F30:ZZ30)</f>
        <v>38872.800000000003</v>
      </c>
      <c r="F30" s="17">
        <f>Продажа!F30*SUM(Продажа!S27)</f>
        <v>1607.2</v>
      </c>
      <c r="G30" s="17">
        <f>Продажа!G30*SUM(Продажа!T27)</f>
        <v>1907.2</v>
      </c>
      <c r="H30" s="17">
        <f>Продажа!H30*SUM(Продажа!U27)</f>
        <v>2066.4</v>
      </c>
      <c r="I30" s="17">
        <f>Продажа!I30*SUM(Продажа!V27)</f>
        <v>2296</v>
      </c>
      <c r="J30" s="17">
        <f>Продажа!J30*SUM(Продажа!W27)</f>
        <v>2525.6</v>
      </c>
      <c r="K30" s="17">
        <f>Продажа!K30*SUM(Продажа!X27)</f>
        <v>2755.2</v>
      </c>
      <c r="L30" s="17">
        <f>Продажа!L30*SUM(Продажа!Y27)</f>
        <v>2984.7999999999997</v>
      </c>
      <c r="M30" s="17">
        <f>Продажа!M30*SUM(Продажа!Z27)</f>
        <v>3214.4</v>
      </c>
      <c r="N30" s="17">
        <f>Продажа!N30*SUM(Продажа!AA27)</f>
        <v>3444</v>
      </c>
      <c r="O30" s="17">
        <f>Продажа!O30*SUM(Продажа!AB27)</f>
        <v>3673.6</v>
      </c>
      <c r="P30" s="17">
        <f>Продажа!P30*SUM(Продажа!AC27)</f>
        <v>3903.2</v>
      </c>
      <c r="Q30" s="17">
        <f>Продажа!Q30*SUM(Продажа!AD27)</f>
        <v>4132.8</v>
      </c>
      <c r="R30" s="17">
        <f>Продажа!R30*SUM(Продажа!AE27)</f>
        <v>4362.3999999999996</v>
      </c>
    </row>
    <row r="31" spans="2:18" x14ac:dyDescent="0.35">
      <c r="B31" s="19">
        <f t="shared" ref="B31:B94" si="25">SUM(F31:ZZ31)</f>
        <v>52333</v>
      </c>
      <c r="C31" s="20"/>
      <c r="D31" s="20"/>
      <c r="E31" s="21"/>
      <c r="F31" s="16">
        <f>Продажа!F31*SUM(Продажа!S31)</f>
        <v>2296</v>
      </c>
      <c r="G31" s="16">
        <f>Продажа!G31*SUM(Продажа!T31)</f>
        <v>2682</v>
      </c>
      <c r="H31" s="16">
        <f>Продажа!H31*SUM(Продажа!U31)</f>
        <v>2870</v>
      </c>
      <c r="I31" s="16">
        <f>Продажа!I31*SUM(Продажа!V31)</f>
        <v>3157</v>
      </c>
      <c r="J31" s="16">
        <f>Продажа!J31*SUM(Продажа!W31)</f>
        <v>3444</v>
      </c>
      <c r="K31" s="16">
        <f>Продажа!K31*SUM(Продажа!X31)</f>
        <v>3731</v>
      </c>
      <c r="L31" s="16">
        <f>Продажа!L31*SUM(Продажа!Y31)</f>
        <v>4018</v>
      </c>
      <c r="M31" s="16">
        <f>Продажа!M31*SUM(Продажа!Z31)</f>
        <v>4305</v>
      </c>
      <c r="N31" s="16">
        <f>Продажа!N31*SUM(Продажа!AA31)</f>
        <v>4592</v>
      </c>
      <c r="O31" s="16">
        <f>Продажа!O31*SUM(Продажа!AB31)</f>
        <v>4879</v>
      </c>
      <c r="P31" s="16">
        <f>Продажа!P31*SUM(Продажа!AC31)</f>
        <v>5166</v>
      </c>
      <c r="Q31" s="16">
        <f>Продажа!Q31*SUM(Продажа!AD31)</f>
        <v>5453</v>
      </c>
      <c r="R31" s="16">
        <f>Продажа!R31*SUM(Продажа!AE31)</f>
        <v>5740</v>
      </c>
    </row>
    <row r="32" spans="2:18" x14ac:dyDescent="0.35">
      <c r="B32" s="22"/>
      <c r="C32" s="23">
        <f t="shared" ref="C32:C95" si="26">SUM(F32:ZZ32)</f>
        <v>47099.7</v>
      </c>
      <c r="D32" s="23"/>
      <c r="E32" s="24"/>
      <c r="F32" s="17">
        <f>Продажа!F32*SUM(Продажа!S31)</f>
        <v>2066.4</v>
      </c>
      <c r="G32" s="17">
        <f>Продажа!G32*SUM(Продажа!T31)</f>
        <v>2413.7999999999997</v>
      </c>
      <c r="H32" s="17">
        <f>Продажа!H32*SUM(Продажа!U31)</f>
        <v>2583</v>
      </c>
      <c r="I32" s="17">
        <f>Продажа!I32*SUM(Продажа!V31)</f>
        <v>2841.3</v>
      </c>
      <c r="J32" s="17">
        <f>Продажа!J32*SUM(Продажа!W31)</f>
        <v>3099.6000000000004</v>
      </c>
      <c r="K32" s="17">
        <f>Продажа!K32*SUM(Продажа!X31)</f>
        <v>3357.9</v>
      </c>
      <c r="L32" s="17">
        <f>Продажа!L32*SUM(Продажа!Y31)</f>
        <v>3616.2000000000003</v>
      </c>
      <c r="M32" s="17">
        <f>Продажа!M32*SUM(Продажа!Z31)</f>
        <v>3874.5</v>
      </c>
      <c r="N32" s="17">
        <f>Продажа!N32*SUM(Продажа!AA31)</f>
        <v>4132.8</v>
      </c>
      <c r="O32" s="17">
        <f>Продажа!O32*SUM(Продажа!AB31)</f>
        <v>4391.1000000000004</v>
      </c>
      <c r="P32" s="17">
        <f>Продажа!P32*SUM(Продажа!AC31)</f>
        <v>4649.4000000000005</v>
      </c>
      <c r="Q32" s="17">
        <f>Продажа!Q32*SUM(Продажа!AD31)</f>
        <v>4907.7</v>
      </c>
      <c r="R32" s="17">
        <f>Продажа!R32*SUM(Продажа!AE31)</f>
        <v>5166</v>
      </c>
    </row>
    <row r="33" spans="2:18" x14ac:dyDescent="0.35">
      <c r="B33" s="22"/>
      <c r="C33" s="23"/>
      <c r="D33" s="23">
        <f t="shared" ref="D33:D96" si="27">SUM(F33:ZZ33)</f>
        <v>44483.05</v>
      </c>
      <c r="E33" s="24"/>
      <c r="F33" s="17">
        <f>Продажа!F33*SUM(Продажа!S31)</f>
        <v>1951.6</v>
      </c>
      <c r="G33" s="17">
        <f>Продажа!G33*SUM(Продажа!T31)</f>
        <v>2279.7000000000003</v>
      </c>
      <c r="H33" s="17">
        <f>Продажа!H33*SUM(Продажа!U31)</f>
        <v>2439.5</v>
      </c>
      <c r="I33" s="17">
        <f>Продажа!I33*SUM(Продажа!V31)</f>
        <v>2683.45</v>
      </c>
      <c r="J33" s="17">
        <f>Продажа!J33*SUM(Продажа!W31)</f>
        <v>2927.3999999999996</v>
      </c>
      <c r="K33" s="17">
        <f>Продажа!K33*SUM(Продажа!X31)</f>
        <v>3171.35</v>
      </c>
      <c r="L33" s="17">
        <f>Продажа!L33*SUM(Продажа!Y31)</f>
        <v>3415.2999999999997</v>
      </c>
      <c r="M33" s="17">
        <f>Продажа!M33*SUM(Продажа!Z31)</f>
        <v>3659.25</v>
      </c>
      <c r="N33" s="17">
        <f>Продажа!N33*SUM(Продажа!AA31)</f>
        <v>3903.2</v>
      </c>
      <c r="O33" s="17">
        <f>Продажа!O33*SUM(Продажа!AB31)</f>
        <v>4147.1499999999996</v>
      </c>
      <c r="P33" s="17">
        <f>Продажа!P33*SUM(Продажа!AC31)</f>
        <v>4391.0999999999995</v>
      </c>
      <c r="Q33" s="17">
        <f>Продажа!Q33*SUM(Продажа!AD31)</f>
        <v>4635.05</v>
      </c>
      <c r="R33" s="17">
        <f>Продажа!R33*SUM(Продажа!AE31)</f>
        <v>4879</v>
      </c>
    </row>
    <row r="34" spans="2:18" ht="15" thickBot="1" x14ac:dyDescent="0.4">
      <c r="B34" s="25"/>
      <c r="C34" s="26"/>
      <c r="D34" s="26"/>
      <c r="E34" s="27">
        <f t="shared" ref="E34" si="28">SUM(F34:ZZ34)</f>
        <v>41866.400000000001</v>
      </c>
      <c r="F34" s="17">
        <f>Продажа!F34*SUM(Продажа!S31)</f>
        <v>1836.8</v>
      </c>
      <c r="G34" s="17">
        <f>Продажа!G34*SUM(Продажа!T31)</f>
        <v>2145.6</v>
      </c>
      <c r="H34" s="17">
        <f>Продажа!H34*SUM(Продажа!U31)</f>
        <v>2296</v>
      </c>
      <c r="I34" s="17">
        <f>Продажа!I34*SUM(Продажа!V31)</f>
        <v>2525.6</v>
      </c>
      <c r="J34" s="17">
        <f>Продажа!J34*SUM(Продажа!W31)</f>
        <v>2755.2</v>
      </c>
      <c r="K34" s="17">
        <f>Продажа!K34*SUM(Продажа!X31)</f>
        <v>2984.7999999999997</v>
      </c>
      <c r="L34" s="17">
        <f>Продажа!L34*SUM(Продажа!Y31)</f>
        <v>3214.4</v>
      </c>
      <c r="M34" s="17">
        <f>Продажа!M34*SUM(Продажа!Z31)</f>
        <v>3444</v>
      </c>
      <c r="N34" s="17">
        <f>Продажа!N34*SUM(Продажа!AA31)</f>
        <v>3673.6</v>
      </c>
      <c r="O34" s="17">
        <f>Продажа!O34*SUM(Продажа!AB31)</f>
        <v>3903.2</v>
      </c>
      <c r="P34" s="17">
        <f>Продажа!P34*SUM(Продажа!AC31)</f>
        <v>4132.8</v>
      </c>
      <c r="Q34" s="17">
        <f>Продажа!Q34*SUM(Продажа!AD31)</f>
        <v>4362.3999999999996</v>
      </c>
      <c r="R34" s="17">
        <f>Продажа!R34*SUM(Продажа!AE31)</f>
        <v>4592</v>
      </c>
    </row>
    <row r="35" spans="2:18" x14ac:dyDescent="0.35">
      <c r="B35" s="19">
        <f t="shared" ref="B35:B98" si="29">SUM(F35:ZZ35)</f>
        <v>56075</v>
      </c>
      <c r="C35" s="20"/>
      <c r="D35" s="20"/>
      <c r="E35" s="21"/>
      <c r="F35" s="16">
        <f>Продажа!F35*SUM(Продажа!S35)</f>
        <v>2583</v>
      </c>
      <c r="G35" s="16">
        <f>Продажа!G35*SUM(Продажа!T35)</f>
        <v>2980</v>
      </c>
      <c r="H35" s="16">
        <f>Продажа!H35*SUM(Продажа!U35)</f>
        <v>3157</v>
      </c>
      <c r="I35" s="16">
        <f>Продажа!I35*SUM(Продажа!V35)</f>
        <v>3444</v>
      </c>
      <c r="J35" s="16">
        <f>Продажа!J35*SUM(Продажа!W35)</f>
        <v>3731</v>
      </c>
      <c r="K35" s="16">
        <f>Продажа!K35*SUM(Продажа!X35)</f>
        <v>4018</v>
      </c>
      <c r="L35" s="16">
        <f>Продажа!L35*SUM(Продажа!Y35)</f>
        <v>4305</v>
      </c>
      <c r="M35" s="16">
        <f>Продажа!M35*SUM(Продажа!Z35)</f>
        <v>4592</v>
      </c>
      <c r="N35" s="16">
        <f>Продажа!N35*SUM(Продажа!AA35)</f>
        <v>4879</v>
      </c>
      <c r="O35" s="16">
        <f>Продажа!O35*SUM(Продажа!AB35)</f>
        <v>5166</v>
      </c>
      <c r="P35" s="16">
        <f>Продажа!P35*SUM(Продажа!AC35)</f>
        <v>5453</v>
      </c>
      <c r="Q35" s="16">
        <f>Продажа!Q35*SUM(Продажа!AD35)</f>
        <v>5740</v>
      </c>
      <c r="R35" s="16">
        <f>Продажа!R35*SUM(Продажа!AE35)</f>
        <v>6027</v>
      </c>
    </row>
    <row r="36" spans="2:18" x14ac:dyDescent="0.35">
      <c r="B36" s="22"/>
      <c r="C36" s="23">
        <f t="shared" ref="C36:C99" si="30">SUM(F36:ZZ36)</f>
        <v>50467.5</v>
      </c>
      <c r="D36" s="23"/>
      <c r="E36" s="24"/>
      <c r="F36" s="17">
        <f>Продажа!F36*SUM(Продажа!S35)</f>
        <v>2324.7000000000003</v>
      </c>
      <c r="G36" s="17">
        <f>Продажа!G36*SUM(Продажа!T35)</f>
        <v>2682</v>
      </c>
      <c r="H36" s="17">
        <f>Продажа!H36*SUM(Продажа!U35)</f>
        <v>2841.3</v>
      </c>
      <c r="I36" s="17">
        <f>Продажа!I36*SUM(Продажа!V35)</f>
        <v>3099.6000000000004</v>
      </c>
      <c r="J36" s="17">
        <f>Продажа!J36*SUM(Продажа!W35)</f>
        <v>3357.9</v>
      </c>
      <c r="K36" s="17">
        <f>Продажа!K36*SUM(Продажа!X35)</f>
        <v>3616.2000000000003</v>
      </c>
      <c r="L36" s="17">
        <f>Продажа!L36*SUM(Продажа!Y35)</f>
        <v>3874.5</v>
      </c>
      <c r="M36" s="17">
        <f>Продажа!M36*SUM(Продажа!Z35)</f>
        <v>4132.8</v>
      </c>
      <c r="N36" s="17">
        <f>Продажа!N36*SUM(Продажа!AA35)</f>
        <v>4391.1000000000004</v>
      </c>
      <c r="O36" s="17">
        <f>Продажа!O36*SUM(Продажа!AB35)</f>
        <v>4649.4000000000005</v>
      </c>
      <c r="P36" s="17">
        <f>Продажа!P36*SUM(Продажа!AC35)</f>
        <v>4907.7</v>
      </c>
      <c r="Q36" s="17">
        <f>Продажа!Q36*SUM(Продажа!AD35)</f>
        <v>5166</v>
      </c>
      <c r="R36" s="17">
        <f>Продажа!R36*SUM(Продажа!AE35)</f>
        <v>5424.3</v>
      </c>
    </row>
    <row r="37" spans="2:18" x14ac:dyDescent="0.35">
      <c r="B37" s="22"/>
      <c r="C37" s="23"/>
      <c r="D37" s="23">
        <f t="shared" ref="D37:D100" si="31">SUM(F37:ZZ37)</f>
        <v>47663.75</v>
      </c>
      <c r="E37" s="24"/>
      <c r="F37" s="17">
        <f>Продажа!F37*SUM(Продажа!S35)</f>
        <v>2195.5499999999997</v>
      </c>
      <c r="G37" s="17">
        <f>Продажа!G37*SUM(Продажа!T35)</f>
        <v>2533</v>
      </c>
      <c r="H37" s="17">
        <f>Продажа!H37*SUM(Продажа!U35)</f>
        <v>2683.45</v>
      </c>
      <c r="I37" s="17">
        <f>Продажа!I37*SUM(Продажа!V35)</f>
        <v>2927.3999999999996</v>
      </c>
      <c r="J37" s="17">
        <f>Продажа!J37*SUM(Продажа!W35)</f>
        <v>3171.35</v>
      </c>
      <c r="K37" s="17">
        <f>Продажа!K37*SUM(Продажа!X35)</f>
        <v>3415.2999999999997</v>
      </c>
      <c r="L37" s="17">
        <f>Продажа!L37*SUM(Продажа!Y35)</f>
        <v>3659.25</v>
      </c>
      <c r="M37" s="17">
        <f>Продажа!M37*SUM(Продажа!Z35)</f>
        <v>3903.2</v>
      </c>
      <c r="N37" s="17">
        <f>Продажа!N37*SUM(Продажа!AA35)</f>
        <v>4147.1499999999996</v>
      </c>
      <c r="O37" s="17">
        <f>Продажа!O37*SUM(Продажа!AB35)</f>
        <v>4391.0999999999995</v>
      </c>
      <c r="P37" s="17">
        <f>Продажа!P37*SUM(Продажа!AC35)</f>
        <v>4635.05</v>
      </c>
      <c r="Q37" s="17">
        <f>Продажа!Q37*SUM(Продажа!AD35)</f>
        <v>4879</v>
      </c>
      <c r="R37" s="17">
        <f>Продажа!R37*SUM(Продажа!AE35)</f>
        <v>5122.95</v>
      </c>
    </row>
    <row r="38" spans="2:18" ht="15" thickBot="1" x14ac:dyDescent="0.4">
      <c r="B38" s="25"/>
      <c r="C38" s="26"/>
      <c r="D38" s="26"/>
      <c r="E38" s="27">
        <f t="shared" ref="E38" si="32">SUM(F38:ZZ38)</f>
        <v>44860</v>
      </c>
      <c r="F38" s="17">
        <f>Продажа!F38*SUM(Продажа!S35)</f>
        <v>2066.4</v>
      </c>
      <c r="G38" s="17">
        <f>Продажа!G38*SUM(Продажа!T35)</f>
        <v>2384</v>
      </c>
      <c r="H38" s="17">
        <f>Продажа!H38*SUM(Продажа!U35)</f>
        <v>2525.6</v>
      </c>
      <c r="I38" s="17">
        <f>Продажа!I38*SUM(Продажа!V35)</f>
        <v>2755.2</v>
      </c>
      <c r="J38" s="17">
        <f>Продажа!J38*SUM(Продажа!W35)</f>
        <v>2984.7999999999997</v>
      </c>
      <c r="K38" s="17">
        <f>Продажа!K38*SUM(Продажа!X35)</f>
        <v>3214.4</v>
      </c>
      <c r="L38" s="17">
        <f>Продажа!L38*SUM(Продажа!Y35)</f>
        <v>3444</v>
      </c>
      <c r="M38" s="17">
        <f>Продажа!M38*SUM(Продажа!Z35)</f>
        <v>3673.6</v>
      </c>
      <c r="N38" s="17">
        <f>Продажа!N38*SUM(Продажа!AA35)</f>
        <v>3903.2</v>
      </c>
      <c r="O38" s="17">
        <f>Продажа!O38*SUM(Продажа!AB35)</f>
        <v>4132.8</v>
      </c>
      <c r="P38" s="17">
        <f>Продажа!P38*SUM(Продажа!AC35)</f>
        <v>4362.3999999999996</v>
      </c>
      <c r="Q38" s="17">
        <f>Продажа!Q38*SUM(Продажа!AD35)</f>
        <v>4592</v>
      </c>
      <c r="R38" s="17">
        <f>Продажа!R38*SUM(Продажа!AE35)</f>
        <v>4821.5999999999995</v>
      </c>
    </row>
    <row r="39" spans="2:18" x14ac:dyDescent="0.35">
      <c r="B39" s="19">
        <f t="shared" ref="B39:B102" si="33">SUM(F39:ZZ39)</f>
        <v>59817</v>
      </c>
      <c r="C39" s="20"/>
      <c r="D39" s="20"/>
      <c r="E39" s="21"/>
      <c r="F39" s="16">
        <f>Продажа!F39*SUM(Продажа!S39)</f>
        <v>2870</v>
      </c>
      <c r="G39" s="16">
        <f>Продажа!G39*SUM(Продажа!T39)</f>
        <v>3278</v>
      </c>
      <c r="H39" s="16">
        <f>Продажа!H39*SUM(Продажа!U39)</f>
        <v>3444</v>
      </c>
      <c r="I39" s="16">
        <f>Продажа!I39*SUM(Продажа!V39)</f>
        <v>3731</v>
      </c>
      <c r="J39" s="16">
        <f>Продажа!J39*SUM(Продажа!W39)</f>
        <v>4018</v>
      </c>
      <c r="K39" s="16">
        <f>Продажа!K39*SUM(Продажа!X39)</f>
        <v>4305</v>
      </c>
      <c r="L39" s="16">
        <f>Продажа!L39*SUM(Продажа!Y39)</f>
        <v>4592</v>
      </c>
      <c r="M39" s="16">
        <f>Продажа!M39*SUM(Продажа!Z39)</f>
        <v>4879</v>
      </c>
      <c r="N39" s="16">
        <f>Продажа!N39*SUM(Продажа!AA39)</f>
        <v>5166</v>
      </c>
      <c r="O39" s="16">
        <f>Продажа!O39*SUM(Продажа!AB39)</f>
        <v>5453</v>
      </c>
      <c r="P39" s="16">
        <f>Продажа!P39*SUM(Продажа!AC39)</f>
        <v>5740</v>
      </c>
      <c r="Q39" s="16">
        <f>Продажа!Q39*SUM(Продажа!AD39)</f>
        <v>6027</v>
      </c>
      <c r="R39" s="16">
        <f>Продажа!R39*SUM(Продажа!AE39)</f>
        <v>6314</v>
      </c>
    </row>
    <row r="40" spans="2:18" x14ac:dyDescent="0.35">
      <c r="B40" s="22"/>
      <c r="C40" s="23">
        <f t="shared" ref="C40:C103" si="34">SUM(F40:ZZ40)</f>
        <v>53835.3</v>
      </c>
      <c r="D40" s="23"/>
      <c r="E40" s="24"/>
      <c r="F40" s="17">
        <f>Продажа!F40*SUM(Продажа!S39)</f>
        <v>2583</v>
      </c>
      <c r="G40" s="17">
        <f>Продажа!G40*SUM(Продажа!T39)</f>
        <v>2950.2</v>
      </c>
      <c r="H40" s="17">
        <f>Продажа!H40*SUM(Продажа!U39)</f>
        <v>3099.6000000000004</v>
      </c>
      <c r="I40" s="17">
        <f>Продажа!I40*SUM(Продажа!V39)</f>
        <v>3357.9</v>
      </c>
      <c r="J40" s="17">
        <f>Продажа!J40*SUM(Продажа!W39)</f>
        <v>3616.2000000000003</v>
      </c>
      <c r="K40" s="17">
        <f>Продажа!K40*SUM(Продажа!X39)</f>
        <v>3874.5</v>
      </c>
      <c r="L40" s="17">
        <f>Продажа!L40*SUM(Продажа!Y39)</f>
        <v>4132.8</v>
      </c>
      <c r="M40" s="17">
        <f>Продажа!M40*SUM(Продажа!Z39)</f>
        <v>4391.1000000000004</v>
      </c>
      <c r="N40" s="17">
        <f>Продажа!N40*SUM(Продажа!AA39)</f>
        <v>4649.4000000000005</v>
      </c>
      <c r="O40" s="17">
        <f>Продажа!O40*SUM(Продажа!AB39)</f>
        <v>4907.7</v>
      </c>
      <c r="P40" s="17">
        <f>Продажа!P40*SUM(Продажа!AC39)</f>
        <v>5166</v>
      </c>
      <c r="Q40" s="17">
        <f>Продажа!Q40*SUM(Продажа!AD39)</f>
        <v>5424.3</v>
      </c>
      <c r="R40" s="17">
        <f>Продажа!R40*SUM(Продажа!AE39)</f>
        <v>5682.6</v>
      </c>
    </row>
    <row r="41" spans="2:18" x14ac:dyDescent="0.35">
      <c r="B41" s="22"/>
      <c r="C41" s="23"/>
      <c r="D41" s="23">
        <f t="shared" ref="D41:D104" si="35">SUM(F41:ZZ41)</f>
        <v>50844.45</v>
      </c>
      <c r="E41" s="24"/>
      <c r="F41" s="17">
        <f>Продажа!F41*SUM(Продажа!S39)</f>
        <v>2439.5</v>
      </c>
      <c r="G41" s="17">
        <f>Продажа!G41*SUM(Продажа!T39)</f>
        <v>2786.3</v>
      </c>
      <c r="H41" s="17">
        <f>Продажа!H41*SUM(Продажа!U39)</f>
        <v>2927.3999999999996</v>
      </c>
      <c r="I41" s="17">
        <f>Продажа!I41*SUM(Продажа!V39)</f>
        <v>3171.35</v>
      </c>
      <c r="J41" s="17">
        <f>Продажа!J41*SUM(Продажа!W39)</f>
        <v>3415.2999999999997</v>
      </c>
      <c r="K41" s="17">
        <f>Продажа!K41*SUM(Продажа!X39)</f>
        <v>3659.25</v>
      </c>
      <c r="L41" s="17">
        <f>Продажа!L41*SUM(Продажа!Y39)</f>
        <v>3903.2</v>
      </c>
      <c r="M41" s="17">
        <f>Продажа!M41*SUM(Продажа!Z39)</f>
        <v>4147.1499999999996</v>
      </c>
      <c r="N41" s="17">
        <f>Продажа!N41*SUM(Продажа!AA39)</f>
        <v>4391.0999999999995</v>
      </c>
      <c r="O41" s="17">
        <f>Продажа!O41*SUM(Продажа!AB39)</f>
        <v>4635.05</v>
      </c>
      <c r="P41" s="17">
        <f>Продажа!P41*SUM(Продажа!AC39)</f>
        <v>4879</v>
      </c>
      <c r="Q41" s="17">
        <f>Продажа!Q41*SUM(Продажа!AD39)</f>
        <v>5122.95</v>
      </c>
      <c r="R41" s="17">
        <f>Продажа!R41*SUM(Продажа!AE39)</f>
        <v>5366.9</v>
      </c>
    </row>
    <row r="42" spans="2:18" ht="15" thickBot="1" x14ac:dyDescent="0.4">
      <c r="B42" s="25"/>
      <c r="C42" s="26"/>
      <c r="D42" s="26"/>
      <c r="E42" s="27">
        <f t="shared" ref="E42" si="36">SUM(F42:ZZ42)</f>
        <v>47853.599999999991</v>
      </c>
      <c r="F42" s="17">
        <f>Продажа!F42*SUM(Продажа!S39)</f>
        <v>2296</v>
      </c>
      <c r="G42" s="17">
        <f>Продажа!G42*SUM(Продажа!T39)</f>
        <v>2622.4</v>
      </c>
      <c r="H42" s="17">
        <f>Продажа!H42*SUM(Продажа!U39)</f>
        <v>2755.2</v>
      </c>
      <c r="I42" s="17">
        <f>Продажа!I42*SUM(Продажа!V39)</f>
        <v>2984.7999999999997</v>
      </c>
      <c r="J42" s="17">
        <f>Продажа!J42*SUM(Продажа!W39)</f>
        <v>3214.4</v>
      </c>
      <c r="K42" s="17">
        <f>Продажа!K42*SUM(Продажа!X39)</f>
        <v>3444</v>
      </c>
      <c r="L42" s="17">
        <f>Продажа!L42*SUM(Продажа!Y39)</f>
        <v>3673.6</v>
      </c>
      <c r="M42" s="17">
        <f>Продажа!M42*SUM(Продажа!Z39)</f>
        <v>3903.2</v>
      </c>
      <c r="N42" s="17">
        <f>Продажа!N42*SUM(Продажа!AA39)</f>
        <v>4132.8</v>
      </c>
      <c r="O42" s="17">
        <f>Продажа!O42*SUM(Продажа!AB39)</f>
        <v>4362.3999999999996</v>
      </c>
      <c r="P42" s="17">
        <f>Продажа!P42*SUM(Продажа!AC39)</f>
        <v>4592</v>
      </c>
      <c r="Q42" s="17">
        <f>Продажа!Q42*SUM(Продажа!AD39)</f>
        <v>4821.5999999999995</v>
      </c>
      <c r="R42" s="17">
        <f>Продажа!R42*SUM(Продажа!AE39)</f>
        <v>5051.2</v>
      </c>
    </row>
    <row r="43" spans="2:18" x14ac:dyDescent="0.35">
      <c r="B43" s="19">
        <f t="shared" ref="B43:B106" si="37">SUM(F43:ZZ43)</f>
        <v>63559</v>
      </c>
      <c r="C43" s="20"/>
      <c r="D43" s="20"/>
      <c r="E43" s="21"/>
      <c r="F43" s="16">
        <f>Продажа!F43*SUM(Продажа!S43)</f>
        <v>3157</v>
      </c>
      <c r="G43" s="16">
        <f>Продажа!G43*SUM(Продажа!T43)</f>
        <v>3576</v>
      </c>
      <c r="H43" s="16">
        <f>Продажа!H43*SUM(Продажа!U43)</f>
        <v>3731</v>
      </c>
      <c r="I43" s="16">
        <f>Продажа!I43*SUM(Продажа!V43)</f>
        <v>4018</v>
      </c>
      <c r="J43" s="16">
        <f>Продажа!J43*SUM(Продажа!W43)</f>
        <v>4305</v>
      </c>
      <c r="K43" s="16">
        <f>Продажа!K43*SUM(Продажа!X43)</f>
        <v>4592</v>
      </c>
      <c r="L43" s="16">
        <f>Продажа!L43*SUM(Продажа!Y43)</f>
        <v>4879</v>
      </c>
      <c r="M43" s="16">
        <f>Продажа!M43*SUM(Продажа!Z43)</f>
        <v>5166</v>
      </c>
      <c r="N43" s="16">
        <f>Продажа!N43*SUM(Продажа!AA43)</f>
        <v>5453</v>
      </c>
      <c r="O43" s="16">
        <f>Продажа!O43*SUM(Продажа!AB43)</f>
        <v>5740</v>
      </c>
      <c r="P43" s="16">
        <f>Продажа!P43*SUM(Продажа!AC43)</f>
        <v>6027</v>
      </c>
      <c r="Q43" s="16">
        <f>Продажа!Q43*SUM(Продажа!AD43)</f>
        <v>6314</v>
      </c>
      <c r="R43" s="16">
        <f>Продажа!R43*SUM(Продажа!AE43)</f>
        <v>6601</v>
      </c>
    </row>
    <row r="44" spans="2:18" x14ac:dyDescent="0.35">
      <c r="B44" s="22"/>
      <c r="C44" s="23">
        <f t="shared" ref="C44:C107" si="38">SUM(F44:ZZ44)</f>
        <v>57203.100000000006</v>
      </c>
      <c r="D44" s="23"/>
      <c r="E44" s="24"/>
      <c r="F44" s="17">
        <f>Продажа!F44*SUM(Продажа!S43)</f>
        <v>2841.3</v>
      </c>
      <c r="G44" s="17">
        <f>Продажа!G44*SUM(Продажа!T43)</f>
        <v>3218.3999999999996</v>
      </c>
      <c r="H44" s="17">
        <f>Продажа!H44*SUM(Продажа!U43)</f>
        <v>3357.9</v>
      </c>
      <c r="I44" s="17">
        <f>Продажа!I44*SUM(Продажа!V43)</f>
        <v>3616.2000000000003</v>
      </c>
      <c r="J44" s="17">
        <f>Продажа!J44*SUM(Продажа!W43)</f>
        <v>3874.5</v>
      </c>
      <c r="K44" s="17">
        <f>Продажа!K44*SUM(Продажа!X43)</f>
        <v>4132.8</v>
      </c>
      <c r="L44" s="17">
        <f>Продажа!L44*SUM(Продажа!Y43)</f>
        <v>4391.1000000000004</v>
      </c>
      <c r="M44" s="17">
        <f>Продажа!M44*SUM(Продажа!Z43)</f>
        <v>4649.4000000000005</v>
      </c>
      <c r="N44" s="17">
        <f>Продажа!N44*SUM(Продажа!AA43)</f>
        <v>4907.7</v>
      </c>
      <c r="O44" s="17">
        <f>Продажа!O44*SUM(Продажа!AB43)</f>
        <v>5166</v>
      </c>
      <c r="P44" s="17">
        <f>Продажа!P44*SUM(Продажа!AC43)</f>
        <v>5424.3</v>
      </c>
      <c r="Q44" s="17">
        <f>Продажа!Q44*SUM(Продажа!AD43)</f>
        <v>5682.6</v>
      </c>
      <c r="R44" s="17">
        <f>Продажа!R44*SUM(Продажа!AE43)</f>
        <v>5940.9000000000005</v>
      </c>
    </row>
    <row r="45" spans="2:18" x14ac:dyDescent="0.35">
      <c r="B45" s="22"/>
      <c r="C45" s="23"/>
      <c r="D45" s="23">
        <f t="shared" ref="D45:D108" si="39">SUM(F45:ZZ45)</f>
        <v>54025.149999999994</v>
      </c>
      <c r="E45" s="24"/>
      <c r="F45" s="17">
        <f>Продажа!F45*SUM(Продажа!S43)</f>
        <v>2683.45</v>
      </c>
      <c r="G45" s="17">
        <f>Продажа!G45*SUM(Продажа!T43)</f>
        <v>3039.6000000000004</v>
      </c>
      <c r="H45" s="17">
        <f>Продажа!H45*SUM(Продажа!U43)</f>
        <v>3171.35</v>
      </c>
      <c r="I45" s="17">
        <f>Продажа!I45*SUM(Продажа!V43)</f>
        <v>3415.2999999999997</v>
      </c>
      <c r="J45" s="17">
        <f>Продажа!J45*SUM(Продажа!W43)</f>
        <v>3659.25</v>
      </c>
      <c r="K45" s="17">
        <f>Продажа!K45*SUM(Продажа!X43)</f>
        <v>3903.2</v>
      </c>
      <c r="L45" s="17">
        <f>Продажа!L45*SUM(Продажа!Y43)</f>
        <v>4147.1499999999996</v>
      </c>
      <c r="M45" s="17">
        <f>Продажа!M45*SUM(Продажа!Z43)</f>
        <v>4391.0999999999995</v>
      </c>
      <c r="N45" s="17">
        <f>Продажа!N45*SUM(Продажа!AA43)</f>
        <v>4635.05</v>
      </c>
      <c r="O45" s="17">
        <f>Продажа!O45*SUM(Продажа!AB43)</f>
        <v>4879</v>
      </c>
      <c r="P45" s="17">
        <f>Продажа!P45*SUM(Продажа!AC43)</f>
        <v>5122.95</v>
      </c>
      <c r="Q45" s="17">
        <f>Продажа!Q45*SUM(Продажа!AD43)</f>
        <v>5366.9</v>
      </c>
      <c r="R45" s="17">
        <f>Продажа!R45*SUM(Продажа!AE43)</f>
        <v>5610.8499999999995</v>
      </c>
    </row>
    <row r="46" spans="2:18" ht="15" thickBot="1" x14ac:dyDescent="0.4">
      <c r="B46" s="25"/>
      <c r="C46" s="26"/>
      <c r="D46" s="26"/>
      <c r="E46" s="27">
        <f t="shared" ref="E46" si="40">SUM(F46:ZZ46)</f>
        <v>50847.199999999997</v>
      </c>
      <c r="F46" s="17">
        <f>Продажа!F46*SUM(Продажа!S43)</f>
        <v>2525.6</v>
      </c>
      <c r="G46" s="17">
        <f>Продажа!G46*SUM(Продажа!T43)</f>
        <v>2860.8</v>
      </c>
      <c r="H46" s="17">
        <f>Продажа!H46*SUM(Продажа!U43)</f>
        <v>2984.7999999999997</v>
      </c>
      <c r="I46" s="17">
        <f>Продажа!I46*SUM(Продажа!V43)</f>
        <v>3214.4</v>
      </c>
      <c r="J46" s="17">
        <f>Продажа!J46*SUM(Продажа!W43)</f>
        <v>3444</v>
      </c>
      <c r="K46" s="17">
        <f>Продажа!K46*SUM(Продажа!X43)</f>
        <v>3673.6</v>
      </c>
      <c r="L46" s="17">
        <f>Продажа!L46*SUM(Продажа!Y43)</f>
        <v>3903.2</v>
      </c>
      <c r="M46" s="17">
        <f>Продажа!M46*SUM(Продажа!Z43)</f>
        <v>4132.8</v>
      </c>
      <c r="N46" s="17">
        <f>Продажа!N46*SUM(Продажа!AA43)</f>
        <v>4362.3999999999996</v>
      </c>
      <c r="O46" s="17">
        <f>Продажа!O46*SUM(Продажа!AB43)</f>
        <v>4592</v>
      </c>
      <c r="P46" s="17">
        <f>Продажа!P46*SUM(Продажа!AC43)</f>
        <v>4821.5999999999995</v>
      </c>
      <c r="Q46" s="17">
        <f>Продажа!Q46*SUM(Продажа!AD43)</f>
        <v>5051.2</v>
      </c>
      <c r="R46" s="17">
        <f>Продажа!R46*SUM(Продажа!AE43)</f>
        <v>5280.8</v>
      </c>
    </row>
    <row r="47" spans="2:18" x14ac:dyDescent="0.35">
      <c r="B47" s="19">
        <f t="shared" ref="B47:B110" si="41">SUM(F47:ZZ47)</f>
        <v>67301</v>
      </c>
      <c r="C47" s="20"/>
      <c r="D47" s="20"/>
      <c r="E47" s="21"/>
      <c r="F47" s="16">
        <f>Продажа!F47*SUM(Продажа!S47)</f>
        <v>3444</v>
      </c>
      <c r="G47" s="16">
        <f>Продажа!G47*SUM(Продажа!T47)</f>
        <v>3874</v>
      </c>
      <c r="H47" s="16">
        <f>Продажа!H47*SUM(Продажа!U47)</f>
        <v>4018</v>
      </c>
      <c r="I47" s="16">
        <f>Продажа!I47*SUM(Продажа!V47)</f>
        <v>4305</v>
      </c>
      <c r="J47" s="16">
        <f>Продажа!J47*SUM(Продажа!W47)</f>
        <v>4592</v>
      </c>
      <c r="K47" s="16">
        <f>Продажа!K47*SUM(Продажа!X47)</f>
        <v>4879</v>
      </c>
      <c r="L47" s="16">
        <f>Продажа!L47*SUM(Продажа!Y47)</f>
        <v>5166</v>
      </c>
      <c r="M47" s="16">
        <f>Продажа!M47*SUM(Продажа!Z47)</f>
        <v>5453</v>
      </c>
      <c r="N47" s="16">
        <f>Продажа!N47*SUM(Продажа!AA47)</f>
        <v>5740</v>
      </c>
      <c r="O47" s="16">
        <f>Продажа!O47*SUM(Продажа!AB47)</f>
        <v>6027</v>
      </c>
      <c r="P47" s="16">
        <f>Продажа!P47*SUM(Продажа!AC47)</f>
        <v>6314</v>
      </c>
      <c r="Q47" s="16">
        <f>Продажа!Q47*SUM(Продажа!AD47)</f>
        <v>6601</v>
      </c>
      <c r="R47" s="16">
        <f>Продажа!R47*SUM(Продажа!AE47)</f>
        <v>6888</v>
      </c>
    </row>
    <row r="48" spans="2:18" x14ac:dyDescent="0.35">
      <c r="B48" s="22"/>
      <c r="C48" s="23">
        <f t="shared" ref="C48:C111" si="42">SUM(F48:ZZ48)</f>
        <v>60570.900000000009</v>
      </c>
      <c r="D48" s="23"/>
      <c r="E48" s="24"/>
      <c r="F48" s="17">
        <f>Продажа!F48*SUM(Продажа!S47)</f>
        <v>3099.6000000000004</v>
      </c>
      <c r="G48" s="17">
        <f>Продажа!G48*SUM(Продажа!T47)</f>
        <v>3486.6</v>
      </c>
      <c r="H48" s="17">
        <f>Продажа!H48*SUM(Продажа!U47)</f>
        <v>3616.2000000000003</v>
      </c>
      <c r="I48" s="17">
        <f>Продажа!I48*SUM(Продажа!V47)</f>
        <v>3874.5</v>
      </c>
      <c r="J48" s="17">
        <f>Продажа!J48*SUM(Продажа!W47)</f>
        <v>4132.8</v>
      </c>
      <c r="K48" s="17">
        <f>Продажа!K48*SUM(Продажа!X47)</f>
        <v>4391.1000000000004</v>
      </c>
      <c r="L48" s="17">
        <f>Продажа!L48*SUM(Продажа!Y47)</f>
        <v>4649.4000000000005</v>
      </c>
      <c r="M48" s="17">
        <f>Продажа!M48*SUM(Продажа!Z47)</f>
        <v>4907.7</v>
      </c>
      <c r="N48" s="17">
        <f>Продажа!N48*SUM(Продажа!AA47)</f>
        <v>5166</v>
      </c>
      <c r="O48" s="17">
        <f>Продажа!O48*SUM(Продажа!AB47)</f>
        <v>5424.3</v>
      </c>
      <c r="P48" s="17">
        <f>Продажа!P48*SUM(Продажа!AC47)</f>
        <v>5682.6</v>
      </c>
      <c r="Q48" s="17">
        <f>Продажа!Q48*SUM(Продажа!AD47)</f>
        <v>5940.9000000000005</v>
      </c>
      <c r="R48" s="17">
        <f>Продажа!R48*SUM(Продажа!AE47)</f>
        <v>6199.2000000000007</v>
      </c>
    </row>
    <row r="49" spans="2:18" x14ac:dyDescent="0.35">
      <c r="B49" s="22"/>
      <c r="C49" s="23"/>
      <c r="D49" s="23">
        <f t="shared" ref="D49:D112" si="43">SUM(F49:ZZ49)</f>
        <v>57205.849999999991</v>
      </c>
      <c r="E49" s="24"/>
      <c r="F49" s="17">
        <f>Продажа!F49*SUM(Продажа!S47)</f>
        <v>2927.3999999999996</v>
      </c>
      <c r="G49" s="17">
        <f>Продажа!G49*SUM(Продажа!T47)</f>
        <v>3292.9</v>
      </c>
      <c r="H49" s="17">
        <f>Продажа!H49*SUM(Продажа!U47)</f>
        <v>3415.2999999999997</v>
      </c>
      <c r="I49" s="17">
        <f>Продажа!I49*SUM(Продажа!V47)</f>
        <v>3659.25</v>
      </c>
      <c r="J49" s="17">
        <f>Продажа!J49*SUM(Продажа!W47)</f>
        <v>3903.2</v>
      </c>
      <c r="K49" s="17">
        <f>Продажа!K49*SUM(Продажа!X47)</f>
        <v>4147.1499999999996</v>
      </c>
      <c r="L49" s="17">
        <f>Продажа!L49*SUM(Продажа!Y47)</f>
        <v>4391.0999999999995</v>
      </c>
      <c r="M49" s="17">
        <f>Продажа!M49*SUM(Продажа!Z47)</f>
        <v>4635.05</v>
      </c>
      <c r="N49" s="17">
        <f>Продажа!N49*SUM(Продажа!AA47)</f>
        <v>4879</v>
      </c>
      <c r="O49" s="17">
        <f>Продажа!O49*SUM(Продажа!AB47)</f>
        <v>5122.95</v>
      </c>
      <c r="P49" s="17">
        <f>Продажа!P49*SUM(Продажа!AC47)</f>
        <v>5366.9</v>
      </c>
      <c r="Q49" s="17">
        <f>Продажа!Q49*SUM(Продажа!AD47)</f>
        <v>5610.8499999999995</v>
      </c>
      <c r="R49" s="17">
        <f>Продажа!R49*SUM(Продажа!AE47)</f>
        <v>5854.7999999999993</v>
      </c>
    </row>
    <row r="50" spans="2:18" ht="15" thickBot="1" x14ac:dyDescent="0.4">
      <c r="B50" s="25"/>
      <c r="C50" s="26"/>
      <c r="D50" s="26"/>
      <c r="E50" s="27">
        <f t="shared" ref="E50" si="44">SUM(F50:ZZ50)</f>
        <v>53840.799999999996</v>
      </c>
      <c r="F50" s="17">
        <f>Продажа!F50*SUM(Продажа!S47)</f>
        <v>2755.2</v>
      </c>
      <c r="G50" s="17">
        <f>Продажа!G50*SUM(Продажа!T47)</f>
        <v>3099.2000000000003</v>
      </c>
      <c r="H50" s="17">
        <f>Продажа!H50*SUM(Продажа!U47)</f>
        <v>3214.4</v>
      </c>
      <c r="I50" s="17">
        <f>Продажа!I50*SUM(Продажа!V47)</f>
        <v>3444</v>
      </c>
      <c r="J50" s="17">
        <f>Продажа!J50*SUM(Продажа!W47)</f>
        <v>3673.6</v>
      </c>
      <c r="K50" s="17">
        <f>Продажа!K50*SUM(Продажа!X47)</f>
        <v>3903.2</v>
      </c>
      <c r="L50" s="17">
        <f>Продажа!L50*SUM(Продажа!Y47)</f>
        <v>4132.8</v>
      </c>
      <c r="M50" s="17">
        <f>Продажа!M50*SUM(Продажа!Z47)</f>
        <v>4362.3999999999996</v>
      </c>
      <c r="N50" s="17">
        <f>Продажа!N50*SUM(Продажа!AA47)</f>
        <v>4592</v>
      </c>
      <c r="O50" s="17">
        <f>Продажа!O50*SUM(Продажа!AB47)</f>
        <v>4821.5999999999995</v>
      </c>
      <c r="P50" s="17">
        <f>Продажа!P50*SUM(Продажа!AC47)</f>
        <v>5051.2</v>
      </c>
      <c r="Q50" s="17">
        <f>Продажа!Q50*SUM(Продажа!AD47)</f>
        <v>5280.8</v>
      </c>
      <c r="R50" s="17">
        <f>Продажа!R50*SUM(Продажа!AE47)</f>
        <v>5510.4</v>
      </c>
    </row>
    <row r="51" spans="2:18" x14ac:dyDescent="0.35">
      <c r="B51" s="19">
        <f t="shared" ref="B51:B114" si="45">SUM(F51:ZZ51)</f>
        <v>71043</v>
      </c>
      <c r="C51" s="20"/>
      <c r="D51" s="20"/>
      <c r="E51" s="21"/>
      <c r="F51" s="16">
        <f>Продажа!F51*SUM(Продажа!S51)</f>
        <v>3731</v>
      </c>
      <c r="G51" s="16">
        <f>Продажа!G51*SUM(Продажа!T51)</f>
        <v>4172</v>
      </c>
      <c r="H51" s="16">
        <f>Продажа!H51*SUM(Продажа!U51)</f>
        <v>4305</v>
      </c>
      <c r="I51" s="16">
        <f>Продажа!I51*SUM(Продажа!V51)</f>
        <v>4592</v>
      </c>
      <c r="J51" s="16">
        <f>Продажа!J51*SUM(Продажа!W51)</f>
        <v>4879</v>
      </c>
      <c r="K51" s="16">
        <f>Продажа!K51*SUM(Продажа!X51)</f>
        <v>5166</v>
      </c>
      <c r="L51" s="16">
        <f>Продажа!L51*SUM(Продажа!Y51)</f>
        <v>5453</v>
      </c>
      <c r="M51" s="16">
        <f>Продажа!M51*SUM(Продажа!Z51)</f>
        <v>5740</v>
      </c>
      <c r="N51" s="16">
        <f>Продажа!N51*SUM(Продажа!AA51)</f>
        <v>6027</v>
      </c>
      <c r="O51" s="16">
        <f>Продажа!O51*SUM(Продажа!AB51)</f>
        <v>6314</v>
      </c>
      <c r="P51" s="16">
        <f>Продажа!P51*SUM(Продажа!AC51)</f>
        <v>6601</v>
      </c>
      <c r="Q51" s="16">
        <f>Продажа!Q51*SUM(Продажа!AD51)</f>
        <v>6888</v>
      </c>
      <c r="R51" s="16">
        <f>Продажа!R51*SUM(Продажа!AE51)</f>
        <v>7175</v>
      </c>
    </row>
    <row r="52" spans="2:18" x14ac:dyDescent="0.35">
      <c r="B52" s="22"/>
      <c r="C52" s="23">
        <f t="shared" ref="C52:C115" si="46">SUM(F52:ZZ52)</f>
        <v>63938.7</v>
      </c>
      <c r="D52" s="23"/>
      <c r="E52" s="24"/>
      <c r="F52" s="17">
        <f>Продажа!F52*SUM(Продажа!S51)</f>
        <v>3357.9</v>
      </c>
      <c r="G52" s="17">
        <f>Продажа!G52*SUM(Продажа!T51)</f>
        <v>3754.7999999999997</v>
      </c>
      <c r="H52" s="17">
        <f>Продажа!H52*SUM(Продажа!U51)</f>
        <v>3874.5</v>
      </c>
      <c r="I52" s="17">
        <f>Продажа!I52*SUM(Продажа!V51)</f>
        <v>4132.8</v>
      </c>
      <c r="J52" s="17">
        <f>Продажа!J52*SUM(Продажа!W51)</f>
        <v>4391.1000000000004</v>
      </c>
      <c r="K52" s="17">
        <f>Продажа!K52*SUM(Продажа!X51)</f>
        <v>4649.4000000000005</v>
      </c>
      <c r="L52" s="17">
        <f>Продажа!L52*SUM(Продажа!Y51)</f>
        <v>4907.7</v>
      </c>
      <c r="M52" s="17">
        <f>Продажа!M52*SUM(Продажа!Z51)</f>
        <v>5166</v>
      </c>
      <c r="N52" s="17">
        <f>Продажа!N52*SUM(Продажа!AA51)</f>
        <v>5424.3</v>
      </c>
      <c r="O52" s="17">
        <f>Продажа!O52*SUM(Продажа!AB51)</f>
        <v>5682.6</v>
      </c>
      <c r="P52" s="17">
        <f>Продажа!P52*SUM(Продажа!AC51)</f>
        <v>5940.9000000000005</v>
      </c>
      <c r="Q52" s="17">
        <f>Продажа!Q52*SUM(Продажа!AD51)</f>
        <v>6199.2000000000007</v>
      </c>
      <c r="R52" s="17">
        <f>Продажа!R52*SUM(Продажа!AE51)</f>
        <v>6457.5</v>
      </c>
    </row>
    <row r="53" spans="2:18" x14ac:dyDescent="0.35">
      <c r="B53" s="22"/>
      <c r="C53" s="23"/>
      <c r="D53" s="23">
        <f t="shared" ref="D53:D116" si="47">SUM(F53:ZZ53)</f>
        <v>60386.55</v>
      </c>
      <c r="E53" s="24"/>
      <c r="F53" s="17">
        <f>Продажа!F53*SUM(Продажа!S51)</f>
        <v>3171.35</v>
      </c>
      <c r="G53" s="17">
        <f>Продажа!G53*SUM(Продажа!T51)</f>
        <v>3546.2000000000003</v>
      </c>
      <c r="H53" s="17">
        <f>Продажа!H53*SUM(Продажа!U51)</f>
        <v>3659.25</v>
      </c>
      <c r="I53" s="17">
        <f>Продажа!I53*SUM(Продажа!V51)</f>
        <v>3903.2</v>
      </c>
      <c r="J53" s="17">
        <f>Продажа!J53*SUM(Продажа!W51)</f>
        <v>4147.1499999999996</v>
      </c>
      <c r="K53" s="17">
        <f>Продажа!K53*SUM(Продажа!X51)</f>
        <v>4391.0999999999995</v>
      </c>
      <c r="L53" s="17">
        <f>Продажа!L53*SUM(Продажа!Y51)</f>
        <v>4635.05</v>
      </c>
      <c r="M53" s="17">
        <f>Продажа!M53*SUM(Продажа!Z51)</f>
        <v>4879</v>
      </c>
      <c r="N53" s="17">
        <f>Продажа!N53*SUM(Продажа!AA51)</f>
        <v>5122.95</v>
      </c>
      <c r="O53" s="17">
        <f>Продажа!O53*SUM(Продажа!AB51)</f>
        <v>5366.9</v>
      </c>
      <c r="P53" s="17">
        <f>Продажа!P53*SUM(Продажа!AC51)</f>
        <v>5610.8499999999995</v>
      </c>
      <c r="Q53" s="17">
        <f>Продажа!Q53*SUM(Продажа!AD51)</f>
        <v>5854.7999999999993</v>
      </c>
      <c r="R53" s="17">
        <f>Продажа!R53*SUM(Продажа!AE51)</f>
        <v>6098.75</v>
      </c>
    </row>
    <row r="54" spans="2:18" ht="15" thickBot="1" x14ac:dyDescent="0.4">
      <c r="B54" s="25"/>
      <c r="C54" s="26"/>
      <c r="D54" s="26"/>
      <c r="E54" s="27">
        <f t="shared" ref="E54" si="48">SUM(F54:ZZ54)</f>
        <v>56834.400000000001</v>
      </c>
      <c r="F54" s="17">
        <f>Продажа!F54*SUM(Продажа!S51)</f>
        <v>2984.7999999999997</v>
      </c>
      <c r="G54" s="17">
        <f>Продажа!G54*SUM(Продажа!T51)</f>
        <v>3337.6</v>
      </c>
      <c r="H54" s="17">
        <f>Продажа!H54*SUM(Продажа!U51)</f>
        <v>3444</v>
      </c>
      <c r="I54" s="17">
        <f>Продажа!I54*SUM(Продажа!V51)</f>
        <v>3673.6</v>
      </c>
      <c r="J54" s="17">
        <f>Продажа!J54*SUM(Продажа!W51)</f>
        <v>3903.2</v>
      </c>
      <c r="K54" s="17">
        <f>Продажа!K54*SUM(Продажа!X51)</f>
        <v>4132.8</v>
      </c>
      <c r="L54" s="17">
        <f>Продажа!L54*SUM(Продажа!Y51)</f>
        <v>4362.3999999999996</v>
      </c>
      <c r="M54" s="17">
        <f>Продажа!M54*SUM(Продажа!Z51)</f>
        <v>4592</v>
      </c>
      <c r="N54" s="17">
        <f>Продажа!N54*SUM(Продажа!AA51)</f>
        <v>4821.5999999999995</v>
      </c>
      <c r="O54" s="17">
        <f>Продажа!O54*SUM(Продажа!AB51)</f>
        <v>5051.2</v>
      </c>
      <c r="P54" s="17">
        <f>Продажа!P54*SUM(Продажа!AC51)</f>
        <v>5280.8</v>
      </c>
      <c r="Q54" s="17">
        <f>Продажа!Q54*SUM(Продажа!AD51)</f>
        <v>5510.4</v>
      </c>
      <c r="R54" s="17">
        <f>Продажа!R54*SUM(Продажа!AE51)</f>
        <v>5740</v>
      </c>
    </row>
    <row r="55" spans="2:18" x14ac:dyDescent="0.35">
      <c r="B55" s="19">
        <f t="shared" ref="B55:B118" si="49">SUM(F55:ZZ55)</f>
        <v>74785</v>
      </c>
      <c r="C55" s="20"/>
      <c r="D55" s="20"/>
      <c r="E55" s="21"/>
      <c r="F55" s="16">
        <f>Продажа!F55*SUM(Продажа!S55)</f>
        <v>4018</v>
      </c>
      <c r="G55" s="16">
        <f>Продажа!G55*SUM(Продажа!T55)</f>
        <v>4470</v>
      </c>
      <c r="H55" s="16">
        <f>Продажа!H55*SUM(Продажа!U55)</f>
        <v>4592</v>
      </c>
      <c r="I55" s="16">
        <f>Продажа!I55*SUM(Продажа!V55)</f>
        <v>4879</v>
      </c>
      <c r="J55" s="16">
        <f>Продажа!J55*SUM(Продажа!W55)</f>
        <v>5166</v>
      </c>
      <c r="K55" s="16">
        <f>Продажа!K55*SUM(Продажа!X55)</f>
        <v>5453</v>
      </c>
      <c r="L55" s="16">
        <f>Продажа!L55*SUM(Продажа!Y55)</f>
        <v>5740</v>
      </c>
      <c r="M55" s="16">
        <f>Продажа!M55*SUM(Продажа!Z55)</f>
        <v>6027</v>
      </c>
      <c r="N55" s="16">
        <f>Продажа!N55*SUM(Продажа!AA55)</f>
        <v>6314</v>
      </c>
      <c r="O55" s="16">
        <f>Продажа!O55*SUM(Продажа!AB55)</f>
        <v>6601</v>
      </c>
      <c r="P55" s="16">
        <f>Продажа!P55*SUM(Продажа!AC55)</f>
        <v>6888</v>
      </c>
      <c r="Q55" s="16">
        <f>Продажа!Q55*SUM(Продажа!AD55)</f>
        <v>7175</v>
      </c>
      <c r="R55" s="16">
        <f>Продажа!R55*SUM(Продажа!AE55)</f>
        <v>7462</v>
      </c>
    </row>
    <row r="56" spans="2:18" x14ac:dyDescent="0.35">
      <c r="B56" s="22"/>
      <c r="C56" s="23">
        <f t="shared" ref="C56:C119" si="50">SUM(F56:ZZ56)</f>
        <v>67306.5</v>
      </c>
      <c r="D56" s="23"/>
      <c r="E56" s="24"/>
      <c r="F56" s="17">
        <f>Продажа!F56*SUM(Продажа!S55)</f>
        <v>3616.2000000000003</v>
      </c>
      <c r="G56" s="17">
        <f>Продажа!G56*SUM(Продажа!T55)</f>
        <v>4023</v>
      </c>
      <c r="H56" s="17">
        <f>Продажа!H56*SUM(Продажа!U55)</f>
        <v>4132.8</v>
      </c>
      <c r="I56" s="17">
        <f>Продажа!I56*SUM(Продажа!V55)</f>
        <v>4391.1000000000004</v>
      </c>
      <c r="J56" s="17">
        <f>Продажа!J56*SUM(Продажа!W55)</f>
        <v>4649.4000000000005</v>
      </c>
      <c r="K56" s="17">
        <f>Продажа!K56*SUM(Продажа!X55)</f>
        <v>4907.7</v>
      </c>
      <c r="L56" s="17">
        <f>Продажа!L56*SUM(Продажа!Y55)</f>
        <v>5166</v>
      </c>
      <c r="M56" s="17">
        <f>Продажа!M56*SUM(Продажа!Z55)</f>
        <v>5424.3</v>
      </c>
      <c r="N56" s="17">
        <f>Продажа!N56*SUM(Продажа!AA55)</f>
        <v>5682.6</v>
      </c>
      <c r="O56" s="17">
        <f>Продажа!O56*SUM(Продажа!AB55)</f>
        <v>5940.9000000000005</v>
      </c>
      <c r="P56" s="17">
        <f>Продажа!P56*SUM(Продажа!AC55)</f>
        <v>6199.2000000000007</v>
      </c>
      <c r="Q56" s="17">
        <f>Продажа!Q56*SUM(Продажа!AD55)</f>
        <v>6457.5</v>
      </c>
      <c r="R56" s="17">
        <f>Продажа!R56*SUM(Продажа!AE55)</f>
        <v>6715.8</v>
      </c>
    </row>
    <row r="57" spans="2:18" x14ac:dyDescent="0.35">
      <c r="B57" s="22"/>
      <c r="C57" s="23"/>
      <c r="D57" s="23">
        <f t="shared" ref="D57:D120" si="51">SUM(F57:ZZ57)</f>
        <v>63567.25</v>
      </c>
      <c r="E57" s="24"/>
      <c r="F57" s="17">
        <f>Продажа!F57*SUM(Продажа!S55)</f>
        <v>3415.2999999999997</v>
      </c>
      <c r="G57" s="17">
        <f>Продажа!G57*SUM(Продажа!T55)</f>
        <v>3799.5</v>
      </c>
      <c r="H57" s="17">
        <f>Продажа!H57*SUM(Продажа!U55)</f>
        <v>3903.2</v>
      </c>
      <c r="I57" s="17">
        <f>Продажа!I57*SUM(Продажа!V55)</f>
        <v>4147.1499999999996</v>
      </c>
      <c r="J57" s="17">
        <f>Продажа!J57*SUM(Продажа!W55)</f>
        <v>4391.0999999999995</v>
      </c>
      <c r="K57" s="17">
        <f>Продажа!K57*SUM(Продажа!X55)</f>
        <v>4635.05</v>
      </c>
      <c r="L57" s="17">
        <f>Продажа!L57*SUM(Продажа!Y55)</f>
        <v>4879</v>
      </c>
      <c r="M57" s="17">
        <f>Продажа!M57*SUM(Продажа!Z55)</f>
        <v>5122.95</v>
      </c>
      <c r="N57" s="17">
        <f>Продажа!N57*SUM(Продажа!AA55)</f>
        <v>5366.9</v>
      </c>
      <c r="O57" s="17">
        <f>Продажа!O57*SUM(Продажа!AB55)</f>
        <v>5610.8499999999995</v>
      </c>
      <c r="P57" s="17">
        <f>Продажа!P57*SUM(Продажа!AC55)</f>
        <v>5854.7999999999993</v>
      </c>
      <c r="Q57" s="17">
        <f>Продажа!Q57*SUM(Продажа!AD55)</f>
        <v>6098.75</v>
      </c>
      <c r="R57" s="17">
        <f>Продажа!R57*SUM(Продажа!AE55)</f>
        <v>6342.7</v>
      </c>
    </row>
    <row r="58" spans="2:18" ht="15" thickBot="1" x14ac:dyDescent="0.4">
      <c r="B58" s="25"/>
      <c r="C58" s="26"/>
      <c r="D58" s="26"/>
      <c r="E58" s="27">
        <f t="shared" ref="E58" si="52">SUM(F58:ZZ58)</f>
        <v>59828</v>
      </c>
      <c r="F58" s="17">
        <f>Продажа!F58*SUM(Продажа!S55)</f>
        <v>3214.4</v>
      </c>
      <c r="G58" s="17">
        <f>Продажа!G58*SUM(Продажа!T55)</f>
        <v>3576</v>
      </c>
      <c r="H58" s="17">
        <f>Продажа!H58*SUM(Продажа!U55)</f>
        <v>3673.6</v>
      </c>
      <c r="I58" s="17">
        <f>Продажа!I58*SUM(Продажа!V55)</f>
        <v>3903.2</v>
      </c>
      <c r="J58" s="17">
        <f>Продажа!J58*SUM(Продажа!W55)</f>
        <v>4132.8</v>
      </c>
      <c r="K58" s="17">
        <f>Продажа!K58*SUM(Продажа!X55)</f>
        <v>4362.3999999999996</v>
      </c>
      <c r="L58" s="17">
        <f>Продажа!L58*SUM(Продажа!Y55)</f>
        <v>4592</v>
      </c>
      <c r="M58" s="17">
        <f>Продажа!M58*SUM(Продажа!Z55)</f>
        <v>4821.5999999999995</v>
      </c>
      <c r="N58" s="17">
        <f>Продажа!N58*SUM(Продажа!AA55)</f>
        <v>5051.2</v>
      </c>
      <c r="O58" s="17">
        <f>Продажа!O58*SUM(Продажа!AB55)</f>
        <v>5280.8</v>
      </c>
      <c r="P58" s="17">
        <f>Продажа!P58*SUM(Продажа!AC55)</f>
        <v>5510.4</v>
      </c>
      <c r="Q58" s="17">
        <f>Продажа!Q58*SUM(Продажа!AD55)</f>
        <v>5740</v>
      </c>
      <c r="R58" s="17">
        <f>Продажа!R58*SUM(Продажа!AE55)</f>
        <v>5969.5999999999995</v>
      </c>
    </row>
    <row r="59" spans="2:18" x14ac:dyDescent="0.35">
      <c r="B59" s="19">
        <f t="shared" ref="B59:B122" si="53">SUM(F59:ZZ59)</f>
        <v>78527</v>
      </c>
      <c r="C59" s="20"/>
      <c r="D59" s="20"/>
      <c r="E59" s="21"/>
      <c r="F59" s="16">
        <f>Продажа!F59*SUM(Продажа!S59)</f>
        <v>4305</v>
      </c>
      <c r="G59" s="16">
        <f>Продажа!G59*SUM(Продажа!T59)</f>
        <v>4768</v>
      </c>
      <c r="H59" s="16">
        <f>Продажа!H59*SUM(Продажа!U59)</f>
        <v>4879</v>
      </c>
      <c r="I59" s="16">
        <f>Продажа!I59*SUM(Продажа!V59)</f>
        <v>5166</v>
      </c>
      <c r="J59" s="16">
        <f>Продажа!J59*SUM(Продажа!W59)</f>
        <v>5453</v>
      </c>
      <c r="K59" s="16">
        <f>Продажа!K59*SUM(Продажа!X59)</f>
        <v>5740</v>
      </c>
      <c r="L59" s="16">
        <f>Продажа!L59*SUM(Продажа!Y59)</f>
        <v>6027</v>
      </c>
      <c r="M59" s="16">
        <f>Продажа!M59*SUM(Продажа!Z59)</f>
        <v>6314</v>
      </c>
      <c r="N59" s="16">
        <f>Продажа!N59*SUM(Продажа!AA59)</f>
        <v>6601</v>
      </c>
      <c r="O59" s="16">
        <f>Продажа!O59*SUM(Продажа!AB59)</f>
        <v>6888</v>
      </c>
      <c r="P59" s="16">
        <f>Продажа!P59*SUM(Продажа!AC59)</f>
        <v>7175</v>
      </c>
      <c r="Q59" s="16">
        <f>Продажа!Q59*SUM(Продажа!AD59)</f>
        <v>7462</v>
      </c>
      <c r="R59" s="16">
        <f>Продажа!R59*SUM(Продажа!AE59)</f>
        <v>7749</v>
      </c>
    </row>
    <row r="60" spans="2:18" x14ac:dyDescent="0.35">
      <c r="B60" s="22"/>
      <c r="C60" s="23">
        <f t="shared" ref="C60:C123" si="54">SUM(F60:ZZ60)</f>
        <v>70674.300000000017</v>
      </c>
      <c r="D60" s="23"/>
      <c r="E60" s="24"/>
      <c r="F60" s="17">
        <f>Продажа!F60*SUM(Продажа!S59)</f>
        <v>3874.5</v>
      </c>
      <c r="G60" s="17">
        <f>Продажа!G60*SUM(Продажа!T59)</f>
        <v>4291.2</v>
      </c>
      <c r="H60" s="17">
        <f>Продажа!H60*SUM(Продажа!U59)</f>
        <v>4391.1000000000004</v>
      </c>
      <c r="I60" s="17">
        <f>Продажа!I60*SUM(Продажа!V59)</f>
        <v>4649.4000000000005</v>
      </c>
      <c r="J60" s="17">
        <f>Продажа!J60*SUM(Продажа!W59)</f>
        <v>4907.7</v>
      </c>
      <c r="K60" s="17">
        <f>Продажа!K60*SUM(Продажа!X59)</f>
        <v>5166</v>
      </c>
      <c r="L60" s="17">
        <f>Продажа!L60*SUM(Продажа!Y59)</f>
        <v>5424.3</v>
      </c>
      <c r="M60" s="17">
        <f>Продажа!M60*SUM(Продажа!Z59)</f>
        <v>5682.6</v>
      </c>
      <c r="N60" s="17">
        <f>Продажа!N60*SUM(Продажа!AA59)</f>
        <v>5940.9000000000005</v>
      </c>
      <c r="O60" s="17">
        <f>Продажа!O60*SUM(Продажа!AB59)</f>
        <v>6199.2000000000007</v>
      </c>
      <c r="P60" s="17">
        <f>Продажа!P60*SUM(Продажа!AC59)</f>
        <v>6457.5</v>
      </c>
      <c r="Q60" s="17">
        <f>Продажа!Q60*SUM(Продажа!AD59)</f>
        <v>6715.8</v>
      </c>
      <c r="R60" s="17">
        <f>Продажа!R60*SUM(Продажа!AE59)</f>
        <v>6974.1</v>
      </c>
    </row>
    <row r="61" spans="2:18" x14ac:dyDescent="0.35">
      <c r="B61" s="22"/>
      <c r="C61" s="23"/>
      <c r="D61" s="23">
        <f t="shared" ref="D61:D124" si="55">SUM(F61:ZZ61)</f>
        <v>66747.949999999983</v>
      </c>
      <c r="E61" s="24"/>
      <c r="F61" s="17">
        <f>Продажа!F61*SUM(Продажа!S59)</f>
        <v>3659.25</v>
      </c>
      <c r="G61" s="17">
        <f>Продажа!G61*SUM(Продажа!T59)</f>
        <v>4052.8</v>
      </c>
      <c r="H61" s="17">
        <f>Продажа!H61*SUM(Продажа!U59)</f>
        <v>4147.1499999999996</v>
      </c>
      <c r="I61" s="17">
        <f>Продажа!I61*SUM(Продажа!V59)</f>
        <v>4391.0999999999995</v>
      </c>
      <c r="J61" s="17">
        <f>Продажа!J61*SUM(Продажа!W59)</f>
        <v>4635.05</v>
      </c>
      <c r="K61" s="17">
        <f>Продажа!K61*SUM(Продажа!X59)</f>
        <v>4879</v>
      </c>
      <c r="L61" s="17">
        <f>Продажа!L61*SUM(Продажа!Y59)</f>
        <v>5122.95</v>
      </c>
      <c r="M61" s="17">
        <f>Продажа!M61*SUM(Продажа!Z59)</f>
        <v>5366.9</v>
      </c>
      <c r="N61" s="17">
        <f>Продажа!N61*SUM(Продажа!AA59)</f>
        <v>5610.8499999999995</v>
      </c>
      <c r="O61" s="17">
        <f>Продажа!O61*SUM(Продажа!AB59)</f>
        <v>5854.7999999999993</v>
      </c>
      <c r="P61" s="17">
        <f>Продажа!P61*SUM(Продажа!AC59)</f>
        <v>6098.75</v>
      </c>
      <c r="Q61" s="17">
        <f>Продажа!Q61*SUM(Продажа!AD59)</f>
        <v>6342.7</v>
      </c>
      <c r="R61" s="17">
        <f>Продажа!R61*SUM(Продажа!AE59)</f>
        <v>6586.65</v>
      </c>
    </row>
    <row r="62" spans="2:18" ht="15" thickBot="1" x14ac:dyDescent="0.4">
      <c r="B62" s="25"/>
      <c r="C62" s="26"/>
      <c r="D62" s="26"/>
      <c r="E62" s="27">
        <f t="shared" ref="E62" si="56">SUM(F62:ZZ62)</f>
        <v>62821.599999999991</v>
      </c>
      <c r="F62" s="17">
        <f>Продажа!F62*SUM(Продажа!S59)</f>
        <v>3444</v>
      </c>
      <c r="G62" s="17">
        <f>Продажа!G62*SUM(Продажа!T59)</f>
        <v>3814.4</v>
      </c>
      <c r="H62" s="17">
        <f>Продажа!H62*SUM(Продажа!U59)</f>
        <v>3903.2</v>
      </c>
      <c r="I62" s="17">
        <f>Продажа!I62*SUM(Продажа!V59)</f>
        <v>4132.8</v>
      </c>
      <c r="J62" s="17">
        <f>Продажа!J62*SUM(Продажа!W59)</f>
        <v>4362.3999999999996</v>
      </c>
      <c r="K62" s="17">
        <f>Продажа!K62*SUM(Продажа!X59)</f>
        <v>4592</v>
      </c>
      <c r="L62" s="17">
        <f>Продажа!L62*SUM(Продажа!Y59)</f>
        <v>4821.5999999999995</v>
      </c>
      <c r="M62" s="17">
        <f>Продажа!M62*SUM(Продажа!Z59)</f>
        <v>5051.2</v>
      </c>
      <c r="N62" s="17">
        <f>Продажа!N62*SUM(Продажа!AA59)</f>
        <v>5280.8</v>
      </c>
      <c r="O62" s="17">
        <f>Продажа!O62*SUM(Продажа!AB59)</f>
        <v>5510.4</v>
      </c>
      <c r="P62" s="17">
        <f>Продажа!P62*SUM(Продажа!AC59)</f>
        <v>5740</v>
      </c>
      <c r="Q62" s="17">
        <f>Продажа!Q62*SUM(Продажа!AD59)</f>
        <v>5969.5999999999995</v>
      </c>
      <c r="R62" s="17">
        <f>Продажа!R62*SUM(Продажа!AE59)</f>
        <v>6199.2</v>
      </c>
    </row>
    <row r="63" spans="2:18" x14ac:dyDescent="0.35">
      <c r="B63" s="19">
        <f t="shared" ref="B63:B126" si="57">SUM(F63:ZZ63)</f>
        <v>82269</v>
      </c>
      <c r="C63" s="20"/>
      <c r="D63" s="20"/>
      <c r="E63" s="21"/>
      <c r="F63" s="16">
        <f>Продажа!F63*SUM(Продажа!S63)</f>
        <v>4592</v>
      </c>
      <c r="G63" s="16">
        <f>Продажа!G63*SUM(Продажа!T63)</f>
        <v>5066</v>
      </c>
      <c r="H63" s="16">
        <f>Продажа!H63*SUM(Продажа!U63)</f>
        <v>5166</v>
      </c>
      <c r="I63" s="16">
        <f>Продажа!I63*SUM(Продажа!V63)</f>
        <v>5453</v>
      </c>
      <c r="J63" s="16">
        <f>Продажа!J63*SUM(Продажа!W63)</f>
        <v>5740</v>
      </c>
      <c r="K63" s="16">
        <f>Продажа!K63*SUM(Продажа!X63)</f>
        <v>6027</v>
      </c>
      <c r="L63" s="16">
        <f>Продажа!L63*SUM(Продажа!Y63)</f>
        <v>6314</v>
      </c>
      <c r="M63" s="16">
        <f>Продажа!M63*SUM(Продажа!Z63)</f>
        <v>6601</v>
      </c>
      <c r="N63" s="16">
        <f>Продажа!N63*SUM(Продажа!AA63)</f>
        <v>6888</v>
      </c>
      <c r="O63" s="16">
        <f>Продажа!O63*SUM(Продажа!AB63)</f>
        <v>7175</v>
      </c>
      <c r="P63" s="16">
        <f>Продажа!P63*SUM(Продажа!AC63)</f>
        <v>7462</v>
      </c>
      <c r="Q63" s="16">
        <f>Продажа!Q63*SUM(Продажа!AD63)</f>
        <v>7749</v>
      </c>
      <c r="R63" s="16">
        <f>Продажа!R63*SUM(Продажа!AE63)</f>
        <v>8036</v>
      </c>
    </row>
    <row r="64" spans="2:18" x14ac:dyDescent="0.35">
      <c r="B64" s="22"/>
      <c r="C64" s="23">
        <f t="shared" ref="C64:C127" si="58">SUM(F64:ZZ64)</f>
        <v>74042.100000000006</v>
      </c>
      <c r="D64" s="23"/>
      <c r="E64" s="24"/>
      <c r="F64" s="17">
        <f>Продажа!F64*SUM(Продажа!S63)</f>
        <v>4132.8</v>
      </c>
      <c r="G64" s="17">
        <f>Продажа!G64*SUM(Продажа!T63)</f>
        <v>4559.3999999999996</v>
      </c>
      <c r="H64" s="17">
        <f>Продажа!H64*SUM(Продажа!U63)</f>
        <v>4649.4000000000005</v>
      </c>
      <c r="I64" s="17">
        <f>Продажа!I64*SUM(Продажа!V63)</f>
        <v>4907.7</v>
      </c>
      <c r="J64" s="17">
        <f>Продажа!J64*SUM(Продажа!W63)</f>
        <v>5166</v>
      </c>
      <c r="K64" s="17">
        <f>Продажа!K64*SUM(Продажа!X63)</f>
        <v>5424.3</v>
      </c>
      <c r="L64" s="17">
        <f>Продажа!L64*SUM(Продажа!Y63)</f>
        <v>5682.6</v>
      </c>
      <c r="M64" s="17">
        <f>Продажа!M64*SUM(Продажа!Z63)</f>
        <v>5940.9000000000005</v>
      </c>
      <c r="N64" s="17">
        <f>Продажа!N64*SUM(Продажа!AA63)</f>
        <v>6199.2000000000007</v>
      </c>
      <c r="O64" s="17">
        <f>Продажа!O64*SUM(Продажа!AB63)</f>
        <v>6457.5</v>
      </c>
      <c r="P64" s="17">
        <f>Продажа!P64*SUM(Продажа!AC63)</f>
        <v>6715.8</v>
      </c>
      <c r="Q64" s="17">
        <f>Продажа!Q64*SUM(Продажа!AD63)</f>
        <v>6974.1</v>
      </c>
      <c r="R64" s="17">
        <f>Продажа!R64*SUM(Продажа!AE63)</f>
        <v>7232.4000000000005</v>
      </c>
    </row>
    <row r="65" spans="2:18" x14ac:dyDescent="0.35">
      <c r="B65" s="22"/>
      <c r="C65" s="23"/>
      <c r="D65" s="23">
        <f t="shared" ref="D65:D128" si="59">SUM(F65:ZZ65)</f>
        <v>69928.649999999994</v>
      </c>
      <c r="E65" s="24"/>
      <c r="F65" s="17">
        <f>Продажа!F65*SUM(Продажа!S63)</f>
        <v>3903.2</v>
      </c>
      <c r="G65" s="17">
        <f>Продажа!G65*SUM(Продажа!T63)</f>
        <v>4306.1000000000004</v>
      </c>
      <c r="H65" s="17">
        <f>Продажа!H65*SUM(Продажа!U63)</f>
        <v>4391.0999999999995</v>
      </c>
      <c r="I65" s="17">
        <f>Продажа!I65*SUM(Продажа!V63)</f>
        <v>4635.05</v>
      </c>
      <c r="J65" s="17">
        <f>Продажа!J65*SUM(Продажа!W63)</f>
        <v>4879</v>
      </c>
      <c r="K65" s="17">
        <f>Продажа!K65*SUM(Продажа!X63)</f>
        <v>5122.95</v>
      </c>
      <c r="L65" s="17">
        <f>Продажа!L65*SUM(Продажа!Y63)</f>
        <v>5366.9</v>
      </c>
      <c r="M65" s="17">
        <f>Продажа!M65*SUM(Продажа!Z63)</f>
        <v>5610.8499999999995</v>
      </c>
      <c r="N65" s="17">
        <f>Продажа!N65*SUM(Продажа!AA63)</f>
        <v>5854.7999999999993</v>
      </c>
      <c r="O65" s="17">
        <f>Продажа!O65*SUM(Продажа!AB63)</f>
        <v>6098.75</v>
      </c>
      <c r="P65" s="17">
        <f>Продажа!P65*SUM(Продажа!AC63)</f>
        <v>6342.7</v>
      </c>
      <c r="Q65" s="17">
        <f>Продажа!Q65*SUM(Продажа!AD63)</f>
        <v>6586.65</v>
      </c>
      <c r="R65" s="17">
        <f>Продажа!R65*SUM(Продажа!AE63)</f>
        <v>6830.5999999999995</v>
      </c>
    </row>
    <row r="66" spans="2:18" ht="15" thickBot="1" x14ac:dyDescent="0.4">
      <c r="B66" s="25"/>
      <c r="C66" s="26"/>
      <c r="D66" s="26"/>
      <c r="E66" s="27">
        <f t="shared" ref="E66" si="60">SUM(F66:ZZ66)</f>
        <v>65815.199999999997</v>
      </c>
      <c r="F66" s="17">
        <f>Продажа!F66*SUM(Продажа!S63)</f>
        <v>3673.6</v>
      </c>
      <c r="G66" s="17">
        <f>Продажа!G66*SUM(Продажа!T63)</f>
        <v>4052.8</v>
      </c>
      <c r="H66" s="17">
        <f>Продажа!H66*SUM(Продажа!U63)</f>
        <v>4132.8</v>
      </c>
      <c r="I66" s="17">
        <f>Продажа!I66*SUM(Продажа!V63)</f>
        <v>4362.3999999999996</v>
      </c>
      <c r="J66" s="17">
        <f>Продажа!J66*SUM(Продажа!W63)</f>
        <v>4592</v>
      </c>
      <c r="K66" s="17">
        <f>Продажа!K66*SUM(Продажа!X63)</f>
        <v>4821.5999999999995</v>
      </c>
      <c r="L66" s="17">
        <f>Продажа!L66*SUM(Продажа!Y63)</f>
        <v>5051.2</v>
      </c>
      <c r="M66" s="17">
        <f>Продажа!M66*SUM(Продажа!Z63)</f>
        <v>5280.8</v>
      </c>
      <c r="N66" s="17">
        <f>Продажа!N66*SUM(Продажа!AA63)</f>
        <v>5510.4</v>
      </c>
      <c r="O66" s="17">
        <f>Продажа!O66*SUM(Продажа!AB63)</f>
        <v>5740</v>
      </c>
      <c r="P66" s="17">
        <f>Продажа!P66*SUM(Продажа!AC63)</f>
        <v>5969.5999999999995</v>
      </c>
      <c r="Q66" s="17">
        <f>Продажа!Q66*SUM(Продажа!AD63)</f>
        <v>6199.2</v>
      </c>
      <c r="R66" s="17">
        <f>Продажа!R66*SUM(Продажа!AE63)</f>
        <v>6428.8</v>
      </c>
    </row>
    <row r="67" spans="2:18" x14ac:dyDescent="0.35">
      <c r="B67" s="19">
        <f t="shared" ref="B67:B130" si="61">SUM(F67:ZZ67)</f>
        <v>86011</v>
      </c>
      <c r="C67" s="20"/>
      <c r="D67" s="20"/>
      <c r="E67" s="21"/>
      <c r="F67" s="16">
        <f>Продажа!F67*SUM(Продажа!S67)</f>
        <v>4879</v>
      </c>
      <c r="G67" s="16">
        <f>Продажа!G67*SUM(Продажа!T67)</f>
        <v>5364</v>
      </c>
      <c r="H67" s="16">
        <f>Продажа!H67*SUM(Продажа!U67)</f>
        <v>5453</v>
      </c>
      <c r="I67" s="16">
        <f>Продажа!I67*SUM(Продажа!V67)</f>
        <v>5740</v>
      </c>
      <c r="J67" s="16">
        <f>Продажа!J67*SUM(Продажа!W67)</f>
        <v>6027</v>
      </c>
      <c r="K67" s="16">
        <f>Продажа!K67*SUM(Продажа!X67)</f>
        <v>6314</v>
      </c>
      <c r="L67" s="16">
        <f>Продажа!L67*SUM(Продажа!Y67)</f>
        <v>6601</v>
      </c>
      <c r="M67" s="16">
        <f>Продажа!M67*SUM(Продажа!Z67)</f>
        <v>6888</v>
      </c>
      <c r="N67" s="16">
        <f>Продажа!N67*SUM(Продажа!AA67)</f>
        <v>7175</v>
      </c>
      <c r="O67" s="16">
        <f>Продажа!O67*SUM(Продажа!AB67)</f>
        <v>7462</v>
      </c>
      <c r="P67" s="16">
        <f>Продажа!P67*SUM(Продажа!AC67)</f>
        <v>7749</v>
      </c>
      <c r="Q67" s="16">
        <f>Продажа!Q67*SUM(Продажа!AD67)</f>
        <v>8036</v>
      </c>
      <c r="R67" s="16">
        <f>Продажа!R67*SUM(Продажа!AE67)</f>
        <v>8323</v>
      </c>
    </row>
    <row r="68" spans="2:18" x14ac:dyDescent="0.35">
      <c r="B68" s="22"/>
      <c r="C68" s="23">
        <f t="shared" ref="C68:C131" si="62">SUM(F68:ZZ68)</f>
        <v>77409.900000000009</v>
      </c>
      <c r="D68" s="23"/>
      <c r="E68" s="24"/>
      <c r="F68" s="17">
        <f>Продажа!F68*SUM(Продажа!S67)</f>
        <v>4391.1000000000004</v>
      </c>
      <c r="G68" s="17">
        <f>Продажа!G68*SUM(Продажа!T67)</f>
        <v>4827.5999999999995</v>
      </c>
      <c r="H68" s="17">
        <f>Продажа!H68*SUM(Продажа!U67)</f>
        <v>4907.7</v>
      </c>
      <c r="I68" s="17">
        <f>Продажа!I68*SUM(Продажа!V67)</f>
        <v>5166</v>
      </c>
      <c r="J68" s="17">
        <f>Продажа!J68*SUM(Продажа!W67)</f>
        <v>5424.3</v>
      </c>
      <c r="K68" s="17">
        <f>Продажа!K68*SUM(Продажа!X67)</f>
        <v>5682.6</v>
      </c>
      <c r="L68" s="17">
        <f>Продажа!L68*SUM(Продажа!Y67)</f>
        <v>5940.9000000000005</v>
      </c>
      <c r="M68" s="17">
        <f>Продажа!M68*SUM(Продажа!Z67)</f>
        <v>6199.2000000000007</v>
      </c>
      <c r="N68" s="17">
        <f>Продажа!N68*SUM(Продажа!AA67)</f>
        <v>6457.5</v>
      </c>
      <c r="O68" s="17">
        <f>Продажа!O68*SUM(Продажа!AB67)</f>
        <v>6715.8</v>
      </c>
      <c r="P68" s="17">
        <f>Продажа!P68*SUM(Продажа!AC67)</f>
        <v>6974.1</v>
      </c>
      <c r="Q68" s="17">
        <f>Продажа!Q68*SUM(Продажа!AD67)</f>
        <v>7232.4000000000005</v>
      </c>
      <c r="R68" s="17">
        <f>Продажа!R68*SUM(Продажа!AE67)</f>
        <v>7490.7000000000007</v>
      </c>
    </row>
    <row r="69" spans="2:18" x14ac:dyDescent="0.35">
      <c r="B69" s="22"/>
      <c r="C69" s="23"/>
      <c r="D69" s="23">
        <f t="shared" ref="D69:D132" si="63">SUM(F69:ZZ69)</f>
        <v>73109.349999999991</v>
      </c>
      <c r="E69" s="24"/>
      <c r="F69" s="17">
        <f>Продажа!F69*SUM(Продажа!S67)</f>
        <v>4147.1499999999996</v>
      </c>
      <c r="G69" s="17">
        <f>Продажа!G69*SUM(Продажа!T67)</f>
        <v>4559.4000000000005</v>
      </c>
      <c r="H69" s="17">
        <f>Продажа!H69*SUM(Продажа!U67)</f>
        <v>4635.05</v>
      </c>
      <c r="I69" s="17">
        <f>Продажа!I69*SUM(Продажа!V67)</f>
        <v>4879</v>
      </c>
      <c r="J69" s="17">
        <f>Продажа!J69*SUM(Продажа!W67)</f>
        <v>5122.95</v>
      </c>
      <c r="K69" s="17">
        <f>Продажа!K69*SUM(Продажа!X67)</f>
        <v>5366.9</v>
      </c>
      <c r="L69" s="17">
        <f>Продажа!L69*SUM(Продажа!Y67)</f>
        <v>5610.8499999999995</v>
      </c>
      <c r="M69" s="17">
        <f>Продажа!M69*SUM(Продажа!Z67)</f>
        <v>5854.7999999999993</v>
      </c>
      <c r="N69" s="17">
        <f>Продажа!N69*SUM(Продажа!AA67)</f>
        <v>6098.75</v>
      </c>
      <c r="O69" s="17">
        <f>Продажа!O69*SUM(Продажа!AB67)</f>
        <v>6342.7</v>
      </c>
      <c r="P69" s="17">
        <f>Продажа!P69*SUM(Продажа!AC67)</f>
        <v>6586.65</v>
      </c>
      <c r="Q69" s="17">
        <f>Продажа!Q69*SUM(Продажа!AD67)</f>
        <v>6830.5999999999995</v>
      </c>
      <c r="R69" s="17">
        <f>Продажа!R69*SUM(Продажа!AE67)</f>
        <v>7074.5499999999993</v>
      </c>
    </row>
    <row r="70" spans="2:18" ht="15" thickBot="1" x14ac:dyDescent="0.4">
      <c r="B70" s="25"/>
      <c r="C70" s="26"/>
      <c r="D70" s="26"/>
      <c r="E70" s="27">
        <f t="shared" ref="E70" si="64">SUM(F70:ZZ70)</f>
        <v>68808.799999999988</v>
      </c>
      <c r="F70" s="17">
        <f>Продажа!F70*SUM(Продажа!S67)</f>
        <v>3903.2</v>
      </c>
      <c r="G70" s="17">
        <f>Продажа!G70*SUM(Продажа!T67)</f>
        <v>4291.2</v>
      </c>
      <c r="H70" s="17">
        <f>Продажа!H70*SUM(Продажа!U67)</f>
        <v>4362.3999999999996</v>
      </c>
      <c r="I70" s="17">
        <f>Продажа!I70*SUM(Продажа!V67)</f>
        <v>4592</v>
      </c>
      <c r="J70" s="17">
        <f>Продажа!J70*SUM(Продажа!W67)</f>
        <v>4821.5999999999995</v>
      </c>
      <c r="K70" s="17">
        <f>Продажа!K70*SUM(Продажа!X67)</f>
        <v>5051.2</v>
      </c>
      <c r="L70" s="17">
        <f>Продажа!L70*SUM(Продажа!Y67)</f>
        <v>5280.8</v>
      </c>
      <c r="M70" s="17">
        <f>Продажа!M70*SUM(Продажа!Z67)</f>
        <v>5510.4</v>
      </c>
      <c r="N70" s="17">
        <f>Продажа!N70*SUM(Продажа!AA67)</f>
        <v>5740</v>
      </c>
      <c r="O70" s="17">
        <f>Продажа!O70*SUM(Продажа!AB67)</f>
        <v>5969.5999999999995</v>
      </c>
      <c r="P70" s="17">
        <f>Продажа!P70*SUM(Продажа!AC67)</f>
        <v>6199.2</v>
      </c>
      <c r="Q70" s="17">
        <f>Продажа!Q70*SUM(Продажа!AD67)</f>
        <v>6428.8</v>
      </c>
      <c r="R70" s="17">
        <f>Продажа!R70*SUM(Продажа!AE67)</f>
        <v>6658.4</v>
      </c>
    </row>
    <row r="71" spans="2:18" x14ac:dyDescent="0.35">
      <c r="B71" s="19">
        <f t="shared" ref="B71:B134" si="65">SUM(F71:ZZ71)</f>
        <v>89753</v>
      </c>
      <c r="C71" s="20"/>
      <c r="D71" s="20"/>
      <c r="E71" s="21"/>
      <c r="F71" s="16">
        <f>Продажа!F71*SUM(Продажа!S71)</f>
        <v>5166</v>
      </c>
      <c r="G71" s="16">
        <f>Продажа!G71*SUM(Продажа!T71)</f>
        <v>5662</v>
      </c>
      <c r="H71" s="16">
        <f>Продажа!H71*SUM(Продажа!U71)</f>
        <v>5740</v>
      </c>
      <c r="I71" s="16">
        <f>Продажа!I71*SUM(Продажа!V71)</f>
        <v>6027</v>
      </c>
      <c r="J71" s="16">
        <f>Продажа!J71*SUM(Продажа!W71)</f>
        <v>6314</v>
      </c>
      <c r="K71" s="16">
        <f>Продажа!K71*SUM(Продажа!X71)</f>
        <v>6601</v>
      </c>
      <c r="L71" s="16">
        <f>Продажа!L71*SUM(Продажа!Y71)</f>
        <v>6888</v>
      </c>
      <c r="M71" s="16">
        <f>Продажа!M71*SUM(Продажа!Z71)</f>
        <v>7175</v>
      </c>
      <c r="N71" s="16">
        <f>Продажа!N71*SUM(Продажа!AA71)</f>
        <v>7462</v>
      </c>
      <c r="O71" s="16">
        <f>Продажа!O71*SUM(Продажа!AB71)</f>
        <v>7749</v>
      </c>
      <c r="P71" s="16">
        <f>Продажа!P71*SUM(Продажа!AC71)</f>
        <v>8036</v>
      </c>
      <c r="Q71" s="16">
        <f>Продажа!Q71*SUM(Продажа!AD71)</f>
        <v>8323</v>
      </c>
      <c r="R71" s="16">
        <f>Продажа!R71*SUM(Продажа!AE71)</f>
        <v>8610</v>
      </c>
    </row>
    <row r="72" spans="2:18" x14ac:dyDescent="0.35">
      <c r="B72" s="22"/>
      <c r="C72" s="23">
        <f t="shared" ref="C72:C135" si="66">SUM(F72:ZZ72)</f>
        <v>80777.7</v>
      </c>
      <c r="D72" s="23"/>
      <c r="E72" s="24"/>
      <c r="F72" s="17">
        <f>Продажа!F72*SUM(Продажа!S71)</f>
        <v>4649.4000000000005</v>
      </c>
      <c r="G72" s="17">
        <f>Продажа!G72*SUM(Продажа!T71)</f>
        <v>5095.8</v>
      </c>
      <c r="H72" s="17">
        <f>Продажа!H72*SUM(Продажа!U71)</f>
        <v>5166</v>
      </c>
      <c r="I72" s="17">
        <f>Продажа!I72*SUM(Продажа!V71)</f>
        <v>5424.3</v>
      </c>
      <c r="J72" s="17">
        <f>Продажа!J72*SUM(Продажа!W71)</f>
        <v>5682.6</v>
      </c>
      <c r="K72" s="17">
        <f>Продажа!K72*SUM(Продажа!X71)</f>
        <v>5940.9000000000005</v>
      </c>
      <c r="L72" s="17">
        <f>Продажа!L72*SUM(Продажа!Y71)</f>
        <v>6199.2000000000007</v>
      </c>
      <c r="M72" s="17">
        <f>Продажа!M72*SUM(Продажа!Z71)</f>
        <v>6457.5</v>
      </c>
      <c r="N72" s="17">
        <f>Продажа!N72*SUM(Продажа!AA71)</f>
        <v>6715.8</v>
      </c>
      <c r="O72" s="17">
        <f>Продажа!O72*SUM(Продажа!AB71)</f>
        <v>6974.1</v>
      </c>
      <c r="P72" s="17">
        <f>Продажа!P72*SUM(Продажа!AC71)</f>
        <v>7232.4000000000005</v>
      </c>
      <c r="Q72" s="17">
        <f>Продажа!Q72*SUM(Продажа!AD71)</f>
        <v>7490.7000000000007</v>
      </c>
      <c r="R72" s="17">
        <f>Продажа!R72*SUM(Продажа!AE71)</f>
        <v>7749</v>
      </c>
    </row>
    <row r="73" spans="2:18" x14ac:dyDescent="0.35">
      <c r="B73" s="22"/>
      <c r="C73" s="23"/>
      <c r="D73" s="23">
        <f t="shared" ref="D73:D136" si="67">SUM(F73:ZZ73)</f>
        <v>76290.05</v>
      </c>
      <c r="E73" s="24"/>
      <c r="F73" s="17">
        <f>Продажа!F73*SUM(Продажа!S71)</f>
        <v>4391.0999999999995</v>
      </c>
      <c r="G73" s="17">
        <f>Продажа!G73*SUM(Продажа!T71)</f>
        <v>4812.7</v>
      </c>
      <c r="H73" s="17">
        <f>Продажа!H73*SUM(Продажа!U71)</f>
        <v>4879</v>
      </c>
      <c r="I73" s="17">
        <f>Продажа!I73*SUM(Продажа!V71)</f>
        <v>5122.95</v>
      </c>
      <c r="J73" s="17">
        <f>Продажа!J73*SUM(Продажа!W71)</f>
        <v>5366.9</v>
      </c>
      <c r="K73" s="17">
        <f>Продажа!K73*SUM(Продажа!X71)</f>
        <v>5610.8499999999995</v>
      </c>
      <c r="L73" s="17">
        <f>Продажа!L73*SUM(Продажа!Y71)</f>
        <v>5854.7999999999993</v>
      </c>
      <c r="M73" s="17">
        <f>Продажа!M73*SUM(Продажа!Z71)</f>
        <v>6098.75</v>
      </c>
      <c r="N73" s="17">
        <f>Продажа!N73*SUM(Продажа!AA71)</f>
        <v>6342.7</v>
      </c>
      <c r="O73" s="17">
        <f>Продажа!O73*SUM(Продажа!AB71)</f>
        <v>6586.65</v>
      </c>
      <c r="P73" s="17">
        <f>Продажа!P73*SUM(Продажа!AC71)</f>
        <v>6830.5999999999995</v>
      </c>
      <c r="Q73" s="17">
        <f>Продажа!Q73*SUM(Продажа!AD71)</f>
        <v>7074.5499999999993</v>
      </c>
      <c r="R73" s="17">
        <f>Продажа!R73*SUM(Продажа!AE71)</f>
        <v>7318.5</v>
      </c>
    </row>
    <row r="74" spans="2:18" ht="15" thickBot="1" x14ac:dyDescent="0.4">
      <c r="B74" s="25"/>
      <c r="C74" s="26"/>
      <c r="D74" s="26"/>
      <c r="E74" s="27">
        <f t="shared" ref="E74" si="68">SUM(F74:ZZ74)</f>
        <v>71802.399999999994</v>
      </c>
      <c r="F74" s="17">
        <f>Продажа!F74*SUM(Продажа!S71)</f>
        <v>4132.8</v>
      </c>
      <c r="G74" s="17">
        <f>Продажа!G74*SUM(Продажа!T71)</f>
        <v>4529.6000000000004</v>
      </c>
      <c r="H74" s="17">
        <f>Продажа!H74*SUM(Продажа!U71)</f>
        <v>4592</v>
      </c>
      <c r="I74" s="17">
        <f>Продажа!I74*SUM(Продажа!V71)</f>
        <v>4821.5999999999995</v>
      </c>
      <c r="J74" s="17">
        <f>Продажа!J74*SUM(Продажа!W71)</f>
        <v>5051.2</v>
      </c>
      <c r="K74" s="17">
        <f>Продажа!K74*SUM(Продажа!X71)</f>
        <v>5280.8</v>
      </c>
      <c r="L74" s="17">
        <f>Продажа!L74*SUM(Продажа!Y71)</f>
        <v>5510.4</v>
      </c>
      <c r="M74" s="17">
        <f>Продажа!M74*SUM(Продажа!Z71)</f>
        <v>5740</v>
      </c>
      <c r="N74" s="17">
        <f>Продажа!N74*SUM(Продажа!AA71)</f>
        <v>5969.5999999999995</v>
      </c>
      <c r="O74" s="17">
        <f>Продажа!O74*SUM(Продажа!AB71)</f>
        <v>6199.2</v>
      </c>
      <c r="P74" s="17">
        <f>Продажа!P74*SUM(Продажа!AC71)</f>
        <v>6428.8</v>
      </c>
      <c r="Q74" s="17">
        <f>Продажа!Q74*SUM(Продажа!AD71)</f>
        <v>6658.4</v>
      </c>
      <c r="R74" s="17">
        <f>Продажа!R74*SUM(Продажа!AE71)</f>
        <v>6888</v>
      </c>
    </row>
    <row r="75" spans="2:18" x14ac:dyDescent="0.35">
      <c r="B75" s="19">
        <f t="shared" ref="B75:B138" si="69">SUM(F75:ZZ75)</f>
        <v>93495</v>
      </c>
      <c r="C75" s="20"/>
      <c r="D75" s="20"/>
      <c r="E75" s="21"/>
      <c r="F75" s="16">
        <f>Продажа!F75*SUM(Продажа!S75)</f>
        <v>5453</v>
      </c>
      <c r="G75" s="16">
        <f>Продажа!G75*SUM(Продажа!T75)</f>
        <v>5960</v>
      </c>
      <c r="H75" s="16">
        <f>Продажа!H75*SUM(Продажа!U75)</f>
        <v>6027</v>
      </c>
      <c r="I75" s="16">
        <f>Продажа!I75*SUM(Продажа!V75)</f>
        <v>6314</v>
      </c>
      <c r="J75" s="16">
        <f>Продажа!J75*SUM(Продажа!W75)</f>
        <v>6601</v>
      </c>
      <c r="K75" s="16">
        <f>Продажа!K75*SUM(Продажа!X75)</f>
        <v>6888</v>
      </c>
      <c r="L75" s="16">
        <f>Продажа!L75*SUM(Продажа!Y75)</f>
        <v>7175</v>
      </c>
      <c r="M75" s="16">
        <f>Продажа!M75*SUM(Продажа!Z75)</f>
        <v>7462</v>
      </c>
      <c r="N75" s="16">
        <f>Продажа!N75*SUM(Продажа!AA75)</f>
        <v>7749</v>
      </c>
      <c r="O75" s="16">
        <f>Продажа!O75*SUM(Продажа!AB75)</f>
        <v>8036</v>
      </c>
      <c r="P75" s="16">
        <f>Продажа!P75*SUM(Продажа!AC75)</f>
        <v>8323</v>
      </c>
      <c r="Q75" s="16">
        <f>Продажа!Q75*SUM(Продажа!AD75)</f>
        <v>8610</v>
      </c>
      <c r="R75" s="16">
        <f>Продажа!R75*SUM(Продажа!AE75)</f>
        <v>8897</v>
      </c>
    </row>
    <row r="76" spans="2:18" x14ac:dyDescent="0.35">
      <c r="B76" s="22"/>
      <c r="C76" s="23">
        <f t="shared" ref="C76:C139" si="70">SUM(F76:ZZ76)</f>
        <v>84145.5</v>
      </c>
      <c r="D76" s="23"/>
      <c r="E76" s="24"/>
      <c r="F76" s="17">
        <f>Продажа!F76*SUM(Продажа!S75)</f>
        <v>4907.7</v>
      </c>
      <c r="G76" s="17">
        <f>Продажа!G76*SUM(Продажа!T75)</f>
        <v>5364</v>
      </c>
      <c r="H76" s="17">
        <f>Продажа!H76*SUM(Продажа!U75)</f>
        <v>5424.3</v>
      </c>
      <c r="I76" s="17">
        <f>Продажа!I76*SUM(Продажа!V75)</f>
        <v>5682.6</v>
      </c>
      <c r="J76" s="17">
        <f>Продажа!J76*SUM(Продажа!W75)</f>
        <v>5940.9000000000005</v>
      </c>
      <c r="K76" s="17">
        <f>Продажа!K76*SUM(Продажа!X75)</f>
        <v>6199.2000000000007</v>
      </c>
      <c r="L76" s="17">
        <f>Продажа!L76*SUM(Продажа!Y75)</f>
        <v>6457.5</v>
      </c>
      <c r="M76" s="17">
        <f>Продажа!M76*SUM(Продажа!Z75)</f>
        <v>6715.8</v>
      </c>
      <c r="N76" s="17">
        <f>Продажа!N76*SUM(Продажа!AA75)</f>
        <v>6974.1</v>
      </c>
      <c r="O76" s="17">
        <f>Продажа!O76*SUM(Продажа!AB75)</f>
        <v>7232.4000000000005</v>
      </c>
      <c r="P76" s="17">
        <f>Продажа!P76*SUM(Продажа!AC75)</f>
        <v>7490.7000000000007</v>
      </c>
      <c r="Q76" s="17">
        <f>Продажа!Q76*SUM(Продажа!AD75)</f>
        <v>7749</v>
      </c>
      <c r="R76" s="17">
        <f>Продажа!R76*SUM(Продажа!AE75)</f>
        <v>8007.3</v>
      </c>
    </row>
    <row r="77" spans="2:18" x14ac:dyDescent="0.35">
      <c r="B77" s="22"/>
      <c r="C77" s="23"/>
      <c r="D77" s="23">
        <f t="shared" ref="D77:D140" si="71">SUM(F77:ZZ77)</f>
        <v>79470.75</v>
      </c>
      <c r="E77" s="24"/>
      <c r="F77" s="17">
        <f>Продажа!F77*SUM(Продажа!S75)</f>
        <v>4635.05</v>
      </c>
      <c r="G77" s="17">
        <f>Продажа!G77*SUM(Продажа!T75)</f>
        <v>5066</v>
      </c>
      <c r="H77" s="17">
        <f>Продажа!H77*SUM(Продажа!U75)</f>
        <v>5122.95</v>
      </c>
      <c r="I77" s="17">
        <f>Продажа!I77*SUM(Продажа!V75)</f>
        <v>5366.9</v>
      </c>
      <c r="J77" s="17">
        <f>Продажа!J77*SUM(Продажа!W75)</f>
        <v>5610.8499999999995</v>
      </c>
      <c r="K77" s="17">
        <f>Продажа!K77*SUM(Продажа!X75)</f>
        <v>5854.7999999999993</v>
      </c>
      <c r="L77" s="17">
        <f>Продажа!L77*SUM(Продажа!Y75)</f>
        <v>6098.75</v>
      </c>
      <c r="M77" s="17">
        <f>Продажа!M77*SUM(Продажа!Z75)</f>
        <v>6342.7</v>
      </c>
      <c r="N77" s="17">
        <f>Продажа!N77*SUM(Продажа!AA75)</f>
        <v>6586.65</v>
      </c>
      <c r="O77" s="17">
        <f>Продажа!O77*SUM(Продажа!AB75)</f>
        <v>6830.5999999999995</v>
      </c>
      <c r="P77" s="17">
        <f>Продажа!P77*SUM(Продажа!AC75)</f>
        <v>7074.5499999999993</v>
      </c>
      <c r="Q77" s="17">
        <f>Продажа!Q77*SUM(Продажа!AD75)</f>
        <v>7318.5</v>
      </c>
      <c r="R77" s="17">
        <f>Продажа!R77*SUM(Продажа!AE75)</f>
        <v>7562.45</v>
      </c>
    </row>
    <row r="78" spans="2:18" ht="15" thickBot="1" x14ac:dyDescent="0.4">
      <c r="B78" s="25"/>
      <c r="C78" s="26"/>
      <c r="D78" s="26"/>
      <c r="E78" s="27">
        <f t="shared" ref="E78" si="72">SUM(F78:ZZ78)</f>
        <v>74796</v>
      </c>
      <c r="F78" s="17">
        <f>Продажа!F78*SUM(Продажа!S75)</f>
        <v>4362.3999999999996</v>
      </c>
      <c r="G78" s="17">
        <f>Продажа!G78*SUM(Продажа!T75)</f>
        <v>4768</v>
      </c>
      <c r="H78" s="17">
        <f>Продажа!H78*SUM(Продажа!U75)</f>
        <v>4821.5999999999995</v>
      </c>
      <c r="I78" s="17">
        <f>Продажа!I78*SUM(Продажа!V75)</f>
        <v>5051.2</v>
      </c>
      <c r="J78" s="17">
        <f>Продажа!J78*SUM(Продажа!W75)</f>
        <v>5280.8</v>
      </c>
      <c r="K78" s="17">
        <f>Продажа!K78*SUM(Продажа!X75)</f>
        <v>5510.4</v>
      </c>
      <c r="L78" s="17">
        <f>Продажа!L78*SUM(Продажа!Y75)</f>
        <v>5740</v>
      </c>
      <c r="M78" s="17">
        <f>Продажа!M78*SUM(Продажа!Z75)</f>
        <v>5969.5999999999995</v>
      </c>
      <c r="N78" s="17">
        <f>Продажа!N78*SUM(Продажа!AA75)</f>
        <v>6199.2</v>
      </c>
      <c r="O78" s="17">
        <f>Продажа!O78*SUM(Продажа!AB75)</f>
        <v>6428.8</v>
      </c>
      <c r="P78" s="17">
        <f>Продажа!P78*SUM(Продажа!AC75)</f>
        <v>6658.4</v>
      </c>
      <c r="Q78" s="17">
        <f>Продажа!Q78*SUM(Продажа!AD75)</f>
        <v>6888</v>
      </c>
      <c r="R78" s="17">
        <f>Продажа!R78*SUM(Продажа!AE75)</f>
        <v>7117.5999999999995</v>
      </c>
    </row>
    <row r="79" spans="2:18" x14ac:dyDescent="0.35">
      <c r="B79" s="19">
        <f t="shared" ref="B79:B142" si="73">SUM(F79:ZZ79)</f>
        <v>97237</v>
      </c>
      <c r="C79" s="20"/>
      <c r="D79" s="20"/>
      <c r="E79" s="21"/>
      <c r="F79" s="16">
        <f>Продажа!F79*SUM(Продажа!S79)</f>
        <v>5740</v>
      </c>
      <c r="G79" s="16">
        <f>Продажа!G79*SUM(Продажа!T79)</f>
        <v>6258</v>
      </c>
      <c r="H79" s="16">
        <f>Продажа!H79*SUM(Продажа!U79)</f>
        <v>6314</v>
      </c>
      <c r="I79" s="16">
        <f>Продажа!I79*SUM(Продажа!V79)</f>
        <v>6601</v>
      </c>
      <c r="J79" s="16">
        <f>Продажа!J79*SUM(Продажа!W79)</f>
        <v>6888</v>
      </c>
      <c r="K79" s="16">
        <f>Продажа!K79*SUM(Продажа!X79)</f>
        <v>7175</v>
      </c>
      <c r="L79" s="16">
        <f>Продажа!L79*SUM(Продажа!Y79)</f>
        <v>7462</v>
      </c>
      <c r="M79" s="16">
        <f>Продажа!M79*SUM(Продажа!Z79)</f>
        <v>7749</v>
      </c>
      <c r="N79" s="16">
        <f>Продажа!N79*SUM(Продажа!AA79)</f>
        <v>8036</v>
      </c>
      <c r="O79" s="16">
        <f>Продажа!O79*SUM(Продажа!AB79)</f>
        <v>8323</v>
      </c>
      <c r="P79" s="16">
        <f>Продажа!P79*SUM(Продажа!AC79)</f>
        <v>8610</v>
      </c>
      <c r="Q79" s="16">
        <f>Продажа!Q79*SUM(Продажа!AD79)</f>
        <v>8897</v>
      </c>
      <c r="R79" s="16">
        <f>Продажа!R79*SUM(Продажа!AE79)</f>
        <v>9184</v>
      </c>
    </row>
    <row r="80" spans="2:18" x14ac:dyDescent="0.35">
      <c r="B80" s="22"/>
      <c r="C80" s="23">
        <f t="shared" ref="C80:C143" si="74">SUM(F80:ZZ80)</f>
        <v>87513.300000000017</v>
      </c>
      <c r="D80" s="23"/>
      <c r="E80" s="24"/>
      <c r="F80" s="17">
        <f>Продажа!F80*SUM(Продажа!S79)</f>
        <v>5166</v>
      </c>
      <c r="G80" s="17">
        <f>Продажа!G80*SUM(Продажа!T79)</f>
        <v>5632.2</v>
      </c>
      <c r="H80" s="17">
        <f>Продажа!H80*SUM(Продажа!U79)</f>
        <v>5682.6</v>
      </c>
      <c r="I80" s="17">
        <f>Продажа!I80*SUM(Продажа!V79)</f>
        <v>5940.9000000000005</v>
      </c>
      <c r="J80" s="17">
        <f>Продажа!J80*SUM(Продажа!W79)</f>
        <v>6199.2000000000007</v>
      </c>
      <c r="K80" s="17">
        <f>Продажа!K80*SUM(Продажа!X79)</f>
        <v>6457.5</v>
      </c>
      <c r="L80" s="17">
        <f>Продажа!L80*SUM(Продажа!Y79)</f>
        <v>6715.8</v>
      </c>
      <c r="M80" s="17">
        <f>Продажа!M80*SUM(Продажа!Z79)</f>
        <v>6974.1</v>
      </c>
      <c r="N80" s="17">
        <f>Продажа!N80*SUM(Продажа!AA79)</f>
        <v>7232.4000000000005</v>
      </c>
      <c r="O80" s="17">
        <f>Продажа!O80*SUM(Продажа!AB79)</f>
        <v>7490.7000000000007</v>
      </c>
      <c r="P80" s="17">
        <f>Продажа!P80*SUM(Продажа!AC79)</f>
        <v>7749</v>
      </c>
      <c r="Q80" s="17">
        <f>Продажа!Q80*SUM(Продажа!AD79)</f>
        <v>8007.3</v>
      </c>
      <c r="R80" s="17">
        <f>Продажа!R80*SUM(Продажа!AE79)</f>
        <v>8265.6</v>
      </c>
    </row>
    <row r="81" spans="2:18" x14ac:dyDescent="0.35">
      <c r="B81" s="22"/>
      <c r="C81" s="23"/>
      <c r="D81" s="23">
        <f t="shared" ref="D81:D144" si="75">SUM(F81:ZZ81)</f>
        <v>82651.449999999983</v>
      </c>
      <c r="E81" s="24"/>
      <c r="F81" s="17">
        <f>Продажа!F81*SUM(Продажа!S79)</f>
        <v>4879</v>
      </c>
      <c r="G81" s="17">
        <f>Продажа!G81*SUM(Продажа!T79)</f>
        <v>5319.3</v>
      </c>
      <c r="H81" s="17">
        <f>Продажа!H81*SUM(Продажа!U79)</f>
        <v>5366.9</v>
      </c>
      <c r="I81" s="17">
        <f>Продажа!I81*SUM(Продажа!V79)</f>
        <v>5610.8499999999995</v>
      </c>
      <c r="J81" s="17">
        <f>Продажа!J81*SUM(Продажа!W79)</f>
        <v>5854.7999999999993</v>
      </c>
      <c r="K81" s="17">
        <f>Продажа!K81*SUM(Продажа!X79)</f>
        <v>6098.75</v>
      </c>
      <c r="L81" s="17">
        <f>Продажа!L81*SUM(Продажа!Y79)</f>
        <v>6342.7</v>
      </c>
      <c r="M81" s="17">
        <f>Продажа!M81*SUM(Продажа!Z79)</f>
        <v>6586.65</v>
      </c>
      <c r="N81" s="17">
        <f>Продажа!N81*SUM(Продажа!AA79)</f>
        <v>6830.5999999999995</v>
      </c>
      <c r="O81" s="17">
        <f>Продажа!O81*SUM(Продажа!AB79)</f>
        <v>7074.5499999999993</v>
      </c>
      <c r="P81" s="17">
        <f>Продажа!P81*SUM(Продажа!AC79)</f>
        <v>7318.5</v>
      </c>
      <c r="Q81" s="17">
        <f>Продажа!Q81*SUM(Продажа!AD79)</f>
        <v>7562.45</v>
      </c>
      <c r="R81" s="17">
        <f>Продажа!R81*SUM(Продажа!AE79)</f>
        <v>7806.4</v>
      </c>
    </row>
    <row r="82" spans="2:18" ht="15" thickBot="1" x14ac:dyDescent="0.4">
      <c r="B82" s="25"/>
      <c r="C82" s="26"/>
      <c r="D82" s="26"/>
      <c r="E82" s="27">
        <f t="shared" ref="E82" si="76">SUM(F82:ZZ82)</f>
        <v>77789.600000000006</v>
      </c>
      <c r="F82" s="17">
        <f>Продажа!F82*SUM(Продажа!S79)</f>
        <v>4592</v>
      </c>
      <c r="G82" s="17">
        <f>Продажа!G82*SUM(Продажа!T79)</f>
        <v>5006.4000000000005</v>
      </c>
      <c r="H82" s="17">
        <f>Продажа!H82*SUM(Продажа!U79)</f>
        <v>5051.2</v>
      </c>
      <c r="I82" s="17">
        <f>Продажа!I82*SUM(Продажа!V79)</f>
        <v>5280.8</v>
      </c>
      <c r="J82" s="17">
        <f>Продажа!J82*SUM(Продажа!W79)</f>
        <v>5510.4</v>
      </c>
      <c r="K82" s="17">
        <f>Продажа!K82*SUM(Продажа!X79)</f>
        <v>5740</v>
      </c>
      <c r="L82" s="17">
        <f>Продажа!L82*SUM(Продажа!Y79)</f>
        <v>5969.5999999999995</v>
      </c>
      <c r="M82" s="17">
        <f>Продажа!M82*SUM(Продажа!Z79)</f>
        <v>6199.2</v>
      </c>
      <c r="N82" s="17">
        <f>Продажа!N82*SUM(Продажа!AA79)</f>
        <v>6428.8</v>
      </c>
      <c r="O82" s="17">
        <f>Продажа!O82*SUM(Продажа!AB79)</f>
        <v>6658.4</v>
      </c>
      <c r="P82" s="17">
        <f>Продажа!P82*SUM(Продажа!AC79)</f>
        <v>6888</v>
      </c>
      <c r="Q82" s="17">
        <f>Продажа!Q82*SUM(Продажа!AD79)</f>
        <v>7117.5999999999995</v>
      </c>
      <c r="R82" s="17">
        <f>Продажа!R82*SUM(Продажа!AE79)</f>
        <v>7347.2</v>
      </c>
    </row>
    <row r="83" spans="2:18" x14ac:dyDescent="0.35">
      <c r="B83" s="19">
        <f t="shared" ref="B83:B146" si="77">SUM(F83:ZZ83)</f>
        <v>100979</v>
      </c>
      <c r="C83" s="20"/>
      <c r="D83" s="20"/>
      <c r="E83" s="21"/>
      <c r="F83" s="16">
        <f>Продажа!F83*SUM(Продажа!S83)</f>
        <v>6027</v>
      </c>
      <c r="G83" s="16">
        <f>Продажа!G83*SUM(Продажа!T83)</f>
        <v>6556</v>
      </c>
      <c r="H83" s="16">
        <f>Продажа!H83*SUM(Продажа!U83)</f>
        <v>6601</v>
      </c>
      <c r="I83" s="16">
        <f>Продажа!I83*SUM(Продажа!V83)</f>
        <v>6888</v>
      </c>
      <c r="J83" s="16">
        <f>Продажа!J83*SUM(Продажа!W83)</f>
        <v>7175</v>
      </c>
      <c r="K83" s="16">
        <f>Продажа!K83*SUM(Продажа!X83)</f>
        <v>7462</v>
      </c>
      <c r="L83" s="16">
        <f>Продажа!L83*SUM(Продажа!Y83)</f>
        <v>7749</v>
      </c>
      <c r="M83" s="16">
        <f>Продажа!M83*SUM(Продажа!Z83)</f>
        <v>8036</v>
      </c>
      <c r="N83" s="16">
        <f>Продажа!N83*SUM(Продажа!AA83)</f>
        <v>8323</v>
      </c>
      <c r="O83" s="16">
        <f>Продажа!O83*SUM(Продажа!AB83)</f>
        <v>8610</v>
      </c>
      <c r="P83" s="16">
        <f>Продажа!P83*SUM(Продажа!AC83)</f>
        <v>8897</v>
      </c>
      <c r="Q83" s="16">
        <f>Продажа!Q83*SUM(Продажа!AD83)</f>
        <v>9184</v>
      </c>
      <c r="R83" s="16">
        <f>Продажа!R83*SUM(Продажа!AE83)</f>
        <v>9471</v>
      </c>
    </row>
    <row r="84" spans="2:18" x14ac:dyDescent="0.35">
      <c r="B84" s="22"/>
      <c r="C84" s="23">
        <f t="shared" ref="C84:C147" si="78">SUM(F84:ZZ84)</f>
        <v>90881.1</v>
      </c>
      <c r="D84" s="23"/>
      <c r="E84" s="24"/>
      <c r="F84" s="17">
        <f>Продажа!F84*SUM(Продажа!S83)</f>
        <v>5424.3</v>
      </c>
      <c r="G84" s="17">
        <f>Продажа!G84*SUM(Продажа!T83)</f>
        <v>5900.4</v>
      </c>
      <c r="H84" s="17">
        <f>Продажа!H84*SUM(Продажа!U83)</f>
        <v>5940.9000000000005</v>
      </c>
      <c r="I84" s="17">
        <f>Продажа!I84*SUM(Продажа!V83)</f>
        <v>6199.2000000000007</v>
      </c>
      <c r="J84" s="17">
        <f>Продажа!J84*SUM(Продажа!W83)</f>
        <v>6457.5</v>
      </c>
      <c r="K84" s="17">
        <f>Продажа!K84*SUM(Продажа!X83)</f>
        <v>6715.8</v>
      </c>
      <c r="L84" s="17">
        <f>Продажа!L84*SUM(Продажа!Y83)</f>
        <v>6974.1</v>
      </c>
      <c r="M84" s="17">
        <f>Продажа!M84*SUM(Продажа!Z83)</f>
        <v>7232.4000000000005</v>
      </c>
      <c r="N84" s="17">
        <f>Продажа!N84*SUM(Продажа!AA83)</f>
        <v>7490.7000000000007</v>
      </c>
      <c r="O84" s="17">
        <f>Продажа!O84*SUM(Продажа!AB83)</f>
        <v>7749</v>
      </c>
      <c r="P84" s="17">
        <f>Продажа!P84*SUM(Продажа!AC83)</f>
        <v>8007.3</v>
      </c>
      <c r="Q84" s="17">
        <f>Продажа!Q84*SUM(Продажа!AD83)</f>
        <v>8265.6</v>
      </c>
      <c r="R84" s="17">
        <f>Продажа!R84*SUM(Продажа!AE83)</f>
        <v>8523.9</v>
      </c>
    </row>
    <row r="85" spans="2:18" x14ac:dyDescent="0.35">
      <c r="B85" s="22"/>
      <c r="C85" s="23"/>
      <c r="D85" s="23">
        <f t="shared" ref="D85:D148" si="79">SUM(F85:ZZ85)</f>
        <v>85832.15</v>
      </c>
      <c r="E85" s="24"/>
      <c r="F85" s="17">
        <f>Продажа!F85*SUM(Продажа!S83)</f>
        <v>5122.95</v>
      </c>
      <c r="G85" s="17">
        <f>Продажа!G85*SUM(Продажа!T83)</f>
        <v>5572.6</v>
      </c>
      <c r="H85" s="17">
        <f>Продажа!H85*SUM(Продажа!U83)</f>
        <v>5610.8499999999995</v>
      </c>
      <c r="I85" s="17">
        <f>Продажа!I85*SUM(Продажа!V83)</f>
        <v>5854.7999999999993</v>
      </c>
      <c r="J85" s="17">
        <f>Продажа!J85*SUM(Продажа!W83)</f>
        <v>6098.75</v>
      </c>
      <c r="K85" s="17">
        <f>Продажа!K85*SUM(Продажа!X83)</f>
        <v>6342.7</v>
      </c>
      <c r="L85" s="17">
        <f>Продажа!L85*SUM(Продажа!Y83)</f>
        <v>6586.65</v>
      </c>
      <c r="M85" s="17">
        <f>Продажа!M85*SUM(Продажа!Z83)</f>
        <v>6830.5999999999995</v>
      </c>
      <c r="N85" s="17">
        <f>Продажа!N85*SUM(Продажа!AA83)</f>
        <v>7074.5499999999993</v>
      </c>
      <c r="O85" s="17">
        <f>Продажа!O85*SUM(Продажа!AB83)</f>
        <v>7318.5</v>
      </c>
      <c r="P85" s="17">
        <f>Продажа!P85*SUM(Продажа!AC83)</f>
        <v>7562.45</v>
      </c>
      <c r="Q85" s="17">
        <f>Продажа!Q85*SUM(Продажа!AD83)</f>
        <v>7806.4</v>
      </c>
      <c r="R85" s="17">
        <f>Продажа!R85*SUM(Продажа!AE83)</f>
        <v>8050.3499999999995</v>
      </c>
    </row>
    <row r="86" spans="2:18" ht="15" thickBot="1" x14ac:dyDescent="0.4">
      <c r="B86" s="25"/>
      <c r="C86" s="26"/>
      <c r="D86" s="26"/>
      <c r="E86" s="27">
        <f t="shared" ref="E86" si="80">SUM(F86:ZZ86)</f>
        <v>80783.199999999997</v>
      </c>
      <c r="F86" s="17">
        <f>Продажа!F86*SUM(Продажа!S83)</f>
        <v>4821.5999999999995</v>
      </c>
      <c r="G86" s="17">
        <f>Продажа!G86*SUM(Продажа!T83)</f>
        <v>5244.8</v>
      </c>
      <c r="H86" s="17">
        <f>Продажа!H86*SUM(Продажа!U83)</f>
        <v>5280.8</v>
      </c>
      <c r="I86" s="17">
        <f>Продажа!I86*SUM(Продажа!V83)</f>
        <v>5510.4</v>
      </c>
      <c r="J86" s="17">
        <f>Продажа!J86*SUM(Продажа!W83)</f>
        <v>5740</v>
      </c>
      <c r="K86" s="17">
        <f>Продажа!K86*SUM(Продажа!X83)</f>
        <v>5969.5999999999995</v>
      </c>
      <c r="L86" s="17">
        <f>Продажа!L86*SUM(Продажа!Y83)</f>
        <v>6199.2</v>
      </c>
      <c r="M86" s="17">
        <f>Продажа!M86*SUM(Продажа!Z83)</f>
        <v>6428.8</v>
      </c>
      <c r="N86" s="17">
        <f>Продажа!N86*SUM(Продажа!AA83)</f>
        <v>6658.4</v>
      </c>
      <c r="O86" s="17">
        <f>Продажа!O86*SUM(Продажа!AB83)</f>
        <v>6888</v>
      </c>
      <c r="P86" s="17">
        <f>Продажа!P86*SUM(Продажа!AC83)</f>
        <v>7117.5999999999995</v>
      </c>
      <c r="Q86" s="17">
        <f>Продажа!Q86*SUM(Продажа!AD83)</f>
        <v>7347.2</v>
      </c>
      <c r="R86" s="17">
        <f>Продажа!R86*SUM(Продажа!AE83)</f>
        <v>7576.8</v>
      </c>
    </row>
    <row r="87" spans="2:18" x14ac:dyDescent="0.35">
      <c r="B87" s="19">
        <f t="shared" ref="B87:B150" si="81">SUM(F87:ZZ87)</f>
        <v>104721</v>
      </c>
      <c r="C87" s="20"/>
      <c r="D87" s="20"/>
      <c r="E87" s="21"/>
      <c r="F87" s="16">
        <f>Продажа!F87*SUM(Продажа!S87)</f>
        <v>6314</v>
      </c>
      <c r="G87" s="16">
        <f>Продажа!G87*SUM(Продажа!T87)</f>
        <v>6854</v>
      </c>
      <c r="H87" s="16">
        <f>Продажа!H87*SUM(Продажа!U87)</f>
        <v>6888</v>
      </c>
      <c r="I87" s="16">
        <f>Продажа!I87*SUM(Продажа!V87)</f>
        <v>7175</v>
      </c>
      <c r="J87" s="16">
        <f>Продажа!J87*SUM(Продажа!W87)</f>
        <v>7462</v>
      </c>
      <c r="K87" s="16">
        <f>Продажа!K87*SUM(Продажа!X87)</f>
        <v>7749</v>
      </c>
      <c r="L87" s="16">
        <f>Продажа!L87*SUM(Продажа!Y87)</f>
        <v>8036</v>
      </c>
      <c r="M87" s="16">
        <f>Продажа!M87*SUM(Продажа!Z87)</f>
        <v>8323</v>
      </c>
      <c r="N87" s="16">
        <f>Продажа!N87*SUM(Продажа!AA87)</f>
        <v>8610</v>
      </c>
      <c r="O87" s="16">
        <f>Продажа!O87*SUM(Продажа!AB87)</f>
        <v>8897</v>
      </c>
      <c r="P87" s="16">
        <f>Продажа!P87*SUM(Продажа!AC87)</f>
        <v>9184</v>
      </c>
      <c r="Q87" s="16">
        <f>Продажа!Q87*SUM(Продажа!AD87)</f>
        <v>9471</v>
      </c>
      <c r="R87" s="16">
        <f>Продажа!R87*SUM(Продажа!AE87)</f>
        <v>9758</v>
      </c>
    </row>
    <row r="88" spans="2:18" x14ac:dyDescent="0.35">
      <c r="B88" s="22"/>
      <c r="C88" s="23">
        <f t="shared" ref="C88:C151" si="82">SUM(F88:ZZ88)</f>
        <v>94248.900000000009</v>
      </c>
      <c r="D88" s="23"/>
      <c r="E88" s="24"/>
      <c r="F88" s="17">
        <f>Продажа!F88*SUM(Продажа!S87)</f>
        <v>5682.6</v>
      </c>
      <c r="G88" s="17">
        <f>Продажа!G88*SUM(Продажа!T87)</f>
        <v>6168.5999999999995</v>
      </c>
      <c r="H88" s="17">
        <f>Продажа!H88*SUM(Продажа!U87)</f>
        <v>6199.2000000000007</v>
      </c>
      <c r="I88" s="17">
        <f>Продажа!I88*SUM(Продажа!V87)</f>
        <v>6457.5</v>
      </c>
      <c r="J88" s="17">
        <f>Продажа!J88*SUM(Продажа!W87)</f>
        <v>6715.8</v>
      </c>
      <c r="K88" s="17">
        <f>Продажа!K88*SUM(Продажа!X87)</f>
        <v>6974.1</v>
      </c>
      <c r="L88" s="17">
        <f>Продажа!L88*SUM(Продажа!Y87)</f>
        <v>7232.4000000000005</v>
      </c>
      <c r="M88" s="17">
        <f>Продажа!M88*SUM(Продажа!Z87)</f>
        <v>7490.7000000000007</v>
      </c>
      <c r="N88" s="17">
        <f>Продажа!N88*SUM(Продажа!AA87)</f>
        <v>7749</v>
      </c>
      <c r="O88" s="17">
        <f>Продажа!O88*SUM(Продажа!AB87)</f>
        <v>8007.3</v>
      </c>
      <c r="P88" s="17">
        <f>Продажа!P88*SUM(Продажа!AC87)</f>
        <v>8265.6</v>
      </c>
      <c r="Q88" s="17">
        <f>Продажа!Q88*SUM(Продажа!AD87)</f>
        <v>8523.9</v>
      </c>
      <c r="R88" s="17">
        <f>Продажа!R88*SUM(Продажа!AE87)</f>
        <v>8782.2000000000007</v>
      </c>
    </row>
    <row r="89" spans="2:18" x14ac:dyDescent="0.35">
      <c r="B89" s="22"/>
      <c r="C89" s="23"/>
      <c r="D89" s="23">
        <f t="shared" ref="D89:D152" si="83">SUM(F89:ZZ89)</f>
        <v>89012.849999999991</v>
      </c>
      <c r="E89" s="24"/>
      <c r="F89" s="17">
        <f>Продажа!F89*SUM(Продажа!S87)</f>
        <v>5366.9</v>
      </c>
      <c r="G89" s="17">
        <f>Продажа!G89*SUM(Продажа!T87)</f>
        <v>5825.9000000000005</v>
      </c>
      <c r="H89" s="17">
        <f>Продажа!H89*SUM(Продажа!U87)</f>
        <v>5854.7999999999993</v>
      </c>
      <c r="I89" s="17">
        <f>Продажа!I89*SUM(Продажа!V87)</f>
        <v>6098.75</v>
      </c>
      <c r="J89" s="17">
        <f>Продажа!J89*SUM(Продажа!W87)</f>
        <v>6342.7</v>
      </c>
      <c r="K89" s="17">
        <f>Продажа!K89*SUM(Продажа!X87)</f>
        <v>6586.65</v>
      </c>
      <c r="L89" s="17">
        <f>Продажа!L89*SUM(Продажа!Y87)</f>
        <v>6830.5999999999995</v>
      </c>
      <c r="M89" s="17">
        <f>Продажа!M89*SUM(Продажа!Z87)</f>
        <v>7074.5499999999993</v>
      </c>
      <c r="N89" s="17">
        <f>Продажа!N89*SUM(Продажа!AA87)</f>
        <v>7318.5</v>
      </c>
      <c r="O89" s="17">
        <f>Продажа!O89*SUM(Продажа!AB87)</f>
        <v>7562.45</v>
      </c>
      <c r="P89" s="17">
        <f>Продажа!P89*SUM(Продажа!AC87)</f>
        <v>7806.4</v>
      </c>
      <c r="Q89" s="17">
        <f>Продажа!Q89*SUM(Продажа!AD87)</f>
        <v>8050.3499999999995</v>
      </c>
      <c r="R89" s="17">
        <f>Продажа!R89*SUM(Продажа!AE87)</f>
        <v>8294.2999999999993</v>
      </c>
    </row>
    <row r="90" spans="2:18" ht="15" thickBot="1" x14ac:dyDescent="0.4">
      <c r="B90" s="25"/>
      <c r="C90" s="26"/>
      <c r="D90" s="26"/>
      <c r="E90" s="27">
        <f t="shared" ref="E90" si="84">SUM(F90:ZZ90)</f>
        <v>83776.800000000003</v>
      </c>
      <c r="F90" s="17">
        <f>Продажа!F90*SUM(Продажа!S87)</f>
        <v>5051.2</v>
      </c>
      <c r="G90" s="17">
        <f>Продажа!G90*SUM(Продажа!T87)</f>
        <v>5483.2</v>
      </c>
      <c r="H90" s="17">
        <f>Продажа!H90*SUM(Продажа!U87)</f>
        <v>5510.4</v>
      </c>
      <c r="I90" s="17">
        <f>Продажа!I90*SUM(Продажа!V87)</f>
        <v>5740</v>
      </c>
      <c r="J90" s="17">
        <f>Продажа!J90*SUM(Продажа!W87)</f>
        <v>5969.5999999999995</v>
      </c>
      <c r="K90" s="17">
        <f>Продажа!K90*SUM(Продажа!X87)</f>
        <v>6199.2</v>
      </c>
      <c r="L90" s="17">
        <f>Продажа!L90*SUM(Продажа!Y87)</f>
        <v>6428.8</v>
      </c>
      <c r="M90" s="17">
        <f>Продажа!M90*SUM(Продажа!Z87)</f>
        <v>6658.4</v>
      </c>
      <c r="N90" s="17">
        <f>Продажа!N90*SUM(Продажа!AA87)</f>
        <v>6888</v>
      </c>
      <c r="O90" s="17">
        <f>Продажа!O90*SUM(Продажа!AB87)</f>
        <v>7117.5999999999995</v>
      </c>
      <c r="P90" s="17">
        <f>Продажа!P90*SUM(Продажа!AC87)</f>
        <v>7347.2</v>
      </c>
      <c r="Q90" s="17">
        <f>Продажа!Q90*SUM(Продажа!AD87)</f>
        <v>7576.8</v>
      </c>
      <c r="R90" s="17">
        <f>Продажа!R90*SUM(Продажа!AE87)</f>
        <v>7806.4</v>
      </c>
    </row>
    <row r="91" spans="2:18" x14ac:dyDescent="0.35">
      <c r="B91" s="19">
        <f t="shared" ref="B91:B154" si="85">SUM(F91:ZZ91)</f>
        <v>108463</v>
      </c>
      <c r="C91" s="20"/>
      <c r="D91" s="20"/>
      <c r="E91" s="21"/>
      <c r="F91" s="16">
        <f>Продажа!F91*SUM(Продажа!S91)</f>
        <v>6601</v>
      </c>
      <c r="G91" s="16">
        <f>Продажа!G91*SUM(Продажа!T91)</f>
        <v>7152</v>
      </c>
      <c r="H91" s="16">
        <f>Продажа!H91*SUM(Продажа!U91)</f>
        <v>7175</v>
      </c>
      <c r="I91" s="16">
        <f>Продажа!I91*SUM(Продажа!V91)</f>
        <v>7462</v>
      </c>
      <c r="J91" s="16">
        <f>Продажа!J91*SUM(Продажа!W91)</f>
        <v>7749</v>
      </c>
      <c r="K91" s="16">
        <f>Продажа!K91*SUM(Продажа!X91)</f>
        <v>8036</v>
      </c>
      <c r="L91" s="16">
        <f>Продажа!L91*SUM(Продажа!Y91)</f>
        <v>8323</v>
      </c>
      <c r="M91" s="16">
        <f>Продажа!M91*SUM(Продажа!Z91)</f>
        <v>8610</v>
      </c>
      <c r="N91" s="16">
        <f>Продажа!N91*SUM(Продажа!AA91)</f>
        <v>8897</v>
      </c>
      <c r="O91" s="16">
        <f>Продажа!O91*SUM(Продажа!AB91)</f>
        <v>9184</v>
      </c>
      <c r="P91" s="16">
        <f>Продажа!P91*SUM(Продажа!AC91)</f>
        <v>9471</v>
      </c>
      <c r="Q91" s="16">
        <f>Продажа!Q91*SUM(Продажа!AD91)</f>
        <v>9758</v>
      </c>
      <c r="R91" s="16">
        <f>Продажа!R91*SUM(Продажа!AE91)</f>
        <v>10045</v>
      </c>
    </row>
    <row r="92" spans="2:18" x14ac:dyDescent="0.35">
      <c r="B92" s="22"/>
      <c r="C92" s="23">
        <f t="shared" ref="C92:C155" si="86">SUM(F92:ZZ92)</f>
        <v>97616.7</v>
      </c>
      <c r="D92" s="23"/>
      <c r="E92" s="24"/>
      <c r="F92" s="17">
        <f>Продажа!F92*SUM(Продажа!S91)</f>
        <v>5940.9000000000005</v>
      </c>
      <c r="G92" s="17">
        <f>Продажа!G92*SUM(Продажа!T91)</f>
        <v>6436.7999999999993</v>
      </c>
      <c r="H92" s="17">
        <f>Продажа!H92*SUM(Продажа!U91)</f>
        <v>6457.5</v>
      </c>
      <c r="I92" s="17">
        <f>Продажа!I92*SUM(Продажа!V91)</f>
        <v>6715.8</v>
      </c>
      <c r="J92" s="17">
        <f>Продажа!J92*SUM(Продажа!W91)</f>
        <v>6974.1</v>
      </c>
      <c r="K92" s="17">
        <f>Продажа!K92*SUM(Продажа!X91)</f>
        <v>7232.4000000000005</v>
      </c>
      <c r="L92" s="17">
        <f>Продажа!L92*SUM(Продажа!Y91)</f>
        <v>7490.7000000000007</v>
      </c>
      <c r="M92" s="17">
        <f>Продажа!M92*SUM(Продажа!Z91)</f>
        <v>7749</v>
      </c>
      <c r="N92" s="17">
        <f>Продажа!N92*SUM(Продажа!AA91)</f>
        <v>8007.3</v>
      </c>
      <c r="O92" s="17">
        <f>Продажа!O92*SUM(Продажа!AB91)</f>
        <v>8265.6</v>
      </c>
      <c r="P92" s="17">
        <f>Продажа!P92*SUM(Продажа!AC91)</f>
        <v>8523.9</v>
      </c>
      <c r="Q92" s="17">
        <f>Продажа!Q92*SUM(Продажа!AD91)</f>
        <v>8782.2000000000007</v>
      </c>
      <c r="R92" s="17">
        <f>Продажа!R92*SUM(Продажа!AE91)</f>
        <v>9040.5</v>
      </c>
    </row>
    <row r="93" spans="2:18" x14ac:dyDescent="0.35">
      <c r="B93" s="22"/>
      <c r="C93" s="23"/>
      <c r="D93" s="23">
        <f t="shared" ref="D93:D156" si="87">SUM(F93:ZZ93)</f>
        <v>92193.55</v>
      </c>
      <c r="E93" s="24"/>
      <c r="F93" s="17">
        <f>Продажа!F93*SUM(Продажа!S91)</f>
        <v>5610.8499999999995</v>
      </c>
      <c r="G93" s="17">
        <f>Продажа!G93*SUM(Продажа!T91)</f>
        <v>6079.2000000000007</v>
      </c>
      <c r="H93" s="17">
        <f>Продажа!H93*SUM(Продажа!U91)</f>
        <v>6098.75</v>
      </c>
      <c r="I93" s="17">
        <f>Продажа!I93*SUM(Продажа!V91)</f>
        <v>6342.7</v>
      </c>
      <c r="J93" s="17">
        <f>Продажа!J93*SUM(Продажа!W91)</f>
        <v>6586.65</v>
      </c>
      <c r="K93" s="17">
        <f>Продажа!K93*SUM(Продажа!X91)</f>
        <v>6830.5999999999995</v>
      </c>
      <c r="L93" s="17">
        <f>Продажа!L93*SUM(Продажа!Y91)</f>
        <v>7074.5499999999993</v>
      </c>
      <c r="M93" s="17">
        <f>Продажа!M93*SUM(Продажа!Z91)</f>
        <v>7318.5</v>
      </c>
      <c r="N93" s="17">
        <f>Продажа!N93*SUM(Продажа!AA91)</f>
        <v>7562.45</v>
      </c>
      <c r="O93" s="17">
        <f>Продажа!O93*SUM(Продажа!AB91)</f>
        <v>7806.4</v>
      </c>
      <c r="P93" s="17">
        <f>Продажа!P93*SUM(Продажа!AC91)</f>
        <v>8050.3499999999995</v>
      </c>
      <c r="Q93" s="17">
        <f>Продажа!Q93*SUM(Продажа!AD91)</f>
        <v>8294.2999999999993</v>
      </c>
      <c r="R93" s="17">
        <f>Продажа!R93*SUM(Продажа!AE91)</f>
        <v>8538.25</v>
      </c>
    </row>
    <row r="94" spans="2:18" ht="15" thickBot="1" x14ac:dyDescent="0.4">
      <c r="B94" s="25"/>
      <c r="C94" s="26"/>
      <c r="D94" s="26"/>
      <c r="E94" s="27">
        <f t="shared" ref="E94" si="88">SUM(F94:ZZ94)</f>
        <v>86770.4</v>
      </c>
      <c r="F94" s="17">
        <f>Продажа!F94*SUM(Продажа!S91)</f>
        <v>5280.8</v>
      </c>
      <c r="G94" s="17">
        <f>Продажа!G94*SUM(Продажа!T91)</f>
        <v>5721.6</v>
      </c>
      <c r="H94" s="17">
        <f>Продажа!H94*SUM(Продажа!U91)</f>
        <v>5740</v>
      </c>
      <c r="I94" s="17">
        <f>Продажа!I94*SUM(Продажа!V91)</f>
        <v>5969.5999999999995</v>
      </c>
      <c r="J94" s="17">
        <f>Продажа!J94*SUM(Продажа!W91)</f>
        <v>6199.2</v>
      </c>
      <c r="K94" s="17">
        <f>Продажа!K94*SUM(Продажа!X91)</f>
        <v>6428.8</v>
      </c>
      <c r="L94" s="17">
        <f>Продажа!L94*SUM(Продажа!Y91)</f>
        <v>6658.4</v>
      </c>
      <c r="M94" s="17">
        <f>Продажа!M94*SUM(Продажа!Z91)</f>
        <v>6888</v>
      </c>
      <c r="N94" s="17">
        <f>Продажа!N94*SUM(Продажа!AA91)</f>
        <v>7117.5999999999995</v>
      </c>
      <c r="O94" s="17">
        <f>Продажа!O94*SUM(Продажа!AB91)</f>
        <v>7347.2</v>
      </c>
      <c r="P94" s="17">
        <f>Продажа!P94*SUM(Продажа!AC91)</f>
        <v>7576.8</v>
      </c>
      <c r="Q94" s="17">
        <f>Продажа!Q94*SUM(Продажа!AD91)</f>
        <v>7806.4</v>
      </c>
      <c r="R94" s="17">
        <f>Продажа!R94*SUM(Продажа!AE91)</f>
        <v>8036</v>
      </c>
    </row>
    <row r="95" spans="2:18" x14ac:dyDescent="0.35">
      <c r="B95" s="19">
        <f t="shared" ref="B95:B158" si="89">SUM(F95:ZZ95)</f>
        <v>112205</v>
      </c>
      <c r="C95" s="20"/>
      <c r="D95" s="20"/>
      <c r="E95" s="21"/>
      <c r="F95" s="16">
        <f>Продажа!F95*SUM(Продажа!S95)</f>
        <v>6888</v>
      </c>
      <c r="G95" s="16">
        <f>Продажа!G95*SUM(Продажа!T95)</f>
        <v>7450</v>
      </c>
      <c r="H95" s="16">
        <f>Продажа!H95*SUM(Продажа!U95)</f>
        <v>7462</v>
      </c>
      <c r="I95" s="16">
        <f>Продажа!I95*SUM(Продажа!V95)</f>
        <v>7749</v>
      </c>
      <c r="J95" s="16">
        <f>Продажа!J95*SUM(Продажа!W95)</f>
        <v>8036</v>
      </c>
      <c r="K95" s="16">
        <f>Продажа!K95*SUM(Продажа!X95)</f>
        <v>8323</v>
      </c>
      <c r="L95" s="16">
        <f>Продажа!L95*SUM(Продажа!Y95)</f>
        <v>8610</v>
      </c>
      <c r="M95" s="16">
        <f>Продажа!M95*SUM(Продажа!Z95)</f>
        <v>8897</v>
      </c>
      <c r="N95" s="16">
        <f>Продажа!N95*SUM(Продажа!AA95)</f>
        <v>9184</v>
      </c>
      <c r="O95" s="16">
        <f>Продажа!O95*SUM(Продажа!AB95)</f>
        <v>9471</v>
      </c>
      <c r="P95" s="16">
        <f>Продажа!P95*SUM(Продажа!AC95)</f>
        <v>9758</v>
      </c>
      <c r="Q95" s="16">
        <f>Продажа!Q95*SUM(Продажа!AD95)</f>
        <v>10045</v>
      </c>
      <c r="R95" s="16">
        <f>Продажа!R95*SUM(Продажа!AE95)</f>
        <v>10332</v>
      </c>
    </row>
    <row r="96" spans="2:18" x14ac:dyDescent="0.35">
      <c r="B96" s="22"/>
      <c r="C96" s="23">
        <f t="shared" ref="C96:C159" si="90">SUM(F96:ZZ96)</f>
        <v>100984.5</v>
      </c>
      <c r="D96" s="23"/>
      <c r="E96" s="24"/>
      <c r="F96" s="17">
        <f>Продажа!F96*SUM(Продажа!S95)</f>
        <v>6199.2000000000007</v>
      </c>
      <c r="G96" s="17">
        <f>Продажа!G96*SUM(Продажа!T95)</f>
        <v>6705</v>
      </c>
      <c r="H96" s="17">
        <f>Продажа!H96*SUM(Продажа!U95)</f>
        <v>6715.8</v>
      </c>
      <c r="I96" s="17">
        <f>Продажа!I96*SUM(Продажа!V95)</f>
        <v>6974.1</v>
      </c>
      <c r="J96" s="17">
        <f>Продажа!J96*SUM(Продажа!W95)</f>
        <v>7232.4000000000005</v>
      </c>
      <c r="K96" s="17">
        <f>Продажа!K96*SUM(Продажа!X95)</f>
        <v>7490.7000000000007</v>
      </c>
      <c r="L96" s="17">
        <f>Продажа!L96*SUM(Продажа!Y95)</f>
        <v>7749</v>
      </c>
      <c r="M96" s="17">
        <f>Продажа!M96*SUM(Продажа!Z95)</f>
        <v>8007.3</v>
      </c>
      <c r="N96" s="17">
        <f>Продажа!N96*SUM(Продажа!AA95)</f>
        <v>8265.6</v>
      </c>
      <c r="O96" s="17">
        <f>Продажа!O96*SUM(Продажа!AB95)</f>
        <v>8523.9</v>
      </c>
      <c r="P96" s="17">
        <f>Продажа!P96*SUM(Продажа!AC95)</f>
        <v>8782.2000000000007</v>
      </c>
      <c r="Q96" s="17">
        <f>Продажа!Q96*SUM(Продажа!AD95)</f>
        <v>9040.5</v>
      </c>
      <c r="R96" s="17">
        <f>Продажа!R96*SUM(Продажа!AE95)</f>
        <v>9298.8000000000011</v>
      </c>
    </row>
    <row r="97" spans="2:18" x14ac:dyDescent="0.35">
      <c r="B97" s="22"/>
      <c r="C97" s="23"/>
      <c r="D97" s="23">
        <f t="shared" ref="D97:D160" si="91">SUM(F97:ZZ97)</f>
        <v>95374.25</v>
      </c>
      <c r="E97" s="24"/>
      <c r="F97" s="17">
        <f>Продажа!F97*SUM(Продажа!S95)</f>
        <v>5854.7999999999993</v>
      </c>
      <c r="G97" s="17">
        <f>Продажа!G97*SUM(Продажа!T95)</f>
        <v>6332.5</v>
      </c>
      <c r="H97" s="17">
        <f>Продажа!H97*SUM(Продажа!U95)</f>
        <v>6342.7</v>
      </c>
      <c r="I97" s="17">
        <f>Продажа!I97*SUM(Продажа!V95)</f>
        <v>6586.65</v>
      </c>
      <c r="J97" s="17">
        <f>Продажа!J97*SUM(Продажа!W95)</f>
        <v>6830.5999999999995</v>
      </c>
      <c r="K97" s="17">
        <f>Продажа!K97*SUM(Продажа!X95)</f>
        <v>7074.5499999999993</v>
      </c>
      <c r="L97" s="17">
        <f>Продажа!L97*SUM(Продажа!Y95)</f>
        <v>7318.5</v>
      </c>
      <c r="M97" s="17">
        <f>Продажа!M97*SUM(Продажа!Z95)</f>
        <v>7562.45</v>
      </c>
      <c r="N97" s="17">
        <f>Продажа!N97*SUM(Продажа!AA95)</f>
        <v>7806.4</v>
      </c>
      <c r="O97" s="17">
        <f>Продажа!O97*SUM(Продажа!AB95)</f>
        <v>8050.3499999999995</v>
      </c>
      <c r="P97" s="17">
        <f>Продажа!P97*SUM(Продажа!AC95)</f>
        <v>8294.2999999999993</v>
      </c>
      <c r="Q97" s="17">
        <f>Продажа!Q97*SUM(Продажа!AD95)</f>
        <v>8538.25</v>
      </c>
      <c r="R97" s="17">
        <f>Продажа!R97*SUM(Продажа!AE95)</f>
        <v>8782.1999999999989</v>
      </c>
    </row>
    <row r="98" spans="2:18" ht="15" thickBot="1" x14ac:dyDescent="0.4">
      <c r="B98" s="25"/>
      <c r="C98" s="26"/>
      <c r="D98" s="26"/>
      <c r="E98" s="27">
        <f t="shared" ref="E98" si="92">SUM(F98:ZZ98)</f>
        <v>89764</v>
      </c>
      <c r="F98" s="17">
        <f>Продажа!F98*SUM(Продажа!S95)</f>
        <v>5510.4</v>
      </c>
      <c r="G98" s="17">
        <f>Продажа!G98*SUM(Продажа!T95)</f>
        <v>5960</v>
      </c>
      <c r="H98" s="17">
        <f>Продажа!H98*SUM(Продажа!U95)</f>
        <v>5969.5999999999995</v>
      </c>
      <c r="I98" s="17">
        <f>Продажа!I98*SUM(Продажа!V95)</f>
        <v>6199.2</v>
      </c>
      <c r="J98" s="17">
        <f>Продажа!J98*SUM(Продажа!W95)</f>
        <v>6428.8</v>
      </c>
      <c r="K98" s="17">
        <f>Продажа!K98*SUM(Продажа!X95)</f>
        <v>6658.4</v>
      </c>
      <c r="L98" s="17">
        <f>Продажа!L98*SUM(Продажа!Y95)</f>
        <v>6888</v>
      </c>
      <c r="M98" s="17">
        <f>Продажа!M98*SUM(Продажа!Z95)</f>
        <v>7117.5999999999995</v>
      </c>
      <c r="N98" s="17">
        <f>Продажа!N98*SUM(Продажа!AA95)</f>
        <v>7347.2</v>
      </c>
      <c r="O98" s="17">
        <f>Продажа!O98*SUM(Продажа!AB95)</f>
        <v>7576.8</v>
      </c>
      <c r="P98" s="17">
        <f>Продажа!P98*SUM(Продажа!AC95)</f>
        <v>7806.4</v>
      </c>
      <c r="Q98" s="17">
        <f>Продажа!Q98*SUM(Продажа!AD95)</f>
        <v>8036</v>
      </c>
      <c r="R98" s="17">
        <f>Продажа!R98*SUM(Продажа!AE95)</f>
        <v>8265.6</v>
      </c>
    </row>
    <row r="99" spans="2:18" x14ac:dyDescent="0.35">
      <c r="B99" s="19">
        <f t="shared" ref="B99:B162" si="93">SUM(F99:ZZ99)</f>
        <v>115947</v>
      </c>
      <c r="C99" s="20"/>
      <c r="D99" s="20"/>
      <c r="E99" s="21"/>
      <c r="F99" s="16">
        <f>Продажа!F99*SUM(Продажа!S99)</f>
        <v>7175</v>
      </c>
      <c r="G99" s="16">
        <f>Продажа!G99*SUM(Продажа!T99)</f>
        <v>7748</v>
      </c>
      <c r="H99" s="16">
        <f>Продажа!H99*SUM(Продажа!U99)</f>
        <v>7749</v>
      </c>
      <c r="I99" s="16">
        <f>Продажа!I99*SUM(Продажа!V99)</f>
        <v>8036</v>
      </c>
      <c r="J99" s="16">
        <f>Продажа!J99*SUM(Продажа!W99)</f>
        <v>8323</v>
      </c>
      <c r="K99" s="16">
        <f>Продажа!K99*SUM(Продажа!X99)</f>
        <v>8610</v>
      </c>
      <c r="L99" s="16">
        <f>Продажа!L99*SUM(Продажа!Y99)</f>
        <v>8897</v>
      </c>
      <c r="M99" s="16">
        <f>Продажа!M99*SUM(Продажа!Z99)</f>
        <v>9184</v>
      </c>
      <c r="N99" s="16">
        <f>Продажа!N99*SUM(Продажа!AA99)</f>
        <v>9471</v>
      </c>
      <c r="O99" s="16">
        <f>Продажа!O99*SUM(Продажа!AB99)</f>
        <v>9758</v>
      </c>
      <c r="P99" s="16">
        <f>Продажа!P99*SUM(Продажа!AC99)</f>
        <v>10045</v>
      </c>
      <c r="Q99" s="16">
        <f>Продажа!Q99*SUM(Продажа!AD99)</f>
        <v>10332</v>
      </c>
      <c r="R99" s="16">
        <f>Продажа!R99*SUM(Продажа!AE99)</f>
        <v>10619</v>
      </c>
    </row>
    <row r="100" spans="2:18" x14ac:dyDescent="0.35">
      <c r="B100" s="22"/>
      <c r="C100" s="23">
        <f t="shared" ref="C100:C163" si="94">SUM(F100:ZZ100)</f>
        <v>104352.30000000002</v>
      </c>
      <c r="D100" s="23"/>
      <c r="E100" s="24"/>
      <c r="F100" s="17">
        <f>Продажа!F100*SUM(Продажа!S99)</f>
        <v>6457.5</v>
      </c>
      <c r="G100" s="17">
        <f>Продажа!G100*SUM(Продажа!T99)</f>
        <v>6973.2</v>
      </c>
      <c r="H100" s="17">
        <f>Продажа!H100*SUM(Продажа!U99)</f>
        <v>6974.1</v>
      </c>
      <c r="I100" s="17">
        <f>Продажа!I100*SUM(Продажа!V99)</f>
        <v>7232.4000000000005</v>
      </c>
      <c r="J100" s="17">
        <f>Продажа!J100*SUM(Продажа!W99)</f>
        <v>7490.7000000000007</v>
      </c>
      <c r="K100" s="17">
        <f>Продажа!K100*SUM(Продажа!X99)</f>
        <v>7749</v>
      </c>
      <c r="L100" s="17">
        <f>Продажа!L100*SUM(Продажа!Y99)</f>
        <v>8007.3</v>
      </c>
      <c r="M100" s="17">
        <f>Продажа!M100*SUM(Продажа!Z99)</f>
        <v>8265.6</v>
      </c>
      <c r="N100" s="17">
        <f>Продажа!N100*SUM(Продажа!AA99)</f>
        <v>8523.9</v>
      </c>
      <c r="O100" s="17">
        <f>Продажа!O100*SUM(Продажа!AB99)</f>
        <v>8782.2000000000007</v>
      </c>
      <c r="P100" s="17">
        <f>Продажа!P100*SUM(Продажа!AC99)</f>
        <v>9040.5</v>
      </c>
      <c r="Q100" s="17">
        <f>Продажа!Q100*SUM(Продажа!AD99)</f>
        <v>9298.8000000000011</v>
      </c>
      <c r="R100" s="17">
        <f>Продажа!R100*SUM(Продажа!AE99)</f>
        <v>9557.1</v>
      </c>
    </row>
    <row r="101" spans="2:18" x14ac:dyDescent="0.35">
      <c r="B101" s="22"/>
      <c r="C101" s="23"/>
      <c r="D101" s="23">
        <f t="shared" ref="D101:D164" si="95">SUM(F101:ZZ101)</f>
        <v>98554.949999999983</v>
      </c>
      <c r="E101" s="24"/>
      <c r="F101" s="17">
        <f>Продажа!F101*SUM(Продажа!S99)</f>
        <v>6098.75</v>
      </c>
      <c r="G101" s="17">
        <f>Продажа!G101*SUM(Продажа!T99)</f>
        <v>6585.8</v>
      </c>
      <c r="H101" s="17">
        <f>Продажа!H101*SUM(Продажа!U99)</f>
        <v>6586.65</v>
      </c>
      <c r="I101" s="17">
        <f>Продажа!I101*SUM(Продажа!V99)</f>
        <v>6830.5999999999995</v>
      </c>
      <c r="J101" s="17">
        <f>Продажа!J101*SUM(Продажа!W99)</f>
        <v>7074.5499999999993</v>
      </c>
      <c r="K101" s="17">
        <f>Продажа!K101*SUM(Продажа!X99)</f>
        <v>7318.5</v>
      </c>
      <c r="L101" s="17">
        <f>Продажа!L101*SUM(Продажа!Y99)</f>
        <v>7562.45</v>
      </c>
      <c r="M101" s="17">
        <f>Продажа!M101*SUM(Продажа!Z99)</f>
        <v>7806.4</v>
      </c>
      <c r="N101" s="17">
        <f>Продажа!N101*SUM(Продажа!AA99)</f>
        <v>8050.3499999999995</v>
      </c>
      <c r="O101" s="17">
        <f>Продажа!O101*SUM(Продажа!AB99)</f>
        <v>8294.2999999999993</v>
      </c>
      <c r="P101" s="17">
        <f>Продажа!P101*SUM(Продажа!AC99)</f>
        <v>8538.25</v>
      </c>
      <c r="Q101" s="17">
        <f>Продажа!Q101*SUM(Продажа!AD99)</f>
        <v>8782.1999999999989</v>
      </c>
      <c r="R101" s="17">
        <f>Продажа!R101*SUM(Продажа!AE99)</f>
        <v>9026.15</v>
      </c>
    </row>
    <row r="102" spans="2:18" ht="15" thickBot="1" x14ac:dyDescent="0.4">
      <c r="B102" s="25"/>
      <c r="C102" s="26"/>
      <c r="D102" s="26"/>
      <c r="E102" s="27">
        <f t="shared" ref="E102" si="96">SUM(F102:ZZ102)</f>
        <v>92757.6</v>
      </c>
      <c r="F102" s="17">
        <f>Продажа!F102*SUM(Продажа!S99)</f>
        <v>5740</v>
      </c>
      <c r="G102" s="17">
        <f>Продажа!G102*SUM(Продажа!T99)</f>
        <v>6198.4000000000005</v>
      </c>
      <c r="H102" s="17">
        <f>Продажа!H102*SUM(Продажа!U99)</f>
        <v>6199.2</v>
      </c>
      <c r="I102" s="17">
        <f>Продажа!I102*SUM(Продажа!V99)</f>
        <v>6428.8</v>
      </c>
      <c r="J102" s="17">
        <f>Продажа!J102*SUM(Продажа!W99)</f>
        <v>6658.4</v>
      </c>
      <c r="K102" s="17">
        <f>Продажа!K102*SUM(Продажа!X99)</f>
        <v>6888</v>
      </c>
      <c r="L102" s="17">
        <f>Продажа!L102*SUM(Продажа!Y99)</f>
        <v>7117.5999999999995</v>
      </c>
      <c r="M102" s="17">
        <f>Продажа!M102*SUM(Продажа!Z99)</f>
        <v>7347.2</v>
      </c>
      <c r="N102" s="17">
        <f>Продажа!N102*SUM(Продажа!AA99)</f>
        <v>7576.8</v>
      </c>
      <c r="O102" s="17">
        <f>Продажа!O102*SUM(Продажа!AB99)</f>
        <v>7806.4</v>
      </c>
      <c r="P102" s="17">
        <f>Продажа!P102*SUM(Продажа!AC99)</f>
        <v>8036</v>
      </c>
      <c r="Q102" s="17">
        <f>Продажа!Q102*SUM(Продажа!AD99)</f>
        <v>8265.6</v>
      </c>
      <c r="R102" s="17">
        <f>Продажа!R102*SUM(Продажа!AE99)</f>
        <v>8495.1999999999989</v>
      </c>
    </row>
    <row r="103" spans="2:18" x14ac:dyDescent="0.35">
      <c r="B103" s="19">
        <f t="shared" ref="B103:B166" si="97">SUM(F103:ZZ103)</f>
        <v>119689</v>
      </c>
      <c r="C103" s="20"/>
      <c r="D103" s="20"/>
      <c r="E103" s="21"/>
      <c r="F103" s="16">
        <f>Продажа!F103*SUM(Продажа!S103)</f>
        <v>7462</v>
      </c>
      <c r="G103" s="16">
        <f>Продажа!G103*SUM(Продажа!T103)</f>
        <v>8046</v>
      </c>
      <c r="H103" s="16">
        <f>Продажа!H103*SUM(Продажа!U103)</f>
        <v>8036</v>
      </c>
      <c r="I103" s="16">
        <f>Продажа!I103*SUM(Продажа!V103)</f>
        <v>8323</v>
      </c>
      <c r="J103" s="16">
        <f>Продажа!J103*SUM(Продажа!W103)</f>
        <v>8610</v>
      </c>
      <c r="K103" s="16">
        <f>Продажа!K103*SUM(Продажа!X103)</f>
        <v>8897</v>
      </c>
      <c r="L103" s="16">
        <f>Продажа!L103*SUM(Продажа!Y103)</f>
        <v>9184</v>
      </c>
      <c r="M103" s="16">
        <f>Продажа!M103*SUM(Продажа!Z103)</f>
        <v>9471</v>
      </c>
      <c r="N103" s="16">
        <f>Продажа!N103*SUM(Продажа!AA103)</f>
        <v>9758</v>
      </c>
      <c r="O103" s="16">
        <f>Продажа!O103*SUM(Продажа!AB103)</f>
        <v>10045</v>
      </c>
      <c r="P103" s="16">
        <f>Продажа!P103*SUM(Продажа!AC103)</f>
        <v>10332</v>
      </c>
      <c r="Q103" s="16">
        <f>Продажа!Q103*SUM(Продажа!AD103)</f>
        <v>10619</v>
      </c>
      <c r="R103" s="16">
        <f>Продажа!R103*SUM(Продажа!AE103)</f>
        <v>10906</v>
      </c>
    </row>
    <row r="104" spans="2:18" x14ac:dyDescent="0.35">
      <c r="B104" s="22"/>
      <c r="C104" s="23">
        <f t="shared" ref="C104:C167" si="98">SUM(F104:ZZ104)</f>
        <v>107720.1</v>
      </c>
      <c r="D104" s="23"/>
      <c r="E104" s="24"/>
      <c r="F104" s="17">
        <f>Продажа!F104*SUM(Продажа!S103)</f>
        <v>6715.8</v>
      </c>
      <c r="G104" s="17">
        <f>Продажа!G104*SUM(Продажа!T103)</f>
        <v>7241.4</v>
      </c>
      <c r="H104" s="17">
        <f>Продажа!H104*SUM(Продажа!U103)</f>
        <v>7232.4000000000005</v>
      </c>
      <c r="I104" s="17">
        <f>Продажа!I104*SUM(Продажа!V103)</f>
        <v>7490.7000000000007</v>
      </c>
      <c r="J104" s="17">
        <f>Продажа!J104*SUM(Продажа!W103)</f>
        <v>7749</v>
      </c>
      <c r="K104" s="17">
        <f>Продажа!K104*SUM(Продажа!X103)</f>
        <v>8007.3</v>
      </c>
      <c r="L104" s="17">
        <f>Продажа!L104*SUM(Продажа!Y103)</f>
        <v>8265.6</v>
      </c>
      <c r="M104" s="17">
        <f>Продажа!M104*SUM(Продажа!Z103)</f>
        <v>8523.9</v>
      </c>
      <c r="N104" s="17">
        <f>Продажа!N104*SUM(Продажа!AA103)</f>
        <v>8782.2000000000007</v>
      </c>
      <c r="O104" s="17">
        <f>Продажа!O104*SUM(Продажа!AB103)</f>
        <v>9040.5</v>
      </c>
      <c r="P104" s="17">
        <f>Продажа!P104*SUM(Продажа!AC103)</f>
        <v>9298.8000000000011</v>
      </c>
      <c r="Q104" s="17">
        <f>Продажа!Q104*SUM(Продажа!AD103)</f>
        <v>9557.1</v>
      </c>
      <c r="R104" s="17">
        <f>Продажа!R104*SUM(Продажа!AE103)</f>
        <v>9815.4</v>
      </c>
    </row>
    <row r="105" spans="2:18" x14ac:dyDescent="0.35">
      <c r="B105" s="22"/>
      <c r="C105" s="23"/>
      <c r="D105" s="23">
        <f t="shared" ref="D105:D168" si="99">SUM(F105:ZZ105)</f>
        <v>101735.65</v>
      </c>
      <c r="E105" s="24"/>
      <c r="F105" s="17">
        <f>Продажа!F105*SUM(Продажа!S103)</f>
        <v>6342.7</v>
      </c>
      <c r="G105" s="17">
        <f>Продажа!G105*SUM(Продажа!T103)</f>
        <v>6839.1</v>
      </c>
      <c r="H105" s="17">
        <f>Продажа!H105*SUM(Продажа!U103)</f>
        <v>6830.5999999999995</v>
      </c>
      <c r="I105" s="17">
        <f>Продажа!I105*SUM(Продажа!V103)</f>
        <v>7074.5499999999993</v>
      </c>
      <c r="J105" s="17">
        <f>Продажа!J105*SUM(Продажа!W103)</f>
        <v>7318.5</v>
      </c>
      <c r="K105" s="17">
        <f>Продажа!K105*SUM(Продажа!X103)</f>
        <v>7562.45</v>
      </c>
      <c r="L105" s="17">
        <f>Продажа!L105*SUM(Продажа!Y103)</f>
        <v>7806.4</v>
      </c>
      <c r="M105" s="17">
        <f>Продажа!M105*SUM(Продажа!Z103)</f>
        <v>8050.3499999999995</v>
      </c>
      <c r="N105" s="17">
        <f>Продажа!N105*SUM(Продажа!AA103)</f>
        <v>8294.2999999999993</v>
      </c>
      <c r="O105" s="17">
        <f>Продажа!O105*SUM(Продажа!AB103)</f>
        <v>8538.25</v>
      </c>
      <c r="P105" s="17">
        <f>Продажа!P105*SUM(Продажа!AC103)</f>
        <v>8782.1999999999989</v>
      </c>
      <c r="Q105" s="17">
        <f>Продажа!Q105*SUM(Продажа!AD103)</f>
        <v>9026.15</v>
      </c>
      <c r="R105" s="17">
        <f>Продажа!R105*SUM(Продажа!AE103)</f>
        <v>9270.1</v>
      </c>
    </row>
    <row r="106" spans="2:18" ht="15" thickBot="1" x14ac:dyDescent="0.4">
      <c r="B106" s="25"/>
      <c r="C106" s="26"/>
      <c r="D106" s="26"/>
      <c r="E106" s="27">
        <f t="shared" ref="E106" si="100">SUM(F106:ZZ106)</f>
        <v>95751.200000000012</v>
      </c>
      <c r="F106" s="17">
        <f>Продажа!F106*SUM(Продажа!S103)</f>
        <v>5969.5999999999995</v>
      </c>
      <c r="G106" s="17">
        <f>Продажа!G106*SUM(Продажа!T103)</f>
        <v>6436.8</v>
      </c>
      <c r="H106" s="17">
        <f>Продажа!H106*SUM(Продажа!U103)</f>
        <v>6428.8</v>
      </c>
      <c r="I106" s="17">
        <f>Продажа!I106*SUM(Продажа!V103)</f>
        <v>6658.4</v>
      </c>
      <c r="J106" s="17">
        <f>Продажа!J106*SUM(Продажа!W103)</f>
        <v>6888</v>
      </c>
      <c r="K106" s="17">
        <f>Продажа!K106*SUM(Продажа!X103)</f>
        <v>7117.5999999999995</v>
      </c>
      <c r="L106" s="17">
        <f>Продажа!L106*SUM(Продажа!Y103)</f>
        <v>7347.2</v>
      </c>
      <c r="M106" s="17">
        <f>Продажа!M106*SUM(Продажа!Z103)</f>
        <v>7576.8</v>
      </c>
      <c r="N106" s="17">
        <f>Продажа!N106*SUM(Продажа!AA103)</f>
        <v>7806.4</v>
      </c>
      <c r="O106" s="17">
        <f>Продажа!O106*SUM(Продажа!AB103)</f>
        <v>8036</v>
      </c>
      <c r="P106" s="17">
        <f>Продажа!P106*SUM(Продажа!AC103)</f>
        <v>8265.6</v>
      </c>
      <c r="Q106" s="17">
        <f>Продажа!Q106*SUM(Продажа!AD103)</f>
        <v>8495.1999999999989</v>
      </c>
      <c r="R106" s="17">
        <f>Продажа!R106*SUM(Продажа!AE103)</f>
        <v>8724.7999999999993</v>
      </c>
    </row>
    <row r="107" spans="2:18" x14ac:dyDescent="0.35">
      <c r="B107" s="19">
        <f t="shared" ref="B107:B138" si="101">SUM(F107:ZZ107)</f>
        <v>123431</v>
      </c>
      <c r="C107" s="20"/>
      <c r="D107" s="20"/>
      <c r="E107" s="21"/>
      <c r="F107" s="16">
        <f>Продажа!F107*SUM(Продажа!S107)</f>
        <v>7749</v>
      </c>
      <c r="G107" s="16">
        <f>Продажа!G107*SUM(Продажа!T107)</f>
        <v>8344</v>
      </c>
      <c r="H107" s="16">
        <f>Продажа!H107*SUM(Продажа!U107)</f>
        <v>8323</v>
      </c>
      <c r="I107" s="16">
        <f>Продажа!I107*SUM(Продажа!V107)</f>
        <v>8610</v>
      </c>
      <c r="J107" s="16">
        <f>Продажа!J107*SUM(Продажа!W107)</f>
        <v>8897</v>
      </c>
      <c r="K107" s="16">
        <f>Продажа!K107*SUM(Продажа!X107)</f>
        <v>9184</v>
      </c>
      <c r="L107" s="16">
        <f>Продажа!L107*SUM(Продажа!Y107)</f>
        <v>9471</v>
      </c>
      <c r="M107" s="16">
        <f>Продажа!M107*SUM(Продажа!Z107)</f>
        <v>9758</v>
      </c>
      <c r="N107" s="16">
        <f>Продажа!N107*SUM(Продажа!AA107)</f>
        <v>10045</v>
      </c>
      <c r="O107" s="16">
        <f>Продажа!O107*SUM(Продажа!AB107)</f>
        <v>10332</v>
      </c>
      <c r="P107" s="16">
        <f>Продажа!P107*SUM(Продажа!AC107)</f>
        <v>10619</v>
      </c>
      <c r="Q107" s="16">
        <f>Продажа!Q107*SUM(Продажа!AD107)</f>
        <v>10906</v>
      </c>
      <c r="R107" s="16">
        <f>Продажа!R107*SUM(Продажа!AE107)</f>
        <v>11193</v>
      </c>
    </row>
    <row r="108" spans="2:18" x14ac:dyDescent="0.35">
      <c r="B108" s="22"/>
      <c r="C108" s="23">
        <f t="shared" ref="C108:C139" si="102">SUM(F108:ZZ108)</f>
        <v>111087.90000000001</v>
      </c>
      <c r="D108" s="23"/>
      <c r="E108" s="24"/>
      <c r="F108" s="17">
        <f>Продажа!F108*SUM(Продажа!S107)</f>
        <v>6974.1</v>
      </c>
      <c r="G108" s="17">
        <f>Продажа!G108*SUM(Продажа!T107)</f>
        <v>7509.5999999999995</v>
      </c>
      <c r="H108" s="17">
        <f>Продажа!H108*SUM(Продажа!U107)</f>
        <v>7490.7000000000007</v>
      </c>
      <c r="I108" s="17">
        <f>Продажа!I108*SUM(Продажа!V107)</f>
        <v>7749</v>
      </c>
      <c r="J108" s="17">
        <f>Продажа!J108*SUM(Продажа!W107)</f>
        <v>8007.3</v>
      </c>
      <c r="K108" s="17">
        <f>Продажа!K108*SUM(Продажа!X107)</f>
        <v>8265.6</v>
      </c>
      <c r="L108" s="17">
        <f>Продажа!L108*SUM(Продажа!Y107)</f>
        <v>8523.9</v>
      </c>
      <c r="M108" s="17">
        <f>Продажа!M108*SUM(Продажа!Z107)</f>
        <v>8782.2000000000007</v>
      </c>
      <c r="N108" s="17">
        <f>Продажа!N108*SUM(Продажа!AA107)</f>
        <v>9040.5</v>
      </c>
      <c r="O108" s="17">
        <f>Продажа!O108*SUM(Продажа!AB107)</f>
        <v>9298.8000000000011</v>
      </c>
      <c r="P108" s="17">
        <f>Продажа!P108*SUM(Продажа!AC107)</f>
        <v>9557.1</v>
      </c>
      <c r="Q108" s="17">
        <f>Продажа!Q108*SUM(Продажа!AD107)</f>
        <v>9815.4</v>
      </c>
      <c r="R108" s="17">
        <f>Продажа!R108*SUM(Продажа!AE107)</f>
        <v>10073.700000000001</v>
      </c>
    </row>
    <row r="109" spans="2:18" x14ac:dyDescent="0.35">
      <c r="B109" s="22"/>
      <c r="C109" s="23"/>
      <c r="D109" s="23">
        <f t="shared" ref="D109:D140" si="103">SUM(F109:ZZ109)</f>
        <v>104916.34999999999</v>
      </c>
      <c r="E109" s="24"/>
      <c r="F109" s="17">
        <f>Продажа!F109*SUM(Продажа!S107)</f>
        <v>6586.65</v>
      </c>
      <c r="G109" s="17">
        <f>Продажа!G109*SUM(Продажа!T107)</f>
        <v>7092.4000000000005</v>
      </c>
      <c r="H109" s="17">
        <f>Продажа!H109*SUM(Продажа!U107)</f>
        <v>7074.5499999999993</v>
      </c>
      <c r="I109" s="17">
        <f>Продажа!I109*SUM(Продажа!V107)</f>
        <v>7318.5</v>
      </c>
      <c r="J109" s="17">
        <f>Продажа!J109*SUM(Продажа!W107)</f>
        <v>7562.45</v>
      </c>
      <c r="K109" s="17">
        <f>Продажа!K109*SUM(Продажа!X107)</f>
        <v>7806.4</v>
      </c>
      <c r="L109" s="17">
        <f>Продажа!L109*SUM(Продажа!Y107)</f>
        <v>8050.3499999999995</v>
      </c>
      <c r="M109" s="17">
        <f>Продажа!M109*SUM(Продажа!Z107)</f>
        <v>8294.2999999999993</v>
      </c>
      <c r="N109" s="17">
        <f>Продажа!N109*SUM(Продажа!AA107)</f>
        <v>8538.25</v>
      </c>
      <c r="O109" s="17">
        <f>Продажа!O109*SUM(Продажа!AB107)</f>
        <v>8782.1999999999989</v>
      </c>
      <c r="P109" s="17">
        <f>Продажа!P109*SUM(Продажа!AC107)</f>
        <v>9026.15</v>
      </c>
      <c r="Q109" s="17">
        <f>Продажа!Q109*SUM(Продажа!AD107)</f>
        <v>9270.1</v>
      </c>
      <c r="R109" s="17">
        <f>Продажа!R109*SUM(Продажа!AE107)</f>
        <v>9514.0499999999993</v>
      </c>
    </row>
    <row r="110" spans="2:18" ht="15" thickBot="1" x14ac:dyDescent="0.4">
      <c r="B110" s="25"/>
      <c r="C110" s="26"/>
      <c r="D110" s="26"/>
      <c r="E110" s="27">
        <f t="shared" ref="E110" si="104">SUM(F110:ZZ110)</f>
        <v>98744.8</v>
      </c>
      <c r="F110" s="17">
        <f>Продажа!F110*SUM(Продажа!S107)</f>
        <v>6199.2</v>
      </c>
      <c r="G110" s="17">
        <f>Продажа!G110*SUM(Продажа!T107)</f>
        <v>6675.2</v>
      </c>
      <c r="H110" s="17">
        <f>Продажа!H110*SUM(Продажа!U107)</f>
        <v>6658.4</v>
      </c>
      <c r="I110" s="17">
        <f>Продажа!I110*SUM(Продажа!V107)</f>
        <v>6888</v>
      </c>
      <c r="J110" s="17">
        <f>Продажа!J110*SUM(Продажа!W107)</f>
        <v>7117.5999999999995</v>
      </c>
      <c r="K110" s="17">
        <f>Продажа!K110*SUM(Продажа!X107)</f>
        <v>7347.2</v>
      </c>
      <c r="L110" s="17">
        <f>Продажа!L110*SUM(Продажа!Y107)</f>
        <v>7576.8</v>
      </c>
      <c r="M110" s="17">
        <f>Продажа!M110*SUM(Продажа!Z107)</f>
        <v>7806.4</v>
      </c>
      <c r="N110" s="17">
        <f>Продажа!N110*SUM(Продажа!AA107)</f>
        <v>8036</v>
      </c>
      <c r="O110" s="17">
        <f>Продажа!O110*SUM(Продажа!AB107)</f>
        <v>8265.6</v>
      </c>
      <c r="P110" s="17">
        <f>Продажа!P110*SUM(Продажа!AC107)</f>
        <v>8495.1999999999989</v>
      </c>
      <c r="Q110" s="17">
        <f>Продажа!Q110*SUM(Продажа!AD107)</f>
        <v>8724.7999999999993</v>
      </c>
      <c r="R110" s="17">
        <f>Продажа!R110*SUM(Продажа!AE107)</f>
        <v>8954.4</v>
      </c>
    </row>
    <row r="111" spans="2:18" x14ac:dyDescent="0.35">
      <c r="B111" s="19">
        <f t="shared" ref="B111:B142" si="105">SUM(F111:ZZ111)</f>
        <v>127173</v>
      </c>
      <c r="C111" s="20"/>
      <c r="D111" s="20"/>
      <c r="E111" s="21"/>
      <c r="F111" s="16">
        <f>Продажа!F111*SUM(Продажа!S111)</f>
        <v>8036</v>
      </c>
      <c r="G111" s="16">
        <f>Продажа!G111*SUM(Продажа!T111)</f>
        <v>8642</v>
      </c>
      <c r="H111" s="16">
        <f>Продажа!H111*SUM(Продажа!U111)</f>
        <v>8610</v>
      </c>
      <c r="I111" s="16">
        <f>Продажа!I111*SUM(Продажа!V111)</f>
        <v>8897</v>
      </c>
      <c r="J111" s="16">
        <f>Продажа!J111*SUM(Продажа!W111)</f>
        <v>9184</v>
      </c>
      <c r="K111" s="16">
        <f>Продажа!K111*SUM(Продажа!X111)</f>
        <v>9471</v>
      </c>
      <c r="L111" s="16">
        <f>Продажа!L111*SUM(Продажа!Y111)</f>
        <v>9758</v>
      </c>
      <c r="M111" s="16">
        <f>Продажа!M111*SUM(Продажа!Z111)</f>
        <v>10045</v>
      </c>
      <c r="N111" s="16">
        <f>Продажа!N111*SUM(Продажа!AA111)</f>
        <v>10332</v>
      </c>
      <c r="O111" s="16">
        <f>Продажа!O111*SUM(Продажа!AB111)</f>
        <v>10619</v>
      </c>
      <c r="P111" s="16">
        <f>Продажа!P111*SUM(Продажа!AC111)</f>
        <v>10906</v>
      </c>
      <c r="Q111" s="16">
        <f>Продажа!Q111*SUM(Продажа!AD111)</f>
        <v>11193</v>
      </c>
      <c r="R111" s="16">
        <f>Продажа!R111*SUM(Продажа!AE111)</f>
        <v>11480</v>
      </c>
    </row>
    <row r="112" spans="2:18" x14ac:dyDescent="0.35">
      <c r="B112" s="22"/>
      <c r="C112" s="23">
        <f t="shared" ref="C112:C143" si="106">SUM(F112:ZZ112)</f>
        <v>114455.7</v>
      </c>
      <c r="D112" s="23"/>
      <c r="E112" s="24"/>
      <c r="F112" s="17">
        <f>Продажа!F112*SUM(Продажа!S111)</f>
        <v>7232.4000000000005</v>
      </c>
      <c r="G112" s="17">
        <f>Продажа!G112*SUM(Продажа!T111)</f>
        <v>7777.7999999999993</v>
      </c>
      <c r="H112" s="17">
        <f>Продажа!H112*SUM(Продажа!U111)</f>
        <v>7749</v>
      </c>
      <c r="I112" s="17">
        <f>Продажа!I112*SUM(Продажа!V111)</f>
        <v>8007.3</v>
      </c>
      <c r="J112" s="17">
        <f>Продажа!J112*SUM(Продажа!W111)</f>
        <v>8265.6</v>
      </c>
      <c r="K112" s="17">
        <f>Продажа!K112*SUM(Продажа!X111)</f>
        <v>8523.9</v>
      </c>
      <c r="L112" s="17">
        <f>Продажа!L112*SUM(Продажа!Y111)</f>
        <v>8782.2000000000007</v>
      </c>
      <c r="M112" s="17">
        <f>Продажа!M112*SUM(Продажа!Z111)</f>
        <v>9040.5</v>
      </c>
      <c r="N112" s="17">
        <f>Продажа!N112*SUM(Продажа!AA111)</f>
        <v>9298.8000000000011</v>
      </c>
      <c r="O112" s="17">
        <f>Продажа!O112*SUM(Продажа!AB111)</f>
        <v>9557.1</v>
      </c>
      <c r="P112" s="17">
        <f>Продажа!P112*SUM(Продажа!AC111)</f>
        <v>9815.4</v>
      </c>
      <c r="Q112" s="17">
        <f>Продажа!Q112*SUM(Продажа!AD111)</f>
        <v>10073.700000000001</v>
      </c>
      <c r="R112" s="17">
        <f>Продажа!R112*SUM(Продажа!AE111)</f>
        <v>10332</v>
      </c>
    </row>
    <row r="113" spans="2:18" x14ac:dyDescent="0.35">
      <c r="B113" s="22"/>
      <c r="C113" s="23"/>
      <c r="D113" s="23">
        <f t="shared" ref="D113:D144" si="107">SUM(F113:ZZ113)</f>
        <v>108097.05</v>
      </c>
      <c r="E113" s="24"/>
      <c r="F113" s="17">
        <f>Продажа!F113*SUM(Продажа!S111)</f>
        <v>6830.5999999999995</v>
      </c>
      <c r="G113" s="17">
        <f>Продажа!G113*SUM(Продажа!T111)</f>
        <v>7345.7000000000007</v>
      </c>
      <c r="H113" s="17">
        <f>Продажа!H113*SUM(Продажа!U111)</f>
        <v>7318.5</v>
      </c>
      <c r="I113" s="17">
        <f>Продажа!I113*SUM(Продажа!V111)</f>
        <v>7562.45</v>
      </c>
      <c r="J113" s="17">
        <f>Продажа!J113*SUM(Продажа!W111)</f>
        <v>7806.4</v>
      </c>
      <c r="K113" s="17">
        <f>Продажа!K113*SUM(Продажа!X111)</f>
        <v>8050.3499999999995</v>
      </c>
      <c r="L113" s="17">
        <f>Продажа!L113*SUM(Продажа!Y111)</f>
        <v>8294.2999999999993</v>
      </c>
      <c r="M113" s="17">
        <f>Продажа!M113*SUM(Продажа!Z111)</f>
        <v>8538.25</v>
      </c>
      <c r="N113" s="17">
        <f>Продажа!N113*SUM(Продажа!AA111)</f>
        <v>8782.1999999999989</v>
      </c>
      <c r="O113" s="17">
        <f>Продажа!O113*SUM(Продажа!AB111)</f>
        <v>9026.15</v>
      </c>
      <c r="P113" s="17">
        <f>Продажа!P113*SUM(Продажа!AC111)</f>
        <v>9270.1</v>
      </c>
      <c r="Q113" s="17">
        <f>Продажа!Q113*SUM(Продажа!AD111)</f>
        <v>9514.0499999999993</v>
      </c>
      <c r="R113" s="17">
        <f>Продажа!R113*SUM(Продажа!AE111)</f>
        <v>9758</v>
      </c>
    </row>
    <row r="114" spans="2:18" ht="15" thickBot="1" x14ac:dyDescent="0.4">
      <c r="B114" s="25"/>
      <c r="C114" s="26"/>
      <c r="D114" s="26"/>
      <c r="E114" s="27">
        <f t="shared" ref="E114" si="108">SUM(F114:ZZ114)</f>
        <v>101738.4</v>
      </c>
      <c r="F114" s="17">
        <f>Продажа!F114*SUM(Продажа!S111)</f>
        <v>6428.8</v>
      </c>
      <c r="G114" s="17">
        <f>Продажа!G114*SUM(Продажа!T111)</f>
        <v>6913.6</v>
      </c>
      <c r="H114" s="17">
        <f>Продажа!H114*SUM(Продажа!U111)</f>
        <v>6888</v>
      </c>
      <c r="I114" s="17">
        <f>Продажа!I114*SUM(Продажа!V111)</f>
        <v>7117.5999999999995</v>
      </c>
      <c r="J114" s="17">
        <f>Продажа!J114*SUM(Продажа!W111)</f>
        <v>7347.2</v>
      </c>
      <c r="K114" s="17">
        <f>Продажа!K114*SUM(Продажа!X111)</f>
        <v>7576.8</v>
      </c>
      <c r="L114" s="17">
        <f>Продажа!L114*SUM(Продажа!Y111)</f>
        <v>7806.4</v>
      </c>
      <c r="M114" s="17">
        <f>Продажа!M114*SUM(Продажа!Z111)</f>
        <v>8036</v>
      </c>
      <c r="N114" s="17">
        <f>Продажа!N114*SUM(Продажа!AA111)</f>
        <v>8265.6</v>
      </c>
      <c r="O114" s="17">
        <f>Продажа!O114*SUM(Продажа!AB111)</f>
        <v>8495.1999999999989</v>
      </c>
      <c r="P114" s="17">
        <f>Продажа!P114*SUM(Продажа!AC111)</f>
        <v>8724.7999999999993</v>
      </c>
      <c r="Q114" s="17">
        <f>Продажа!Q114*SUM(Продажа!AD111)</f>
        <v>8954.4</v>
      </c>
      <c r="R114" s="17">
        <f>Продажа!R114*SUM(Продажа!AE111)</f>
        <v>9184</v>
      </c>
    </row>
    <row r="115" spans="2:18" x14ac:dyDescent="0.35">
      <c r="B115" s="19">
        <f t="shared" ref="B115:B146" si="109">SUM(F115:ZZ115)</f>
        <v>130915</v>
      </c>
      <c r="C115" s="20"/>
      <c r="D115" s="20"/>
      <c r="E115" s="21"/>
      <c r="F115" s="16">
        <f>Продажа!F115*SUM(Продажа!S115)</f>
        <v>8323</v>
      </c>
      <c r="G115" s="16">
        <f>Продажа!G115*SUM(Продажа!T115)</f>
        <v>8940</v>
      </c>
      <c r="H115" s="16">
        <f>Продажа!H115*SUM(Продажа!U115)</f>
        <v>8897</v>
      </c>
      <c r="I115" s="16">
        <f>Продажа!I115*SUM(Продажа!V115)</f>
        <v>9184</v>
      </c>
      <c r="J115" s="16">
        <f>Продажа!J115*SUM(Продажа!W115)</f>
        <v>9471</v>
      </c>
      <c r="K115" s="16">
        <f>Продажа!K115*SUM(Продажа!X115)</f>
        <v>9758</v>
      </c>
      <c r="L115" s="16">
        <f>Продажа!L115*SUM(Продажа!Y115)</f>
        <v>10045</v>
      </c>
      <c r="M115" s="16">
        <f>Продажа!M115*SUM(Продажа!Z115)</f>
        <v>10332</v>
      </c>
      <c r="N115" s="16">
        <f>Продажа!N115*SUM(Продажа!AA115)</f>
        <v>10619</v>
      </c>
      <c r="O115" s="16">
        <f>Продажа!O115*SUM(Продажа!AB115)</f>
        <v>10906</v>
      </c>
      <c r="P115" s="16">
        <f>Продажа!P115*SUM(Продажа!AC115)</f>
        <v>11193</v>
      </c>
      <c r="Q115" s="16">
        <f>Продажа!Q115*SUM(Продажа!AD115)</f>
        <v>11480</v>
      </c>
      <c r="R115" s="16">
        <f>Продажа!R115*SUM(Продажа!AE115)</f>
        <v>11767</v>
      </c>
    </row>
    <row r="116" spans="2:18" x14ac:dyDescent="0.35">
      <c r="B116" s="22"/>
      <c r="C116" s="23">
        <f t="shared" ref="C116:C147" si="110">SUM(F116:ZZ116)</f>
        <v>117823.5</v>
      </c>
      <c r="D116" s="23"/>
      <c r="E116" s="24"/>
      <c r="F116" s="17">
        <f>Продажа!F116*SUM(Продажа!S115)</f>
        <v>7490.7000000000007</v>
      </c>
      <c r="G116" s="17">
        <f>Продажа!G116*SUM(Продажа!T115)</f>
        <v>8046</v>
      </c>
      <c r="H116" s="17">
        <f>Продажа!H116*SUM(Продажа!U115)</f>
        <v>8007.3</v>
      </c>
      <c r="I116" s="17">
        <f>Продажа!I116*SUM(Продажа!V115)</f>
        <v>8265.6</v>
      </c>
      <c r="J116" s="17">
        <f>Продажа!J116*SUM(Продажа!W115)</f>
        <v>8523.9</v>
      </c>
      <c r="K116" s="17">
        <f>Продажа!K116*SUM(Продажа!X115)</f>
        <v>8782.2000000000007</v>
      </c>
      <c r="L116" s="17">
        <f>Продажа!L116*SUM(Продажа!Y115)</f>
        <v>9040.5</v>
      </c>
      <c r="M116" s="17">
        <f>Продажа!M116*SUM(Продажа!Z115)</f>
        <v>9298.8000000000011</v>
      </c>
      <c r="N116" s="17">
        <f>Продажа!N116*SUM(Продажа!AA115)</f>
        <v>9557.1</v>
      </c>
      <c r="O116" s="17">
        <f>Продажа!O116*SUM(Продажа!AB115)</f>
        <v>9815.4</v>
      </c>
      <c r="P116" s="17">
        <f>Продажа!P116*SUM(Продажа!AC115)</f>
        <v>10073.700000000001</v>
      </c>
      <c r="Q116" s="17">
        <f>Продажа!Q116*SUM(Продажа!AD115)</f>
        <v>10332</v>
      </c>
      <c r="R116" s="17">
        <f>Продажа!R116*SUM(Продажа!AE115)</f>
        <v>10590.300000000001</v>
      </c>
    </row>
    <row r="117" spans="2:18" x14ac:dyDescent="0.35">
      <c r="B117" s="22"/>
      <c r="C117" s="23"/>
      <c r="D117" s="23">
        <f t="shared" ref="D117:D148" si="111">SUM(F117:ZZ117)</f>
        <v>111277.75</v>
      </c>
      <c r="E117" s="24"/>
      <c r="F117" s="17">
        <f>Продажа!F117*SUM(Продажа!S115)</f>
        <v>7074.5499999999993</v>
      </c>
      <c r="G117" s="17">
        <f>Продажа!G117*SUM(Продажа!T115)</f>
        <v>7599</v>
      </c>
      <c r="H117" s="17">
        <f>Продажа!H117*SUM(Продажа!U115)</f>
        <v>7562.45</v>
      </c>
      <c r="I117" s="17">
        <f>Продажа!I117*SUM(Продажа!V115)</f>
        <v>7806.4</v>
      </c>
      <c r="J117" s="17">
        <f>Продажа!J117*SUM(Продажа!W115)</f>
        <v>8050.3499999999995</v>
      </c>
      <c r="K117" s="17">
        <f>Продажа!K117*SUM(Продажа!X115)</f>
        <v>8294.2999999999993</v>
      </c>
      <c r="L117" s="17">
        <f>Продажа!L117*SUM(Продажа!Y115)</f>
        <v>8538.25</v>
      </c>
      <c r="M117" s="17">
        <f>Продажа!M117*SUM(Продажа!Z115)</f>
        <v>8782.1999999999989</v>
      </c>
      <c r="N117" s="17">
        <f>Продажа!N117*SUM(Продажа!AA115)</f>
        <v>9026.15</v>
      </c>
      <c r="O117" s="17">
        <f>Продажа!O117*SUM(Продажа!AB115)</f>
        <v>9270.1</v>
      </c>
      <c r="P117" s="17">
        <f>Продажа!P117*SUM(Продажа!AC115)</f>
        <v>9514.0499999999993</v>
      </c>
      <c r="Q117" s="17">
        <f>Продажа!Q117*SUM(Продажа!AD115)</f>
        <v>9758</v>
      </c>
      <c r="R117" s="17">
        <f>Продажа!R117*SUM(Продажа!AE115)</f>
        <v>10001.949999999999</v>
      </c>
    </row>
    <row r="118" spans="2:18" ht="15" thickBot="1" x14ac:dyDescent="0.4">
      <c r="B118" s="25"/>
      <c r="C118" s="26"/>
      <c r="D118" s="26"/>
      <c r="E118" s="27">
        <f t="shared" ref="E118" si="112">SUM(F118:ZZ118)</f>
        <v>104732</v>
      </c>
      <c r="F118" s="17">
        <f>Продажа!F118*SUM(Продажа!S115)</f>
        <v>6658.4</v>
      </c>
      <c r="G118" s="17">
        <f>Продажа!G118*SUM(Продажа!T115)</f>
        <v>7152</v>
      </c>
      <c r="H118" s="17">
        <f>Продажа!H118*SUM(Продажа!U115)</f>
        <v>7117.5999999999995</v>
      </c>
      <c r="I118" s="17">
        <f>Продажа!I118*SUM(Продажа!V115)</f>
        <v>7347.2</v>
      </c>
      <c r="J118" s="17">
        <f>Продажа!J118*SUM(Продажа!W115)</f>
        <v>7576.8</v>
      </c>
      <c r="K118" s="17">
        <f>Продажа!K118*SUM(Продажа!X115)</f>
        <v>7806.4</v>
      </c>
      <c r="L118" s="17">
        <f>Продажа!L118*SUM(Продажа!Y115)</f>
        <v>8036</v>
      </c>
      <c r="M118" s="17">
        <f>Продажа!M118*SUM(Продажа!Z115)</f>
        <v>8265.6</v>
      </c>
      <c r="N118" s="17">
        <f>Продажа!N118*SUM(Продажа!AA115)</f>
        <v>8495.1999999999989</v>
      </c>
      <c r="O118" s="17">
        <f>Продажа!O118*SUM(Продажа!AB115)</f>
        <v>8724.7999999999993</v>
      </c>
      <c r="P118" s="17">
        <f>Продажа!P118*SUM(Продажа!AC115)</f>
        <v>8954.4</v>
      </c>
      <c r="Q118" s="17">
        <f>Продажа!Q118*SUM(Продажа!AD115)</f>
        <v>9184</v>
      </c>
      <c r="R118" s="17">
        <f>Продажа!R118*SUM(Продажа!AE115)</f>
        <v>9413.6</v>
      </c>
    </row>
    <row r="119" spans="2:18" x14ac:dyDescent="0.35">
      <c r="B119" s="19">
        <f t="shared" ref="B119:B150" si="113">SUM(F119:ZZ119)</f>
        <v>134657</v>
      </c>
      <c r="C119" s="20"/>
      <c r="D119" s="20"/>
      <c r="E119" s="21"/>
      <c r="F119" s="16">
        <f>Продажа!F119*SUM(Продажа!S119)</f>
        <v>8610</v>
      </c>
      <c r="G119" s="16">
        <f>Продажа!G119*SUM(Продажа!T119)</f>
        <v>9238</v>
      </c>
      <c r="H119" s="16">
        <f>Продажа!H119*SUM(Продажа!U119)</f>
        <v>9184</v>
      </c>
      <c r="I119" s="16">
        <f>Продажа!I119*SUM(Продажа!V119)</f>
        <v>9471</v>
      </c>
      <c r="J119" s="16">
        <f>Продажа!J119*SUM(Продажа!W119)</f>
        <v>9758</v>
      </c>
      <c r="K119" s="16">
        <f>Продажа!K119*SUM(Продажа!X119)</f>
        <v>10045</v>
      </c>
      <c r="L119" s="16">
        <f>Продажа!L119*SUM(Продажа!Y119)</f>
        <v>10332</v>
      </c>
      <c r="M119" s="16">
        <f>Продажа!M119*SUM(Продажа!Z119)</f>
        <v>10619</v>
      </c>
      <c r="N119" s="16">
        <f>Продажа!N119*SUM(Продажа!AA119)</f>
        <v>10906</v>
      </c>
      <c r="O119" s="16">
        <f>Продажа!O119*SUM(Продажа!AB119)</f>
        <v>11193</v>
      </c>
      <c r="P119" s="16">
        <f>Продажа!P119*SUM(Продажа!AC119)</f>
        <v>11480</v>
      </c>
      <c r="Q119" s="16">
        <f>Продажа!Q119*SUM(Продажа!AD119)</f>
        <v>11767</v>
      </c>
      <c r="R119" s="16">
        <f>Продажа!R119*SUM(Продажа!AE119)</f>
        <v>12054</v>
      </c>
    </row>
    <row r="120" spans="2:18" x14ac:dyDescent="0.35">
      <c r="B120" s="22"/>
      <c r="C120" s="23">
        <f t="shared" ref="C120:C151" si="114">SUM(F120:ZZ120)</f>
        <v>121191.3</v>
      </c>
      <c r="D120" s="23"/>
      <c r="E120" s="24"/>
      <c r="F120" s="17">
        <f>Продажа!F120*SUM(Продажа!S119)</f>
        <v>7749</v>
      </c>
      <c r="G120" s="17">
        <f>Продажа!G120*SUM(Продажа!T119)</f>
        <v>8314.1999999999989</v>
      </c>
      <c r="H120" s="17">
        <f>Продажа!H120*SUM(Продажа!U119)</f>
        <v>8265.6</v>
      </c>
      <c r="I120" s="17">
        <f>Продажа!I120*SUM(Продажа!V119)</f>
        <v>8523.9</v>
      </c>
      <c r="J120" s="17">
        <f>Продажа!J120*SUM(Продажа!W119)</f>
        <v>8782.2000000000007</v>
      </c>
      <c r="K120" s="17">
        <f>Продажа!K120*SUM(Продажа!X119)</f>
        <v>9040.5</v>
      </c>
      <c r="L120" s="17">
        <f>Продажа!L120*SUM(Продажа!Y119)</f>
        <v>9298.8000000000011</v>
      </c>
      <c r="M120" s="17">
        <f>Продажа!M120*SUM(Продажа!Z119)</f>
        <v>9557.1</v>
      </c>
      <c r="N120" s="17">
        <f>Продажа!N120*SUM(Продажа!AA119)</f>
        <v>9815.4</v>
      </c>
      <c r="O120" s="17">
        <f>Продажа!O120*SUM(Продажа!AB119)</f>
        <v>10073.700000000001</v>
      </c>
      <c r="P120" s="17">
        <f>Продажа!P120*SUM(Продажа!AC119)</f>
        <v>10332</v>
      </c>
      <c r="Q120" s="17">
        <f>Продажа!Q120*SUM(Продажа!AD119)</f>
        <v>10590.300000000001</v>
      </c>
      <c r="R120" s="17">
        <f>Продажа!R120*SUM(Продажа!AE119)</f>
        <v>10848.6</v>
      </c>
    </row>
    <row r="121" spans="2:18" x14ac:dyDescent="0.35">
      <c r="B121" s="22"/>
      <c r="C121" s="23"/>
      <c r="D121" s="23">
        <f t="shared" ref="D121:D152" si="115">SUM(F121:ZZ121)</f>
        <v>114458.44999999998</v>
      </c>
      <c r="E121" s="24"/>
      <c r="F121" s="17">
        <f>Продажа!F121*SUM(Продажа!S119)</f>
        <v>7318.5</v>
      </c>
      <c r="G121" s="17">
        <f>Продажа!G121*SUM(Продажа!T119)</f>
        <v>7852.3</v>
      </c>
      <c r="H121" s="17">
        <f>Продажа!H121*SUM(Продажа!U119)</f>
        <v>7806.4</v>
      </c>
      <c r="I121" s="17">
        <f>Продажа!I121*SUM(Продажа!V119)</f>
        <v>8050.3499999999995</v>
      </c>
      <c r="J121" s="17">
        <f>Продажа!J121*SUM(Продажа!W119)</f>
        <v>8294.2999999999993</v>
      </c>
      <c r="K121" s="17">
        <f>Продажа!K121*SUM(Продажа!X119)</f>
        <v>8538.25</v>
      </c>
      <c r="L121" s="17">
        <f>Продажа!L121*SUM(Продажа!Y119)</f>
        <v>8782.1999999999989</v>
      </c>
      <c r="M121" s="17">
        <f>Продажа!M121*SUM(Продажа!Z119)</f>
        <v>9026.15</v>
      </c>
      <c r="N121" s="17">
        <f>Продажа!N121*SUM(Продажа!AA119)</f>
        <v>9270.1</v>
      </c>
      <c r="O121" s="17">
        <f>Продажа!O121*SUM(Продажа!AB119)</f>
        <v>9514.0499999999993</v>
      </c>
      <c r="P121" s="17">
        <f>Продажа!P121*SUM(Продажа!AC119)</f>
        <v>9758</v>
      </c>
      <c r="Q121" s="17">
        <f>Продажа!Q121*SUM(Продажа!AD119)</f>
        <v>10001.949999999999</v>
      </c>
      <c r="R121" s="17">
        <f>Продажа!R121*SUM(Продажа!AE119)</f>
        <v>10245.9</v>
      </c>
    </row>
    <row r="122" spans="2:18" ht="15" thickBot="1" x14ac:dyDescent="0.4">
      <c r="B122" s="25"/>
      <c r="C122" s="26"/>
      <c r="D122" s="26"/>
      <c r="E122" s="27">
        <f t="shared" ref="E122" si="116">SUM(F122:ZZ122)</f>
        <v>107725.59999999999</v>
      </c>
      <c r="F122" s="17">
        <f>Продажа!F122*SUM(Продажа!S119)</f>
        <v>6888</v>
      </c>
      <c r="G122" s="17">
        <f>Продажа!G122*SUM(Продажа!T119)</f>
        <v>7390.4000000000005</v>
      </c>
      <c r="H122" s="17">
        <f>Продажа!H122*SUM(Продажа!U119)</f>
        <v>7347.2</v>
      </c>
      <c r="I122" s="17">
        <f>Продажа!I122*SUM(Продажа!V119)</f>
        <v>7576.8</v>
      </c>
      <c r="J122" s="17">
        <f>Продажа!J122*SUM(Продажа!W119)</f>
        <v>7806.4</v>
      </c>
      <c r="K122" s="17">
        <f>Продажа!K122*SUM(Продажа!X119)</f>
        <v>8036</v>
      </c>
      <c r="L122" s="17">
        <f>Продажа!L122*SUM(Продажа!Y119)</f>
        <v>8265.6</v>
      </c>
      <c r="M122" s="17">
        <f>Продажа!M122*SUM(Продажа!Z119)</f>
        <v>8495.1999999999989</v>
      </c>
      <c r="N122" s="17">
        <f>Продажа!N122*SUM(Продажа!AA119)</f>
        <v>8724.7999999999993</v>
      </c>
      <c r="O122" s="17">
        <f>Продажа!O122*SUM(Продажа!AB119)</f>
        <v>8954.4</v>
      </c>
      <c r="P122" s="17">
        <f>Продажа!P122*SUM(Продажа!AC119)</f>
        <v>9184</v>
      </c>
      <c r="Q122" s="17">
        <f>Продажа!Q122*SUM(Продажа!AD119)</f>
        <v>9413.6</v>
      </c>
      <c r="R122" s="17">
        <f>Продажа!R122*SUM(Продажа!AE119)</f>
        <v>9643.1999999999989</v>
      </c>
    </row>
    <row r="123" spans="2:18" x14ac:dyDescent="0.35">
      <c r="B123" s="19">
        <f t="shared" ref="B123:B154" si="117">SUM(F123:ZZ123)</f>
        <v>138399</v>
      </c>
      <c r="C123" s="20"/>
      <c r="D123" s="20"/>
      <c r="E123" s="21"/>
      <c r="F123" s="16">
        <f>Продажа!F123*SUM(Продажа!S123)</f>
        <v>8897</v>
      </c>
      <c r="G123" s="16">
        <f>Продажа!G123*SUM(Продажа!T123)</f>
        <v>9536</v>
      </c>
      <c r="H123" s="16">
        <f>Продажа!H123*SUM(Продажа!U123)</f>
        <v>9471</v>
      </c>
      <c r="I123" s="16">
        <f>Продажа!I123*SUM(Продажа!V123)</f>
        <v>9758</v>
      </c>
      <c r="J123" s="16">
        <f>Продажа!J123*SUM(Продажа!W123)</f>
        <v>10045</v>
      </c>
      <c r="K123" s="16">
        <f>Продажа!K123*SUM(Продажа!X123)</f>
        <v>10332</v>
      </c>
      <c r="L123" s="16">
        <f>Продажа!L123*SUM(Продажа!Y123)</f>
        <v>10619</v>
      </c>
      <c r="M123" s="16">
        <f>Продажа!M123*SUM(Продажа!Z123)</f>
        <v>10906</v>
      </c>
      <c r="N123" s="16">
        <f>Продажа!N123*SUM(Продажа!AA123)</f>
        <v>11193</v>
      </c>
      <c r="O123" s="16">
        <f>Продажа!O123*SUM(Продажа!AB123)</f>
        <v>11480</v>
      </c>
      <c r="P123" s="16">
        <f>Продажа!P123*SUM(Продажа!AC123)</f>
        <v>11767</v>
      </c>
      <c r="Q123" s="16">
        <f>Продажа!Q123*SUM(Продажа!AD123)</f>
        <v>12054</v>
      </c>
      <c r="R123" s="16">
        <f>Продажа!R123*SUM(Продажа!AE123)</f>
        <v>12341</v>
      </c>
    </row>
    <row r="124" spans="2:18" x14ac:dyDescent="0.35">
      <c r="B124" s="22"/>
      <c r="C124" s="23">
        <f t="shared" ref="C124:C155" si="118">SUM(F124:ZZ124)</f>
        <v>124559.1</v>
      </c>
      <c r="D124" s="23"/>
      <c r="E124" s="24"/>
      <c r="F124" s="17">
        <f>Продажа!F124*SUM(Продажа!S123)</f>
        <v>8007.3</v>
      </c>
      <c r="G124" s="17">
        <f>Продажа!G124*SUM(Продажа!T123)</f>
        <v>8582.4</v>
      </c>
      <c r="H124" s="17">
        <f>Продажа!H124*SUM(Продажа!U123)</f>
        <v>8523.9</v>
      </c>
      <c r="I124" s="17">
        <f>Продажа!I124*SUM(Продажа!V123)</f>
        <v>8782.2000000000007</v>
      </c>
      <c r="J124" s="17">
        <f>Продажа!J124*SUM(Продажа!W123)</f>
        <v>9040.5</v>
      </c>
      <c r="K124" s="17">
        <f>Продажа!K124*SUM(Продажа!X123)</f>
        <v>9298.8000000000011</v>
      </c>
      <c r="L124" s="17">
        <f>Продажа!L124*SUM(Продажа!Y123)</f>
        <v>9557.1</v>
      </c>
      <c r="M124" s="17">
        <f>Продажа!M124*SUM(Продажа!Z123)</f>
        <v>9815.4</v>
      </c>
      <c r="N124" s="17">
        <f>Продажа!N124*SUM(Продажа!AA123)</f>
        <v>10073.700000000001</v>
      </c>
      <c r="O124" s="17">
        <f>Продажа!O124*SUM(Продажа!AB123)</f>
        <v>10332</v>
      </c>
      <c r="P124" s="17">
        <f>Продажа!P124*SUM(Продажа!AC123)</f>
        <v>10590.300000000001</v>
      </c>
      <c r="Q124" s="17">
        <f>Продажа!Q124*SUM(Продажа!AD123)</f>
        <v>10848.6</v>
      </c>
      <c r="R124" s="17">
        <f>Продажа!R124*SUM(Продажа!AE123)</f>
        <v>11106.9</v>
      </c>
    </row>
    <row r="125" spans="2:18" x14ac:dyDescent="0.35">
      <c r="B125" s="22"/>
      <c r="C125" s="23"/>
      <c r="D125" s="23">
        <f t="shared" ref="D125:D156" si="119">SUM(F125:ZZ125)</f>
        <v>117639.15</v>
      </c>
      <c r="E125" s="24"/>
      <c r="F125" s="17">
        <f>Продажа!F125*SUM(Продажа!S123)</f>
        <v>7562.45</v>
      </c>
      <c r="G125" s="17">
        <f>Продажа!G125*SUM(Продажа!T123)</f>
        <v>8105.6</v>
      </c>
      <c r="H125" s="17">
        <f>Продажа!H125*SUM(Продажа!U123)</f>
        <v>8050.3499999999995</v>
      </c>
      <c r="I125" s="17">
        <f>Продажа!I125*SUM(Продажа!V123)</f>
        <v>8294.2999999999993</v>
      </c>
      <c r="J125" s="17">
        <f>Продажа!J125*SUM(Продажа!W123)</f>
        <v>8538.25</v>
      </c>
      <c r="K125" s="17">
        <f>Продажа!K125*SUM(Продажа!X123)</f>
        <v>8782.1999999999989</v>
      </c>
      <c r="L125" s="17">
        <f>Продажа!L125*SUM(Продажа!Y123)</f>
        <v>9026.15</v>
      </c>
      <c r="M125" s="17">
        <f>Продажа!M125*SUM(Продажа!Z123)</f>
        <v>9270.1</v>
      </c>
      <c r="N125" s="17">
        <f>Продажа!N125*SUM(Продажа!AA123)</f>
        <v>9514.0499999999993</v>
      </c>
      <c r="O125" s="17">
        <f>Продажа!O125*SUM(Продажа!AB123)</f>
        <v>9758</v>
      </c>
      <c r="P125" s="17">
        <f>Продажа!P125*SUM(Продажа!AC123)</f>
        <v>10001.949999999999</v>
      </c>
      <c r="Q125" s="17">
        <f>Продажа!Q125*SUM(Продажа!AD123)</f>
        <v>10245.9</v>
      </c>
      <c r="R125" s="17">
        <f>Продажа!R125*SUM(Продажа!AE123)</f>
        <v>10489.85</v>
      </c>
    </row>
    <row r="126" spans="2:18" ht="15" thickBot="1" x14ac:dyDescent="0.4">
      <c r="B126" s="25"/>
      <c r="C126" s="26"/>
      <c r="D126" s="26"/>
      <c r="E126" s="27">
        <f t="shared" ref="E126" si="120">SUM(F126:ZZ126)</f>
        <v>110719.2</v>
      </c>
      <c r="F126" s="17">
        <f>Продажа!F126*SUM(Продажа!S123)</f>
        <v>7117.5999999999995</v>
      </c>
      <c r="G126" s="17">
        <f>Продажа!G126*SUM(Продажа!T123)</f>
        <v>7628.8</v>
      </c>
      <c r="H126" s="17">
        <f>Продажа!H126*SUM(Продажа!U123)</f>
        <v>7576.8</v>
      </c>
      <c r="I126" s="17">
        <f>Продажа!I126*SUM(Продажа!V123)</f>
        <v>7806.4</v>
      </c>
      <c r="J126" s="17">
        <f>Продажа!J126*SUM(Продажа!W123)</f>
        <v>8036</v>
      </c>
      <c r="K126" s="17">
        <f>Продажа!K126*SUM(Продажа!X123)</f>
        <v>8265.6</v>
      </c>
      <c r="L126" s="17">
        <f>Продажа!L126*SUM(Продажа!Y123)</f>
        <v>8495.1999999999989</v>
      </c>
      <c r="M126" s="17">
        <f>Продажа!M126*SUM(Продажа!Z123)</f>
        <v>8724.7999999999993</v>
      </c>
      <c r="N126" s="17">
        <f>Продажа!N126*SUM(Продажа!AA123)</f>
        <v>8954.4</v>
      </c>
      <c r="O126" s="17">
        <f>Продажа!O126*SUM(Продажа!AB123)</f>
        <v>9184</v>
      </c>
      <c r="P126" s="17">
        <f>Продажа!P126*SUM(Продажа!AC123)</f>
        <v>9413.6</v>
      </c>
      <c r="Q126" s="17">
        <f>Продажа!Q126*SUM(Продажа!AD123)</f>
        <v>9643.1999999999989</v>
      </c>
      <c r="R126" s="17">
        <f>Продажа!R126*SUM(Продажа!AE123)</f>
        <v>9872.7999999999993</v>
      </c>
    </row>
    <row r="127" spans="2:18" x14ac:dyDescent="0.35">
      <c r="B127" s="19">
        <f t="shared" ref="B127:B158" si="121">SUM(F127:ZZ127)</f>
        <v>142141</v>
      </c>
      <c r="C127" s="20"/>
      <c r="D127" s="20"/>
      <c r="E127" s="21"/>
      <c r="F127" s="16">
        <f>Продажа!F127*SUM(Продажа!S127)</f>
        <v>9184</v>
      </c>
      <c r="G127" s="16">
        <f>Продажа!G127*SUM(Продажа!T127)</f>
        <v>9834</v>
      </c>
      <c r="H127" s="16">
        <f>Продажа!H127*SUM(Продажа!U127)</f>
        <v>9758</v>
      </c>
      <c r="I127" s="16">
        <f>Продажа!I127*SUM(Продажа!V127)</f>
        <v>10045</v>
      </c>
      <c r="J127" s="16">
        <f>Продажа!J127*SUM(Продажа!W127)</f>
        <v>10332</v>
      </c>
      <c r="K127" s="16">
        <f>Продажа!K127*SUM(Продажа!X127)</f>
        <v>10619</v>
      </c>
      <c r="L127" s="16">
        <f>Продажа!L127*SUM(Продажа!Y127)</f>
        <v>10906</v>
      </c>
      <c r="M127" s="16">
        <f>Продажа!M127*SUM(Продажа!Z127)</f>
        <v>11193</v>
      </c>
      <c r="N127" s="16">
        <f>Продажа!N127*SUM(Продажа!AA127)</f>
        <v>11480</v>
      </c>
      <c r="O127" s="16">
        <f>Продажа!O127*SUM(Продажа!AB127)</f>
        <v>11767</v>
      </c>
      <c r="P127" s="16">
        <f>Продажа!P127*SUM(Продажа!AC127)</f>
        <v>12054</v>
      </c>
      <c r="Q127" s="16">
        <f>Продажа!Q127*SUM(Продажа!AD127)</f>
        <v>12341</v>
      </c>
      <c r="R127" s="16">
        <f>Продажа!R127*SUM(Продажа!AE127)</f>
        <v>12628</v>
      </c>
    </row>
    <row r="128" spans="2:18" x14ac:dyDescent="0.35">
      <c r="B128" s="22"/>
      <c r="C128" s="23">
        <f t="shared" ref="C128:C159" si="122">SUM(F128:ZZ128)</f>
        <v>127926.90000000001</v>
      </c>
      <c r="D128" s="23"/>
      <c r="E128" s="24"/>
      <c r="F128" s="17">
        <f>Продажа!F128*SUM(Продажа!S127)</f>
        <v>8265.6</v>
      </c>
      <c r="G128" s="17">
        <f>Продажа!G128*SUM(Продажа!T127)</f>
        <v>8850.6</v>
      </c>
      <c r="H128" s="17">
        <f>Продажа!H128*SUM(Продажа!U127)</f>
        <v>8782.2000000000007</v>
      </c>
      <c r="I128" s="17">
        <f>Продажа!I128*SUM(Продажа!V127)</f>
        <v>9040.5</v>
      </c>
      <c r="J128" s="17">
        <f>Продажа!J128*SUM(Продажа!W127)</f>
        <v>9298.8000000000011</v>
      </c>
      <c r="K128" s="17">
        <f>Продажа!K128*SUM(Продажа!X127)</f>
        <v>9557.1</v>
      </c>
      <c r="L128" s="17">
        <f>Продажа!L128*SUM(Продажа!Y127)</f>
        <v>9815.4</v>
      </c>
      <c r="M128" s="17">
        <f>Продажа!M128*SUM(Продажа!Z127)</f>
        <v>10073.700000000001</v>
      </c>
      <c r="N128" s="17">
        <f>Продажа!N128*SUM(Продажа!AA127)</f>
        <v>10332</v>
      </c>
      <c r="O128" s="17">
        <f>Продажа!O128*SUM(Продажа!AB127)</f>
        <v>10590.300000000001</v>
      </c>
      <c r="P128" s="17">
        <f>Продажа!P128*SUM(Продажа!AC127)</f>
        <v>10848.6</v>
      </c>
      <c r="Q128" s="17">
        <f>Продажа!Q128*SUM(Продажа!AD127)</f>
        <v>11106.9</v>
      </c>
      <c r="R128" s="17">
        <f>Продажа!R128*SUM(Продажа!AE127)</f>
        <v>11365.2</v>
      </c>
    </row>
    <row r="129" spans="2:18" x14ac:dyDescent="0.35">
      <c r="B129" s="22"/>
      <c r="C129" s="23"/>
      <c r="D129" s="23">
        <f t="shared" ref="D129:D160" si="123">SUM(F129:ZZ129)</f>
        <v>120819.84999999999</v>
      </c>
      <c r="E129" s="24"/>
      <c r="F129" s="17">
        <f>Продажа!F129*SUM(Продажа!S127)</f>
        <v>7806.4</v>
      </c>
      <c r="G129" s="17">
        <f>Продажа!G129*SUM(Продажа!T127)</f>
        <v>8358.9</v>
      </c>
      <c r="H129" s="17">
        <f>Продажа!H129*SUM(Продажа!U127)</f>
        <v>8294.2999999999993</v>
      </c>
      <c r="I129" s="17">
        <f>Продажа!I129*SUM(Продажа!V127)</f>
        <v>8538.25</v>
      </c>
      <c r="J129" s="17">
        <f>Продажа!J129*SUM(Продажа!W127)</f>
        <v>8782.1999999999989</v>
      </c>
      <c r="K129" s="17">
        <f>Продажа!K129*SUM(Продажа!X127)</f>
        <v>9026.15</v>
      </c>
      <c r="L129" s="17">
        <f>Продажа!L129*SUM(Продажа!Y127)</f>
        <v>9270.1</v>
      </c>
      <c r="M129" s="17">
        <f>Продажа!M129*SUM(Продажа!Z127)</f>
        <v>9514.0499999999993</v>
      </c>
      <c r="N129" s="17">
        <f>Продажа!N129*SUM(Продажа!AA127)</f>
        <v>9758</v>
      </c>
      <c r="O129" s="17">
        <f>Продажа!O129*SUM(Продажа!AB127)</f>
        <v>10001.949999999999</v>
      </c>
      <c r="P129" s="17">
        <f>Продажа!P129*SUM(Продажа!AC127)</f>
        <v>10245.9</v>
      </c>
      <c r="Q129" s="17">
        <f>Продажа!Q129*SUM(Продажа!AD127)</f>
        <v>10489.85</v>
      </c>
      <c r="R129" s="17">
        <f>Продажа!R129*SUM(Продажа!AE127)</f>
        <v>10733.8</v>
      </c>
    </row>
    <row r="130" spans="2:18" ht="15" thickBot="1" x14ac:dyDescent="0.4">
      <c r="B130" s="25"/>
      <c r="C130" s="26"/>
      <c r="D130" s="26"/>
      <c r="E130" s="27">
        <f t="shared" ref="E130" si="124">SUM(F130:ZZ130)</f>
        <v>113712.79999999999</v>
      </c>
      <c r="F130" s="17">
        <f>Продажа!F130*SUM(Продажа!S127)</f>
        <v>7347.2</v>
      </c>
      <c r="G130" s="17">
        <f>Продажа!G130*SUM(Продажа!T127)</f>
        <v>7867.2</v>
      </c>
      <c r="H130" s="17">
        <f>Продажа!H130*SUM(Продажа!U127)</f>
        <v>7806.4</v>
      </c>
      <c r="I130" s="17">
        <f>Продажа!I130*SUM(Продажа!V127)</f>
        <v>8036</v>
      </c>
      <c r="J130" s="17">
        <f>Продажа!J130*SUM(Продажа!W127)</f>
        <v>8265.6</v>
      </c>
      <c r="K130" s="17">
        <f>Продажа!K130*SUM(Продажа!X127)</f>
        <v>8495.1999999999989</v>
      </c>
      <c r="L130" s="17">
        <f>Продажа!L130*SUM(Продажа!Y127)</f>
        <v>8724.7999999999993</v>
      </c>
      <c r="M130" s="17">
        <f>Продажа!M130*SUM(Продажа!Z127)</f>
        <v>8954.4</v>
      </c>
      <c r="N130" s="17">
        <f>Продажа!N130*SUM(Продажа!AA127)</f>
        <v>9184</v>
      </c>
      <c r="O130" s="17">
        <f>Продажа!O130*SUM(Продажа!AB127)</f>
        <v>9413.6</v>
      </c>
      <c r="P130" s="17">
        <f>Продажа!P130*SUM(Продажа!AC127)</f>
        <v>9643.1999999999989</v>
      </c>
      <c r="Q130" s="17">
        <f>Продажа!Q130*SUM(Продажа!AD127)</f>
        <v>9872.7999999999993</v>
      </c>
      <c r="R130" s="17">
        <f>Продажа!R130*SUM(Продажа!AE127)</f>
        <v>10102.4</v>
      </c>
    </row>
    <row r="131" spans="2:18" x14ac:dyDescent="0.35">
      <c r="B131" s="19">
        <f t="shared" ref="B131:B162" si="125">SUM(F131:ZZ131)</f>
        <v>145883</v>
      </c>
      <c r="C131" s="20"/>
      <c r="D131" s="20"/>
      <c r="E131" s="21"/>
      <c r="F131" s="16">
        <f>Продажа!F131*SUM(Продажа!S131)</f>
        <v>9471</v>
      </c>
      <c r="G131" s="16">
        <f>Продажа!G131*SUM(Продажа!T131)</f>
        <v>10132</v>
      </c>
      <c r="H131" s="16">
        <f>Продажа!H131*SUM(Продажа!U131)</f>
        <v>10045</v>
      </c>
      <c r="I131" s="16">
        <f>Продажа!I131*SUM(Продажа!V131)</f>
        <v>10332</v>
      </c>
      <c r="J131" s="16">
        <f>Продажа!J131*SUM(Продажа!W131)</f>
        <v>10619</v>
      </c>
      <c r="K131" s="16">
        <f>Продажа!K131*SUM(Продажа!X131)</f>
        <v>10906</v>
      </c>
      <c r="L131" s="16">
        <f>Продажа!L131*SUM(Продажа!Y131)</f>
        <v>11193</v>
      </c>
      <c r="M131" s="16">
        <f>Продажа!M131*SUM(Продажа!Z131)</f>
        <v>11480</v>
      </c>
      <c r="N131" s="16">
        <f>Продажа!N131*SUM(Продажа!AA131)</f>
        <v>11767</v>
      </c>
      <c r="O131" s="16">
        <f>Продажа!O131*SUM(Продажа!AB131)</f>
        <v>12054</v>
      </c>
      <c r="P131" s="16">
        <f>Продажа!P131*SUM(Продажа!AC131)</f>
        <v>12341</v>
      </c>
      <c r="Q131" s="16">
        <f>Продажа!Q131*SUM(Продажа!AD131)</f>
        <v>12628</v>
      </c>
      <c r="R131" s="16">
        <f>Продажа!R131*SUM(Продажа!AE131)</f>
        <v>12915</v>
      </c>
    </row>
    <row r="132" spans="2:18" x14ac:dyDescent="0.35">
      <c r="B132" s="22"/>
      <c r="C132" s="23">
        <f t="shared" ref="C132:C163" si="126">SUM(F132:ZZ132)</f>
        <v>131294.70000000001</v>
      </c>
      <c r="D132" s="23"/>
      <c r="E132" s="24"/>
      <c r="F132" s="17">
        <f>Продажа!F132*SUM(Продажа!S131)</f>
        <v>8523.9</v>
      </c>
      <c r="G132" s="17">
        <f>Продажа!G132*SUM(Продажа!T131)</f>
        <v>9118.7999999999993</v>
      </c>
      <c r="H132" s="17">
        <f>Продажа!H132*SUM(Продажа!U131)</f>
        <v>9040.5</v>
      </c>
      <c r="I132" s="17">
        <f>Продажа!I132*SUM(Продажа!V131)</f>
        <v>9298.8000000000011</v>
      </c>
      <c r="J132" s="17">
        <f>Продажа!J132*SUM(Продажа!W131)</f>
        <v>9557.1</v>
      </c>
      <c r="K132" s="17">
        <f>Продажа!K132*SUM(Продажа!X131)</f>
        <v>9815.4</v>
      </c>
      <c r="L132" s="17">
        <f>Продажа!L132*SUM(Продажа!Y131)</f>
        <v>10073.700000000001</v>
      </c>
      <c r="M132" s="17">
        <f>Продажа!M132*SUM(Продажа!Z131)</f>
        <v>10332</v>
      </c>
      <c r="N132" s="17">
        <f>Продажа!N132*SUM(Продажа!AA131)</f>
        <v>10590.300000000001</v>
      </c>
      <c r="O132" s="17">
        <f>Продажа!O132*SUM(Продажа!AB131)</f>
        <v>10848.6</v>
      </c>
      <c r="P132" s="17">
        <f>Продажа!P132*SUM(Продажа!AC131)</f>
        <v>11106.9</v>
      </c>
      <c r="Q132" s="17">
        <f>Продажа!Q132*SUM(Продажа!AD131)</f>
        <v>11365.2</v>
      </c>
      <c r="R132" s="17">
        <f>Продажа!R132*SUM(Продажа!AE131)</f>
        <v>11623.5</v>
      </c>
    </row>
    <row r="133" spans="2:18" x14ac:dyDescent="0.35">
      <c r="B133" s="22"/>
      <c r="C133" s="23"/>
      <c r="D133" s="23">
        <f t="shared" ref="D133:D164" si="127">SUM(F133:ZZ133)</f>
        <v>124000.55</v>
      </c>
      <c r="E133" s="24"/>
      <c r="F133" s="17">
        <f>Продажа!F133*SUM(Продажа!S131)</f>
        <v>8050.3499999999995</v>
      </c>
      <c r="G133" s="17">
        <f>Продажа!G133*SUM(Продажа!T131)</f>
        <v>8612.2000000000007</v>
      </c>
      <c r="H133" s="17">
        <f>Продажа!H133*SUM(Продажа!U131)</f>
        <v>8538.25</v>
      </c>
      <c r="I133" s="17">
        <f>Продажа!I133*SUM(Продажа!V131)</f>
        <v>8782.1999999999989</v>
      </c>
      <c r="J133" s="17">
        <f>Продажа!J133*SUM(Продажа!W131)</f>
        <v>9026.15</v>
      </c>
      <c r="K133" s="17">
        <f>Продажа!K133*SUM(Продажа!X131)</f>
        <v>9270.1</v>
      </c>
      <c r="L133" s="17">
        <f>Продажа!L133*SUM(Продажа!Y131)</f>
        <v>9514.0499999999993</v>
      </c>
      <c r="M133" s="17">
        <f>Продажа!M133*SUM(Продажа!Z131)</f>
        <v>9758</v>
      </c>
      <c r="N133" s="17">
        <f>Продажа!N133*SUM(Продажа!AA131)</f>
        <v>10001.949999999999</v>
      </c>
      <c r="O133" s="17">
        <f>Продажа!O133*SUM(Продажа!AB131)</f>
        <v>10245.9</v>
      </c>
      <c r="P133" s="17">
        <f>Продажа!P133*SUM(Продажа!AC131)</f>
        <v>10489.85</v>
      </c>
      <c r="Q133" s="17">
        <f>Продажа!Q133*SUM(Продажа!AD131)</f>
        <v>10733.8</v>
      </c>
      <c r="R133" s="17">
        <f>Продажа!R133*SUM(Продажа!AE131)</f>
        <v>10977.75</v>
      </c>
    </row>
    <row r="134" spans="2:18" ht="15" thickBot="1" x14ac:dyDescent="0.4">
      <c r="B134" s="25"/>
      <c r="C134" s="26"/>
      <c r="D134" s="26"/>
      <c r="E134" s="27">
        <f t="shared" ref="E134" si="128">SUM(F134:ZZ134)</f>
        <v>116706.4</v>
      </c>
      <c r="F134" s="17">
        <f>Продажа!F134*SUM(Продажа!S131)</f>
        <v>7576.8</v>
      </c>
      <c r="G134" s="17">
        <f>Продажа!G134*SUM(Продажа!T131)</f>
        <v>8105.6</v>
      </c>
      <c r="H134" s="17">
        <f>Продажа!H134*SUM(Продажа!U131)</f>
        <v>8036</v>
      </c>
      <c r="I134" s="17">
        <f>Продажа!I134*SUM(Продажа!V131)</f>
        <v>8265.6</v>
      </c>
      <c r="J134" s="17">
        <f>Продажа!J134*SUM(Продажа!W131)</f>
        <v>8495.1999999999989</v>
      </c>
      <c r="K134" s="17">
        <f>Продажа!K134*SUM(Продажа!X131)</f>
        <v>8724.7999999999993</v>
      </c>
      <c r="L134" s="17">
        <f>Продажа!L134*SUM(Продажа!Y131)</f>
        <v>8954.4</v>
      </c>
      <c r="M134" s="17">
        <f>Продажа!M134*SUM(Продажа!Z131)</f>
        <v>9184</v>
      </c>
      <c r="N134" s="17">
        <f>Продажа!N134*SUM(Продажа!AA131)</f>
        <v>9413.6</v>
      </c>
      <c r="O134" s="17">
        <f>Продажа!O134*SUM(Продажа!AB131)</f>
        <v>9643.1999999999989</v>
      </c>
      <c r="P134" s="17">
        <f>Продажа!P134*SUM(Продажа!AC131)</f>
        <v>9872.7999999999993</v>
      </c>
      <c r="Q134" s="17">
        <f>Продажа!Q134*SUM(Продажа!AD131)</f>
        <v>10102.4</v>
      </c>
      <c r="R134" s="17">
        <f>Продажа!R134*SUM(Продажа!AE131)</f>
        <v>10332</v>
      </c>
    </row>
    <row r="135" spans="2:18" x14ac:dyDescent="0.35">
      <c r="B135" s="19">
        <f t="shared" ref="B135:B166" si="129">SUM(F135:ZZ135)</f>
        <v>149625</v>
      </c>
      <c r="C135" s="20"/>
      <c r="D135" s="20"/>
      <c r="E135" s="21"/>
      <c r="F135" s="16">
        <f>Продажа!F135*SUM(Продажа!S135)</f>
        <v>9758</v>
      </c>
      <c r="G135" s="16">
        <f>Продажа!G135*SUM(Продажа!T135)</f>
        <v>10430</v>
      </c>
      <c r="H135" s="16">
        <f>Продажа!H135*SUM(Продажа!U135)</f>
        <v>10332</v>
      </c>
      <c r="I135" s="16">
        <f>Продажа!I135*SUM(Продажа!V135)</f>
        <v>10619</v>
      </c>
      <c r="J135" s="16">
        <f>Продажа!J135*SUM(Продажа!W135)</f>
        <v>10906</v>
      </c>
      <c r="K135" s="16">
        <f>Продажа!K135*SUM(Продажа!X135)</f>
        <v>11193</v>
      </c>
      <c r="L135" s="16">
        <f>Продажа!L135*SUM(Продажа!Y135)</f>
        <v>11480</v>
      </c>
      <c r="M135" s="16">
        <f>Продажа!M135*SUM(Продажа!Z135)</f>
        <v>11767</v>
      </c>
      <c r="N135" s="16">
        <f>Продажа!N135*SUM(Продажа!AA135)</f>
        <v>12054</v>
      </c>
      <c r="O135" s="16">
        <f>Продажа!O135*SUM(Продажа!AB135)</f>
        <v>12341</v>
      </c>
      <c r="P135" s="16">
        <f>Продажа!P135*SUM(Продажа!AC135)</f>
        <v>12628</v>
      </c>
      <c r="Q135" s="16">
        <f>Продажа!Q135*SUM(Продажа!AD135)</f>
        <v>12915</v>
      </c>
      <c r="R135" s="16">
        <f>Продажа!R135*SUM(Продажа!AE135)</f>
        <v>13202</v>
      </c>
    </row>
    <row r="136" spans="2:18" x14ac:dyDescent="0.35">
      <c r="B136" s="22"/>
      <c r="C136" s="23">
        <f t="shared" ref="C136:C167" si="130">SUM(F136:ZZ136)</f>
        <v>134662.5</v>
      </c>
      <c r="D136" s="23"/>
      <c r="E136" s="24"/>
      <c r="F136" s="17">
        <f>Продажа!F136*SUM(Продажа!S135)</f>
        <v>8782.2000000000007</v>
      </c>
      <c r="G136" s="17">
        <f>Продажа!G136*SUM(Продажа!T135)</f>
        <v>9387</v>
      </c>
      <c r="H136" s="17">
        <f>Продажа!H136*SUM(Продажа!U135)</f>
        <v>9298.8000000000011</v>
      </c>
      <c r="I136" s="17">
        <f>Продажа!I136*SUM(Продажа!V135)</f>
        <v>9557.1</v>
      </c>
      <c r="J136" s="17">
        <f>Продажа!J136*SUM(Продажа!W135)</f>
        <v>9815.4</v>
      </c>
      <c r="K136" s="17">
        <f>Продажа!K136*SUM(Продажа!X135)</f>
        <v>10073.700000000001</v>
      </c>
      <c r="L136" s="17">
        <f>Продажа!L136*SUM(Продажа!Y135)</f>
        <v>10332</v>
      </c>
      <c r="M136" s="17">
        <f>Продажа!M136*SUM(Продажа!Z135)</f>
        <v>10590.300000000001</v>
      </c>
      <c r="N136" s="17">
        <f>Продажа!N136*SUM(Продажа!AA135)</f>
        <v>10848.6</v>
      </c>
      <c r="O136" s="17">
        <f>Продажа!O136*SUM(Продажа!AB135)</f>
        <v>11106.9</v>
      </c>
      <c r="P136" s="17">
        <f>Продажа!P136*SUM(Продажа!AC135)</f>
        <v>11365.2</v>
      </c>
      <c r="Q136" s="17">
        <f>Продажа!Q136*SUM(Продажа!AD135)</f>
        <v>11623.5</v>
      </c>
      <c r="R136" s="17">
        <f>Продажа!R136*SUM(Продажа!AE135)</f>
        <v>11881.800000000001</v>
      </c>
    </row>
    <row r="137" spans="2:18" x14ac:dyDescent="0.35">
      <c r="B137" s="22"/>
      <c r="C137" s="23"/>
      <c r="D137" s="23">
        <f t="shared" ref="D137:D168" si="131">SUM(F137:ZZ137)</f>
        <v>127181.25</v>
      </c>
      <c r="E137" s="24"/>
      <c r="F137" s="17">
        <f>Продажа!F137*SUM(Продажа!S135)</f>
        <v>8294.2999999999993</v>
      </c>
      <c r="G137" s="17">
        <f>Продажа!G137*SUM(Продажа!T135)</f>
        <v>8865.5</v>
      </c>
      <c r="H137" s="17">
        <f>Продажа!H137*SUM(Продажа!U135)</f>
        <v>8782.1999999999989</v>
      </c>
      <c r="I137" s="17">
        <f>Продажа!I137*SUM(Продажа!V135)</f>
        <v>9026.15</v>
      </c>
      <c r="J137" s="17">
        <f>Продажа!J137*SUM(Продажа!W135)</f>
        <v>9270.1</v>
      </c>
      <c r="K137" s="17">
        <f>Продажа!K137*SUM(Продажа!X135)</f>
        <v>9514.0499999999993</v>
      </c>
      <c r="L137" s="17">
        <f>Продажа!L137*SUM(Продажа!Y135)</f>
        <v>9758</v>
      </c>
      <c r="M137" s="17">
        <f>Продажа!M137*SUM(Продажа!Z135)</f>
        <v>10001.949999999999</v>
      </c>
      <c r="N137" s="17">
        <f>Продажа!N137*SUM(Продажа!AA135)</f>
        <v>10245.9</v>
      </c>
      <c r="O137" s="17">
        <f>Продажа!O137*SUM(Продажа!AB135)</f>
        <v>10489.85</v>
      </c>
      <c r="P137" s="17">
        <f>Продажа!P137*SUM(Продажа!AC135)</f>
        <v>10733.8</v>
      </c>
      <c r="Q137" s="17">
        <f>Продажа!Q137*SUM(Продажа!AD135)</f>
        <v>10977.75</v>
      </c>
      <c r="R137" s="17">
        <f>Продажа!R137*SUM(Продажа!AE135)</f>
        <v>11221.699999999999</v>
      </c>
    </row>
    <row r="138" spans="2:18" ht="15" thickBot="1" x14ac:dyDescent="0.4">
      <c r="B138" s="25"/>
      <c r="C138" s="26"/>
      <c r="D138" s="26"/>
      <c r="E138" s="27">
        <f t="shared" ref="E138" si="132">SUM(F138:ZZ138)</f>
        <v>119700</v>
      </c>
      <c r="F138" s="17">
        <f>Продажа!F138*SUM(Продажа!S135)</f>
        <v>7806.4</v>
      </c>
      <c r="G138" s="17">
        <f>Продажа!G138*SUM(Продажа!T135)</f>
        <v>8344</v>
      </c>
      <c r="H138" s="17">
        <f>Продажа!H138*SUM(Продажа!U135)</f>
        <v>8265.6</v>
      </c>
      <c r="I138" s="17">
        <f>Продажа!I138*SUM(Продажа!V135)</f>
        <v>8495.1999999999989</v>
      </c>
      <c r="J138" s="17">
        <f>Продажа!J138*SUM(Продажа!W135)</f>
        <v>8724.7999999999993</v>
      </c>
      <c r="K138" s="17">
        <f>Продажа!K138*SUM(Продажа!X135)</f>
        <v>8954.4</v>
      </c>
      <c r="L138" s="17">
        <f>Продажа!L138*SUM(Продажа!Y135)</f>
        <v>9184</v>
      </c>
      <c r="M138" s="17">
        <f>Продажа!M138*SUM(Продажа!Z135)</f>
        <v>9413.6</v>
      </c>
      <c r="N138" s="17">
        <f>Продажа!N138*SUM(Продажа!AA135)</f>
        <v>9643.1999999999989</v>
      </c>
      <c r="O138" s="17">
        <f>Продажа!O138*SUM(Продажа!AB135)</f>
        <v>9872.7999999999993</v>
      </c>
      <c r="P138" s="17">
        <f>Продажа!P138*SUM(Продажа!AC135)</f>
        <v>10102.4</v>
      </c>
      <c r="Q138" s="17">
        <f>Продажа!Q138*SUM(Продажа!AD135)</f>
        <v>10332</v>
      </c>
      <c r="R138" s="17">
        <f>Продажа!R138*SUM(Продажа!AE135)</f>
        <v>10561.6</v>
      </c>
    </row>
    <row r="139" spans="2:18" x14ac:dyDescent="0.35">
      <c r="B139" s="19">
        <f t="shared" ref="B139:B170" si="133">SUM(F139:ZZ139)</f>
        <v>153367</v>
      </c>
      <c r="C139" s="20"/>
      <c r="D139" s="20"/>
      <c r="E139" s="21"/>
      <c r="F139" s="16">
        <f>Продажа!F139*SUM(Продажа!S139)</f>
        <v>10045</v>
      </c>
      <c r="G139" s="16">
        <f>Продажа!G139*SUM(Продажа!T139)</f>
        <v>10728</v>
      </c>
      <c r="H139" s="16">
        <f>Продажа!H139*SUM(Продажа!U139)</f>
        <v>10619</v>
      </c>
      <c r="I139" s="16">
        <f>Продажа!I139*SUM(Продажа!V139)</f>
        <v>10906</v>
      </c>
      <c r="J139" s="16">
        <f>Продажа!J139*SUM(Продажа!W139)</f>
        <v>11193</v>
      </c>
      <c r="K139" s="16">
        <f>Продажа!K139*SUM(Продажа!X139)</f>
        <v>11480</v>
      </c>
      <c r="L139" s="16">
        <f>Продажа!L139*SUM(Продажа!Y139)</f>
        <v>11767</v>
      </c>
      <c r="M139" s="16">
        <f>Продажа!M139*SUM(Продажа!Z139)</f>
        <v>12054</v>
      </c>
      <c r="N139" s="16">
        <f>Продажа!N139*SUM(Продажа!AA139)</f>
        <v>12341</v>
      </c>
      <c r="O139" s="16">
        <f>Продажа!O139*SUM(Продажа!AB139)</f>
        <v>12628</v>
      </c>
      <c r="P139" s="16">
        <f>Продажа!P139*SUM(Продажа!AC139)</f>
        <v>12915</v>
      </c>
      <c r="Q139" s="16">
        <f>Продажа!Q139*SUM(Продажа!AD139)</f>
        <v>13202</v>
      </c>
      <c r="R139" s="16">
        <f>Продажа!R139*SUM(Продажа!AE139)</f>
        <v>13489</v>
      </c>
    </row>
    <row r="140" spans="2:18" x14ac:dyDescent="0.35">
      <c r="B140" s="22"/>
      <c r="C140" s="23">
        <f t="shared" ref="C140:C171" si="134">SUM(F140:ZZ140)</f>
        <v>138030.29999999999</v>
      </c>
      <c r="D140" s="23"/>
      <c r="E140" s="24"/>
      <c r="F140" s="17">
        <f>Продажа!F140*SUM(Продажа!S139)</f>
        <v>9040.5</v>
      </c>
      <c r="G140" s="17">
        <f>Продажа!G140*SUM(Продажа!T139)</f>
        <v>9655.1999999999989</v>
      </c>
      <c r="H140" s="17">
        <f>Продажа!H140*SUM(Продажа!U139)</f>
        <v>9557.1</v>
      </c>
      <c r="I140" s="17">
        <f>Продажа!I140*SUM(Продажа!V139)</f>
        <v>9815.4</v>
      </c>
      <c r="J140" s="17">
        <f>Продажа!J140*SUM(Продажа!W139)</f>
        <v>10073.700000000001</v>
      </c>
      <c r="K140" s="17">
        <f>Продажа!K140*SUM(Продажа!X139)</f>
        <v>10332</v>
      </c>
      <c r="L140" s="17">
        <f>Продажа!L140*SUM(Продажа!Y139)</f>
        <v>10590.300000000001</v>
      </c>
      <c r="M140" s="17">
        <f>Продажа!M140*SUM(Продажа!Z139)</f>
        <v>10848.6</v>
      </c>
      <c r="N140" s="17">
        <f>Продажа!N140*SUM(Продажа!AA139)</f>
        <v>11106.9</v>
      </c>
      <c r="O140" s="17">
        <f>Продажа!O140*SUM(Продажа!AB139)</f>
        <v>11365.2</v>
      </c>
      <c r="P140" s="17">
        <f>Продажа!P140*SUM(Продажа!AC139)</f>
        <v>11623.5</v>
      </c>
      <c r="Q140" s="17">
        <f>Продажа!Q140*SUM(Продажа!AD139)</f>
        <v>11881.800000000001</v>
      </c>
      <c r="R140" s="17">
        <f>Продажа!R140*SUM(Продажа!AE139)</f>
        <v>12140.1</v>
      </c>
    </row>
    <row r="141" spans="2:18" x14ac:dyDescent="0.35">
      <c r="B141" s="22"/>
      <c r="C141" s="23"/>
      <c r="D141" s="23">
        <f t="shared" ref="D141:D172" si="135">SUM(F141:ZZ141)</f>
        <v>130361.95</v>
      </c>
      <c r="E141" s="24"/>
      <c r="F141" s="17">
        <f>Продажа!F141*SUM(Продажа!S139)</f>
        <v>8538.25</v>
      </c>
      <c r="G141" s="17">
        <f>Продажа!G141*SUM(Продажа!T139)</f>
        <v>9118.8000000000011</v>
      </c>
      <c r="H141" s="17">
        <f>Продажа!H141*SUM(Продажа!U139)</f>
        <v>9026.15</v>
      </c>
      <c r="I141" s="17">
        <f>Продажа!I141*SUM(Продажа!V139)</f>
        <v>9270.1</v>
      </c>
      <c r="J141" s="17">
        <f>Продажа!J141*SUM(Продажа!W139)</f>
        <v>9514.0499999999993</v>
      </c>
      <c r="K141" s="17">
        <f>Продажа!K141*SUM(Продажа!X139)</f>
        <v>9758</v>
      </c>
      <c r="L141" s="17">
        <f>Продажа!L141*SUM(Продажа!Y139)</f>
        <v>10001.949999999999</v>
      </c>
      <c r="M141" s="17">
        <f>Продажа!M141*SUM(Продажа!Z139)</f>
        <v>10245.9</v>
      </c>
      <c r="N141" s="17">
        <f>Продажа!N141*SUM(Продажа!AA139)</f>
        <v>10489.85</v>
      </c>
      <c r="O141" s="17">
        <f>Продажа!O141*SUM(Продажа!AB139)</f>
        <v>10733.8</v>
      </c>
      <c r="P141" s="17">
        <f>Продажа!P141*SUM(Продажа!AC139)</f>
        <v>10977.75</v>
      </c>
      <c r="Q141" s="17">
        <f>Продажа!Q141*SUM(Продажа!AD139)</f>
        <v>11221.699999999999</v>
      </c>
      <c r="R141" s="17">
        <f>Продажа!R141*SUM(Продажа!AE139)</f>
        <v>11465.65</v>
      </c>
    </row>
    <row r="142" spans="2:18" ht="15" thickBot="1" x14ac:dyDescent="0.4">
      <c r="B142" s="25"/>
      <c r="C142" s="26"/>
      <c r="D142" s="26"/>
      <c r="E142" s="27">
        <f t="shared" ref="E142" si="136">SUM(F142:ZZ142)</f>
        <v>122693.59999999999</v>
      </c>
      <c r="F142" s="17">
        <f>Продажа!F142*SUM(Продажа!S139)</f>
        <v>8036</v>
      </c>
      <c r="G142" s="17">
        <f>Продажа!G142*SUM(Продажа!T139)</f>
        <v>8582.4</v>
      </c>
      <c r="H142" s="17">
        <f>Продажа!H142*SUM(Продажа!U139)</f>
        <v>8495.1999999999989</v>
      </c>
      <c r="I142" s="17">
        <f>Продажа!I142*SUM(Продажа!V139)</f>
        <v>8724.7999999999993</v>
      </c>
      <c r="J142" s="17">
        <f>Продажа!J142*SUM(Продажа!W139)</f>
        <v>8954.4</v>
      </c>
      <c r="K142" s="17">
        <f>Продажа!K142*SUM(Продажа!X139)</f>
        <v>9184</v>
      </c>
      <c r="L142" s="17">
        <f>Продажа!L142*SUM(Продажа!Y139)</f>
        <v>9413.6</v>
      </c>
      <c r="M142" s="17">
        <f>Продажа!M142*SUM(Продажа!Z139)</f>
        <v>9643.1999999999989</v>
      </c>
      <c r="N142" s="17">
        <f>Продажа!N142*SUM(Продажа!AA139)</f>
        <v>9872.7999999999993</v>
      </c>
      <c r="O142" s="17">
        <f>Продажа!O142*SUM(Продажа!AB139)</f>
        <v>10102.4</v>
      </c>
      <c r="P142" s="17">
        <f>Продажа!P142*SUM(Продажа!AC139)</f>
        <v>10332</v>
      </c>
      <c r="Q142" s="17">
        <f>Продажа!Q142*SUM(Продажа!AD139)</f>
        <v>10561.6</v>
      </c>
      <c r="R142" s="17">
        <f>Продажа!R142*SUM(Продажа!AE139)</f>
        <v>10791.199999999999</v>
      </c>
    </row>
    <row r="143" spans="2:18" x14ac:dyDescent="0.35">
      <c r="B143" s="19">
        <f t="shared" ref="B143:B174" si="137">SUM(F143:ZZ143)</f>
        <v>157109</v>
      </c>
      <c r="C143" s="20"/>
      <c r="D143" s="20"/>
      <c r="E143" s="21"/>
      <c r="F143" s="16">
        <f>Продажа!F143*SUM(Продажа!S143)</f>
        <v>10332</v>
      </c>
      <c r="G143" s="16">
        <f>Продажа!G143*SUM(Продажа!T143)</f>
        <v>11026</v>
      </c>
      <c r="H143" s="16">
        <f>Продажа!H143*SUM(Продажа!U143)</f>
        <v>10906</v>
      </c>
      <c r="I143" s="16">
        <f>Продажа!I143*SUM(Продажа!V143)</f>
        <v>11193</v>
      </c>
      <c r="J143" s="16">
        <f>Продажа!J143*SUM(Продажа!W143)</f>
        <v>11480</v>
      </c>
      <c r="K143" s="16">
        <f>Продажа!K143*SUM(Продажа!X143)</f>
        <v>11767</v>
      </c>
      <c r="L143" s="16">
        <f>Продажа!L143*SUM(Продажа!Y143)</f>
        <v>12054</v>
      </c>
      <c r="M143" s="16">
        <f>Продажа!M143*SUM(Продажа!Z143)</f>
        <v>12341</v>
      </c>
      <c r="N143" s="16">
        <f>Продажа!N143*SUM(Продажа!AA143)</f>
        <v>12628</v>
      </c>
      <c r="O143" s="16">
        <f>Продажа!O143*SUM(Продажа!AB143)</f>
        <v>12915</v>
      </c>
      <c r="P143" s="16">
        <f>Продажа!P143*SUM(Продажа!AC143)</f>
        <v>13202</v>
      </c>
      <c r="Q143" s="16">
        <f>Продажа!Q143*SUM(Продажа!AD143)</f>
        <v>13489</v>
      </c>
      <c r="R143" s="16">
        <f>Продажа!R143*SUM(Продажа!AE143)</f>
        <v>13776</v>
      </c>
    </row>
    <row r="144" spans="2:18" x14ac:dyDescent="0.35">
      <c r="B144" s="22"/>
      <c r="C144" s="23">
        <f t="shared" ref="C144:C175" si="138">SUM(F144:ZZ144)</f>
        <v>141398.1</v>
      </c>
      <c r="D144" s="23"/>
      <c r="E144" s="24"/>
      <c r="F144" s="17">
        <f>Продажа!F144*SUM(Продажа!S143)</f>
        <v>9298.8000000000011</v>
      </c>
      <c r="G144" s="17">
        <f>Продажа!G144*SUM(Продажа!T143)</f>
        <v>9923.4</v>
      </c>
      <c r="H144" s="17">
        <f>Продажа!H144*SUM(Продажа!U143)</f>
        <v>9815.4</v>
      </c>
      <c r="I144" s="17">
        <f>Продажа!I144*SUM(Продажа!V143)</f>
        <v>10073.700000000001</v>
      </c>
      <c r="J144" s="17">
        <f>Продажа!J144*SUM(Продажа!W143)</f>
        <v>10332</v>
      </c>
      <c r="K144" s="17">
        <f>Продажа!K144*SUM(Продажа!X143)</f>
        <v>10590.300000000001</v>
      </c>
      <c r="L144" s="17">
        <f>Продажа!L144*SUM(Продажа!Y143)</f>
        <v>10848.6</v>
      </c>
      <c r="M144" s="17">
        <f>Продажа!M144*SUM(Продажа!Z143)</f>
        <v>11106.9</v>
      </c>
      <c r="N144" s="17">
        <f>Продажа!N144*SUM(Продажа!AA143)</f>
        <v>11365.2</v>
      </c>
      <c r="O144" s="17">
        <f>Продажа!O144*SUM(Продажа!AB143)</f>
        <v>11623.5</v>
      </c>
      <c r="P144" s="17">
        <f>Продажа!P144*SUM(Продажа!AC143)</f>
        <v>11881.800000000001</v>
      </c>
      <c r="Q144" s="17">
        <f>Продажа!Q144*SUM(Продажа!AD143)</f>
        <v>12140.1</v>
      </c>
      <c r="R144" s="17">
        <f>Продажа!R144*SUM(Продажа!AE143)</f>
        <v>12398.400000000001</v>
      </c>
    </row>
    <row r="145" spans="2:18" x14ac:dyDescent="0.35">
      <c r="B145" s="22"/>
      <c r="C145" s="23"/>
      <c r="D145" s="23">
        <f t="shared" ref="D145:D176" si="139">SUM(F145:ZZ145)</f>
        <v>133542.65</v>
      </c>
      <c r="E145" s="24"/>
      <c r="F145" s="17">
        <f>Продажа!F145*SUM(Продажа!S143)</f>
        <v>8782.1999999999989</v>
      </c>
      <c r="G145" s="17">
        <f>Продажа!G145*SUM(Продажа!T143)</f>
        <v>9372.1</v>
      </c>
      <c r="H145" s="17">
        <f>Продажа!H145*SUM(Продажа!U143)</f>
        <v>9270.1</v>
      </c>
      <c r="I145" s="17">
        <f>Продажа!I145*SUM(Продажа!V143)</f>
        <v>9514.0499999999993</v>
      </c>
      <c r="J145" s="17">
        <f>Продажа!J145*SUM(Продажа!W143)</f>
        <v>9758</v>
      </c>
      <c r="K145" s="17">
        <f>Продажа!K145*SUM(Продажа!X143)</f>
        <v>10001.949999999999</v>
      </c>
      <c r="L145" s="17">
        <f>Продажа!L145*SUM(Продажа!Y143)</f>
        <v>10245.9</v>
      </c>
      <c r="M145" s="17">
        <f>Продажа!M145*SUM(Продажа!Z143)</f>
        <v>10489.85</v>
      </c>
      <c r="N145" s="17">
        <f>Продажа!N145*SUM(Продажа!AA143)</f>
        <v>10733.8</v>
      </c>
      <c r="O145" s="17">
        <f>Продажа!O145*SUM(Продажа!AB143)</f>
        <v>10977.75</v>
      </c>
      <c r="P145" s="17">
        <f>Продажа!P145*SUM(Продажа!AC143)</f>
        <v>11221.699999999999</v>
      </c>
      <c r="Q145" s="17">
        <f>Продажа!Q145*SUM(Продажа!AD143)</f>
        <v>11465.65</v>
      </c>
      <c r="R145" s="17">
        <f>Продажа!R145*SUM(Продажа!AE143)</f>
        <v>11709.599999999999</v>
      </c>
    </row>
    <row r="146" spans="2:18" ht="15" thickBot="1" x14ac:dyDescent="0.4">
      <c r="B146" s="25"/>
      <c r="C146" s="26"/>
      <c r="D146" s="26"/>
      <c r="E146" s="27">
        <f t="shared" ref="E146" si="140">SUM(F146:ZZ146)</f>
        <v>125687.2</v>
      </c>
      <c r="F146" s="17">
        <f>Продажа!F146*SUM(Продажа!S143)</f>
        <v>8265.6</v>
      </c>
      <c r="G146" s="17">
        <f>Продажа!G146*SUM(Продажа!T143)</f>
        <v>8820.8000000000011</v>
      </c>
      <c r="H146" s="17">
        <f>Продажа!H146*SUM(Продажа!U143)</f>
        <v>8724.7999999999993</v>
      </c>
      <c r="I146" s="17">
        <f>Продажа!I146*SUM(Продажа!V143)</f>
        <v>8954.4</v>
      </c>
      <c r="J146" s="17">
        <f>Продажа!J146*SUM(Продажа!W143)</f>
        <v>9184</v>
      </c>
      <c r="K146" s="17">
        <f>Продажа!K146*SUM(Продажа!X143)</f>
        <v>9413.6</v>
      </c>
      <c r="L146" s="17">
        <f>Продажа!L146*SUM(Продажа!Y143)</f>
        <v>9643.1999999999989</v>
      </c>
      <c r="M146" s="17">
        <f>Продажа!M146*SUM(Продажа!Z143)</f>
        <v>9872.7999999999993</v>
      </c>
      <c r="N146" s="17">
        <f>Продажа!N146*SUM(Продажа!AA143)</f>
        <v>10102.4</v>
      </c>
      <c r="O146" s="17">
        <f>Продажа!O146*SUM(Продажа!AB143)</f>
        <v>10332</v>
      </c>
      <c r="P146" s="17">
        <f>Продажа!P146*SUM(Продажа!AC143)</f>
        <v>10561.6</v>
      </c>
      <c r="Q146" s="17">
        <f>Продажа!Q146*SUM(Продажа!AD143)</f>
        <v>10791.199999999999</v>
      </c>
      <c r="R146" s="17">
        <f>Продажа!R146*SUM(Продажа!AE143)</f>
        <v>11020.8</v>
      </c>
    </row>
    <row r="147" spans="2:18" x14ac:dyDescent="0.35">
      <c r="B147" s="19">
        <f t="shared" ref="B147:B178" si="141">SUM(F147:ZZ147)</f>
        <v>160851</v>
      </c>
      <c r="C147" s="20"/>
      <c r="D147" s="20"/>
      <c r="E147" s="21"/>
      <c r="F147" s="16">
        <f>Продажа!F147*SUM(Продажа!S147)</f>
        <v>10619</v>
      </c>
      <c r="G147" s="16">
        <f>Продажа!G147*SUM(Продажа!T147)</f>
        <v>11324</v>
      </c>
      <c r="H147" s="16">
        <f>Продажа!H147*SUM(Продажа!U147)</f>
        <v>11193</v>
      </c>
      <c r="I147" s="16">
        <f>Продажа!I147*SUM(Продажа!V147)</f>
        <v>11480</v>
      </c>
      <c r="J147" s="16">
        <f>Продажа!J147*SUM(Продажа!W147)</f>
        <v>11767</v>
      </c>
      <c r="K147" s="16">
        <f>Продажа!K147*SUM(Продажа!X147)</f>
        <v>12054</v>
      </c>
      <c r="L147" s="16">
        <f>Продажа!L147*SUM(Продажа!Y147)</f>
        <v>12341</v>
      </c>
      <c r="M147" s="16">
        <f>Продажа!M147*SUM(Продажа!Z147)</f>
        <v>12628</v>
      </c>
      <c r="N147" s="16">
        <f>Продажа!N147*SUM(Продажа!AA147)</f>
        <v>12915</v>
      </c>
      <c r="O147" s="16">
        <f>Продажа!O147*SUM(Продажа!AB147)</f>
        <v>13202</v>
      </c>
      <c r="P147" s="16">
        <f>Продажа!P147*SUM(Продажа!AC147)</f>
        <v>13489</v>
      </c>
      <c r="Q147" s="16">
        <f>Продажа!Q147*SUM(Продажа!AD147)</f>
        <v>13776</v>
      </c>
      <c r="R147" s="16">
        <f>Продажа!R147*SUM(Продажа!AE147)</f>
        <v>14063</v>
      </c>
    </row>
    <row r="148" spans="2:18" x14ac:dyDescent="0.35">
      <c r="B148" s="22"/>
      <c r="C148" s="23">
        <f t="shared" ref="C148:C179" si="142">SUM(F148:ZZ148)</f>
        <v>144765.90000000002</v>
      </c>
      <c r="D148" s="23"/>
      <c r="E148" s="24"/>
      <c r="F148" s="17">
        <f>Продажа!F148*SUM(Продажа!S147)</f>
        <v>9557.1</v>
      </c>
      <c r="G148" s="17">
        <f>Продажа!G148*SUM(Продажа!T147)</f>
        <v>10191.6</v>
      </c>
      <c r="H148" s="17">
        <f>Продажа!H148*SUM(Продажа!U147)</f>
        <v>10073.700000000001</v>
      </c>
      <c r="I148" s="17">
        <f>Продажа!I148*SUM(Продажа!V147)</f>
        <v>10332</v>
      </c>
      <c r="J148" s="17">
        <f>Продажа!J148*SUM(Продажа!W147)</f>
        <v>10590.300000000001</v>
      </c>
      <c r="K148" s="17">
        <f>Продажа!K148*SUM(Продажа!X147)</f>
        <v>10848.6</v>
      </c>
      <c r="L148" s="17">
        <f>Продажа!L148*SUM(Продажа!Y147)</f>
        <v>11106.9</v>
      </c>
      <c r="M148" s="17">
        <f>Продажа!M148*SUM(Продажа!Z147)</f>
        <v>11365.2</v>
      </c>
      <c r="N148" s="17">
        <f>Продажа!N148*SUM(Продажа!AA147)</f>
        <v>11623.5</v>
      </c>
      <c r="O148" s="17">
        <f>Продажа!O148*SUM(Продажа!AB147)</f>
        <v>11881.800000000001</v>
      </c>
      <c r="P148" s="17">
        <f>Продажа!P148*SUM(Продажа!AC147)</f>
        <v>12140.1</v>
      </c>
      <c r="Q148" s="17">
        <f>Продажа!Q148*SUM(Продажа!AD147)</f>
        <v>12398.400000000001</v>
      </c>
      <c r="R148" s="17">
        <f>Продажа!R148*SUM(Продажа!AE147)</f>
        <v>12656.7</v>
      </c>
    </row>
    <row r="149" spans="2:18" x14ac:dyDescent="0.35">
      <c r="B149" s="22"/>
      <c r="C149" s="23"/>
      <c r="D149" s="23">
        <f t="shared" ref="D149:D180" si="143">SUM(F149:ZZ149)</f>
        <v>136723.34999999998</v>
      </c>
      <c r="E149" s="24"/>
      <c r="F149" s="17">
        <f>Продажа!F149*SUM(Продажа!S147)</f>
        <v>9026.15</v>
      </c>
      <c r="G149" s="17">
        <f>Продажа!G149*SUM(Продажа!T147)</f>
        <v>9625.4</v>
      </c>
      <c r="H149" s="17">
        <f>Продажа!H149*SUM(Продажа!U147)</f>
        <v>9514.0499999999993</v>
      </c>
      <c r="I149" s="17">
        <f>Продажа!I149*SUM(Продажа!V147)</f>
        <v>9758</v>
      </c>
      <c r="J149" s="17">
        <f>Продажа!J149*SUM(Продажа!W147)</f>
        <v>10001.949999999999</v>
      </c>
      <c r="K149" s="17">
        <f>Продажа!K149*SUM(Продажа!X147)</f>
        <v>10245.9</v>
      </c>
      <c r="L149" s="17">
        <f>Продажа!L149*SUM(Продажа!Y147)</f>
        <v>10489.85</v>
      </c>
      <c r="M149" s="17">
        <f>Продажа!M149*SUM(Продажа!Z147)</f>
        <v>10733.8</v>
      </c>
      <c r="N149" s="17">
        <f>Продажа!N149*SUM(Продажа!AA147)</f>
        <v>10977.75</v>
      </c>
      <c r="O149" s="17">
        <f>Продажа!O149*SUM(Продажа!AB147)</f>
        <v>11221.699999999999</v>
      </c>
      <c r="P149" s="17">
        <f>Продажа!P149*SUM(Продажа!AC147)</f>
        <v>11465.65</v>
      </c>
      <c r="Q149" s="17">
        <f>Продажа!Q149*SUM(Продажа!AD147)</f>
        <v>11709.599999999999</v>
      </c>
      <c r="R149" s="17">
        <f>Продажа!R149*SUM(Продажа!AE147)</f>
        <v>11953.55</v>
      </c>
    </row>
    <row r="150" spans="2:18" ht="15" thickBot="1" x14ac:dyDescent="0.4">
      <c r="B150" s="25"/>
      <c r="C150" s="26"/>
      <c r="D150" s="26"/>
      <c r="E150" s="27">
        <f t="shared" ref="E150" si="144">SUM(F150:ZZ150)</f>
        <v>128680.79999999999</v>
      </c>
      <c r="F150" s="17">
        <f>Продажа!F150*SUM(Продажа!S147)</f>
        <v>8495.1999999999989</v>
      </c>
      <c r="G150" s="17">
        <f>Продажа!G150*SUM(Продажа!T147)</f>
        <v>9059.2000000000007</v>
      </c>
      <c r="H150" s="17">
        <f>Продажа!H150*SUM(Продажа!U147)</f>
        <v>8954.4</v>
      </c>
      <c r="I150" s="17">
        <f>Продажа!I150*SUM(Продажа!V147)</f>
        <v>9184</v>
      </c>
      <c r="J150" s="17">
        <f>Продажа!J150*SUM(Продажа!W147)</f>
        <v>9413.6</v>
      </c>
      <c r="K150" s="17">
        <f>Продажа!K150*SUM(Продажа!X147)</f>
        <v>9643.1999999999989</v>
      </c>
      <c r="L150" s="17">
        <f>Продажа!L150*SUM(Продажа!Y147)</f>
        <v>9872.7999999999993</v>
      </c>
      <c r="M150" s="17">
        <f>Продажа!M150*SUM(Продажа!Z147)</f>
        <v>10102.4</v>
      </c>
      <c r="N150" s="17">
        <f>Продажа!N150*SUM(Продажа!AA147)</f>
        <v>10332</v>
      </c>
      <c r="O150" s="17">
        <f>Продажа!O150*SUM(Продажа!AB147)</f>
        <v>10561.6</v>
      </c>
      <c r="P150" s="17">
        <f>Продажа!P150*SUM(Продажа!AC147)</f>
        <v>10791.199999999999</v>
      </c>
      <c r="Q150" s="17">
        <f>Продажа!Q150*SUM(Продажа!AD147)</f>
        <v>11020.8</v>
      </c>
      <c r="R150" s="17">
        <f>Продажа!R150*SUM(Продажа!AE147)</f>
        <v>11250.4</v>
      </c>
    </row>
    <row r="151" spans="2:18" x14ac:dyDescent="0.35">
      <c r="B151" s="19">
        <f t="shared" ref="B151:B182" si="145">SUM(F151:ZZ151)</f>
        <v>164593</v>
      </c>
      <c r="C151" s="20"/>
      <c r="D151" s="20"/>
      <c r="E151" s="21"/>
      <c r="F151" s="16">
        <f>Продажа!F151*SUM(Продажа!S151)</f>
        <v>10906</v>
      </c>
      <c r="G151" s="16">
        <f>Продажа!G151*SUM(Продажа!T151)</f>
        <v>11622</v>
      </c>
      <c r="H151" s="16">
        <f>Продажа!H151*SUM(Продажа!U151)</f>
        <v>11480</v>
      </c>
      <c r="I151" s="16">
        <f>Продажа!I151*SUM(Продажа!V151)</f>
        <v>11767</v>
      </c>
      <c r="J151" s="16">
        <f>Продажа!J151*SUM(Продажа!W151)</f>
        <v>12054</v>
      </c>
      <c r="K151" s="16">
        <f>Продажа!K151*SUM(Продажа!X151)</f>
        <v>12341</v>
      </c>
      <c r="L151" s="16">
        <f>Продажа!L151*SUM(Продажа!Y151)</f>
        <v>12628</v>
      </c>
      <c r="M151" s="16">
        <f>Продажа!M151*SUM(Продажа!Z151)</f>
        <v>12915</v>
      </c>
      <c r="N151" s="16">
        <f>Продажа!N151*SUM(Продажа!AA151)</f>
        <v>13202</v>
      </c>
      <c r="O151" s="16">
        <f>Продажа!O151*SUM(Продажа!AB151)</f>
        <v>13489</v>
      </c>
      <c r="P151" s="16">
        <f>Продажа!P151*SUM(Продажа!AC151)</f>
        <v>13776</v>
      </c>
      <c r="Q151" s="16">
        <f>Продажа!Q151*SUM(Продажа!AD151)</f>
        <v>14063</v>
      </c>
      <c r="R151" s="16">
        <f>Продажа!R151*SUM(Продажа!AE151)</f>
        <v>14350</v>
      </c>
    </row>
    <row r="152" spans="2:18" x14ac:dyDescent="0.35">
      <c r="B152" s="22"/>
      <c r="C152" s="23">
        <f t="shared" ref="C152:C183" si="146">SUM(F152:ZZ152)</f>
        <v>148133.70000000001</v>
      </c>
      <c r="D152" s="23"/>
      <c r="E152" s="24"/>
      <c r="F152" s="17">
        <f>Продажа!F152*SUM(Продажа!S151)</f>
        <v>9815.4</v>
      </c>
      <c r="G152" s="17">
        <f>Продажа!G152*SUM(Продажа!T151)</f>
        <v>10459.799999999999</v>
      </c>
      <c r="H152" s="17">
        <f>Продажа!H152*SUM(Продажа!U151)</f>
        <v>10332</v>
      </c>
      <c r="I152" s="17">
        <f>Продажа!I152*SUM(Продажа!V151)</f>
        <v>10590.300000000001</v>
      </c>
      <c r="J152" s="17">
        <f>Продажа!J152*SUM(Продажа!W151)</f>
        <v>10848.6</v>
      </c>
      <c r="K152" s="17">
        <f>Продажа!K152*SUM(Продажа!X151)</f>
        <v>11106.9</v>
      </c>
      <c r="L152" s="17">
        <f>Продажа!L152*SUM(Продажа!Y151)</f>
        <v>11365.2</v>
      </c>
      <c r="M152" s="17">
        <f>Продажа!M152*SUM(Продажа!Z151)</f>
        <v>11623.5</v>
      </c>
      <c r="N152" s="17">
        <f>Продажа!N152*SUM(Продажа!AA151)</f>
        <v>11881.800000000001</v>
      </c>
      <c r="O152" s="17">
        <f>Продажа!O152*SUM(Продажа!AB151)</f>
        <v>12140.1</v>
      </c>
      <c r="P152" s="17">
        <f>Продажа!P152*SUM(Продажа!AC151)</f>
        <v>12398.400000000001</v>
      </c>
      <c r="Q152" s="17">
        <f>Продажа!Q152*SUM(Продажа!AD151)</f>
        <v>12656.7</v>
      </c>
      <c r="R152" s="17">
        <f>Продажа!R152*SUM(Продажа!AE151)</f>
        <v>12915</v>
      </c>
    </row>
    <row r="153" spans="2:18" x14ac:dyDescent="0.35">
      <c r="B153" s="22"/>
      <c r="C153" s="23"/>
      <c r="D153" s="23">
        <f t="shared" ref="D153:D184" si="147">SUM(F153:ZZ153)</f>
        <v>139904.04999999999</v>
      </c>
      <c r="E153" s="24"/>
      <c r="F153" s="17">
        <f>Продажа!F153*SUM(Продажа!S151)</f>
        <v>9270.1</v>
      </c>
      <c r="G153" s="17">
        <f>Продажа!G153*SUM(Продажа!T151)</f>
        <v>9878.7000000000007</v>
      </c>
      <c r="H153" s="17">
        <f>Продажа!H153*SUM(Продажа!U151)</f>
        <v>9758</v>
      </c>
      <c r="I153" s="17">
        <f>Продажа!I153*SUM(Продажа!V151)</f>
        <v>10001.949999999999</v>
      </c>
      <c r="J153" s="17">
        <f>Продажа!J153*SUM(Продажа!W151)</f>
        <v>10245.9</v>
      </c>
      <c r="K153" s="17">
        <f>Продажа!K153*SUM(Продажа!X151)</f>
        <v>10489.85</v>
      </c>
      <c r="L153" s="17">
        <f>Продажа!L153*SUM(Продажа!Y151)</f>
        <v>10733.8</v>
      </c>
      <c r="M153" s="17">
        <f>Продажа!M153*SUM(Продажа!Z151)</f>
        <v>10977.75</v>
      </c>
      <c r="N153" s="17">
        <f>Продажа!N153*SUM(Продажа!AA151)</f>
        <v>11221.699999999999</v>
      </c>
      <c r="O153" s="17">
        <f>Продажа!O153*SUM(Продажа!AB151)</f>
        <v>11465.65</v>
      </c>
      <c r="P153" s="17">
        <f>Продажа!P153*SUM(Продажа!AC151)</f>
        <v>11709.599999999999</v>
      </c>
      <c r="Q153" s="17">
        <f>Продажа!Q153*SUM(Продажа!AD151)</f>
        <v>11953.55</v>
      </c>
      <c r="R153" s="17">
        <f>Продажа!R153*SUM(Продажа!AE151)</f>
        <v>12197.5</v>
      </c>
    </row>
    <row r="154" spans="2:18" ht="15" thickBot="1" x14ac:dyDescent="0.4">
      <c r="B154" s="25"/>
      <c r="C154" s="26"/>
      <c r="D154" s="26"/>
      <c r="E154" s="27">
        <f t="shared" ref="E154" si="148">SUM(F154:ZZ154)</f>
        <v>131674.4</v>
      </c>
      <c r="F154" s="17">
        <f>Продажа!F154*SUM(Продажа!S151)</f>
        <v>8724.7999999999993</v>
      </c>
      <c r="G154" s="17">
        <f>Продажа!G154*SUM(Продажа!T151)</f>
        <v>9297.6</v>
      </c>
      <c r="H154" s="17">
        <f>Продажа!H154*SUM(Продажа!U151)</f>
        <v>9184</v>
      </c>
      <c r="I154" s="17">
        <f>Продажа!I154*SUM(Продажа!V151)</f>
        <v>9413.6</v>
      </c>
      <c r="J154" s="17">
        <f>Продажа!J154*SUM(Продажа!W151)</f>
        <v>9643.1999999999989</v>
      </c>
      <c r="K154" s="17">
        <f>Продажа!K154*SUM(Продажа!X151)</f>
        <v>9872.7999999999993</v>
      </c>
      <c r="L154" s="17">
        <f>Продажа!L154*SUM(Продажа!Y151)</f>
        <v>10102.4</v>
      </c>
      <c r="M154" s="17">
        <f>Продажа!M154*SUM(Продажа!Z151)</f>
        <v>10332</v>
      </c>
      <c r="N154" s="17">
        <f>Продажа!N154*SUM(Продажа!AA151)</f>
        <v>10561.6</v>
      </c>
      <c r="O154" s="17">
        <f>Продажа!O154*SUM(Продажа!AB151)</f>
        <v>10791.199999999999</v>
      </c>
      <c r="P154" s="17">
        <f>Продажа!P154*SUM(Продажа!AC151)</f>
        <v>11020.8</v>
      </c>
      <c r="Q154" s="17">
        <f>Продажа!Q154*SUM(Продажа!AD151)</f>
        <v>11250.4</v>
      </c>
      <c r="R154" s="17">
        <f>Продажа!R154*SUM(Продажа!AE151)</f>
        <v>11480</v>
      </c>
    </row>
    <row r="155" spans="2:18" x14ac:dyDescent="0.35">
      <c r="B155" s="19">
        <f t="shared" ref="B155:B186" si="149">SUM(F155:ZZ155)</f>
        <v>168335</v>
      </c>
      <c r="C155" s="20"/>
      <c r="D155" s="20"/>
      <c r="E155" s="21"/>
      <c r="F155" s="16">
        <f>Продажа!F155*SUM(Продажа!S155)</f>
        <v>11193</v>
      </c>
      <c r="G155" s="16">
        <f>Продажа!G155*SUM(Продажа!T155)</f>
        <v>11920</v>
      </c>
      <c r="H155" s="16">
        <f>Продажа!H155*SUM(Продажа!U155)</f>
        <v>11767</v>
      </c>
      <c r="I155" s="16">
        <f>Продажа!I155*SUM(Продажа!V155)</f>
        <v>12054</v>
      </c>
      <c r="J155" s="16">
        <f>Продажа!J155*SUM(Продажа!W155)</f>
        <v>12341</v>
      </c>
      <c r="K155" s="16">
        <f>Продажа!K155*SUM(Продажа!X155)</f>
        <v>12628</v>
      </c>
      <c r="L155" s="16">
        <f>Продажа!L155*SUM(Продажа!Y155)</f>
        <v>12915</v>
      </c>
      <c r="M155" s="16">
        <f>Продажа!M155*SUM(Продажа!Z155)</f>
        <v>13202</v>
      </c>
      <c r="N155" s="16">
        <f>Продажа!N155*SUM(Продажа!AA155)</f>
        <v>13489</v>
      </c>
      <c r="O155" s="16">
        <f>Продажа!O155*SUM(Продажа!AB155)</f>
        <v>13776</v>
      </c>
      <c r="P155" s="16">
        <f>Продажа!P155*SUM(Продажа!AC155)</f>
        <v>14063</v>
      </c>
      <c r="Q155" s="16">
        <f>Продажа!Q155*SUM(Продажа!AD155)</f>
        <v>14350</v>
      </c>
      <c r="R155" s="16">
        <f>Продажа!R155*SUM(Продажа!AE155)</f>
        <v>14637</v>
      </c>
    </row>
    <row r="156" spans="2:18" x14ac:dyDescent="0.35">
      <c r="B156" s="22"/>
      <c r="C156" s="23">
        <f t="shared" ref="C156:C187" si="150">SUM(F156:ZZ156)</f>
        <v>151501.5</v>
      </c>
      <c r="D156" s="23"/>
      <c r="E156" s="24"/>
      <c r="F156" s="17">
        <f>Продажа!F156*SUM(Продажа!S155)</f>
        <v>10073.700000000001</v>
      </c>
      <c r="G156" s="17">
        <f>Продажа!G156*SUM(Продажа!T155)</f>
        <v>10728</v>
      </c>
      <c r="H156" s="17">
        <f>Продажа!H156*SUM(Продажа!U155)</f>
        <v>10590.300000000001</v>
      </c>
      <c r="I156" s="17">
        <f>Продажа!I156*SUM(Продажа!V155)</f>
        <v>10848.6</v>
      </c>
      <c r="J156" s="17">
        <f>Продажа!J156*SUM(Продажа!W155)</f>
        <v>11106.9</v>
      </c>
      <c r="K156" s="17">
        <f>Продажа!K156*SUM(Продажа!X155)</f>
        <v>11365.2</v>
      </c>
      <c r="L156" s="17">
        <f>Продажа!L156*SUM(Продажа!Y155)</f>
        <v>11623.5</v>
      </c>
      <c r="M156" s="17">
        <f>Продажа!M156*SUM(Продажа!Z155)</f>
        <v>11881.800000000001</v>
      </c>
      <c r="N156" s="17">
        <f>Продажа!N156*SUM(Продажа!AA155)</f>
        <v>12140.1</v>
      </c>
      <c r="O156" s="17">
        <f>Продажа!O156*SUM(Продажа!AB155)</f>
        <v>12398.400000000001</v>
      </c>
      <c r="P156" s="17">
        <f>Продажа!P156*SUM(Продажа!AC155)</f>
        <v>12656.7</v>
      </c>
      <c r="Q156" s="17">
        <f>Продажа!Q156*SUM(Продажа!AD155)</f>
        <v>12915</v>
      </c>
      <c r="R156" s="17">
        <f>Продажа!R156*SUM(Продажа!AE155)</f>
        <v>13173.300000000001</v>
      </c>
    </row>
    <row r="157" spans="2:18" x14ac:dyDescent="0.35">
      <c r="B157" s="22"/>
      <c r="C157" s="23"/>
      <c r="D157" s="23">
        <f t="shared" ref="D157:D188" si="151">SUM(F157:ZZ157)</f>
        <v>143084.75</v>
      </c>
      <c r="E157" s="24"/>
      <c r="F157" s="17">
        <f>Продажа!F157*SUM(Продажа!S155)</f>
        <v>9514.0499999999993</v>
      </c>
      <c r="G157" s="17">
        <f>Продажа!G157*SUM(Продажа!T155)</f>
        <v>10132</v>
      </c>
      <c r="H157" s="17">
        <f>Продажа!H157*SUM(Продажа!U155)</f>
        <v>10001.949999999999</v>
      </c>
      <c r="I157" s="17">
        <f>Продажа!I157*SUM(Продажа!V155)</f>
        <v>10245.9</v>
      </c>
      <c r="J157" s="17">
        <f>Продажа!J157*SUM(Продажа!W155)</f>
        <v>10489.85</v>
      </c>
      <c r="K157" s="17">
        <f>Продажа!K157*SUM(Продажа!X155)</f>
        <v>10733.8</v>
      </c>
      <c r="L157" s="17">
        <f>Продажа!L157*SUM(Продажа!Y155)</f>
        <v>10977.75</v>
      </c>
      <c r="M157" s="17">
        <f>Продажа!M157*SUM(Продажа!Z155)</f>
        <v>11221.699999999999</v>
      </c>
      <c r="N157" s="17">
        <f>Продажа!N157*SUM(Продажа!AA155)</f>
        <v>11465.65</v>
      </c>
      <c r="O157" s="17">
        <f>Продажа!O157*SUM(Продажа!AB155)</f>
        <v>11709.599999999999</v>
      </c>
      <c r="P157" s="17">
        <f>Продажа!P157*SUM(Продажа!AC155)</f>
        <v>11953.55</v>
      </c>
      <c r="Q157" s="17">
        <f>Продажа!Q157*SUM(Продажа!AD155)</f>
        <v>12197.5</v>
      </c>
      <c r="R157" s="17">
        <f>Продажа!R157*SUM(Продажа!AE155)</f>
        <v>12441.449999999999</v>
      </c>
    </row>
    <row r="158" spans="2:18" ht="15" thickBot="1" x14ac:dyDescent="0.4">
      <c r="B158" s="25"/>
      <c r="C158" s="26"/>
      <c r="D158" s="26"/>
      <c r="E158" s="27">
        <f t="shared" ref="E158" si="152">SUM(F158:ZZ158)</f>
        <v>134668</v>
      </c>
      <c r="F158" s="17">
        <f>Продажа!F158*SUM(Продажа!S155)</f>
        <v>8954.4</v>
      </c>
      <c r="G158" s="17">
        <f>Продажа!G158*SUM(Продажа!T155)</f>
        <v>9536</v>
      </c>
      <c r="H158" s="17">
        <f>Продажа!H158*SUM(Продажа!U155)</f>
        <v>9413.6</v>
      </c>
      <c r="I158" s="17">
        <f>Продажа!I158*SUM(Продажа!V155)</f>
        <v>9643.1999999999989</v>
      </c>
      <c r="J158" s="17">
        <f>Продажа!J158*SUM(Продажа!W155)</f>
        <v>9872.7999999999993</v>
      </c>
      <c r="K158" s="17">
        <f>Продажа!K158*SUM(Продажа!X155)</f>
        <v>10102.4</v>
      </c>
      <c r="L158" s="17">
        <f>Продажа!L158*SUM(Продажа!Y155)</f>
        <v>10332</v>
      </c>
      <c r="M158" s="17">
        <f>Продажа!M158*SUM(Продажа!Z155)</f>
        <v>10561.6</v>
      </c>
      <c r="N158" s="17">
        <f>Продажа!N158*SUM(Продажа!AA155)</f>
        <v>10791.199999999999</v>
      </c>
      <c r="O158" s="17">
        <f>Продажа!O158*SUM(Продажа!AB155)</f>
        <v>11020.8</v>
      </c>
      <c r="P158" s="17">
        <f>Продажа!P158*SUM(Продажа!AC155)</f>
        <v>11250.4</v>
      </c>
      <c r="Q158" s="17">
        <f>Продажа!Q158*SUM(Продажа!AD155)</f>
        <v>11480</v>
      </c>
      <c r="R158" s="17">
        <f>Продажа!R158*SUM(Продажа!AE155)</f>
        <v>11709.6</v>
      </c>
    </row>
    <row r="159" spans="2:18" x14ac:dyDescent="0.35">
      <c r="B159" s="19">
        <f t="shared" ref="B159:B190" si="153">SUM(F159:ZZ159)</f>
        <v>172077</v>
      </c>
      <c r="C159" s="20"/>
      <c r="D159" s="20"/>
      <c r="E159" s="21"/>
      <c r="F159" s="16">
        <f>Продажа!F159*SUM(Продажа!S159)</f>
        <v>11480</v>
      </c>
      <c r="G159" s="16">
        <f>Продажа!G159*SUM(Продажа!T159)</f>
        <v>12218</v>
      </c>
      <c r="H159" s="16">
        <f>Продажа!H159*SUM(Продажа!U159)</f>
        <v>12054</v>
      </c>
      <c r="I159" s="16">
        <f>Продажа!I159*SUM(Продажа!V159)</f>
        <v>12341</v>
      </c>
      <c r="J159" s="16">
        <f>Продажа!J159*SUM(Продажа!W159)</f>
        <v>12628</v>
      </c>
      <c r="K159" s="16">
        <f>Продажа!K159*SUM(Продажа!X159)</f>
        <v>12915</v>
      </c>
      <c r="L159" s="16">
        <f>Продажа!L159*SUM(Продажа!Y159)</f>
        <v>13202</v>
      </c>
      <c r="M159" s="16">
        <f>Продажа!M159*SUM(Продажа!Z159)</f>
        <v>13489</v>
      </c>
      <c r="N159" s="16">
        <f>Продажа!N159*SUM(Продажа!AA159)</f>
        <v>13776</v>
      </c>
      <c r="O159" s="16">
        <f>Продажа!O159*SUM(Продажа!AB159)</f>
        <v>14063</v>
      </c>
      <c r="P159" s="16">
        <f>Продажа!P159*SUM(Продажа!AC159)</f>
        <v>14350</v>
      </c>
      <c r="Q159" s="16">
        <f>Продажа!Q159*SUM(Продажа!AD159)</f>
        <v>14637</v>
      </c>
      <c r="R159" s="16">
        <f>Продажа!R159*SUM(Продажа!AE159)</f>
        <v>14924</v>
      </c>
    </row>
    <row r="160" spans="2:18" x14ac:dyDescent="0.35">
      <c r="B160" s="22"/>
      <c r="C160" s="23">
        <f t="shared" ref="C160:C191" si="154">SUM(F160:ZZ160)</f>
        <v>154869.30000000002</v>
      </c>
      <c r="D160" s="23"/>
      <c r="E160" s="24"/>
      <c r="F160" s="17">
        <f>Продажа!F160*SUM(Продажа!S159)</f>
        <v>10332</v>
      </c>
      <c r="G160" s="17">
        <f>Продажа!G160*SUM(Продажа!T159)</f>
        <v>10996.199999999999</v>
      </c>
      <c r="H160" s="17">
        <f>Продажа!H160*SUM(Продажа!U159)</f>
        <v>10848.6</v>
      </c>
      <c r="I160" s="17">
        <f>Продажа!I160*SUM(Продажа!V159)</f>
        <v>11106.9</v>
      </c>
      <c r="J160" s="17">
        <f>Продажа!J160*SUM(Продажа!W159)</f>
        <v>11365.2</v>
      </c>
      <c r="K160" s="17">
        <f>Продажа!K160*SUM(Продажа!X159)</f>
        <v>11623.5</v>
      </c>
      <c r="L160" s="17">
        <f>Продажа!L160*SUM(Продажа!Y159)</f>
        <v>11881.800000000001</v>
      </c>
      <c r="M160" s="17">
        <f>Продажа!M160*SUM(Продажа!Z159)</f>
        <v>12140.1</v>
      </c>
      <c r="N160" s="17">
        <f>Продажа!N160*SUM(Продажа!AA159)</f>
        <v>12398.400000000001</v>
      </c>
      <c r="O160" s="17">
        <f>Продажа!O160*SUM(Продажа!AB159)</f>
        <v>12656.7</v>
      </c>
      <c r="P160" s="17">
        <f>Продажа!P160*SUM(Продажа!AC159)</f>
        <v>12915</v>
      </c>
      <c r="Q160" s="17">
        <f>Продажа!Q160*SUM(Продажа!AD159)</f>
        <v>13173.300000000001</v>
      </c>
      <c r="R160" s="17">
        <f>Продажа!R160*SUM(Продажа!AE159)</f>
        <v>13431.6</v>
      </c>
    </row>
    <row r="161" spans="2:18" x14ac:dyDescent="0.35">
      <c r="B161" s="22"/>
      <c r="C161" s="23"/>
      <c r="D161" s="23">
        <f t="shared" ref="D161:D192" si="155">SUM(F161:ZZ161)</f>
        <v>146265.44999999998</v>
      </c>
      <c r="E161" s="24"/>
      <c r="F161" s="17">
        <f>Продажа!F161*SUM(Продажа!S159)</f>
        <v>9758</v>
      </c>
      <c r="G161" s="17">
        <f>Продажа!G161*SUM(Продажа!T159)</f>
        <v>10385.300000000001</v>
      </c>
      <c r="H161" s="17">
        <f>Продажа!H161*SUM(Продажа!U159)</f>
        <v>10245.9</v>
      </c>
      <c r="I161" s="17">
        <f>Продажа!I161*SUM(Продажа!V159)</f>
        <v>10489.85</v>
      </c>
      <c r="J161" s="17">
        <f>Продажа!J161*SUM(Продажа!W159)</f>
        <v>10733.8</v>
      </c>
      <c r="K161" s="17">
        <f>Продажа!K161*SUM(Продажа!X159)</f>
        <v>10977.75</v>
      </c>
      <c r="L161" s="17">
        <f>Продажа!L161*SUM(Продажа!Y159)</f>
        <v>11221.699999999999</v>
      </c>
      <c r="M161" s="17">
        <f>Продажа!M161*SUM(Продажа!Z159)</f>
        <v>11465.65</v>
      </c>
      <c r="N161" s="17">
        <f>Продажа!N161*SUM(Продажа!AA159)</f>
        <v>11709.599999999999</v>
      </c>
      <c r="O161" s="17">
        <f>Продажа!O161*SUM(Продажа!AB159)</f>
        <v>11953.55</v>
      </c>
      <c r="P161" s="17">
        <f>Продажа!P161*SUM(Продажа!AC159)</f>
        <v>12197.5</v>
      </c>
      <c r="Q161" s="17">
        <f>Продажа!Q161*SUM(Продажа!AD159)</f>
        <v>12441.449999999999</v>
      </c>
      <c r="R161" s="17">
        <f>Продажа!R161*SUM(Продажа!AE159)</f>
        <v>12685.4</v>
      </c>
    </row>
    <row r="162" spans="2:18" ht="15" thickBot="1" x14ac:dyDescent="0.4">
      <c r="B162" s="25"/>
      <c r="C162" s="26"/>
      <c r="D162" s="26"/>
      <c r="E162" s="27">
        <f t="shared" ref="E162" si="156">SUM(F162:ZZ162)</f>
        <v>137661.6</v>
      </c>
      <c r="F162" s="17">
        <f>Продажа!F162*SUM(Продажа!S159)</f>
        <v>9184</v>
      </c>
      <c r="G162" s="17">
        <f>Продажа!G162*SUM(Продажа!T159)</f>
        <v>9774.4</v>
      </c>
      <c r="H162" s="17">
        <f>Продажа!H162*SUM(Продажа!U159)</f>
        <v>9643.1999999999989</v>
      </c>
      <c r="I162" s="17">
        <f>Продажа!I162*SUM(Продажа!V159)</f>
        <v>9872.7999999999993</v>
      </c>
      <c r="J162" s="17">
        <f>Продажа!J162*SUM(Продажа!W159)</f>
        <v>10102.4</v>
      </c>
      <c r="K162" s="17">
        <f>Продажа!K162*SUM(Продажа!X159)</f>
        <v>10332</v>
      </c>
      <c r="L162" s="17">
        <f>Продажа!L162*SUM(Продажа!Y159)</f>
        <v>10561.6</v>
      </c>
      <c r="M162" s="17">
        <f>Продажа!M162*SUM(Продажа!Z159)</f>
        <v>10791.199999999999</v>
      </c>
      <c r="N162" s="17">
        <f>Продажа!N162*SUM(Продажа!AA159)</f>
        <v>11020.8</v>
      </c>
      <c r="O162" s="17">
        <f>Продажа!O162*SUM(Продажа!AB159)</f>
        <v>11250.4</v>
      </c>
      <c r="P162" s="17">
        <f>Продажа!P162*SUM(Продажа!AC159)</f>
        <v>11480</v>
      </c>
      <c r="Q162" s="17">
        <f>Продажа!Q162*SUM(Продажа!AD159)</f>
        <v>11709.6</v>
      </c>
      <c r="R162" s="17">
        <f>Продажа!R162*SUM(Продажа!AE159)</f>
        <v>11939.199999999999</v>
      </c>
    </row>
    <row r="163" spans="2:18" x14ac:dyDescent="0.35">
      <c r="B163" s="19">
        <f t="shared" ref="B163:B194" si="157">SUM(F163:ZZ163)</f>
        <v>175819</v>
      </c>
      <c r="C163" s="20"/>
      <c r="D163" s="20"/>
      <c r="E163" s="21"/>
      <c r="F163" s="16">
        <f>Продажа!F163*SUM(Продажа!S163)</f>
        <v>11767</v>
      </c>
      <c r="G163" s="16">
        <f>Продажа!G163*SUM(Продажа!T163)</f>
        <v>12516</v>
      </c>
      <c r="H163" s="16">
        <f>Продажа!H163*SUM(Продажа!U163)</f>
        <v>12341</v>
      </c>
      <c r="I163" s="16">
        <f>Продажа!I163*SUM(Продажа!V163)</f>
        <v>12628</v>
      </c>
      <c r="J163" s="16">
        <f>Продажа!J163*SUM(Продажа!W163)</f>
        <v>12915</v>
      </c>
      <c r="K163" s="16">
        <f>Продажа!K163*SUM(Продажа!X163)</f>
        <v>13202</v>
      </c>
      <c r="L163" s="16">
        <f>Продажа!L163*SUM(Продажа!Y163)</f>
        <v>13489</v>
      </c>
      <c r="M163" s="16">
        <f>Продажа!M163*SUM(Продажа!Z163)</f>
        <v>13776</v>
      </c>
      <c r="N163" s="16">
        <f>Продажа!N163*SUM(Продажа!AA163)</f>
        <v>14063</v>
      </c>
      <c r="O163" s="16">
        <f>Продажа!O163*SUM(Продажа!AB163)</f>
        <v>14350</v>
      </c>
      <c r="P163" s="16">
        <f>Продажа!P163*SUM(Продажа!AC163)</f>
        <v>14637</v>
      </c>
      <c r="Q163" s="16">
        <f>Продажа!Q163*SUM(Продажа!AD163)</f>
        <v>14924</v>
      </c>
      <c r="R163" s="16">
        <f>Продажа!R163*SUM(Продажа!AE163)</f>
        <v>15211</v>
      </c>
    </row>
    <row r="164" spans="2:18" x14ac:dyDescent="0.35">
      <c r="B164" s="22"/>
      <c r="C164" s="23">
        <f t="shared" ref="C164:C195" si="158">SUM(F164:ZZ164)</f>
        <v>158237.1</v>
      </c>
      <c r="D164" s="23"/>
      <c r="E164" s="24"/>
      <c r="F164" s="17">
        <f>Продажа!F164*SUM(Продажа!S163)</f>
        <v>10590.300000000001</v>
      </c>
      <c r="G164" s="17">
        <f>Продажа!G164*SUM(Продажа!T163)</f>
        <v>11264.4</v>
      </c>
      <c r="H164" s="17">
        <f>Продажа!H164*SUM(Продажа!U163)</f>
        <v>11106.9</v>
      </c>
      <c r="I164" s="17">
        <f>Продажа!I164*SUM(Продажа!V163)</f>
        <v>11365.2</v>
      </c>
      <c r="J164" s="17">
        <f>Продажа!J164*SUM(Продажа!W163)</f>
        <v>11623.5</v>
      </c>
      <c r="K164" s="17">
        <f>Продажа!K164*SUM(Продажа!X163)</f>
        <v>11881.800000000001</v>
      </c>
      <c r="L164" s="17">
        <f>Продажа!L164*SUM(Продажа!Y163)</f>
        <v>12140.1</v>
      </c>
      <c r="M164" s="17">
        <f>Продажа!M164*SUM(Продажа!Z163)</f>
        <v>12398.400000000001</v>
      </c>
      <c r="N164" s="17">
        <f>Продажа!N164*SUM(Продажа!AA163)</f>
        <v>12656.7</v>
      </c>
      <c r="O164" s="17">
        <f>Продажа!O164*SUM(Продажа!AB163)</f>
        <v>12915</v>
      </c>
      <c r="P164" s="17">
        <f>Продажа!P164*SUM(Продажа!AC163)</f>
        <v>13173.300000000001</v>
      </c>
      <c r="Q164" s="17">
        <f>Продажа!Q164*SUM(Продажа!AD163)</f>
        <v>13431.6</v>
      </c>
      <c r="R164" s="17">
        <f>Продажа!R164*SUM(Продажа!AE163)</f>
        <v>13689.900000000001</v>
      </c>
    </row>
    <row r="165" spans="2:18" x14ac:dyDescent="0.35">
      <c r="B165" s="22"/>
      <c r="C165" s="23"/>
      <c r="D165" s="23">
        <f t="shared" ref="D165:D196" si="159">SUM(F165:ZZ165)</f>
        <v>149446.15</v>
      </c>
      <c r="E165" s="24"/>
      <c r="F165" s="17">
        <f>Продажа!F165*SUM(Продажа!S163)</f>
        <v>10001.949999999999</v>
      </c>
      <c r="G165" s="17">
        <f>Продажа!G165*SUM(Продажа!T163)</f>
        <v>10638.6</v>
      </c>
      <c r="H165" s="17">
        <f>Продажа!H165*SUM(Продажа!U163)</f>
        <v>10489.85</v>
      </c>
      <c r="I165" s="17">
        <f>Продажа!I165*SUM(Продажа!V163)</f>
        <v>10733.8</v>
      </c>
      <c r="J165" s="17">
        <f>Продажа!J165*SUM(Продажа!W163)</f>
        <v>10977.75</v>
      </c>
      <c r="K165" s="17">
        <f>Продажа!K165*SUM(Продажа!X163)</f>
        <v>11221.699999999999</v>
      </c>
      <c r="L165" s="17">
        <f>Продажа!L165*SUM(Продажа!Y163)</f>
        <v>11465.65</v>
      </c>
      <c r="M165" s="17">
        <f>Продажа!M165*SUM(Продажа!Z163)</f>
        <v>11709.599999999999</v>
      </c>
      <c r="N165" s="17">
        <f>Продажа!N165*SUM(Продажа!AA163)</f>
        <v>11953.55</v>
      </c>
      <c r="O165" s="17">
        <f>Продажа!O165*SUM(Продажа!AB163)</f>
        <v>12197.5</v>
      </c>
      <c r="P165" s="17">
        <f>Продажа!P165*SUM(Продажа!AC163)</f>
        <v>12441.449999999999</v>
      </c>
      <c r="Q165" s="17">
        <f>Продажа!Q165*SUM(Продажа!AD163)</f>
        <v>12685.4</v>
      </c>
      <c r="R165" s="17">
        <f>Продажа!R165*SUM(Продажа!AE163)</f>
        <v>12929.349999999999</v>
      </c>
    </row>
    <row r="166" spans="2:18" ht="15" thickBot="1" x14ac:dyDescent="0.4">
      <c r="B166" s="25"/>
      <c r="C166" s="26"/>
      <c r="D166" s="26"/>
      <c r="E166" s="27">
        <f t="shared" ref="E166" si="160">SUM(F166:ZZ166)</f>
        <v>140655.19999999998</v>
      </c>
      <c r="F166" s="17">
        <f>Продажа!F166*SUM(Продажа!S163)</f>
        <v>9413.6</v>
      </c>
      <c r="G166" s="17">
        <f>Продажа!G166*SUM(Продажа!T163)</f>
        <v>10012.800000000001</v>
      </c>
      <c r="H166" s="17">
        <f>Продажа!H166*SUM(Продажа!U163)</f>
        <v>9872.7999999999993</v>
      </c>
      <c r="I166" s="17">
        <f>Продажа!I166*SUM(Продажа!V163)</f>
        <v>10102.4</v>
      </c>
      <c r="J166" s="17">
        <f>Продажа!J166*SUM(Продажа!W163)</f>
        <v>10332</v>
      </c>
      <c r="K166" s="17">
        <f>Продажа!K166*SUM(Продажа!X163)</f>
        <v>10561.6</v>
      </c>
      <c r="L166" s="17">
        <f>Продажа!L166*SUM(Продажа!Y163)</f>
        <v>10791.199999999999</v>
      </c>
      <c r="M166" s="17">
        <f>Продажа!M166*SUM(Продажа!Z163)</f>
        <v>11020.8</v>
      </c>
      <c r="N166" s="17">
        <f>Продажа!N166*SUM(Продажа!AA163)</f>
        <v>11250.4</v>
      </c>
      <c r="O166" s="17">
        <f>Продажа!O166*SUM(Продажа!AB163)</f>
        <v>11480</v>
      </c>
      <c r="P166" s="17">
        <f>Продажа!P166*SUM(Продажа!AC163)</f>
        <v>11709.6</v>
      </c>
      <c r="Q166" s="17">
        <f>Продажа!Q166*SUM(Продажа!AD163)</f>
        <v>11939.199999999999</v>
      </c>
      <c r="R166" s="17">
        <f>Продажа!R166*SUM(Продажа!AE163)</f>
        <v>12168.8</v>
      </c>
    </row>
    <row r="167" spans="2:18" x14ac:dyDescent="0.35">
      <c r="B167" s="19">
        <f t="shared" ref="B167:B198" si="161">SUM(F167:ZZ167)</f>
        <v>179561</v>
      </c>
      <c r="C167" s="20"/>
      <c r="D167" s="20"/>
      <c r="E167" s="21"/>
      <c r="F167" s="16">
        <f>Продажа!F167*SUM(Продажа!S167)</f>
        <v>12054</v>
      </c>
      <c r="G167" s="16">
        <f>Продажа!G167*SUM(Продажа!T167)</f>
        <v>12814</v>
      </c>
      <c r="H167" s="16">
        <f>Продажа!H167*SUM(Продажа!U167)</f>
        <v>12628</v>
      </c>
      <c r="I167" s="16">
        <f>Продажа!I167*SUM(Продажа!V167)</f>
        <v>12915</v>
      </c>
      <c r="J167" s="16">
        <f>Продажа!J167*SUM(Продажа!W167)</f>
        <v>13202</v>
      </c>
      <c r="K167" s="16">
        <f>Продажа!K167*SUM(Продажа!X167)</f>
        <v>13489</v>
      </c>
      <c r="L167" s="16">
        <f>Продажа!L167*SUM(Продажа!Y167)</f>
        <v>13776</v>
      </c>
      <c r="M167" s="16">
        <f>Продажа!M167*SUM(Продажа!Z167)</f>
        <v>14063</v>
      </c>
      <c r="N167" s="16">
        <f>Продажа!N167*SUM(Продажа!AA167)</f>
        <v>14350</v>
      </c>
      <c r="O167" s="16">
        <f>Продажа!O167*SUM(Продажа!AB167)</f>
        <v>14637</v>
      </c>
      <c r="P167" s="16">
        <f>Продажа!P167*SUM(Продажа!AC167)</f>
        <v>14924</v>
      </c>
      <c r="Q167" s="16">
        <f>Продажа!Q167*SUM(Продажа!AD167)</f>
        <v>15211</v>
      </c>
      <c r="R167" s="16">
        <f>Продажа!R167*SUM(Продажа!AE167)</f>
        <v>15498</v>
      </c>
    </row>
    <row r="168" spans="2:18" x14ac:dyDescent="0.35">
      <c r="B168" s="22"/>
      <c r="C168" s="23">
        <f t="shared" ref="C168:C199" si="162">SUM(F168:ZZ168)</f>
        <v>161604.90000000002</v>
      </c>
      <c r="D168" s="23"/>
      <c r="E168" s="24"/>
      <c r="F168" s="17">
        <f>Продажа!F168*SUM(Продажа!S167)</f>
        <v>10848.6</v>
      </c>
      <c r="G168" s="17">
        <f>Продажа!G168*SUM(Продажа!T167)</f>
        <v>11532.6</v>
      </c>
      <c r="H168" s="17">
        <f>Продажа!H168*SUM(Продажа!U167)</f>
        <v>11365.2</v>
      </c>
      <c r="I168" s="17">
        <f>Продажа!I168*SUM(Продажа!V167)</f>
        <v>11623.5</v>
      </c>
      <c r="J168" s="17">
        <f>Продажа!J168*SUM(Продажа!W167)</f>
        <v>11881.800000000001</v>
      </c>
      <c r="K168" s="17">
        <f>Продажа!K168*SUM(Продажа!X167)</f>
        <v>12140.1</v>
      </c>
      <c r="L168" s="17">
        <f>Продажа!L168*SUM(Продажа!Y167)</f>
        <v>12398.400000000001</v>
      </c>
      <c r="M168" s="17">
        <f>Продажа!M168*SUM(Продажа!Z167)</f>
        <v>12656.7</v>
      </c>
      <c r="N168" s="17">
        <f>Продажа!N168*SUM(Продажа!AA167)</f>
        <v>12915</v>
      </c>
      <c r="O168" s="17">
        <f>Продажа!O168*SUM(Продажа!AB167)</f>
        <v>13173.300000000001</v>
      </c>
      <c r="P168" s="17">
        <f>Продажа!P168*SUM(Продажа!AC167)</f>
        <v>13431.6</v>
      </c>
      <c r="Q168" s="17">
        <f>Продажа!Q168*SUM(Продажа!AD167)</f>
        <v>13689.900000000001</v>
      </c>
      <c r="R168" s="17">
        <f>Продажа!R168*SUM(Продажа!AE167)</f>
        <v>13948.2</v>
      </c>
    </row>
    <row r="169" spans="2:18" x14ac:dyDescent="0.35">
      <c r="B169" s="22"/>
      <c r="C169" s="23"/>
      <c r="D169" s="23">
        <f t="shared" ref="D169:D200" si="163">SUM(F169:ZZ169)</f>
        <v>152626.84999999998</v>
      </c>
      <c r="E169" s="24"/>
      <c r="F169" s="17">
        <f>Продажа!F169*SUM(Продажа!S167)</f>
        <v>10245.9</v>
      </c>
      <c r="G169" s="17">
        <f>Продажа!G169*SUM(Продажа!T167)</f>
        <v>10891.9</v>
      </c>
      <c r="H169" s="17">
        <f>Продажа!H169*SUM(Продажа!U167)</f>
        <v>10733.8</v>
      </c>
      <c r="I169" s="17">
        <f>Продажа!I169*SUM(Продажа!V167)</f>
        <v>10977.75</v>
      </c>
      <c r="J169" s="17">
        <f>Продажа!J169*SUM(Продажа!W167)</f>
        <v>11221.699999999999</v>
      </c>
      <c r="K169" s="17">
        <f>Продажа!K169*SUM(Продажа!X167)</f>
        <v>11465.65</v>
      </c>
      <c r="L169" s="17">
        <f>Продажа!L169*SUM(Продажа!Y167)</f>
        <v>11709.599999999999</v>
      </c>
      <c r="M169" s="17">
        <f>Продажа!M169*SUM(Продажа!Z167)</f>
        <v>11953.55</v>
      </c>
      <c r="N169" s="17">
        <f>Продажа!N169*SUM(Продажа!AA167)</f>
        <v>12197.5</v>
      </c>
      <c r="O169" s="17">
        <f>Продажа!O169*SUM(Продажа!AB167)</f>
        <v>12441.449999999999</v>
      </c>
      <c r="P169" s="17">
        <f>Продажа!P169*SUM(Продажа!AC167)</f>
        <v>12685.4</v>
      </c>
      <c r="Q169" s="17">
        <f>Продажа!Q169*SUM(Продажа!AD167)</f>
        <v>12929.349999999999</v>
      </c>
      <c r="R169" s="17">
        <f>Продажа!R169*SUM(Продажа!AE167)</f>
        <v>13173.3</v>
      </c>
    </row>
    <row r="170" spans="2:18" ht="15" thickBot="1" x14ac:dyDescent="0.4">
      <c r="B170" s="25"/>
      <c r="C170" s="26"/>
      <c r="D170" s="26"/>
      <c r="E170" s="27">
        <f t="shared" ref="E170" si="164">SUM(F170:ZZ170)</f>
        <v>143648.79999999999</v>
      </c>
      <c r="F170" s="17">
        <f>Продажа!F170*SUM(Продажа!S167)</f>
        <v>9643.1999999999989</v>
      </c>
      <c r="G170" s="17">
        <f>Продажа!G170*SUM(Продажа!T167)</f>
        <v>10251.200000000001</v>
      </c>
      <c r="H170" s="17">
        <f>Продажа!H170*SUM(Продажа!U167)</f>
        <v>10102.4</v>
      </c>
      <c r="I170" s="17">
        <f>Продажа!I170*SUM(Продажа!V167)</f>
        <v>10332</v>
      </c>
      <c r="J170" s="17">
        <f>Продажа!J170*SUM(Продажа!W167)</f>
        <v>10561.6</v>
      </c>
      <c r="K170" s="17">
        <f>Продажа!K170*SUM(Продажа!X167)</f>
        <v>10791.199999999999</v>
      </c>
      <c r="L170" s="17">
        <f>Продажа!L170*SUM(Продажа!Y167)</f>
        <v>11020.8</v>
      </c>
      <c r="M170" s="17">
        <f>Продажа!M170*SUM(Продажа!Z167)</f>
        <v>11250.4</v>
      </c>
      <c r="N170" s="17">
        <f>Продажа!N170*SUM(Продажа!AA167)</f>
        <v>11480</v>
      </c>
      <c r="O170" s="17">
        <f>Продажа!O170*SUM(Продажа!AB167)</f>
        <v>11709.6</v>
      </c>
      <c r="P170" s="17">
        <f>Продажа!P170*SUM(Продажа!AC167)</f>
        <v>11939.199999999999</v>
      </c>
      <c r="Q170" s="17">
        <f>Продажа!Q170*SUM(Продажа!AD167)</f>
        <v>12168.8</v>
      </c>
      <c r="R170" s="17">
        <f>Продажа!R170*SUM(Продажа!AE167)</f>
        <v>12398.4</v>
      </c>
    </row>
    <row r="171" spans="2:18" x14ac:dyDescent="0.35">
      <c r="B171" s="19">
        <f t="shared" ref="B171:B202" si="165">SUM(F171:ZZ171)</f>
        <v>183303</v>
      </c>
      <c r="C171" s="20"/>
      <c r="D171" s="20"/>
      <c r="E171" s="21"/>
      <c r="F171" s="16">
        <f>Продажа!F171*SUM(Продажа!S171)</f>
        <v>12341</v>
      </c>
      <c r="G171" s="16">
        <f>Продажа!G171*SUM(Продажа!T171)</f>
        <v>13112</v>
      </c>
      <c r="H171" s="16">
        <f>Продажа!H171*SUM(Продажа!U171)</f>
        <v>12915</v>
      </c>
      <c r="I171" s="16">
        <f>Продажа!I171*SUM(Продажа!V171)</f>
        <v>13202</v>
      </c>
      <c r="J171" s="16">
        <f>Продажа!J171*SUM(Продажа!W171)</f>
        <v>13489</v>
      </c>
      <c r="K171" s="16">
        <f>Продажа!K171*SUM(Продажа!X171)</f>
        <v>13776</v>
      </c>
      <c r="L171" s="16">
        <f>Продажа!L171*SUM(Продажа!Y171)</f>
        <v>14063</v>
      </c>
      <c r="M171" s="16">
        <f>Продажа!M171*SUM(Продажа!Z171)</f>
        <v>14350</v>
      </c>
      <c r="N171" s="16">
        <f>Продажа!N171*SUM(Продажа!AA171)</f>
        <v>14637</v>
      </c>
      <c r="O171" s="16">
        <f>Продажа!O171*SUM(Продажа!AB171)</f>
        <v>14924</v>
      </c>
      <c r="P171" s="16">
        <f>Продажа!P171*SUM(Продажа!AC171)</f>
        <v>15211</v>
      </c>
      <c r="Q171" s="16">
        <f>Продажа!Q171*SUM(Продажа!AD171)</f>
        <v>15498</v>
      </c>
      <c r="R171" s="16">
        <f>Продажа!R171*SUM(Продажа!AE171)</f>
        <v>15785</v>
      </c>
    </row>
    <row r="172" spans="2:18" x14ac:dyDescent="0.35">
      <c r="B172" s="22"/>
      <c r="C172" s="23">
        <f t="shared" ref="C172:C203" si="166">SUM(F172:ZZ172)</f>
        <v>164972.70000000001</v>
      </c>
      <c r="D172" s="23"/>
      <c r="E172" s="24"/>
      <c r="F172" s="17">
        <f>Продажа!F172*SUM(Продажа!S171)</f>
        <v>11106.9</v>
      </c>
      <c r="G172" s="17">
        <f>Продажа!G172*SUM(Продажа!T171)</f>
        <v>11800.8</v>
      </c>
      <c r="H172" s="17">
        <f>Продажа!H172*SUM(Продажа!U171)</f>
        <v>11623.5</v>
      </c>
      <c r="I172" s="17">
        <f>Продажа!I172*SUM(Продажа!V171)</f>
        <v>11881.800000000001</v>
      </c>
      <c r="J172" s="17">
        <f>Продажа!J172*SUM(Продажа!W171)</f>
        <v>12140.1</v>
      </c>
      <c r="K172" s="17">
        <f>Продажа!K172*SUM(Продажа!X171)</f>
        <v>12398.400000000001</v>
      </c>
      <c r="L172" s="17">
        <f>Продажа!L172*SUM(Продажа!Y171)</f>
        <v>12656.7</v>
      </c>
      <c r="M172" s="17">
        <f>Продажа!M172*SUM(Продажа!Z171)</f>
        <v>12915</v>
      </c>
      <c r="N172" s="17">
        <f>Продажа!N172*SUM(Продажа!AA171)</f>
        <v>13173.300000000001</v>
      </c>
      <c r="O172" s="17">
        <f>Продажа!O172*SUM(Продажа!AB171)</f>
        <v>13431.6</v>
      </c>
      <c r="P172" s="17">
        <f>Продажа!P172*SUM(Продажа!AC171)</f>
        <v>13689.900000000001</v>
      </c>
      <c r="Q172" s="17">
        <f>Продажа!Q172*SUM(Продажа!AD171)</f>
        <v>13948.2</v>
      </c>
      <c r="R172" s="17">
        <f>Продажа!R172*SUM(Продажа!AE171)</f>
        <v>14206.5</v>
      </c>
    </row>
    <row r="173" spans="2:18" x14ac:dyDescent="0.35">
      <c r="B173" s="22"/>
      <c r="C173" s="23"/>
      <c r="D173" s="23">
        <f t="shared" ref="D173:D204" si="167">SUM(F173:ZZ173)</f>
        <v>155807.54999999999</v>
      </c>
      <c r="E173" s="24"/>
      <c r="F173" s="17">
        <f>Продажа!F173*SUM(Продажа!S171)</f>
        <v>10489.85</v>
      </c>
      <c r="G173" s="17">
        <f>Продажа!G173*SUM(Продажа!T171)</f>
        <v>11145.2</v>
      </c>
      <c r="H173" s="17">
        <f>Продажа!H173*SUM(Продажа!U171)</f>
        <v>10977.75</v>
      </c>
      <c r="I173" s="17">
        <f>Продажа!I173*SUM(Продажа!V171)</f>
        <v>11221.699999999999</v>
      </c>
      <c r="J173" s="17">
        <f>Продажа!J173*SUM(Продажа!W171)</f>
        <v>11465.65</v>
      </c>
      <c r="K173" s="17">
        <f>Продажа!K173*SUM(Продажа!X171)</f>
        <v>11709.599999999999</v>
      </c>
      <c r="L173" s="17">
        <f>Продажа!L173*SUM(Продажа!Y171)</f>
        <v>11953.55</v>
      </c>
      <c r="M173" s="17">
        <f>Продажа!M173*SUM(Продажа!Z171)</f>
        <v>12197.5</v>
      </c>
      <c r="N173" s="17">
        <f>Продажа!N173*SUM(Продажа!AA171)</f>
        <v>12441.449999999999</v>
      </c>
      <c r="O173" s="17">
        <f>Продажа!O173*SUM(Продажа!AB171)</f>
        <v>12685.4</v>
      </c>
      <c r="P173" s="17">
        <f>Продажа!P173*SUM(Продажа!AC171)</f>
        <v>12929.349999999999</v>
      </c>
      <c r="Q173" s="17">
        <f>Продажа!Q173*SUM(Продажа!AD171)</f>
        <v>13173.3</v>
      </c>
      <c r="R173" s="17">
        <f>Продажа!R173*SUM(Продажа!AE171)</f>
        <v>13417.25</v>
      </c>
    </row>
    <row r="174" spans="2:18" ht="15" thickBot="1" x14ac:dyDescent="0.4">
      <c r="B174" s="25"/>
      <c r="C174" s="26"/>
      <c r="D174" s="26"/>
      <c r="E174" s="27">
        <f t="shared" ref="E174" si="168">SUM(F174:ZZ174)</f>
        <v>146642.4</v>
      </c>
      <c r="F174" s="17">
        <f>Продажа!F174*SUM(Продажа!S171)</f>
        <v>9872.7999999999993</v>
      </c>
      <c r="G174" s="17">
        <f>Продажа!G174*SUM(Продажа!T171)</f>
        <v>10489.6</v>
      </c>
      <c r="H174" s="17">
        <f>Продажа!H174*SUM(Продажа!U171)</f>
        <v>10332</v>
      </c>
      <c r="I174" s="17">
        <f>Продажа!I174*SUM(Продажа!V171)</f>
        <v>10561.6</v>
      </c>
      <c r="J174" s="17">
        <f>Продажа!J174*SUM(Продажа!W171)</f>
        <v>10791.199999999999</v>
      </c>
      <c r="K174" s="17">
        <f>Продажа!K174*SUM(Продажа!X171)</f>
        <v>11020.8</v>
      </c>
      <c r="L174" s="17">
        <f>Продажа!L174*SUM(Продажа!Y171)</f>
        <v>11250.4</v>
      </c>
      <c r="M174" s="17">
        <f>Продажа!M174*SUM(Продажа!Z171)</f>
        <v>11480</v>
      </c>
      <c r="N174" s="17">
        <f>Продажа!N174*SUM(Продажа!AA171)</f>
        <v>11709.6</v>
      </c>
      <c r="O174" s="17">
        <f>Продажа!O174*SUM(Продажа!AB171)</f>
        <v>11939.199999999999</v>
      </c>
      <c r="P174" s="17">
        <f>Продажа!P174*SUM(Продажа!AC171)</f>
        <v>12168.8</v>
      </c>
      <c r="Q174" s="17">
        <f>Продажа!Q174*SUM(Продажа!AD171)</f>
        <v>12398.4</v>
      </c>
      <c r="R174" s="17">
        <f>Продажа!R174*SUM(Продажа!AE171)</f>
        <v>12628</v>
      </c>
    </row>
    <row r="175" spans="2:18" x14ac:dyDescent="0.35">
      <c r="B175" s="19">
        <f t="shared" ref="B175:B206" si="169">SUM(F175:ZZ175)</f>
        <v>187045</v>
      </c>
      <c r="C175" s="20"/>
      <c r="D175" s="20"/>
      <c r="E175" s="21"/>
      <c r="F175" s="16">
        <f>Продажа!F175*SUM(Продажа!S175)</f>
        <v>12628</v>
      </c>
      <c r="G175" s="16">
        <f>Продажа!G175*SUM(Продажа!T175)</f>
        <v>13410</v>
      </c>
      <c r="H175" s="16">
        <f>Продажа!H175*SUM(Продажа!U175)</f>
        <v>13202</v>
      </c>
      <c r="I175" s="16">
        <f>Продажа!I175*SUM(Продажа!V175)</f>
        <v>13489</v>
      </c>
      <c r="J175" s="16">
        <f>Продажа!J175*SUM(Продажа!W175)</f>
        <v>13776</v>
      </c>
      <c r="K175" s="16">
        <f>Продажа!K175*SUM(Продажа!X175)</f>
        <v>14063</v>
      </c>
      <c r="L175" s="16">
        <f>Продажа!L175*SUM(Продажа!Y175)</f>
        <v>14350</v>
      </c>
      <c r="M175" s="16">
        <f>Продажа!M175*SUM(Продажа!Z175)</f>
        <v>14637</v>
      </c>
      <c r="N175" s="16">
        <f>Продажа!N175*SUM(Продажа!AA175)</f>
        <v>14924</v>
      </c>
      <c r="O175" s="16">
        <f>Продажа!O175*SUM(Продажа!AB175)</f>
        <v>15211</v>
      </c>
      <c r="P175" s="16">
        <f>Продажа!P175*SUM(Продажа!AC175)</f>
        <v>15498</v>
      </c>
      <c r="Q175" s="16">
        <f>Продажа!Q175*SUM(Продажа!AD175)</f>
        <v>15785</v>
      </c>
      <c r="R175" s="16">
        <f>Продажа!R175*SUM(Продажа!AE175)</f>
        <v>16072</v>
      </c>
    </row>
    <row r="176" spans="2:18" x14ac:dyDescent="0.35">
      <c r="B176" s="22"/>
      <c r="C176" s="23">
        <f t="shared" ref="C176:C207" si="170">SUM(F176:ZZ176)</f>
        <v>168340.5</v>
      </c>
      <c r="D176" s="23"/>
      <c r="E176" s="24"/>
      <c r="F176" s="17">
        <f>Продажа!F176*SUM(Продажа!S175)</f>
        <v>11365.2</v>
      </c>
      <c r="G176" s="17">
        <f>Продажа!G176*SUM(Продажа!T175)</f>
        <v>12069</v>
      </c>
      <c r="H176" s="17">
        <f>Продажа!H176*SUM(Продажа!U175)</f>
        <v>11881.800000000001</v>
      </c>
      <c r="I176" s="17">
        <f>Продажа!I176*SUM(Продажа!V175)</f>
        <v>12140.1</v>
      </c>
      <c r="J176" s="17">
        <f>Продажа!J176*SUM(Продажа!W175)</f>
        <v>12398.400000000001</v>
      </c>
      <c r="K176" s="17">
        <f>Продажа!K176*SUM(Продажа!X175)</f>
        <v>12656.7</v>
      </c>
      <c r="L176" s="17">
        <f>Продажа!L176*SUM(Продажа!Y175)</f>
        <v>12915</v>
      </c>
      <c r="M176" s="17">
        <f>Продажа!M176*SUM(Продажа!Z175)</f>
        <v>13173.300000000001</v>
      </c>
      <c r="N176" s="17">
        <f>Продажа!N176*SUM(Продажа!AA175)</f>
        <v>13431.6</v>
      </c>
      <c r="O176" s="17">
        <f>Продажа!O176*SUM(Продажа!AB175)</f>
        <v>13689.900000000001</v>
      </c>
      <c r="P176" s="17">
        <f>Продажа!P176*SUM(Продажа!AC175)</f>
        <v>13948.2</v>
      </c>
      <c r="Q176" s="17">
        <f>Продажа!Q176*SUM(Продажа!AD175)</f>
        <v>14206.5</v>
      </c>
      <c r="R176" s="17">
        <f>Продажа!R176*SUM(Продажа!AE175)</f>
        <v>14464.800000000001</v>
      </c>
    </row>
    <row r="177" spans="2:18" x14ac:dyDescent="0.35">
      <c r="B177" s="22"/>
      <c r="C177" s="23"/>
      <c r="D177" s="23">
        <f t="shared" ref="D177:D208" si="171">SUM(F177:ZZ177)</f>
        <v>158988.25</v>
      </c>
      <c r="E177" s="24"/>
      <c r="F177" s="17">
        <f>Продажа!F177*SUM(Продажа!S175)</f>
        <v>10733.8</v>
      </c>
      <c r="G177" s="17">
        <f>Продажа!G177*SUM(Продажа!T175)</f>
        <v>11398.5</v>
      </c>
      <c r="H177" s="17">
        <f>Продажа!H177*SUM(Продажа!U175)</f>
        <v>11221.699999999999</v>
      </c>
      <c r="I177" s="17">
        <f>Продажа!I177*SUM(Продажа!V175)</f>
        <v>11465.65</v>
      </c>
      <c r="J177" s="17">
        <f>Продажа!J177*SUM(Продажа!W175)</f>
        <v>11709.599999999999</v>
      </c>
      <c r="K177" s="17">
        <f>Продажа!K177*SUM(Продажа!X175)</f>
        <v>11953.55</v>
      </c>
      <c r="L177" s="17">
        <f>Продажа!L177*SUM(Продажа!Y175)</f>
        <v>12197.5</v>
      </c>
      <c r="M177" s="17">
        <f>Продажа!M177*SUM(Продажа!Z175)</f>
        <v>12441.449999999999</v>
      </c>
      <c r="N177" s="17">
        <f>Продажа!N177*SUM(Продажа!AA175)</f>
        <v>12685.4</v>
      </c>
      <c r="O177" s="17">
        <f>Продажа!O177*SUM(Продажа!AB175)</f>
        <v>12929.349999999999</v>
      </c>
      <c r="P177" s="17">
        <f>Продажа!P177*SUM(Продажа!AC175)</f>
        <v>13173.3</v>
      </c>
      <c r="Q177" s="17">
        <f>Продажа!Q177*SUM(Продажа!AD175)</f>
        <v>13417.25</v>
      </c>
      <c r="R177" s="17">
        <f>Продажа!R177*SUM(Продажа!AE175)</f>
        <v>13661.199999999999</v>
      </c>
    </row>
    <row r="178" spans="2:18" ht="15" thickBot="1" x14ac:dyDescent="0.4">
      <c r="B178" s="25"/>
      <c r="C178" s="26"/>
      <c r="D178" s="26"/>
      <c r="E178" s="27">
        <f t="shared" ref="E178" si="172">SUM(F178:ZZ178)</f>
        <v>149636</v>
      </c>
      <c r="F178" s="17">
        <f>Продажа!F178*SUM(Продажа!S175)</f>
        <v>10102.4</v>
      </c>
      <c r="G178" s="17">
        <f>Продажа!G178*SUM(Продажа!T175)</f>
        <v>10728</v>
      </c>
      <c r="H178" s="17">
        <f>Продажа!H178*SUM(Продажа!U175)</f>
        <v>10561.6</v>
      </c>
      <c r="I178" s="17">
        <f>Продажа!I178*SUM(Продажа!V175)</f>
        <v>10791.199999999999</v>
      </c>
      <c r="J178" s="17">
        <f>Продажа!J178*SUM(Продажа!W175)</f>
        <v>11020.8</v>
      </c>
      <c r="K178" s="17">
        <f>Продажа!K178*SUM(Продажа!X175)</f>
        <v>11250.4</v>
      </c>
      <c r="L178" s="17">
        <f>Продажа!L178*SUM(Продажа!Y175)</f>
        <v>11480</v>
      </c>
      <c r="M178" s="17">
        <f>Продажа!M178*SUM(Продажа!Z175)</f>
        <v>11709.6</v>
      </c>
      <c r="N178" s="17">
        <f>Продажа!N178*SUM(Продажа!AA175)</f>
        <v>11939.199999999999</v>
      </c>
      <c r="O178" s="17">
        <f>Продажа!O178*SUM(Продажа!AB175)</f>
        <v>12168.8</v>
      </c>
      <c r="P178" s="17">
        <f>Продажа!P178*SUM(Продажа!AC175)</f>
        <v>12398.4</v>
      </c>
      <c r="Q178" s="17">
        <f>Продажа!Q178*SUM(Продажа!AD175)</f>
        <v>12628</v>
      </c>
      <c r="R178" s="17">
        <f>Продажа!R178*SUM(Продажа!AE175)</f>
        <v>12857.6</v>
      </c>
    </row>
    <row r="179" spans="2:18" x14ac:dyDescent="0.35">
      <c r="B179" s="19">
        <f t="shared" ref="B179:B210" si="173">SUM(F179:ZZ179)</f>
        <v>190787</v>
      </c>
      <c r="C179" s="20"/>
      <c r="D179" s="20"/>
      <c r="E179" s="21"/>
      <c r="F179" s="16">
        <f>Продажа!F179*SUM(Продажа!S179)</f>
        <v>12915</v>
      </c>
      <c r="G179" s="16">
        <f>Продажа!G179*SUM(Продажа!T179)</f>
        <v>13708</v>
      </c>
      <c r="H179" s="16">
        <f>Продажа!H179*SUM(Продажа!U179)</f>
        <v>13489</v>
      </c>
      <c r="I179" s="16">
        <f>Продажа!I179*SUM(Продажа!V179)</f>
        <v>13776</v>
      </c>
      <c r="J179" s="16">
        <f>Продажа!J179*SUM(Продажа!W179)</f>
        <v>14063</v>
      </c>
      <c r="K179" s="16">
        <f>Продажа!K179*SUM(Продажа!X179)</f>
        <v>14350</v>
      </c>
      <c r="L179" s="16">
        <f>Продажа!L179*SUM(Продажа!Y179)</f>
        <v>14637</v>
      </c>
      <c r="M179" s="16">
        <f>Продажа!M179*SUM(Продажа!Z179)</f>
        <v>14924</v>
      </c>
      <c r="N179" s="16">
        <f>Продажа!N179*SUM(Продажа!AA179)</f>
        <v>15211</v>
      </c>
      <c r="O179" s="16">
        <f>Продажа!O179*SUM(Продажа!AB179)</f>
        <v>15498</v>
      </c>
      <c r="P179" s="16">
        <f>Продажа!P179*SUM(Продажа!AC179)</f>
        <v>15785</v>
      </c>
      <c r="Q179" s="16">
        <f>Продажа!Q179*SUM(Продажа!AD179)</f>
        <v>16072</v>
      </c>
      <c r="R179" s="16">
        <f>Продажа!R179*SUM(Продажа!AE179)</f>
        <v>16359</v>
      </c>
    </row>
    <row r="180" spans="2:18" x14ac:dyDescent="0.35">
      <c r="B180" s="22"/>
      <c r="C180" s="23">
        <f t="shared" ref="C180:C211" si="174">SUM(F180:ZZ180)</f>
        <v>171708.30000000002</v>
      </c>
      <c r="D180" s="23"/>
      <c r="E180" s="24"/>
      <c r="F180" s="17">
        <f>Продажа!F180*SUM(Продажа!S179)</f>
        <v>11623.5</v>
      </c>
      <c r="G180" s="17">
        <f>Продажа!G180*SUM(Продажа!T179)</f>
        <v>12337.199999999999</v>
      </c>
      <c r="H180" s="17">
        <f>Продажа!H180*SUM(Продажа!U179)</f>
        <v>12140.1</v>
      </c>
      <c r="I180" s="17">
        <f>Продажа!I180*SUM(Продажа!V179)</f>
        <v>12398.400000000001</v>
      </c>
      <c r="J180" s="17">
        <f>Продажа!J180*SUM(Продажа!W179)</f>
        <v>12656.7</v>
      </c>
      <c r="K180" s="17">
        <f>Продажа!K180*SUM(Продажа!X179)</f>
        <v>12915</v>
      </c>
      <c r="L180" s="17">
        <f>Продажа!L180*SUM(Продажа!Y179)</f>
        <v>13173.300000000001</v>
      </c>
      <c r="M180" s="17">
        <f>Продажа!M180*SUM(Продажа!Z179)</f>
        <v>13431.6</v>
      </c>
      <c r="N180" s="17">
        <f>Продажа!N180*SUM(Продажа!AA179)</f>
        <v>13689.900000000001</v>
      </c>
      <c r="O180" s="17">
        <f>Продажа!O180*SUM(Продажа!AB179)</f>
        <v>13948.2</v>
      </c>
      <c r="P180" s="17">
        <f>Продажа!P180*SUM(Продажа!AC179)</f>
        <v>14206.5</v>
      </c>
      <c r="Q180" s="17">
        <f>Продажа!Q180*SUM(Продажа!AD179)</f>
        <v>14464.800000000001</v>
      </c>
      <c r="R180" s="17">
        <f>Продажа!R180*SUM(Продажа!AE179)</f>
        <v>14723.1</v>
      </c>
    </row>
    <row r="181" spans="2:18" x14ac:dyDescent="0.35">
      <c r="B181" s="22"/>
      <c r="C181" s="23"/>
      <c r="D181" s="23">
        <f t="shared" ref="D181:D212" si="175">SUM(F181:ZZ181)</f>
        <v>162168.94999999998</v>
      </c>
      <c r="E181" s="24"/>
      <c r="F181" s="17">
        <f>Продажа!F181*SUM(Продажа!S179)</f>
        <v>10977.75</v>
      </c>
      <c r="G181" s="17">
        <f>Продажа!G181*SUM(Продажа!T179)</f>
        <v>11651.800000000001</v>
      </c>
      <c r="H181" s="17">
        <f>Продажа!H181*SUM(Продажа!U179)</f>
        <v>11465.65</v>
      </c>
      <c r="I181" s="17">
        <f>Продажа!I181*SUM(Продажа!V179)</f>
        <v>11709.599999999999</v>
      </c>
      <c r="J181" s="17">
        <f>Продажа!J181*SUM(Продажа!W179)</f>
        <v>11953.55</v>
      </c>
      <c r="K181" s="17">
        <f>Продажа!K181*SUM(Продажа!X179)</f>
        <v>12197.5</v>
      </c>
      <c r="L181" s="17">
        <f>Продажа!L181*SUM(Продажа!Y179)</f>
        <v>12441.449999999999</v>
      </c>
      <c r="M181" s="17">
        <f>Продажа!M181*SUM(Продажа!Z179)</f>
        <v>12685.4</v>
      </c>
      <c r="N181" s="17">
        <f>Продажа!N181*SUM(Продажа!AA179)</f>
        <v>12929.349999999999</v>
      </c>
      <c r="O181" s="17">
        <f>Продажа!O181*SUM(Продажа!AB179)</f>
        <v>13173.3</v>
      </c>
      <c r="P181" s="17">
        <f>Продажа!P181*SUM(Продажа!AC179)</f>
        <v>13417.25</v>
      </c>
      <c r="Q181" s="17">
        <f>Продажа!Q181*SUM(Продажа!AD179)</f>
        <v>13661.199999999999</v>
      </c>
      <c r="R181" s="17">
        <f>Продажа!R181*SUM(Продажа!AE179)</f>
        <v>13905.15</v>
      </c>
    </row>
    <row r="182" spans="2:18" ht="15" thickBot="1" x14ac:dyDescent="0.4">
      <c r="B182" s="25"/>
      <c r="C182" s="26"/>
      <c r="D182" s="26"/>
      <c r="E182" s="27">
        <f t="shared" ref="E182" si="176">SUM(F182:ZZ182)</f>
        <v>152629.6</v>
      </c>
      <c r="F182" s="17">
        <f>Продажа!F182*SUM(Продажа!S179)</f>
        <v>10332</v>
      </c>
      <c r="G182" s="17">
        <f>Продажа!G182*SUM(Продажа!T179)</f>
        <v>10966.4</v>
      </c>
      <c r="H182" s="17">
        <f>Продажа!H182*SUM(Продажа!U179)</f>
        <v>10791.199999999999</v>
      </c>
      <c r="I182" s="17">
        <f>Продажа!I182*SUM(Продажа!V179)</f>
        <v>11020.8</v>
      </c>
      <c r="J182" s="17">
        <f>Продажа!J182*SUM(Продажа!W179)</f>
        <v>11250.4</v>
      </c>
      <c r="K182" s="17">
        <f>Продажа!K182*SUM(Продажа!X179)</f>
        <v>11480</v>
      </c>
      <c r="L182" s="17">
        <f>Продажа!L182*SUM(Продажа!Y179)</f>
        <v>11709.6</v>
      </c>
      <c r="M182" s="17">
        <f>Продажа!M182*SUM(Продажа!Z179)</f>
        <v>11939.199999999999</v>
      </c>
      <c r="N182" s="17">
        <f>Продажа!N182*SUM(Продажа!AA179)</f>
        <v>12168.8</v>
      </c>
      <c r="O182" s="17">
        <f>Продажа!O182*SUM(Продажа!AB179)</f>
        <v>12398.4</v>
      </c>
      <c r="P182" s="17">
        <f>Продажа!P182*SUM(Продажа!AC179)</f>
        <v>12628</v>
      </c>
      <c r="Q182" s="17">
        <f>Продажа!Q182*SUM(Продажа!AD179)</f>
        <v>12857.6</v>
      </c>
      <c r="R182" s="17">
        <f>Продажа!R182*SUM(Продажа!AE179)</f>
        <v>13087.199999999999</v>
      </c>
    </row>
    <row r="183" spans="2:18" x14ac:dyDescent="0.35">
      <c r="B183" s="19">
        <f t="shared" ref="B183:B214" si="177">SUM(F183:ZZ183)</f>
        <v>194529</v>
      </c>
      <c r="C183" s="20"/>
      <c r="D183" s="20"/>
      <c r="E183" s="21"/>
      <c r="F183" s="16">
        <f>Продажа!F183*SUM(Продажа!S183)</f>
        <v>13202</v>
      </c>
      <c r="G183" s="16">
        <f>Продажа!G183*SUM(Продажа!T183)</f>
        <v>14006</v>
      </c>
      <c r="H183" s="16">
        <f>Продажа!H183*SUM(Продажа!U183)</f>
        <v>13776</v>
      </c>
      <c r="I183" s="16">
        <f>Продажа!I183*SUM(Продажа!V183)</f>
        <v>14063</v>
      </c>
      <c r="J183" s="16">
        <f>Продажа!J183*SUM(Продажа!W183)</f>
        <v>14350</v>
      </c>
      <c r="K183" s="16">
        <f>Продажа!K183*SUM(Продажа!X183)</f>
        <v>14637</v>
      </c>
      <c r="L183" s="16">
        <f>Продажа!L183*SUM(Продажа!Y183)</f>
        <v>14924</v>
      </c>
      <c r="M183" s="16">
        <f>Продажа!M183*SUM(Продажа!Z183)</f>
        <v>15211</v>
      </c>
      <c r="N183" s="16">
        <f>Продажа!N183*SUM(Продажа!AA183)</f>
        <v>15498</v>
      </c>
      <c r="O183" s="16">
        <f>Продажа!O183*SUM(Продажа!AB183)</f>
        <v>15785</v>
      </c>
      <c r="P183" s="16">
        <f>Продажа!P183*SUM(Продажа!AC183)</f>
        <v>16072</v>
      </c>
      <c r="Q183" s="16">
        <f>Продажа!Q183*SUM(Продажа!AD183)</f>
        <v>16359</v>
      </c>
      <c r="R183" s="16">
        <f>Продажа!R183*SUM(Продажа!AE183)</f>
        <v>16646</v>
      </c>
    </row>
    <row r="184" spans="2:18" x14ac:dyDescent="0.35">
      <c r="B184" s="22"/>
      <c r="C184" s="23">
        <f t="shared" ref="C184:C215" si="178">SUM(F184:ZZ184)</f>
        <v>175076.1</v>
      </c>
      <c r="D184" s="23"/>
      <c r="E184" s="24"/>
      <c r="F184" s="17">
        <f>Продажа!F184*SUM(Продажа!S183)</f>
        <v>11881.800000000001</v>
      </c>
      <c r="G184" s="17">
        <f>Продажа!G184*SUM(Продажа!T183)</f>
        <v>12605.4</v>
      </c>
      <c r="H184" s="17">
        <f>Продажа!H184*SUM(Продажа!U183)</f>
        <v>12398.400000000001</v>
      </c>
      <c r="I184" s="17">
        <f>Продажа!I184*SUM(Продажа!V183)</f>
        <v>12656.7</v>
      </c>
      <c r="J184" s="17">
        <f>Продажа!J184*SUM(Продажа!W183)</f>
        <v>12915</v>
      </c>
      <c r="K184" s="17">
        <f>Продажа!K184*SUM(Продажа!X183)</f>
        <v>13173.300000000001</v>
      </c>
      <c r="L184" s="17">
        <f>Продажа!L184*SUM(Продажа!Y183)</f>
        <v>13431.6</v>
      </c>
      <c r="M184" s="17">
        <f>Продажа!M184*SUM(Продажа!Z183)</f>
        <v>13689.900000000001</v>
      </c>
      <c r="N184" s="17">
        <f>Продажа!N184*SUM(Продажа!AA183)</f>
        <v>13948.2</v>
      </c>
      <c r="O184" s="17">
        <f>Продажа!O184*SUM(Продажа!AB183)</f>
        <v>14206.5</v>
      </c>
      <c r="P184" s="17">
        <f>Продажа!P184*SUM(Продажа!AC183)</f>
        <v>14464.800000000001</v>
      </c>
      <c r="Q184" s="17">
        <f>Продажа!Q184*SUM(Продажа!AD183)</f>
        <v>14723.1</v>
      </c>
      <c r="R184" s="17">
        <f>Продажа!R184*SUM(Продажа!AE183)</f>
        <v>14981.400000000001</v>
      </c>
    </row>
    <row r="185" spans="2:18" x14ac:dyDescent="0.35">
      <c r="B185" s="22"/>
      <c r="C185" s="23"/>
      <c r="D185" s="23">
        <f t="shared" ref="D185:D216" si="179">SUM(F185:ZZ185)</f>
        <v>165349.65</v>
      </c>
      <c r="E185" s="24"/>
      <c r="F185" s="17">
        <f>Продажа!F185*SUM(Продажа!S183)</f>
        <v>11221.699999999999</v>
      </c>
      <c r="G185" s="17">
        <f>Продажа!G185*SUM(Продажа!T183)</f>
        <v>11905.1</v>
      </c>
      <c r="H185" s="17">
        <f>Продажа!H185*SUM(Продажа!U183)</f>
        <v>11709.599999999999</v>
      </c>
      <c r="I185" s="17">
        <f>Продажа!I185*SUM(Продажа!V183)</f>
        <v>11953.55</v>
      </c>
      <c r="J185" s="17">
        <f>Продажа!J185*SUM(Продажа!W183)</f>
        <v>12197.5</v>
      </c>
      <c r="K185" s="17">
        <f>Продажа!K185*SUM(Продажа!X183)</f>
        <v>12441.449999999999</v>
      </c>
      <c r="L185" s="17">
        <f>Продажа!L185*SUM(Продажа!Y183)</f>
        <v>12685.4</v>
      </c>
      <c r="M185" s="17">
        <f>Продажа!M185*SUM(Продажа!Z183)</f>
        <v>12929.349999999999</v>
      </c>
      <c r="N185" s="17">
        <f>Продажа!N185*SUM(Продажа!AA183)</f>
        <v>13173.3</v>
      </c>
      <c r="O185" s="17">
        <f>Продажа!O185*SUM(Продажа!AB183)</f>
        <v>13417.25</v>
      </c>
      <c r="P185" s="17">
        <f>Продажа!P185*SUM(Продажа!AC183)</f>
        <v>13661.199999999999</v>
      </c>
      <c r="Q185" s="17">
        <f>Продажа!Q185*SUM(Продажа!AD183)</f>
        <v>13905.15</v>
      </c>
      <c r="R185" s="17">
        <f>Продажа!R185*SUM(Продажа!AE183)</f>
        <v>14149.099999999999</v>
      </c>
    </row>
    <row r="186" spans="2:18" ht="15" thickBot="1" x14ac:dyDescent="0.4">
      <c r="B186" s="25"/>
      <c r="C186" s="26"/>
      <c r="D186" s="26"/>
      <c r="E186" s="27">
        <f t="shared" ref="E186" si="180">SUM(F186:ZZ186)</f>
        <v>155623.19999999998</v>
      </c>
      <c r="F186" s="17">
        <f>Продажа!F186*SUM(Продажа!S183)</f>
        <v>10561.6</v>
      </c>
      <c r="G186" s="17">
        <f>Продажа!G186*SUM(Продажа!T183)</f>
        <v>11204.800000000001</v>
      </c>
      <c r="H186" s="17">
        <f>Продажа!H186*SUM(Продажа!U183)</f>
        <v>11020.8</v>
      </c>
      <c r="I186" s="17">
        <f>Продажа!I186*SUM(Продажа!V183)</f>
        <v>11250.4</v>
      </c>
      <c r="J186" s="17">
        <f>Продажа!J186*SUM(Продажа!W183)</f>
        <v>11480</v>
      </c>
      <c r="K186" s="17">
        <f>Продажа!K186*SUM(Продажа!X183)</f>
        <v>11709.6</v>
      </c>
      <c r="L186" s="17">
        <f>Продажа!L186*SUM(Продажа!Y183)</f>
        <v>11939.199999999999</v>
      </c>
      <c r="M186" s="17">
        <f>Продажа!M186*SUM(Продажа!Z183)</f>
        <v>12168.8</v>
      </c>
      <c r="N186" s="17">
        <f>Продажа!N186*SUM(Продажа!AA183)</f>
        <v>12398.4</v>
      </c>
      <c r="O186" s="17">
        <f>Продажа!O186*SUM(Продажа!AB183)</f>
        <v>12628</v>
      </c>
      <c r="P186" s="17">
        <f>Продажа!P186*SUM(Продажа!AC183)</f>
        <v>12857.6</v>
      </c>
      <c r="Q186" s="17">
        <f>Продажа!Q186*SUM(Продажа!AD183)</f>
        <v>13087.199999999999</v>
      </c>
      <c r="R186" s="17">
        <f>Продажа!R186*SUM(Продажа!AE183)</f>
        <v>13316.8</v>
      </c>
    </row>
    <row r="187" spans="2:18" x14ac:dyDescent="0.35">
      <c r="B187" s="19">
        <f t="shared" ref="B187:B218" si="181">SUM(F187:ZZ187)</f>
        <v>198271</v>
      </c>
      <c r="C187" s="20"/>
      <c r="D187" s="20"/>
      <c r="E187" s="21"/>
      <c r="F187" s="16">
        <f>Продажа!F187*SUM(Продажа!S187)</f>
        <v>13489</v>
      </c>
      <c r="G187" s="16">
        <f>Продажа!G187*SUM(Продажа!T187)</f>
        <v>14304</v>
      </c>
      <c r="H187" s="16">
        <f>Продажа!H187*SUM(Продажа!U187)</f>
        <v>14063</v>
      </c>
      <c r="I187" s="16">
        <f>Продажа!I187*SUM(Продажа!V187)</f>
        <v>14350</v>
      </c>
      <c r="J187" s="16">
        <f>Продажа!J187*SUM(Продажа!W187)</f>
        <v>14637</v>
      </c>
      <c r="K187" s="16">
        <f>Продажа!K187*SUM(Продажа!X187)</f>
        <v>14924</v>
      </c>
      <c r="L187" s="16">
        <f>Продажа!L187*SUM(Продажа!Y187)</f>
        <v>15211</v>
      </c>
      <c r="M187" s="16">
        <f>Продажа!M187*SUM(Продажа!Z187)</f>
        <v>15498</v>
      </c>
      <c r="N187" s="16">
        <f>Продажа!N187*SUM(Продажа!AA187)</f>
        <v>15785</v>
      </c>
      <c r="O187" s="16">
        <f>Продажа!O187*SUM(Продажа!AB187)</f>
        <v>16072</v>
      </c>
      <c r="P187" s="16">
        <f>Продажа!P187*SUM(Продажа!AC187)</f>
        <v>16359</v>
      </c>
      <c r="Q187" s="16">
        <f>Продажа!Q187*SUM(Продажа!AD187)</f>
        <v>16646</v>
      </c>
      <c r="R187" s="16">
        <f>Продажа!R187*SUM(Продажа!AE187)</f>
        <v>16933</v>
      </c>
    </row>
    <row r="188" spans="2:18" x14ac:dyDescent="0.35">
      <c r="B188" s="22"/>
      <c r="C188" s="23">
        <f t="shared" ref="C188:C219" si="182">SUM(F188:ZZ188)</f>
        <v>178443.90000000002</v>
      </c>
      <c r="D188" s="23"/>
      <c r="E188" s="24"/>
      <c r="F188" s="17">
        <f>Продажа!F188*SUM(Продажа!S187)</f>
        <v>12140.1</v>
      </c>
      <c r="G188" s="17">
        <f>Продажа!G188*SUM(Продажа!T187)</f>
        <v>12873.599999999999</v>
      </c>
      <c r="H188" s="17">
        <f>Продажа!H188*SUM(Продажа!U187)</f>
        <v>12656.7</v>
      </c>
      <c r="I188" s="17">
        <f>Продажа!I188*SUM(Продажа!V187)</f>
        <v>12915</v>
      </c>
      <c r="J188" s="17">
        <f>Продажа!J188*SUM(Продажа!W187)</f>
        <v>13173.300000000001</v>
      </c>
      <c r="K188" s="17">
        <f>Продажа!K188*SUM(Продажа!X187)</f>
        <v>13431.6</v>
      </c>
      <c r="L188" s="17">
        <f>Продажа!L188*SUM(Продажа!Y187)</f>
        <v>13689.900000000001</v>
      </c>
      <c r="M188" s="17">
        <f>Продажа!M188*SUM(Продажа!Z187)</f>
        <v>13948.2</v>
      </c>
      <c r="N188" s="17">
        <f>Продажа!N188*SUM(Продажа!AA187)</f>
        <v>14206.5</v>
      </c>
      <c r="O188" s="17">
        <f>Продажа!O188*SUM(Продажа!AB187)</f>
        <v>14464.800000000001</v>
      </c>
      <c r="P188" s="17">
        <f>Продажа!P188*SUM(Продажа!AC187)</f>
        <v>14723.1</v>
      </c>
      <c r="Q188" s="17">
        <f>Продажа!Q188*SUM(Продажа!AD187)</f>
        <v>14981.400000000001</v>
      </c>
      <c r="R188" s="17">
        <f>Продажа!R188*SUM(Продажа!AE187)</f>
        <v>15239.7</v>
      </c>
    </row>
    <row r="189" spans="2:18" x14ac:dyDescent="0.35">
      <c r="B189" s="22"/>
      <c r="C189" s="23"/>
      <c r="D189" s="23">
        <f t="shared" ref="D189:D220" si="183">SUM(F189:ZZ189)</f>
        <v>168530.34999999998</v>
      </c>
      <c r="E189" s="24"/>
      <c r="F189" s="17">
        <f>Продажа!F189*SUM(Продажа!S187)</f>
        <v>11465.65</v>
      </c>
      <c r="G189" s="17">
        <f>Продажа!G189*SUM(Продажа!T187)</f>
        <v>12158.400000000001</v>
      </c>
      <c r="H189" s="17">
        <f>Продажа!H189*SUM(Продажа!U187)</f>
        <v>11953.55</v>
      </c>
      <c r="I189" s="17">
        <f>Продажа!I189*SUM(Продажа!V187)</f>
        <v>12197.5</v>
      </c>
      <c r="J189" s="17">
        <f>Продажа!J189*SUM(Продажа!W187)</f>
        <v>12441.449999999999</v>
      </c>
      <c r="K189" s="17">
        <f>Продажа!K189*SUM(Продажа!X187)</f>
        <v>12685.4</v>
      </c>
      <c r="L189" s="17">
        <f>Продажа!L189*SUM(Продажа!Y187)</f>
        <v>12929.349999999999</v>
      </c>
      <c r="M189" s="17">
        <f>Продажа!M189*SUM(Продажа!Z187)</f>
        <v>13173.3</v>
      </c>
      <c r="N189" s="17">
        <f>Продажа!N189*SUM(Продажа!AA187)</f>
        <v>13417.25</v>
      </c>
      <c r="O189" s="17">
        <f>Продажа!O189*SUM(Продажа!AB187)</f>
        <v>13661.199999999999</v>
      </c>
      <c r="P189" s="17">
        <f>Продажа!P189*SUM(Продажа!AC187)</f>
        <v>13905.15</v>
      </c>
      <c r="Q189" s="17">
        <f>Продажа!Q189*SUM(Продажа!AD187)</f>
        <v>14149.099999999999</v>
      </c>
      <c r="R189" s="17">
        <f>Продажа!R189*SUM(Продажа!AE187)</f>
        <v>14393.05</v>
      </c>
    </row>
    <row r="190" spans="2:18" ht="15" thickBot="1" x14ac:dyDescent="0.4">
      <c r="B190" s="25"/>
      <c r="C190" s="26"/>
      <c r="D190" s="26"/>
      <c r="E190" s="27">
        <f t="shared" ref="E190" si="184">SUM(F190:ZZ190)</f>
        <v>158616.79999999999</v>
      </c>
      <c r="F190" s="17">
        <f>Продажа!F190*SUM(Продажа!S187)</f>
        <v>10791.199999999999</v>
      </c>
      <c r="G190" s="17">
        <f>Продажа!G190*SUM(Продажа!T187)</f>
        <v>11443.2</v>
      </c>
      <c r="H190" s="17">
        <f>Продажа!H190*SUM(Продажа!U187)</f>
        <v>11250.4</v>
      </c>
      <c r="I190" s="17">
        <f>Продажа!I190*SUM(Продажа!V187)</f>
        <v>11480</v>
      </c>
      <c r="J190" s="17">
        <f>Продажа!J190*SUM(Продажа!W187)</f>
        <v>11709.6</v>
      </c>
      <c r="K190" s="17">
        <f>Продажа!K190*SUM(Продажа!X187)</f>
        <v>11939.199999999999</v>
      </c>
      <c r="L190" s="17">
        <f>Продажа!L190*SUM(Продажа!Y187)</f>
        <v>12168.8</v>
      </c>
      <c r="M190" s="17">
        <f>Продажа!M190*SUM(Продажа!Z187)</f>
        <v>12398.4</v>
      </c>
      <c r="N190" s="17">
        <f>Продажа!N190*SUM(Продажа!AA187)</f>
        <v>12628</v>
      </c>
      <c r="O190" s="17">
        <f>Продажа!O190*SUM(Продажа!AB187)</f>
        <v>12857.6</v>
      </c>
      <c r="P190" s="17">
        <f>Продажа!P190*SUM(Продажа!AC187)</f>
        <v>13087.199999999999</v>
      </c>
      <c r="Q190" s="17">
        <f>Продажа!Q190*SUM(Продажа!AD187)</f>
        <v>13316.8</v>
      </c>
      <c r="R190" s="17">
        <f>Продажа!R190*SUM(Продажа!AE187)</f>
        <v>13546.4</v>
      </c>
    </row>
    <row r="191" spans="2:18" x14ac:dyDescent="0.35">
      <c r="B191" s="19">
        <f t="shared" ref="B191:B222" si="185">SUM(F191:ZZ191)</f>
        <v>202013</v>
      </c>
      <c r="C191" s="20"/>
      <c r="D191" s="20"/>
      <c r="E191" s="21"/>
      <c r="F191" s="16">
        <f>Продажа!F191*SUM(Продажа!S191)</f>
        <v>13776</v>
      </c>
      <c r="G191" s="16">
        <f>Продажа!G191*SUM(Продажа!T191)</f>
        <v>14602</v>
      </c>
      <c r="H191" s="16">
        <f>Продажа!H191*SUM(Продажа!U191)</f>
        <v>14350</v>
      </c>
      <c r="I191" s="16">
        <f>Продажа!I191*SUM(Продажа!V191)</f>
        <v>14637</v>
      </c>
      <c r="J191" s="16">
        <f>Продажа!J191*SUM(Продажа!W191)</f>
        <v>14924</v>
      </c>
      <c r="K191" s="16">
        <f>Продажа!K191*SUM(Продажа!X191)</f>
        <v>15211</v>
      </c>
      <c r="L191" s="16">
        <f>Продажа!L191*SUM(Продажа!Y191)</f>
        <v>15498</v>
      </c>
      <c r="M191" s="16">
        <f>Продажа!M191*SUM(Продажа!Z191)</f>
        <v>15785</v>
      </c>
      <c r="N191" s="16">
        <f>Продажа!N191*SUM(Продажа!AA191)</f>
        <v>16072</v>
      </c>
      <c r="O191" s="16">
        <f>Продажа!O191*SUM(Продажа!AB191)</f>
        <v>16359</v>
      </c>
      <c r="P191" s="16">
        <f>Продажа!P191*SUM(Продажа!AC191)</f>
        <v>16646</v>
      </c>
      <c r="Q191" s="16">
        <f>Продажа!Q191*SUM(Продажа!AD191)</f>
        <v>16933</v>
      </c>
      <c r="R191" s="16">
        <f>Продажа!R191*SUM(Продажа!AE191)</f>
        <v>17220</v>
      </c>
    </row>
    <row r="192" spans="2:18" x14ac:dyDescent="0.35">
      <c r="B192" s="22"/>
      <c r="C192" s="23">
        <f t="shared" ref="C192:C223" si="186">SUM(F192:ZZ192)</f>
        <v>181811.7</v>
      </c>
      <c r="D192" s="23"/>
      <c r="E192" s="24"/>
      <c r="F192" s="17">
        <f>Продажа!F192*SUM(Продажа!S191)</f>
        <v>12398.400000000001</v>
      </c>
      <c r="G192" s="17">
        <f>Продажа!G192*SUM(Продажа!T191)</f>
        <v>13141.8</v>
      </c>
      <c r="H192" s="17">
        <f>Продажа!H192*SUM(Продажа!U191)</f>
        <v>12915</v>
      </c>
      <c r="I192" s="17">
        <f>Продажа!I192*SUM(Продажа!V191)</f>
        <v>13173.300000000001</v>
      </c>
      <c r="J192" s="17">
        <f>Продажа!J192*SUM(Продажа!W191)</f>
        <v>13431.6</v>
      </c>
      <c r="K192" s="17">
        <f>Продажа!K192*SUM(Продажа!X191)</f>
        <v>13689.900000000001</v>
      </c>
      <c r="L192" s="17">
        <f>Продажа!L192*SUM(Продажа!Y191)</f>
        <v>13948.2</v>
      </c>
      <c r="M192" s="17">
        <f>Продажа!M192*SUM(Продажа!Z191)</f>
        <v>14206.5</v>
      </c>
      <c r="N192" s="17">
        <f>Продажа!N192*SUM(Продажа!AA191)</f>
        <v>14464.800000000001</v>
      </c>
      <c r="O192" s="17">
        <f>Продажа!O192*SUM(Продажа!AB191)</f>
        <v>14723.1</v>
      </c>
      <c r="P192" s="17">
        <f>Продажа!P192*SUM(Продажа!AC191)</f>
        <v>14981.400000000001</v>
      </c>
      <c r="Q192" s="17">
        <f>Продажа!Q192*SUM(Продажа!AD191)</f>
        <v>15239.7</v>
      </c>
      <c r="R192" s="17">
        <f>Продажа!R192*SUM(Продажа!AE191)</f>
        <v>15498</v>
      </c>
    </row>
    <row r="193" spans="2:18" x14ac:dyDescent="0.35">
      <c r="B193" s="22"/>
      <c r="C193" s="23"/>
      <c r="D193" s="23">
        <f t="shared" ref="D193:D224" si="187">SUM(F193:ZZ193)</f>
        <v>171711.05</v>
      </c>
      <c r="E193" s="24"/>
      <c r="F193" s="17">
        <f>Продажа!F193*SUM(Продажа!S191)</f>
        <v>11709.599999999999</v>
      </c>
      <c r="G193" s="17">
        <f>Продажа!G193*SUM(Продажа!T191)</f>
        <v>12411.7</v>
      </c>
      <c r="H193" s="17">
        <f>Продажа!H193*SUM(Продажа!U191)</f>
        <v>12197.5</v>
      </c>
      <c r="I193" s="17">
        <f>Продажа!I193*SUM(Продажа!V191)</f>
        <v>12441.449999999999</v>
      </c>
      <c r="J193" s="17">
        <f>Продажа!J193*SUM(Продажа!W191)</f>
        <v>12685.4</v>
      </c>
      <c r="K193" s="17">
        <f>Продажа!K193*SUM(Продажа!X191)</f>
        <v>12929.349999999999</v>
      </c>
      <c r="L193" s="17">
        <f>Продажа!L193*SUM(Продажа!Y191)</f>
        <v>13173.3</v>
      </c>
      <c r="M193" s="17">
        <f>Продажа!M193*SUM(Продажа!Z191)</f>
        <v>13417.25</v>
      </c>
      <c r="N193" s="17">
        <f>Продажа!N193*SUM(Продажа!AA191)</f>
        <v>13661.199999999999</v>
      </c>
      <c r="O193" s="17">
        <f>Продажа!O193*SUM(Продажа!AB191)</f>
        <v>13905.15</v>
      </c>
      <c r="P193" s="17">
        <f>Продажа!P193*SUM(Продажа!AC191)</f>
        <v>14149.099999999999</v>
      </c>
      <c r="Q193" s="17">
        <f>Продажа!Q193*SUM(Продажа!AD191)</f>
        <v>14393.05</v>
      </c>
      <c r="R193" s="17">
        <f>Продажа!R193*SUM(Продажа!AE191)</f>
        <v>14637</v>
      </c>
    </row>
    <row r="194" spans="2:18" ht="15" thickBot="1" x14ac:dyDescent="0.4">
      <c r="B194" s="25"/>
      <c r="C194" s="26"/>
      <c r="D194" s="26"/>
      <c r="E194" s="27">
        <f t="shared" ref="E194" si="188">SUM(F194:ZZ194)</f>
        <v>161610.4</v>
      </c>
      <c r="F194" s="17">
        <f>Продажа!F194*SUM(Продажа!S191)</f>
        <v>11020.8</v>
      </c>
      <c r="G194" s="17">
        <f>Продажа!G194*SUM(Продажа!T191)</f>
        <v>11681.6</v>
      </c>
      <c r="H194" s="17">
        <f>Продажа!H194*SUM(Продажа!U191)</f>
        <v>11480</v>
      </c>
      <c r="I194" s="17">
        <f>Продажа!I194*SUM(Продажа!V191)</f>
        <v>11709.6</v>
      </c>
      <c r="J194" s="17">
        <f>Продажа!J194*SUM(Продажа!W191)</f>
        <v>11939.199999999999</v>
      </c>
      <c r="K194" s="17">
        <f>Продажа!K194*SUM(Продажа!X191)</f>
        <v>12168.8</v>
      </c>
      <c r="L194" s="17">
        <f>Продажа!L194*SUM(Продажа!Y191)</f>
        <v>12398.4</v>
      </c>
      <c r="M194" s="17">
        <f>Продажа!M194*SUM(Продажа!Z191)</f>
        <v>12628</v>
      </c>
      <c r="N194" s="17">
        <f>Продажа!N194*SUM(Продажа!AA191)</f>
        <v>12857.6</v>
      </c>
      <c r="O194" s="17">
        <f>Продажа!O194*SUM(Продажа!AB191)</f>
        <v>13087.199999999999</v>
      </c>
      <c r="P194" s="17">
        <f>Продажа!P194*SUM(Продажа!AC191)</f>
        <v>13316.8</v>
      </c>
      <c r="Q194" s="17">
        <f>Продажа!Q194*SUM(Продажа!AD191)</f>
        <v>13546.4</v>
      </c>
      <c r="R194" s="17">
        <f>Продажа!R194*SUM(Продажа!AE191)</f>
        <v>13776</v>
      </c>
    </row>
    <row r="195" spans="2:18" x14ac:dyDescent="0.35">
      <c r="B195" s="19">
        <f t="shared" ref="B195:B226" si="189">SUM(F195:ZZ195)</f>
        <v>205755</v>
      </c>
      <c r="C195" s="20"/>
      <c r="D195" s="20"/>
      <c r="E195" s="21"/>
      <c r="F195" s="16">
        <f>Продажа!F195*SUM(Продажа!S195)</f>
        <v>14063</v>
      </c>
      <c r="G195" s="16">
        <f>Продажа!G195*SUM(Продажа!T195)</f>
        <v>14900</v>
      </c>
      <c r="H195" s="16">
        <f>Продажа!H195*SUM(Продажа!U195)</f>
        <v>14637</v>
      </c>
      <c r="I195" s="16">
        <f>Продажа!I195*SUM(Продажа!V195)</f>
        <v>14924</v>
      </c>
      <c r="J195" s="16">
        <f>Продажа!J195*SUM(Продажа!W195)</f>
        <v>15211</v>
      </c>
      <c r="K195" s="16">
        <f>Продажа!K195*SUM(Продажа!X195)</f>
        <v>15498</v>
      </c>
      <c r="L195" s="16">
        <f>Продажа!L195*SUM(Продажа!Y195)</f>
        <v>15785</v>
      </c>
      <c r="M195" s="16">
        <f>Продажа!M195*SUM(Продажа!Z195)</f>
        <v>16072</v>
      </c>
      <c r="N195" s="16">
        <f>Продажа!N195*SUM(Продажа!AA195)</f>
        <v>16359</v>
      </c>
      <c r="O195" s="16">
        <f>Продажа!O195*SUM(Продажа!AB195)</f>
        <v>16646</v>
      </c>
      <c r="P195" s="16">
        <f>Продажа!P195*SUM(Продажа!AC195)</f>
        <v>16933</v>
      </c>
      <c r="Q195" s="16">
        <f>Продажа!Q195*SUM(Продажа!AD195)</f>
        <v>17220</v>
      </c>
      <c r="R195" s="16">
        <f>Продажа!R195*SUM(Продажа!AE195)</f>
        <v>17507</v>
      </c>
    </row>
    <row r="196" spans="2:18" x14ac:dyDescent="0.35">
      <c r="B196" s="22"/>
      <c r="C196" s="23">
        <f t="shared" ref="C196:C227" si="190">SUM(F196:ZZ196)</f>
        <v>185179.5</v>
      </c>
      <c r="D196" s="23"/>
      <c r="E196" s="24"/>
      <c r="F196" s="17">
        <f>Продажа!F196*SUM(Продажа!S195)</f>
        <v>12656.7</v>
      </c>
      <c r="G196" s="17">
        <f>Продажа!G196*SUM(Продажа!T195)</f>
        <v>13410</v>
      </c>
      <c r="H196" s="17">
        <f>Продажа!H196*SUM(Продажа!U195)</f>
        <v>13173.300000000001</v>
      </c>
      <c r="I196" s="17">
        <f>Продажа!I196*SUM(Продажа!V195)</f>
        <v>13431.6</v>
      </c>
      <c r="J196" s="17">
        <f>Продажа!J196*SUM(Продажа!W195)</f>
        <v>13689.900000000001</v>
      </c>
      <c r="K196" s="17">
        <f>Продажа!K196*SUM(Продажа!X195)</f>
        <v>13948.2</v>
      </c>
      <c r="L196" s="17">
        <f>Продажа!L196*SUM(Продажа!Y195)</f>
        <v>14206.5</v>
      </c>
      <c r="M196" s="17">
        <f>Продажа!M196*SUM(Продажа!Z195)</f>
        <v>14464.800000000001</v>
      </c>
      <c r="N196" s="17">
        <f>Продажа!N196*SUM(Продажа!AA195)</f>
        <v>14723.1</v>
      </c>
      <c r="O196" s="17">
        <f>Продажа!O196*SUM(Продажа!AB195)</f>
        <v>14981.400000000001</v>
      </c>
      <c r="P196" s="17">
        <f>Продажа!P196*SUM(Продажа!AC195)</f>
        <v>15239.7</v>
      </c>
      <c r="Q196" s="17">
        <f>Продажа!Q196*SUM(Продажа!AD195)</f>
        <v>15498</v>
      </c>
      <c r="R196" s="17">
        <f>Продажа!R196*SUM(Продажа!AE195)</f>
        <v>15756.300000000001</v>
      </c>
    </row>
    <row r="197" spans="2:18" x14ac:dyDescent="0.35">
      <c r="B197" s="22"/>
      <c r="C197" s="23"/>
      <c r="D197" s="23">
        <f t="shared" ref="D197:D228" si="191">SUM(F197:ZZ197)</f>
        <v>174891.75</v>
      </c>
      <c r="E197" s="24"/>
      <c r="F197" s="17">
        <f>Продажа!F197*SUM(Продажа!S195)</f>
        <v>11953.55</v>
      </c>
      <c r="G197" s="17">
        <f>Продажа!G197*SUM(Продажа!T195)</f>
        <v>12665</v>
      </c>
      <c r="H197" s="17">
        <f>Продажа!H197*SUM(Продажа!U195)</f>
        <v>12441.449999999999</v>
      </c>
      <c r="I197" s="17">
        <f>Продажа!I197*SUM(Продажа!V195)</f>
        <v>12685.4</v>
      </c>
      <c r="J197" s="17">
        <f>Продажа!J197*SUM(Продажа!W195)</f>
        <v>12929.349999999999</v>
      </c>
      <c r="K197" s="17">
        <f>Продажа!K197*SUM(Продажа!X195)</f>
        <v>13173.3</v>
      </c>
      <c r="L197" s="17">
        <f>Продажа!L197*SUM(Продажа!Y195)</f>
        <v>13417.25</v>
      </c>
      <c r="M197" s="17">
        <f>Продажа!M197*SUM(Продажа!Z195)</f>
        <v>13661.199999999999</v>
      </c>
      <c r="N197" s="17">
        <f>Продажа!N197*SUM(Продажа!AA195)</f>
        <v>13905.15</v>
      </c>
      <c r="O197" s="17">
        <f>Продажа!O197*SUM(Продажа!AB195)</f>
        <v>14149.099999999999</v>
      </c>
      <c r="P197" s="17">
        <f>Продажа!P197*SUM(Продажа!AC195)</f>
        <v>14393.05</v>
      </c>
      <c r="Q197" s="17">
        <f>Продажа!Q197*SUM(Продажа!AD195)</f>
        <v>14637</v>
      </c>
      <c r="R197" s="17">
        <f>Продажа!R197*SUM(Продажа!AE195)</f>
        <v>14880.949999999999</v>
      </c>
    </row>
    <row r="198" spans="2:18" ht="15" thickBot="1" x14ac:dyDescent="0.4">
      <c r="B198" s="25"/>
      <c r="C198" s="26"/>
      <c r="D198" s="26"/>
      <c r="E198" s="27">
        <f t="shared" ref="E198" si="192">SUM(F198:ZZ198)</f>
        <v>164604</v>
      </c>
      <c r="F198" s="17">
        <f>Продажа!F198*SUM(Продажа!S195)</f>
        <v>11250.4</v>
      </c>
      <c r="G198" s="17">
        <f>Продажа!G198*SUM(Продажа!T195)</f>
        <v>11920</v>
      </c>
      <c r="H198" s="17">
        <f>Продажа!H198*SUM(Продажа!U195)</f>
        <v>11709.6</v>
      </c>
      <c r="I198" s="17">
        <f>Продажа!I198*SUM(Продажа!V195)</f>
        <v>11939.199999999999</v>
      </c>
      <c r="J198" s="17">
        <f>Продажа!J198*SUM(Продажа!W195)</f>
        <v>12168.8</v>
      </c>
      <c r="K198" s="17">
        <f>Продажа!K198*SUM(Продажа!X195)</f>
        <v>12398.4</v>
      </c>
      <c r="L198" s="17">
        <f>Продажа!L198*SUM(Продажа!Y195)</f>
        <v>12628</v>
      </c>
      <c r="M198" s="17">
        <f>Продажа!M198*SUM(Продажа!Z195)</f>
        <v>12857.6</v>
      </c>
      <c r="N198" s="17">
        <f>Продажа!N198*SUM(Продажа!AA195)</f>
        <v>13087.199999999999</v>
      </c>
      <c r="O198" s="17">
        <f>Продажа!O198*SUM(Продажа!AB195)</f>
        <v>13316.8</v>
      </c>
      <c r="P198" s="17">
        <f>Продажа!P198*SUM(Продажа!AC195)</f>
        <v>13546.4</v>
      </c>
      <c r="Q198" s="17">
        <f>Продажа!Q198*SUM(Продажа!AD195)</f>
        <v>13776</v>
      </c>
      <c r="R198" s="17">
        <f>Продажа!R198*SUM(Продажа!AE195)</f>
        <v>14005.6</v>
      </c>
    </row>
    <row r="199" spans="2:18" x14ac:dyDescent="0.35">
      <c r="B199" s="19">
        <f t="shared" ref="B199:B230" si="193">SUM(F199:ZZ199)</f>
        <v>209497</v>
      </c>
      <c r="C199" s="20"/>
      <c r="D199" s="20"/>
      <c r="E199" s="21"/>
      <c r="F199" s="16">
        <f>Продажа!F199*SUM(Продажа!S199)</f>
        <v>14350</v>
      </c>
      <c r="G199" s="16">
        <f>Продажа!G199*SUM(Продажа!T199)</f>
        <v>15198</v>
      </c>
      <c r="H199" s="16">
        <f>Продажа!H199*SUM(Продажа!U199)</f>
        <v>14924</v>
      </c>
      <c r="I199" s="16">
        <f>Продажа!I199*SUM(Продажа!V199)</f>
        <v>15211</v>
      </c>
      <c r="J199" s="16">
        <f>Продажа!J199*SUM(Продажа!W199)</f>
        <v>15498</v>
      </c>
      <c r="K199" s="16">
        <f>Продажа!K199*SUM(Продажа!X199)</f>
        <v>15785</v>
      </c>
      <c r="L199" s="16">
        <f>Продажа!L199*SUM(Продажа!Y199)</f>
        <v>16072</v>
      </c>
      <c r="M199" s="16">
        <f>Продажа!M199*SUM(Продажа!Z199)</f>
        <v>16359</v>
      </c>
      <c r="N199" s="16">
        <f>Продажа!N199*SUM(Продажа!AA199)</f>
        <v>16646</v>
      </c>
      <c r="O199" s="16">
        <f>Продажа!O199*SUM(Продажа!AB199)</f>
        <v>16933</v>
      </c>
      <c r="P199" s="16">
        <f>Продажа!P199*SUM(Продажа!AC199)</f>
        <v>17220</v>
      </c>
      <c r="Q199" s="16">
        <f>Продажа!Q199*SUM(Продажа!AD199)</f>
        <v>17507</v>
      </c>
      <c r="R199" s="16">
        <f>Продажа!R199*SUM(Продажа!AE199)</f>
        <v>17794</v>
      </c>
    </row>
    <row r="200" spans="2:18" x14ac:dyDescent="0.35">
      <c r="B200" s="22"/>
      <c r="C200" s="23">
        <f t="shared" ref="C200:C231" si="194">SUM(F200:ZZ200)</f>
        <v>188547.30000000002</v>
      </c>
      <c r="D200" s="23"/>
      <c r="E200" s="24"/>
      <c r="F200" s="17">
        <f>Продажа!F200*SUM(Продажа!S199)</f>
        <v>12915</v>
      </c>
      <c r="G200" s="17">
        <f>Продажа!G200*SUM(Продажа!T199)</f>
        <v>13678.199999999999</v>
      </c>
      <c r="H200" s="17">
        <f>Продажа!H200*SUM(Продажа!U199)</f>
        <v>13431.6</v>
      </c>
      <c r="I200" s="17">
        <f>Продажа!I200*SUM(Продажа!V199)</f>
        <v>13689.900000000001</v>
      </c>
      <c r="J200" s="17">
        <f>Продажа!J200*SUM(Продажа!W199)</f>
        <v>13948.2</v>
      </c>
      <c r="K200" s="17">
        <f>Продажа!K200*SUM(Продажа!X199)</f>
        <v>14206.5</v>
      </c>
      <c r="L200" s="17">
        <f>Продажа!L200*SUM(Продажа!Y199)</f>
        <v>14464.800000000001</v>
      </c>
      <c r="M200" s="17">
        <f>Продажа!M200*SUM(Продажа!Z199)</f>
        <v>14723.1</v>
      </c>
      <c r="N200" s="17">
        <f>Продажа!N200*SUM(Продажа!AA199)</f>
        <v>14981.400000000001</v>
      </c>
      <c r="O200" s="17">
        <f>Продажа!O200*SUM(Продажа!AB199)</f>
        <v>15239.7</v>
      </c>
      <c r="P200" s="17">
        <f>Продажа!P200*SUM(Продажа!AC199)</f>
        <v>15498</v>
      </c>
      <c r="Q200" s="17">
        <f>Продажа!Q200*SUM(Продажа!AD199)</f>
        <v>15756.300000000001</v>
      </c>
      <c r="R200" s="17">
        <f>Продажа!R200*SUM(Продажа!AE199)</f>
        <v>16014.6</v>
      </c>
    </row>
    <row r="201" spans="2:18" x14ac:dyDescent="0.35">
      <c r="B201" s="22"/>
      <c r="C201" s="23"/>
      <c r="D201" s="23">
        <f t="shared" ref="D201:D232" si="195">SUM(F201:ZZ201)</f>
        <v>178072.44999999998</v>
      </c>
      <c r="E201" s="24"/>
      <c r="F201" s="17">
        <f>Продажа!F201*SUM(Продажа!S199)</f>
        <v>12197.5</v>
      </c>
      <c r="G201" s="17">
        <f>Продажа!G201*SUM(Продажа!T199)</f>
        <v>12918.300000000001</v>
      </c>
      <c r="H201" s="17">
        <f>Продажа!H201*SUM(Продажа!U199)</f>
        <v>12685.4</v>
      </c>
      <c r="I201" s="17">
        <f>Продажа!I201*SUM(Продажа!V199)</f>
        <v>12929.349999999999</v>
      </c>
      <c r="J201" s="17">
        <f>Продажа!J201*SUM(Продажа!W199)</f>
        <v>13173.3</v>
      </c>
      <c r="K201" s="17">
        <f>Продажа!K201*SUM(Продажа!X199)</f>
        <v>13417.25</v>
      </c>
      <c r="L201" s="17">
        <f>Продажа!L201*SUM(Продажа!Y199)</f>
        <v>13661.199999999999</v>
      </c>
      <c r="M201" s="17">
        <f>Продажа!M201*SUM(Продажа!Z199)</f>
        <v>13905.15</v>
      </c>
      <c r="N201" s="17">
        <f>Продажа!N201*SUM(Продажа!AA199)</f>
        <v>14149.099999999999</v>
      </c>
      <c r="O201" s="17">
        <f>Продажа!O201*SUM(Продажа!AB199)</f>
        <v>14393.05</v>
      </c>
      <c r="P201" s="17">
        <f>Продажа!P201*SUM(Продажа!AC199)</f>
        <v>14637</v>
      </c>
      <c r="Q201" s="17">
        <f>Продажа!Q201*SUM(Продажа!AD199)</f>
        <v>14880.949999999999</v>
      </c>
      <c r="R201" s="17">
        <f>Продажа!R201*SUM(Продажа!AE199)</f>
        <v>15124.9</v>
      </c>
    </row>
    <row r="202" spans="2:18" ht="15" thickBot="1" x14ac:dyDescent="0.4">
      <c r="B202" s="25"/>
      <c r="C202" s="26"/>
      <c r="D202" s="26"/>
      <c r="E202" s="27">
        <f t="shared" ref="E202" si="196">SUM(F202:ZZ202)</f>
        <v>167597.6</v>
      </c>
      <c r="F202" s="17">
        <f>Продажа!F202*SUM(Продажа!S199)</f>
        <v>11480</v>
      </c>
      <c r="G202" s="17">
        <f>Продажа!G202*SUM(Продажа!T199)</f>
        <v>12158.4</v>
      </c>
      <c r="H202" s="17">
        <f>Продажа!H202*SUM(Продажа!U199)</f>
        <v>11939.199999999999</v>
      </c>
      <c r="I202" s="17">
        <f>Продажа!I202*SUM(Продажа!V199)</f>
        <v>12168.8</v>
      </c>
      <c r="J202" s="17">
        <f>Продажа!J202*SUM(Продажа!W199)</f>
        <v>12398.4</v>
      </c>
      <c r="K202" s="17">
        <f>Продажа!K202*SUM(Продажа!X199)</f>
        <v>12628</v>
      </c>
      <c r="L202" s="17">
        <f>Продажа!L202*SUM(Продажа!Y199)</f>
        <v>12857.6</v>
      </c>
      <c r="M202" s="17">
        <f>Продажа!M202*SUM(Продажа!Z199)</f>
        <v>13087.199999999999</v>
      </c>
      <c r="N202" s="17">
        <f>Продажа!N202*SUM(Продажа!AA199)</f>
        <v>13316.8</v>
      </c>
      <c r="O202" s="17">
        <f>Продажа!O202*SUM(Продажа!AB199)</f>
        <v>13546.4</v>
      </c>
      <c r="P202" s="17">
        <f>Продажа!P202*SUM(Продажа!AC199)</f>
        <v>13776</v>
      </c>
      <c r="Q202" s="17">
        <f>Продажа!Q202*SUM(Продажа!AD199)</f>
        <v>14005.6</v>
      </c>
      <c r="R202" s="17">
        <f>Продажа!R202*SUM(Продажа!AE199)</f>
        <v>14235.199999999999</v>
      </c>
    </row>
    <row r="203" spans="2:18" x14ac:dyDescent="0.35">
      <c r="B203" s="19">
        <f t="shared" ref="B203:B234" si="197">SUM(F203:ZZ203)</f>
        <v>213239</v>
      </c>
      <c r="C203" s="20"/>
      <c r="D203" s="20"/>
      <c r="E203" s="21"/>
      <c r="F203" s="16">
        <f>Продажа!F203*SUM(Продажа!S203)</f>
        <v>14637</v>
      </c>
      <c r="G203" s="16">
        <f>Продажа!G203*SUM(Продажа!T203)</f>
        <v>15496</v>
      </c>
      <c r="H203" s="16">
        <f>Продажа!H203*SUM(Продажа!U203)</f>
        <v>15211</v>
      </c>
      <c r="I203" s="16">
        <f>Продажа!I203*SUM(Продажа!V203)</f>
        <v>15498</v>
      </c>
      <c r="J203" s="16">
        <f>Продажа!J203*SUM(Продажа!W203)</f>
        <v>15785</v>
      </c>
      <c r="K203" s="16">
        <f>Продажа!K203*SUM(Продажа!X203)</f>
        <v>16072</v>
      </c>
      <c r="L203" s="16">
        <f>Продажа!L203*SUM(Продажа!Y203)</f>
        <v>16359</v>
      </c>
      <c r="M203" s="16">
        <f>Продажа!M203*SUM(Продажа!Z203)</f>
        <v>16646</v>
      </c>
      <c r="N203" s="16">
        <f>Продажа!N203*SUM(Продажа!AA203)</f>
        <v>16933</v>
      </c>
      <c r="O203" s="16">
        <f>Продажа!O203*SUM(Продажа!AB203)</f>
        <v>17220</v>
      </c>
      <c r="P203" s="16">
        <f>Продажа!P203*SUM(Продажа!AC203)</f>
        <v>17507</v>
      </c>
      <c r="Q203" s="16">
        <f>Продажа!Q203*SUM(Продажа!AD203)</f>
        <v>17794</v>
      </c>
      <c r="R203" s="16">
        <f>Продажа!R203*SUM(Продажа!AE203)</f>
        <v>18081</v>
      </c>
    </row>
    <row r="204" spans="2:18" x14ac:dyDescent="0.35">
      <c r="B204" s="22"/>
      <c r="C204" s="23">
        <f t="shared" ref="C204:C235" si="198">SUM(F204:ZZ204)</f>
        <v>191915.09999999998</v>
      </c>
      <c r="D204" s="23"/>
      <c r="E204" s="24"/>
      <c r="F204" s="17">
        <f>Продажа!F204*SUM(Продажа!S203)</f>
        <v>13173.300000000001</v>
      </c>
      <c r="G204" s="17">
        <f>Продажа!G204*SUM(Продажа!T203)</f>
        <v>13946.4</v>
      </c>
      <c r="H204" s="17">
        <f>Продажа!H204*SUM(Продажа!U203)</f>
        <v>13689.900000000001</v>
      </c>
      <c r="I204" s="17">
        <f>Продажа!I204*SUM(Продажа!V203)</f>
        <v>13948.2</v>
      </c>
      <c r="J204" s="17">
        <f>Продажа!J204*SUM(Продажа!W203)</f>
        <v>14206.5</v>
      </c>
      <c r="K204" s="17">
        <f>Продажа!K204*SUM(Продажа!X203)</f>
        <v>14464.800000000001</v>
      </c>
      <c r="L204" s="17">
        <f>Продажа!L204*SUM(Продажа!Y203)</f>
        <v>14723.1</v>
      </c>
      <c r="M204" s="17">
        <f>Продажа!M204*SUM(Продажа!Z203)</f>
        <v>14981.400000000001</v>
      </c>
      <c r="N204" s="17">
        <f>Продажа!N204*SUM(Продажа!AA203)</f>
        <v>15239.7</v>
      </c>
      <c r="O204" s="17">
        <f>Продажа!O204*SUM(Продажа!AB203)</f>
        <v>15498</v>
      </c>
      <c r="P204" s="17">
        <f>Продажа!P204*SUM(Продажа!AC203)</f>
        <v>15756.300000000001</v>
      </c>
      <c r="Q204" s="17">
        <f>Продажа!Q204*SUM(Продажа!AD203)</f>
        <v>16014.6</v>
      </c>
      <c r="R204" s="17">
        <f>Продажа!R204*SUM(Продажа!AE203)</f>
        <v>16272.900000000001</v>
      </c>
    </row>
    <row r="205" spans="2:18" x14ac:dyDescent="0.35">
      <c r="B205" s="22"/>
      <c r="C205" s="23"/>
      <c r="D205" s="23">
        <f t="shared" ref="D205:D236" si="199">SUM(F205:ZZ205)</f>
        <v>181253.15000000002</v>
      </c>
      <c r="E205" s="24"/>
      <c r="F205" s="17">
        <f>Продажа!F205*SUM(Продажа!S203)</f>
        <v>12441.449999999999</v>
      </c>
      <c r="G205" s="17">
        <f>Продажа!G205*SUM(Продажа!T203)</f>
        <v>13171.6</v>
      </c>
      <c r="H205" s="17">
        <f>Продажа!H205*SUM(Продажа!U203)</f>
        <v>12929.349999999999</v>
      </c>
      <c r="I205" s="17">
        <f>Продажа!I205*SUM(Продажа!V203)</f>
        <v>13173.3</v>
      </c>
      <c r="J205" s="17">
        <f>Продажа!J205*SUM(Продажа!W203)</f>
        <v>13417.25</v>
      </c>
      <c r="K205" s="17">
        <f>Продажа!K205*SUM(Продажа!X203)</f>
        <v>13661.199999999999</v>
      </c>
      <c r="L205" s="17">
        <f>Продажа!L205*SUM(Продажа!Y203)</f>
        <v>13905.15</v>
      </c>
      <c r="M205" s="17">
        <f>Продажа!M205*SUM(Продажа!Z203)</f>
        <v>14149.099999999999</v>
      </c>
      <c r="N205" s="17">
        <f>Продажа!N205*SUM(Продажа!AA203)</f>
        <v>14393.05</v>
      </c>
      <c r="O205" s="17">
        <f>Продажа!O205*SUM(Продажа!AB203)</f>
        <v>14637</v>
      </c>
      <c r="P205" s="17">
        <f>Продажа!P205*SUM(Продажа!AC203)</f>
        <v>14880.949999999999</v>
      </c>
      <c r="Q205" s="17">
        <f>Продажа!Q205*SUM(Продажа!AD203)</f>
        <v>15124.9</v>
      </c>
      <c r="R205" s="17">
        <f>Продажа!R205*SUM(Продажа!AE203)</f>
        <v>15368.849999999999</v>
      </c>
    </row>
    <row r="206" spans="2:18" ht="15" thickBot="1" x14ac:dyDescent="0.4">
      <c r="B206" s="25"/>
      <c r="C206" s="26"/>
      <c r="D206" s="26"/>
      <c r="E206" s="27">
        <f t="shared" ref="E206" si="200">SUM(F206:ZZ206)</f>
        <v>170591.19999999998</v>
      </c>
      <c r="F206" s="17">
        <f>Продажа!F206*SUM(Продажа!S203)</f>
        <v>11709.6</v>
      </c>
      <c r="G206" s="17">
        <f>Продажа!G206*SUM(Продажа!T203)</f>
        <v>12396.800000000001</v>
      </c>
      <c r="H206" s="17">
        <f>Продажа!H206*SUM(Продажа!U203)</f>
        <v>12168.8</v>
      </c>
      <c r="I206" s="17">
        <f>Продажа!I206*SUM(Продажа!V203)</f>
        <v>12398.4</v>
      </c>
      <c r="J206" s="17">
        <f>Продажа!J206*SUM(Продажа!W203)</f>
        <v>12628</v>
      </c>
      <c r="K206" s="17">
        <f>Продажа!K206*SUM(Продажа!X203)</f>
        <v>12857.6</v>
      </c>
      <c r="L206" s="17">
        <f>Продажа!L206*SUM(Продажа!Y203)</f>
        <v>13087.199999999999</v>
      </c>
      <c r="M206" s="17">
        <f>Продажа!M206*SUM(Продажа!Z203)</f>
        <v>13316.8</v>
      </c>
      <c r="N206" s="17">
        <f>Продажа!N206*SUM(Продажа!AA203)</f>
        <v>13546.4</v>
      </c>
      <c r="O206" s="17">
        <f>Продажа!O206*SUM(Продажа!AB203)</f>
        <v>13776</v>
      </c>
      <c r="P206" s="17">
        <f>Продажа!P206*SUM(Продажа!AC203)</f>
        <v>14005.6</v>
      </c>
      <c r="Q206" s="17">
        <f>Продажа!Q206*SUM(Продажа!AD203)</f>
        <v>14235.199999999999</v>
      </c>
      <c r="R206" s="17">
        <f>Продажа!R206*SUM(Продажа!AE203)</f>
        <v>14464.8</v>
      </c>
    </row>
    <row r="207" spans="2:18" x14ac:dyDescent="0.35">
      <c r="B207" s="19">
        <f t="shared" ref="B207:B238" si="201">SUM(F207:ZZ207)</f>
        <v>216981</v>
      </c>
      <c r="C207" s="20"/>
      <c r="D207" s="20"/>
      <c r="E207" s="21"/>
      <c r="F207" s="16">
        <f>Продажа!F207*SUM(Продажа!S207)</f>
        <v>14924</v>
      </c>
      <c r="G207" s="16">
        <f>Продажа!G207*SUM(Продажа!T207)</f>
        <v>15794</v>
      </c>
      <c r="H207" s="16">
        <f>Продажа!H207*SUM(Продажа!U207)</f>
        <v>15498</v>
      </c>
      <c r="I207" s="16">
        <f>Продажа!I207*SUM(Продажа!V207)</f>
        <v>15785</v>
      </c>
      <c r="J207" s="16">
        <f>Продажа!J207*SUM(Продажа!W207)</f>
        <v>16072</v>
      </c>
      <c r="K207" s="16">
        <f>Продажа!K207*SUM(Продажа!X207)</f>
        <v>16359</v>
      </c>
      <c r="L207" s="16">
        <f>Продажа!L207*SUM(Продажа!Y207)</f>
        <v>16646</v>
      </c>
      <c r="M207" s="16">
        <f>Продажа!M207*SUM(Продажа!Z207)</f>
        <v>16933</v>
      </c>
      <c r="N207" s="16">
        <f>Продажа!N207*SUM(Продажа!AA207)</f>
        <v>17220</v>
      </c>
      <c r="O207" s="16">
        <f>Продажа!O207*SUM(Продажа!AB207)</f>
        <v>17507</v>
      </c>
      <c r="P207" s="16">
        <f>Продажа!P207*SUM(Продажа!AC207)</f>
        <v>17794</v>
      </c>
      <c r="Q207" s="16">
        <f>Продажа!Q207*SUM(Продажа!AD207)</f>
        <v>18081</v>
      </c>
      <c r="R207" s="16">
        <f>Продажа!R207*SUM(Продажа!AE207)</f>
        <v>18368</v>
      </c>
    </row>
    <row r="208" spans="2:18" x14ac:dyDescent="0.35">
      <c r="B208" s="22"/>
      <c r="C208" s="23">
        <f t="shared" ref="C208:C239" si="202">SUM(F208:ZZ208)</f>
        <v>195282.90000000002</v>
      </c>
      <c r="D208" s="23"/>
      <c r="E208" s="24"/>
      <c r="F208" s="17">
        <f>Продажа!F208*SUM(Продажа!S207)</f>
        <v>13431.6</v>
      </c>
      <c r="G208" s="17">
        <f>Продажа!G208*SUM(Продажа!T207)</f>
        <v>14214.599999999999</v>
      </c>
      <c r="H208" s="17">
        <f>Продажа!H208*SUM(Продажа!U207)</f>
        <v>13948.2</v>
      </c>
      <c r="I208" s="17">
        <f>Продажа!I208*SUM(Продажа!V207)</f>
        <v>14206.5</v>
      </c>
      <c r="J208" s="17">
        <f>Продажа!J208*SUM(Продажа!W207)</f>
        <v>14464.800000000001</v>
      </c>
      <c r="K208" s="17">
        <f>Продажа!K208*SUM(Продажа!X207)</f>
        <v>14723.1</v>
      </c>
      <c r="L208" s="17">
        <f>Продажа!L208*SUM(Продажа!Y207)</f>
        <v>14981.400000000001</v>
      </c>
      <c r="M208" s="17">
        <f>Продажа!M208*SUM(Продажа!Z207)</f>
        <v>15239.7</v>
      </c>
      <c r="N208" s="17">
        <f>Продажа!N208*SUM(Продажа!AA207)</f>
        <v>15498</v>
      </c>
      <c r="O208" s="17">
        <f>Продажа!O208*SUM(Продажа!AB207)</f>
        <v>15756.300000000001</v>
      </c>
      <c r="P208" s="17">
        <f>Продажа!P208*SUM(Продажа!AC207)</f>
        <v>16014.6</v>
      </c>
      <c r="Q208" s="17">
        <f>Продажа!Q208*SUM(Продажа!AD207)</f>
        <v>16272.900000000001</v>
      </c>
      <c r="R208" s="17">
        <f>Продажа!R208*SUM(Продажа!AE207)</f>
        <v>16531.2</v>
      </c>
    </row>
    <row r="209" spans="2:18" x14ac:dyDescent="0.35">
      <c r="B209" s="22"/>
      <c r="C209" s="23"/>
      <c r="D209" s="23">
        <f t="shared" ref="D209:D240" si="203">SUM(F209:ZZ209)</f>
        <v>184433.84999999998</v>
      </c>
      <c r="E209" s="24"/>
      <c r="F209" s="17">
        <f>Продажа!F209*SUM(Продажа!S207)</f>
        <v>12685.4</v>
      </c>
      <c r="G209" s="17">
        <f>Продажа!G209*SUM(Продажа!T207)</f>
        <v>13424.900000000001</v>
      </c>
      <c r="H209" s="17">
        <f>Продажа!H209*SUM(Продажа!U207)</f>
        <v>13173.3</v>
      </c>
      <c r="I209" s="17">
        <f>Продажа!I209*SUM(Продажа!V207)</f>
        <v>13417.25</v>
      </c>
      <c r="J209" s="17">
        <f>Продажа!J209*SUM(Продажа!W207)</f>
        <v>13661.199999999999</v>
      </c>
      <c r="K209" s="17">
        <f>Продажа!K209*SUM(Продажа!X207)</f>
        <v>13905.15</v>
      </c>
      <c r="L209" s="17">
        <f>Продажа!L209*SUM(Продажа!Y207)</f>
        <v>14149.099999999999</v>
      </c>
      <c r="M209" s="17">
        <f>Продажа!M209*SUM(Продажа!Z207)</f>
        <v>14393.05</v>
      </c>
      <c r="N209" s="17">
        <f>Продажа!N209*SUM(Продажа!AA207)</f>
        <v>14637</v>
      </c>
      <c r="O209" s="17">
        <f>Продажа!O209*SUM(Продажа!AB207)</f>
        <v>14880.949999999999</v>
      </c>
      <c r="P209" s="17">
        <f>Продажа!P209*SUM(Продажа!AC207)</f>
        <v>15124.9</v>
      </c>
      <c r="Q209" s="17">
        <f>Продажа!Q209*SUM(Продажа!AD207)</f>
        <v>15368.849999999999</v>
      </c>
      <c r="R209" s="17">
        <f>Продажа!R209*SUM(Продажа!AE207)</f>
        <v>15612.8</v>
      </c>
    </row>
    <row r="210" spans="2:18" ht="15" thickBot="1" x14ac:dyDescent="0.4">
      <c r="B210" s="25"/>
      <c r="C210" s="26"/>
      <c r="D210" s="26"/>
      <c r="E210" s="27">
        <f t="shared" ref="E210" si="204">SUM(F210:ZZ210)</f>
        <v>173584.8</v>
      </c>
      <c r="F210" s="17">
        <f>Продажа!F210*SUM(Продажа!S207)</f>
        <v>11939.199999999999</v>
      </c>
      <c r="G210" s="17">
        <f>Продажа!G210*SUM(Продажа!T207)</f>
        <v>12635.2</v>
      </c>
      <c r="H210" s="17">
        <f>Продажа!H210*SUM(Продажа!U207)</f>
        <v>12398.4</v>
      </c>
      <c r="I210" s="17">
        <f>Продажа!I210*SUM(Продажа!V207)</f>
        <v>12628</v>
      </c>
      <c r="J210" s="17">
        <f>Продажа!J210*SUM(Продажа!W207)</f>
        <v>12857.6</v>
      </c>
      <c r="K210" s="17">
        <f>Продажа!K210*SUM(Продажа!X207)</f>
        <v>13087.199999999999</v>
      </c>
      <c r="L210" s="17">
        <f>Продажа!L210*SUM(Продажа!Y207)</f>
        <v>13316.8</v>
      </c>
      <c r="M210" s="17">
        <f>Продажа!M210*SUM(Продажа!Z207)</f>
        <v>13546.4</v>
      </c>
      <c r="N210" s="17">
        <f>Продажа!N210*SUM(Продажа!AA207)</f>
        <v>13776</v>
      </c>
      <c r="O210" s="17">
        <f>Продажа!O210*SUM(Продажа!AB207)</f>
        <v>14005.6</v>
      </c>
      <c r="P210" s="17">
        <f>Продажа!P210*SUM(Продажа!AC207)</f>
        <v>14235.199999999999</v>
      </c>
      <c r="Q210" s="17">
        <f>Продажа!Q210*SUM(Продажа!AD207)</f>
        <v>14464.8</v>
      </c>
      <c r="R210" s="17">
        <f>Продажа!R210*SUM(Продажа!AE207)</f>
        <v>14694.4</v>
      </c>
    </row>
    <row r="211" spans="2:18" x14ac:dyDescent="0.35">
      <c r="B211" s="19">
        <f t="shared" ref="B211:B242" si="205">SUM(F211:ZZ211)</f>
        <v>220723</v>
      </c>
      <c r="C211" s="20"/>
      <c r="D211" s="20"/>
      <c r="E211" s="21"/>
      <c r="F211" s="16">
        <f>Продажа!F211*SUM(Продажа!S211)</f>
        <v>15211</v>
      </c>
      <c r="G211" s="16">
        <f>Продажа!G211*SUM(Продажа!T211)</f>
        <v>16092</v>
      </c>
      <c r="H211" s="16">
        <f>Продажа!H211*SUM(Продажа!U211)</f>
        <v>15785</v>
      </c>
      <c r="I211" s="16">
        <f>Продажа!I211*SUM(Продажа!V211)</f>
        <v>16072</v>
      </c>
      <c r="J211" s="16">
        <f>Продажа!J211*SUM(Продажа!W211)</f>
        <v>16359</v>
      </c>
      <c r="K211" s="16">
        <f>Продажа!K211*SUM(Продажа!X211)</f>
        <v>16646</v>
      </c>
      <c r="L211" s="16">
        <f>Продажа!L211*SUM(Продажа!Y211)</f>
        <v>16933</v>
      </c>
      <c r="M211" s="16">
        <f>Продажа!M211*SUM(Продажа!Z211)</f>
        <v>17220</v>
      </c>
      <c r="N211" s="16">
        <f>Продажа!N211*SUM(Продажа!AA211)</f>
        <v>17507</v>
      </c>
      <c r="O211" s="16">
        <f>Продажа!O211*SUM(Продажа!AB211)</f>
        <v>17794</v>
      </c>
      <c r="P211" s="16">
        <f>Продажа!P211*SUM(Продажа!AC211)</f>
        <v>18081</v>
      </c>
      <c r="Q211" s="16">
        <f>Продажа!Q211*SUM(Продажа!AD211)</f>
        <v>18368</v>
      </c>
      <c r="R211" s="16">
        <f>Продажа!R211*SUM(Продажа!AE211)</f>
        <v>18655</v>
      </c>
    </row>
    <row r="212" spans="2:18" x14ac:dyDescent="0.35">
      <c r="B212" s="22"/>
      <c r="C212" s="23">
        <f t="shared" ref="C212:C243" si="206">SUM(F212:ZZ212)</f>
        <v>198650.7</v>
      </c>
      <c r="D212" s="23"/>
      <c r="E212" s="24"/>
      <c r="F212" s="17">
        <f>Продажа!F212*SUM(Продажа!S211)</f>
        <v>13689.900000000001</v>
      </c>
      <c r="G212" s="17">
        <f>Продажа!G212*SUM(Продажа!T211)</f>
        <v>14482.8</v>
      </c>
      <c r="H212" s="17">
        <f>Продажа!H212*SUM(Продажа!U211)</f>
        <v>14206.5</v>
      </c>
      <c r="I212" s="17">
        <f>Продажа!I212*SUM(Продажа!V211)</f>
        <v>14464.800000000001</v>
      </c>
      <c r="J212" s="17">
        <f>Продажа!J212*SUM(Продажа!W211)</f>
        <v>14723.1</v>
      </c>
      <c r="K212" s="17">
        <f>Продажа!K212*SUM(Продажа!X211)</f>
        <v>14981.400000000001</v>
      </c>
      <c r="L212" s="17">
        <f>Продажа!L212*SUM(Продажа!Y211)</f>
        <v>15239.7</v>
      </c>
      <c r="M212" s="17">
        <f>Продажа!M212*SUM(Продажа!Z211)</f>
        <v>15498</v>
      </c>
      <c r="N212" s="17">
        <f>Продажа!N212*SUM(Продажа!AA211)</f>
        <v>15756.300000000001</v>
      </c>
      <c r="O212" s="17">
        <f>Продажа!O212*SUM(Продажа!AB211)</f>
        <v>16014.6</v>
      </c>
      <c r="P212" s="17">
        <f>Продажа!P212*SUM(Продажа!AC211)</f>
        <v>16272.900000000001</v>
      </c>
      <c r="Q212" s="17">
        <f>Продажа!Q212*SUM(Продажа!AD211)</f>
        <v>16531.2</v>
      </c>
      <c r="R212" s="17">
        <f>Продажа!R212*SUM(Продажа!AE211)</f>
        <v>16789.5</v>
      </c>
    </row>
    <row r="213" spans="2:18" x14ac:dyDescent="0.35">
      <c r="B213" s="22"/>
      <c r="C213" s="23"/>
      <c r="D213" s="23">
        <f t="shared" ref="D213:D244" si="207">SUM(F213:ZZ213)</f>
        <v>187614.55</v>
      </c>
      <c r="E213" s="24"/>
      <c r="F213" s="17">
        <f>Продажа!F213*SUM(Продажа!S211)</f>
        <v>12929.349999999999</v>
      </c>
      <c r="G213" s="17">
        <f>Продажа!G213*SUM(Продажа!T211)</f>
        <v>13678.2</v>
      </c>
      <c r="H213" s="17">
        <f>Продажа!H213*SUM(Продажа!U211)</f>
        <v>13417.25</v>
      </c>
      <c r="I213" s="17">
        <f>Продажа!I213*SUM(Продажа!V211)</f>
        <v>13661.199999999999</v>
      </c>
      <c r="J213" s="17">
        <f>Продажа!J213*SUM(Продажа!W211)</f>
        <v>13905.15</v>
      </c>
      <c r="K213" s="17">
        <f>Продажа!K213*SUM(Продажа!X211)</f>
        <v>14149.099999999999</v>
      </c>
      <c r="L213" s="17">
        <f>Продажа!L213*SUM(Продажа!Y211)</f>
        <v>14393.05</v>
      </c>
      <c r="M213" s="17">
        <f>Продажа!M213*SUM(Продажа!Z211)</f>
        <v>14637</v>
      </c>
      <c r="N213" s="17">
        <f>Продажа!N213*SUM(Продажа!AA211)</f>
        <v>14880.949999999999</v>
      </c>
      <c r="O213" s="17">
        <f>Продажа!O213*SUM(Продажа!AB211)</f>
        <v>15124.9</v>
      </c>
      <c r="P213" s="17">
        <f>Продажа!P213*SUM(Продажа!AC211)</f>
        <v>15368.849999999999</v>
      </c>
      <c r="Q213" s="17">
        <f>Продажа!Q213*SUM(Продажа!AD211)</f>
        <v>15612.8</v>
      </c>
      <c r="R213" s="17">
        <f>Продажа!R213*SUM(Продажа!AE211)</f>
        <v>15856.75</v>
      </c>
    </row>
    <row r="214" spans="2:18" ht="15" thickBot="1" x14ac:dyDescent="0.4">
      <c r="B214" s="25"/>
      <c r="C214" s="26"/>
      <c r="D214" s="26"/>
      <c r="E214" s="27">
        <f t="shared" ref="E214" si="208">SUM(F214:ZZ214)</f>
        <v>176578.4</v>
      </c>
      <c r="F214" s="17">
        <f>Продажа!F214*SUM(Продажа!S211)</f>
        <v>12168.8</v>
      </c>
      <c r="G214" s="17">
        <f>Продажа!G214*SUM(Продажа!T211)</f>
        <v>12873.6</v>
      </c>
      <c r="H214" s="17">
        <f>Продажа!H214*SUM(Продажа!U211)</f>
        <v>12628</v>
      </c>
      <c r="I214" s="17">
        <f>Продажа!I214*SUM(Продажа!V211)</f>
        <v>12857.6</v>
      </c>
      <c r="J214" s="17">
        <f>Продажа!J214*SUM(Продажа!W211)</f>
        <v>13087.199999999999</v>
      </c>
      <c r="K214" s="17">
        <f>Продажа!K214*SUM(Продажа!X211)</f>
        <v>13316.8</v>
      </c>
      <c r="L214" s="17">
        <f>Продажа!L214*SUM(Продажа!Y211)</f>
        <v>13546.4</v>
      </c>
      <c r="M214" s="17">
        <f>Продажа!M214*SUM(Продажа!Z211)</f>
        <v>13776</v>
      </c>
      <c r="N214" s="17">
        <f>Продажа!N214*SUM(Продажа!AA211)</f>
        <v>14005.6</v>
      </c>
      <c r="O214" s="17">
        <f>Продажа!O214*SUM(Продажа!AB211)</f>
        <v>14235.199999999999</v>
      </c>
      <c r="P214" s="17">
        <f>Продажа!P214*SUM(Продажа!AC211)</f>
        <v>14464.8</v>
      </c>
      <c r="Q214" s="17">
        <f>Продажа!Q214*SUM(Продажа!AD211)</f>
        <v>14694.4</v>
      </c>
      <c r="R214" s="17">
        <f>Продажа!R214*SUM(Продажа!AE211)</f>
        <v>14924</v>
      </c>
    </row>
    <row r="215" spans="2:18" x14ac:dyDescent="0.35">
      <c r="B215" s="19">
        <f t="shared" ref="B215:B246" si="209">SUM(F215:ZZ215)</f>
        <v>224465</v>
      </c>
      <c r="C215" s="20"/>
      <c r="D215" s="20"/>
      <c r="E215" s="21"/>
      <c r="F215" s="16">
        <f>Продажа!F215*SUM(Продажа!S215)</f>
        <v>15498</v>
      </c>
      <c r="G215" s="16">
        <f>Продажа!G215*SUM(Продажа!T215)</f>
        <v>16390</v>
      </c>
      <c r="H215" s="16">
        <f>Продажа!H215*SUM(Продажа!U215)</f>
        <v>16072</v>
      </c>
      <c r="I215" s="16">
        <f>Продажа!I215*SUM(Продажа!V215)</f>
        <v>16359</v>
      </c>
      <c r="J215" s="16">
        <f>Продажа!J215*SUM(Продажа!W215)</f>
        <v>16646</v>
      </c>
      <c r="K215" s="16">
        <f>Продажа!K215*SUM(Продажа!X215)</f>
        <v>16933</v>
      </c>
      <c r="L215" s="16">
        <f>Продажа!L215*SUM(Продажа!Y215)</f>
        <v>17220</v>
      </c>
      <c r="M215" s="16">
        <f>Продажа!M215*SUM(Продажа!Z215)</f>
        <v>17507</v>
      </c>
      <c r="N215" s="16">
        <f>Продажа!N215*SUM(Продажа!AA215)</f>
        <v>17794</v>
      </c>
      <c r="O215" s="16">
        <f>Продажа!O215*SUM(Продажа!AB215)</f>
        <v>18081</v>
      </c>
      <c r="P215" s="16">
        <f>Продажа!P215*SUM(Продажа!AC215)</f>
        <v>18368</v>
      </c>
      <c r="Q215" s="16">
        <f>Продажа!Q215*SUM(Продажа!AD215)</f>
        <v>18655</v>
      </c>
      <c r="R215" s="16">
        <f>Продажа!R215*SUM(Продажа!AE215)</f>
        <v>18942</v>
      </c>
    </row>
    <row r="216" spans="2:18" x14ac:dyDescent="0.35">
      <c r="B216" s="22"/>
      <c r="C216" s="23">
        <f t="shared" ref="C216:C247" si="210">SUM(F216:ZZ216)</f>
        <v>202018.5</v>
      </c>
      <c r="D216" s="23"/>
      <c r="E216" s="24"/>
      <c r="F216" s="17">
        <f>Продажа!F216*SUM(Продажа!S215)</f>
        <v>13948.2</v>
      </c>
      <c r="G216" s="17">
        <f>Продажа!G216*SUM(Продажа!T215)</f>
        <v>14751</v>
      </c>
      <c r="H216" s="17">
        <f>Продажа!H216*SUM(Продажа!U215)</f>
        <v>14464.800000000001</v>
      </c>
      <c r="I216" s="17">
        <f>Продажа!I216*SUM(Продажа!V215)</f>
        <v>14723.1</v>
      </c>
      <c r="J216" s="17">
        <f>Продажа!J216*SUM(Продажа!W215)</f>
        <v>14981.400000000001</v>
      </c>
      <c r="K216" s="17">
        <f>Продажа!K216*SUM(Продажа!X215)</f>
        <v>15239.7</v>
      </c>
      <c r="L216" s="17">
        <f>Продажа!L216*SUM(Продажа!Y215)</f>
        <v>15498</v>
      </c>
      <c r="M216" s="17">
        <f>Продажа!M216*SUM(Продажа!Z215)</f>
        <v>15756.300000000001</v>
      </c>
      <c r="N216" s="17">
        <f>Продажа!N216*SUM(Продажа!AA215)</f>
        <v>16014.6</v>
      </c>
      <c r="O216" s="17">
        <f>Продажа!O216*SUM(Продажа!AB215)</f>
        <v>16272.900000000001</v>
      </c>
      <c r="P216" s="17">
        <f>Продажа!P216*SUM(Продажа!AC215)</f>
        <v>16531.2</v>
      </c>
      <c r="Q216" s="17">
        <f>Продажа!Q216*SUM(Продажа!AD215)</f>
        <v>16789.5</v>
      </c>
      <c r="R216" s="17">
        <f>Продажа!R216*SUM(Продажа!AE215)</f>
        <v>17047.8</v>
      </c>
    </row>
    <row r="217" spans="2:18" x14ac:dyDescent="0.35">
      <c r="B217" s="22"/>
      <c r="C217" s="23"/>
      <c r="D217" s="23">
        <f t="shared" ref="D217:D248" si="211">SUM(F217:ZZ217)</f>
        <v>190795.25</v>
      </c>
      <c r="E217" s="24"/>
      <c r="F217" s="17">
        <f>Продажа!F217*SUM(Продажа!S215)</f>
        <v>13173.3</v>
      </c>
      <c r="G217" s="17">
        <f>Продажа!G217*SUM(Продажа!T215)</f>
        <v>13931.5</v>
      </c>
      <c r="H217" s="17">
        <f>Продажа!H217*SUM(Продажа!U215)</f>
        <v>13661.199999999999</v>
      </c>
      <c r="I217" s="17">
        <f>Продажа!I217*SUM(Продажа!V215)</f>
        <v>13905.15</v>
      </c>
      <c r="J217" s="17">
        <f>Продажа!J217*SUM(Продажа!W215)</f>
        <v>14149.099999999999</v>
      </c>
      <c r="K217" s="17">
        <f>Продажа!K217*SUM(Продажа!X215)</f>
        <v>14393.05</v>
      </c>
      <c r="L217" s="17">
        <f>Продажа!L217*SUM(Продажа!Y215)</f>
        <v>14637</v>
      </c>
      <c r="M217" s="17">
        <f>Продажа!M217*SUM(Продажа!Z215)</f>
        <v>14880.949999999999</v>
      </c>
      <c r="N217" s="17">
        <f>Продажа!N217*SUM(Продажа!AA215)</f>
        <v>15124.9</v>
      </c>
      <c r="O217" s="17">
        <f>Продажа!O217*SUM(Продажа!AB215)</f>
        <v>15368.849999999999</v>
      </c>
      <c r="P217" s="17">
        <f>Продажа!P217*SUM(Продажа!AC215)</f>
        <v>15612.8</v>
      </c>
      <c r="Q217" s="17">
        <f>Продажа!Q217*SUM(Продажа!AD215)</f>
        <v>15856.75</v>
      </c>
      <c r="R217" s="17">
        <f>Продажа!R217*SUM(Продажа!AE215)</f>
        <v>16100.699999999999</v>
      </c>
    </row>
    <row r="218" spans="2:18" ht="15" thickBot="1" x14ac:dyDescent="0.4">
      <c r="B218" s="25"/>
      <c r="C218" s="26"/>
      <c r="D218" s="26"/>
      <c r="E218" s="27">
        <f t="shared" ref="E218" si="212">SUM(F218:ZZ218)</f>
        <v>179572</v>
      </c>
      <c r="F218" s="17">
        <f>Продажа!F218*SUM(Продажа!S215)</f>
        <v>12398.4</v>
      </c>
      <c r="G218" s="17">
        <f>Продажа!G218*SUM(Продажа!T215)</f>
        <v>13112</v>
      </c>
      <c r="H218" s="17">
        <f>Продажа!H218*SUM(Продажа!U215)</f>
        <v>12857.6</v>
      </c>
      <c r="I218" s="17">
        <f>Продажа!I218*SUM(Продажа!V215)</f>
        <v>13087.199999999999</v>
      </c>
      <c r="J218" s="17">
        <f>Продажа!J218*SUM(Продажа!W215)</f>
        <v>13316.8</v>
      </c>
      <c r="K218" s="17">
        <f>Продажа!K218*SUM(Продажа!X215)</f>
        <v>13546.4</v>
      </c>
      <c r="L218" s="17">
        <f>Продажа!L218*SUM(Продажа!Y215)</f>
        <v>13776</v>
      </c>
      <c r="M218" s="17">
        <f>Продажа!M218*SUM(Продажа!Z215)</f>
        <v>14005.6</v>
      </c>
      <c r="N218" s="17">
        <f>Продажа!N218*SUM(Продажа!AA215)</f>
        <v>14235.199999999999</v>
      </c>
      <c r="O218" s="17">
        <f>Продажа!O218*SUM(Продажа!AB215)</f>
        <v>14464.8</v>
      </c>
      <c r="P218" s="17">
        <f>Продажа!P218*SUM(Продажа!AC215)</f>
        <v>14694.4</v>
      </c>
      <c r="Q218" s="17">
        <f>Продажа!Q218*SUM(Продажа!AD215)</f>
        <v>14924</v>
      </c>
      <c r="R218" s="17">
        <f>Продажа!R218*SUM(Продажа!AE215)</f>
        <v>15153.6</v>
      </c>
    </row>
    <row r="219" spans="2:18" x14ac:dyDescent="0.35">
      <c r="B219" s="19">
        <f t="shared" ref="B219:B250" si="213">SUM(F219:ZZ219)</f>
        <v>228207</v>
      </c>
      <c r="C219" s="20"/>
      <c r="D219" s="20"/>
      <c r="E219" s="21"/>
      <c r="F219" s="16">
        <f>Продажа!F219*SUM(Продажа!S219)</f>
        <v>15785</v>
      </c>
      <c r="G219" s="16">
        <f>Продажа!G219*SUM(Продажа!T219)</f>
        <v>16688</v>
      </c>
      <c r="H219" s="16">
        <f>Продажа!H219*SUM(Продажа!U219)</f>
        <v>16359</v>
      </c>
      <c r="I219" s="16">
        <f>Продажа!I219*SUM(Продажа!V219)</f>
        <v>16646</v>
      </c>
      <c r="J219" s="16">
        <f>Продажа!J219*SUM(Продажа!W219)</f>
        <v>16933</v>
      </c>
      <c r="K219" s="16">
        <f>Продажа!K219*SUM(Продажа!X219)</f>
        <v>17220</v>
      </c>
      <c r="L219" s="16">
        <f>Продажа!L219*SUM(Продажа!Y219)</f>
        <v>17507</v>
      </c>
      <c r="M219" s="16">
        <f>Продажа!M219*SUM(Продажа!Z219)</f>
        <v>17794</v>
      </c>
      <c r="N219" s="16">
        <f>Продажа!N219*SUM(Продажа!AA219)</f>
        <v>18081</v>
      </c>
      <c r="O219" s="16">
        <f>Продажа!O219*SUM(Продажа!AB219)</f>
        <v>18368</v>
      </c>
      <c r="P219" s="16">
        <f>Продажа!P219*SUM(Продажа!AC219)</f>
        <v>18655</v>
      </c>
      <c r="Q219" s="16">
        <f>Продажа!Q219*SUM(Продажа!AD219)</f>
        <v>18942</v>
      </c>
      <c r="R219" s="16">
        <f>Продажа!R219*SUM(Продажа!AE219)</f>
        <v>19229</v>
      </c>
    </row>
    <row r="220" spans="2:18" x14ac:dyDescent="0.35">
      <c r="B220" s="22"/>
      <c r="C220" s="23">
        <f t="shared" ref="C220:C251" si="214">SUM(F220:ZZ220)</f>
        <v>205386.30000000002</v>
      </c>
      <c r="D220" s="23"/>
      <c r="E220" s="24"/>
      <c r="F220" s="17">
        <f>Продажа!F220*SUM(Продажа!S219)</f>
        <v>14206.5</v>
      </c>
      <c r="G220" s="17">
        <f>Продажа!G220*SUM(Продажа!T219)</f>
        <v>15019.199999999999</v>
      </c>
      <c r="H220" s="17">
        <f>Продажа!H220*SUM(Продажа!U219)</f>
        <v>14723.1</v>
      </c>
      <c r="I220" s="17">
        <f>Продажа!I220*SUM(Продажа!V219)</f>
        <v>14981.400000000001</v>
      </c>
      <c r="J220" s="17">
        <f>Продажа!J220*SUM(Продажа!W219)</f>
        <v>15239.7</v>
      </c>
      <c r="K220" s="17">
        <f>Продажа!K220*SUM(Продажа!X219)</f>
        <v>15498</v>
      </c>
      <c r="L220" s="17">
        <f>Продажа!L220*SUM(Продажа!Y219)</f>
        <v>15756.300000000001</v>
      </c>
      <c r="M220" s="17">
        <f>Продажа!M220*SUM(Продажа!Z219)</f>
        <v>16014.6</v>
      </c>
      <c r="N220" s="17">
        <f>Продажа!N220*SUM(Продажа!AA219)</f>
        <v>16272.900000000001</v>
      </c>
      <c r="O220" s="17">
        <f>Продажа!O220*SUM(Продажа!AB219)</f>
        <v>16531.2</v>
      </c>
      <c r="P220" s="17">
        <f>Продажа!P220*SUM(Продажа!AC219)</f>
        <v>16789.5</v>
      </c>
      <c r="Q220" s="17">
        <f>Продажа!Q220*SUM(Продажа!AD219)</f>
        <v>17047.8</v>
      </c>
      <c r="R220" s="17">
        <f>Продажа!R220*SUM(Продажа!AE219)</f>
        <v>17306.100000000002</v>
      </c>
    </row>
    <row r="221" spans="2:18" x14ac:dyDescent="0.35">
      <c r="B221" s="22"/>
      <c r="C221" s="23"/>
      <c r="D221" s="23">
        <f t="shared" ref="D221:D252" si="215">SUM(F221:ZZ221)</f>
        <v>193975.94999999998</v>
      </c>
      <c r="E221" s="24"/>
      <c r="F221" s="17">
        <f>Продажа!F221*SUM(Продажа!S219)</f>
        <v>13417.25</v>
      </c>
      <c r="G221" s="17">
        <f>Продажа!G221*SUM(Продажа!T219)</f>
        <v>14184.800000000001</v>
      </c>
      <c r="H221" s="17">
        <f>Продажа!H221*SUM(Продажа!U219)</f>
        <v>13905.15</v>
      </c>
      <c r="I221" s="17">
        <f>Продажа!I221*SUM(Продажа!V219)</f>
        <v>14149.099999999999</v>
      </c>
      <c r="J221" s="17">
        <f>Продажа!J221*SUM(Продажа!W219)</f>
        <v>14393.05</v>
      </c>
      <c r="K221" s="17">
        <f>Продажа!K221*SUM(Продажа!X219)</f>
        <v>14637</v>
      </c>
      <c r="L221" s="17">
        <f>Продажа!L221*SUM(Продажа!Y219)</f>
        <v>14880.949999999999</v>
      </c>
      <c r="M221" s="17">
        <f>Продажа!M221*SUM(Продажа!Z219)</f>
        <v>15124.9</v>
      </c>
      <c r="N221" s="17">
        <f>Продажа!N221*SUM(Продажа!AA219)</f>
        <v>15368.849999999999</v>
      </c>
      <c r="O221" s="17">
        <f>Продажа!O221*SUM(Продажа!AB219)</f>
        <v>15612.8</v>
      </c>
      <c r="P221" s="17">
        <f>Продажа!P221*SUM(Продажа!AC219)</f>
        <v>15856.75</v>
      </c>
      <c r="Q221" s="17">
        <f>Продажа!Q221*SUM(Продажа!AD219)</f>
        <v>16100.699999999999</v>
      </c>
      <c r="R221" s="17">
        <f>Продажа!R221*SUM(Продажа!AE219)</f>
        <v>16344.65</v>
      </c>
    </row>
    <row r="222" spans="2:18" ht="15" thickBot="1" x14ac:dyDescent="0.4">
      <c r="B222" s="25"/>
      <c r="C222" s="26"/>
      <c r="D222" s="26"/>
      <c r="E222" s="27">
        <f t="shared" ref="E222" si="216">SUM(F222:ZZ222)</f>
        <v>182565.6</v>
      </c>
      <c r="F222" s="17">
        <f>Продажа!F222*SUM(Продажа!S219)</f>
        <v>12628</v>
      </c>
      <c r="G222" s="17">
        <f>Продажа!G222*SUM(Продажа!T219)</f>
        <v>13350.4</v>
      </c>
      <c r="H222" s="17">
        <f>Продажа!H222*SUM(Продажа!U219)</f>
        <v>13087.199999999999</v>
      </c>
      <c r="I222" s="17">
        <f>Продажа!I222*SUM(Продажа!V219)</f>
        <v>13316.8</v>
      </c>
      <c r="J222" s="17">
        <f>Продажа!J222*SUM(Продажа!W219)</f>
        <v>13546.4</v>
      </c>
      <c r="K222" s="17">
        <f>Продажа!K222*SUM(Продажа!X219)</f>
        <v>13776</v>
      </c>
      <c r="L222" s="17">
        <f>Продажа!L222*SUM(Продажа!Y219)</f>
        <v>14005.6</v>
      </c>
      <c r="M222" s="17">
        <f>Продажа!M222*SUM(Продажа!Z219)</f>
        <v>14235.199999999999</v>
      </c>
      <c r="N222" s="17">
        <f>Продажа!N222*SUM(Продажа!AA219)</f>
        <v>14464.8</v>
      </c>
      <c r="O222" s="17">
        <f>Продажа!O222*SUM(Продажа!AB219)</f>
        <v>14694.4</v>
      </c>
      <c r="P222" s="17">
        <f>Продажа!P222*SUM(Продажа!AC219)</f>
        <v>14924</v>
      </c>
      <c r="Q222" s="17">
        <f>Продажа!Q222*SUM(Продажа!AD219)</f>
        <v>15153.6</v>
      </c>
      <c r="R222" s="17">
        <f>Продажа!R222*SUM(Продажа!AE219)</f>
        <v>15383.199999999999</v>
      </c>
    </row>
    <row r="223" spans="2:18" x14ac:dyDescent="0.35">
      <c r="B223" s="19">
        <f t="shared" ref="B223:B254" si="217">SUM(F223:ZZ223)</f>
        <v>231949</v>
      </c>
      <c r="C223" s="20"/>
      <c r="D223" s="20"/>
      <c r="E223" s="21"/>
      <c r="F223" s="16">
        <f>Продажа!F223*SUM(Продажа!S223)</f>
        <v>16072</v>
      </c>
      <c r="G223" s="16">
        <f>Продажа!G223*SUM(Продажа!T223)</f>
        <v>16986</v>
      </c>
      <c r="H223" s="16">
        <f>Продажа!H223*SUM(Продажа!U223)</f>
        <v>16646</v>
      </c>
      <c r="I223" s="16">
        <f>Продажа!I223*SUM(Продажа!V223)</f>
        <v>16933</v>
      </c>
      <c r="J223" s="16">
        <f>Продажа!J223*SUM(Продажа!W223)</f>
        <v>17220</v>
      </c>
      <c r="K223" s="16">
        <f>Продажа!K223*SUM(Продажа!X223)</f>
        <v>17507</v>
      </c>
      <c r="L223" s="16">
        <f>Продажа!L223*SUM(Продажа!Y223)</f>
        <v>17794</v>
      </c>
      <c r="M223" s="16">
        <f>Продажа!M223*SUM(Продажа!Z223)</f>
        <v>18081</v>
      </c>
      <c r="N223" s="16">
        <f>Продажа!N223*SUM(Продажа!AA223)</f>
        <v>18368</v>
      </c>
      <c r="O223" s="16">
        <f>Продажа!O223*SUM(Продажа!AB223)</f>
        <v>18655</v>
      </c>
      <c r="P223" s="16">
        <f>Продажа!P223*SUM(Продажа!AC223)</f>
        <v>18942</v>
      </c>
      <c r="Q223" s="16">
        <f>Продажа!Q223*SUM(Продажа!AD223)</f>
        <v>19229</v>
      </c>
      <c r="R223" s="16">
        <f>Продажа!R223*SUM(Продажа!AE223)</f>
        <v>19516</v>
      </c>
    </row>
    <row r="224" spans="2:18" x14ac:dyDescent="0.35">
      <c r="B224" s="22"/>
      <c r="C224" s="23">
        <f t="shared" ref="C224:C255" si="218">SUM(F224:ZZ224)</f>
        <v>208754.1</v>
      </c>
      <c r="D224" s="23"/>
      <c r="E224" s="24"/>
      <c r="F224" s="17">
        <f>Продажа!F224*SUM(Продажа!S223)</f>
        <v>14464.800000000001</v>
      </c>
      <c r="G224" s="17">
        <f>Продажа!G224*SUM(Продажа!T223)</f>
        <v>15287.4</v>
      </c>
      <c r="H224" s="17">
        <f>Продажа!H224*SUM(Продажа!U223)</f>
        <v>14981.400000000001</v>
      </c>
      <c r="I224" s="17">
        <f>Продажа!I224*SUM(Продажа!V223)</f>
        <v>15239.7</v>
      </c>
      <c r="J224" s="17">
        <f>Продажа!J224*SUM(Продажа!W223)</f>
        <v>15498</v>
      </c>
      <c r="K224" s="17">
        <f>Продажа!K224*SUM(Продажа!X223)</f>
        <v>15756.300000000001</v>
      </c>
      <c r="L224" s="17">
        <f>Продажа!L224*SUM(Продажа!Y223)</f>
        <v>16014.6</v>
      </c>
      <c r="M224" s="17">
        <f>Продажа!M224*SUM(Продажа!Z223)</f>
        <v>16272.900000000001</v>
      </c>
      <c r="N224" s="17">
        <f>Продажа!N224*SUM(Продажа!AA223)</f>
        <v>16531.2</v>
      </c>
      <c r="O224" s="17">
        <f>Продажа!O224*SUM(Продажа!AB223)</f>
        <v>16789.5</v>
      </c>
      <c r="P224" s="17">
        <f>Продажа!P224*SUM(Продажа!AC223)</f>
        <v>17047.8</v>
      </c>
      <c r="Q224" s="17">
        <f>Продажа!Q224*SUM(Продажа!AD223)</f>
        <v>17306.100000000002</v>
      </c>
      <c r="R224" s="17">
        <f>Продажа!R224*SUM(Продажа!AE223)</f>
        <v>17564.400000000001</v>
      </c>
    </row>
    <row r="225" spans="2:18" x14ac:dyDescent="0.35">
      <c r="B225" s="22"/>
      <c r="C225" s="23"/>
      <c r="D225" s="23">
        <f t="shared" ref="D225:D256" si="219">SUM(F225:ZZ225)</f>
        <v>197156.65</v>
      </c>
      <c r="E225" s="24"/>
      <c r="F225" s="17">
        <f>Продажа!F225*SUM(Продажа!S223)</f>
        <v>13661.199999999999</v>
      </c>
      <c r="G225" s="17">
        <f>Продажа!G225*SUM(Продажа!T223)</f>
        <v>14438.1</v>
      </c>
      <c r="H225" s="17">
        <f>Продажа!H225*SUM(Продажа!U223)</f>
        <v>14149.099999999999</v>
      </c>
      <c r="I225" s="17">
        <f>Продажа!I225*SUM(Продажа!V223)</f>
        <v>14393.05</v>
      </c>
      <c r="J225" s="17">
        <f>Продажа!J225*SUM(Продажа!W223)</f>
        <v>14637</v>
      </c>
      <c r="K225" s="17">
        <f>Продажа!K225*SUM(Продажа!X223)</f>
        <v>14880.949999999999</v>
      </c>
      <c r="L225" s="17">
        <f>Продажа!L225*SUM(Продажа!Y223)</f>
        <v>15124.9</v>
      </c>
      <c r="M225" s="17">
        <f>Продажа!M225*SUM(Продажа!Z223)</f>
        <v>15368.849999999999</v>
      </c>
      <c r="N225" s="17">
        <f>Продажа!N225*SUM(Продажа!AA223)</f>
        <v>15612.8</v>
      </c>
      <c r="O225" s="17">
        <f>Продажа!O225*SUM(Продажа!AB223)</f>
        <v>15856.75</v>
      </c>
      <c r="P225" s="17">
        <f>Продажа!P225*SUM(Продажа!AC223)</f>
        <v>16100.699999999999</v>
      </c>
      <c r="Q225" s="17">
        <f>Продажа!Q225*SUM(Продажа!AD223)</f>
        <v>16344.65</v>
      </c>
      <c r="R225" s="17">
        <f>Продажа!R225*SUM(Продажа!AE223)</f>
        <v>16588.599999999999</v>
      </c>
    </row>
    <row r="226" spans="2:18" ht="15" thickBot="1" x14ac:dyDescent="0.4">
      <c r="B226" s="25"/>
      <c r="C226" s="26"/>
      <c r="D226" s="26"/>
      <c r="E226" s="27">
        <f t="shared" ref="E226" si="220">SUM(F226:ZZ226)</f>
        <v>185559.2</v>
      </c>
      <c r="F226" s="17">
        <f>Продажа!F226*SUM(Продажа!S223)</f>
        <v>12857.6</v>
      </c>
      <c r="G226" s="17">
        <f>Продажа!G226*SUM(Продажа!T223)</f>
        <v>13588.800000000001</v>
      </c>
      <c r="H226" s="17">
        <f>Продажа!H226*SUM(Продажа!U223)</f>
        <v>13316.8</v>
      </c>
      <c r="I226" s="17">
        <f>Продажа!I226*SUM(Продажа!V223)</f>
        <v>13546.4</v>
      </c>
      <c r="J226" s="17">
        <f>Продажа!J226*SUM(Продажа!W223)</f>
        <v>13776</v>
      </c>
      <c r="K226" s="17">
        <f>Продажа!K226*SUM(Продажа!X223)</f>
        <v>14005.6</v>
      </c>
      <c r="L226" s="17">
        <f>Продажа!L226*SUM(Продажа!Y223)</f>
        <v>14235.199999999999</v>
      </c>
      <c r="M226" s="17">
        <f>Продажа!M226*SUM(Продажа!Z223)</f>
        <v>14464.8</v>
      </c>
      <c r="N226" s="17">
        <f>Продажа!N226*SUM(Продажа!AA223)</f>
        <v>14694.4</v>
      </c>
      <c r="O226" s="17">
        <f>Продажа!O226*SUM(Продажа!AB223)</f>
        <v>14924</v>
      </c>
      <c r="P226" s="17">
        <f>Продажа!P226*SUM(Продажа!AC223)</f>
        <v>15153.6</v>
      </c>
      <c r="Q226" s="17">
        <f>Продажа!Q226*SUM(Продажа!AD223)</f>
        <v>15383.199999999999</v>
      </c>
      <c r="R226" s="17">
        <f>Продажа!R226*SUM(Продажа!AE223)</f>
        <v>15612.8</v>
      </c>
    </row>
    <row r="227" spans="2:18" x14ac:dyDescent="0.35">
      <c r="B227" s="19">
        <f t="shared" ref="B227:B258" si="221">SUM(F227:ZZ227)</f>
        <v>235691</v>
      </c>
      <c r="C227" s="20"/>
      <c r="D227" s="20"/>
      <c r="E227" s="21"/>
      <c r="F227" s="16">
        <f>Продажа!F227*SUM(Продажа!S227)</f>
        <v>16359</v>
      </c>
      <c r="G227" s="16">
        <f>Продажа!G227*SUM(Продажа!T227)</f>
        <v>17284</v>
      </c>
      <c r="H227" s="16">
        <f>Продажа!H227*SUM(Продажа!U227)</f>
        <v>16933</v>
      </c>
      <c r="I227" s="16">
        <f>Продажа!I227*SUM(Продажа!V227)</f>
        <v>17220</v>
      </c>
      <c r="J227" s="16">
        <f>Продажа!J227*SUM(Продажа!W227)</f>
        <v>17507</v>
      </c>
      <c r="K227" s="16">
        <f>Продажа!K227*SUM(Продажа!X227)</f>
        <v>17794</v>
      </c>
      <c r="L227" s="16">
        <f>Продажа!L227*SUM(Продажа!Y227)</f>
        <v>18081</v>
      </c>
      <c r="M227" s="16">
        <f>Продажа!M227*SUM(Продажа!Z227)</f>
        <v>18368</v>
      </c>
      <c r="N227" s="16">
        <f>Продажа!N227*SUM(Продажа!AA227)</f>
        <v>18655</v>
      </c>
      <c r="O227" s="16">
        <f>Продажа!O227*SUM(Продажа!AB227)</f>
        <v>18942</v>
      </c>
      <c r="P227" s="16">
        <f>Продажа!P227*SUM(Продажа!AC227)</f>
        <v>19229</v>
      </c>
      <c r="Q227" s="16">
        <f>Продажа!Q227*SUM(Продажа!AD227)</f>
        <v>19516</v>
      </c>
      <c r="R227" s="16">
        <f>Продажа!R227*SUM(Продажа!AE227)</f>
        <v>19803</v>
      </c>
    </row>
    <row r="228" spans="2:18" x14ac:dyDescent="0.35">
      <c r="B228" s="22"/>
      <c r="C228" s="23">
        <f t="shared" ref="C228:C259" si="222">SUM(F228:ZZ228)</f>
        <v>212121.90000000002</v>
      </c>
      <c r="D228" s="23"/>
      <c r="E228" s="24"/>
      <c r="F228" s="17">
        <f>Продажа!F228*SUM(Продажа!S227)</f>
        <v>14723.1</v>
      </c>
      <c r="G228" s="17">
        <f>Продажа!G228*SUM(Продажа!T227)</f>
        <v>15555.599999999999</v>
      </c>
      <c r="H228" s="17">
        <f>Продажа!H228*SUM(Продажа!U227)</f>
        <v>15239.7</v>
      </c>
      <c r="I228" s="17">
        <f>Продажа!I228*SUM(Продажа!V227)</f>
        <v>15498</v>
      </c>
      <c r="J228" s="17">
        <f>Продажа!J228*SUM(Продажа!W227)</f>
        <v>15756.300000000001</v>
      </c>
      <c r="K228" s="17">
        <f>Продажа!K228*SUM(Продажа!X227)</f>
        <v>16014.6</v>
      </c>
      <c r="L228" s="17">
        <f>Продажа!L228*SUM(Продажа!Y227)</f>
        <v>16272.900000000001</v>
      </c>
      <c r="M228" s="17">
        <f>Продажа!M228*SUM(Продажа!Z227)</f>
        <v>16531.2</v>
      </c>
      <c r="N228" s="17">
        <f>Продажа!N228*SUM(Продажа!AA227)</f>
        <v>16789.5</v>
      </c>
      <c r="O228" s="17">
        <f>Продажа!O228*SUM(Продажа!AB227)</f>
        <v>17047.8</v>
      </c>
      <c r="P228" s="17">
        <f>Продажа!P228*SUM(Продажа!AC227)</f>
        <v>17306.100000000002</v>
      </c>
      <c r="Q228" s="17">
        <f>Продажа!Q228*SUM(Продажа!AD227)</f>
        <v>17564.400000000001</v>
      </c>
      <c r="R228" s="17">
        <f>Продажа!R228*SUM(Продажа!AE227)</f>
        <v>17822.7</v>
      </c>
    </row>
    <row r="229" spans="2:18" x14ac:dyDescent="0.35">
      <c r="B229" s="22"/>
      <c r="C229" s="23"/>
      <c r="D229" s="23">
        <f t="shared" ref="D229:D260" si="223">SUM(F229:ZZ229)</f>
        <v>200337.34999999998</v>
      </c>
      <c r="E229" s="24"/>
      <c r="F229" s="17">
        <f>Продажа!F229*SUM(Продажа!S227)</f>
        <v>13905.15</v>
      </c>
      <c r="G229" s="17">
        <f>Продажа!G229*SUM(Продажа!T227)</f>
        <v>14691.400000000001</v>
      </c>
      <c r="H229" s="17">
        <f>Продажа!H229*SUM(Продажа!U227)</f>
        <v>14393.05</v>
      </c>
      <c r="I229" s="17">
        <f>Продажа!I229*SUM(Продажа!V227)</f>
        <v>14637</v>
      </c>
      <c r="J229" s="17">
        <f>Продажа!J229*SUM(Продажа!W227)</f>
        <v>14880.949999999999</v>
      </c>
      <c r="K229" s="17">
        <f>Продажа!K229*SUM(Продажа!X227)</f>
        <v>15124.9</v>
      </c>
      <c r="L229" s="17">
        <f>Продажа!L229*SUM(Продажа!Y227)</f>
        <v>15368.849999999999</v>
      </c>
      <c r="M229" s="17">
        <f>Продажа!M229*SUM(Продажа!Z227)</f>
        <v>15612.8</v>
      </c>
      <c r="N229" s="17">
        <f>Продажа!N229*SUM(Продажа!AA227)</f>
        <v>15856.75</v>
      </c>
      <c r="O229" s="17">
        <f>Продажа!O229*SUM(Продажа!AB227)</f>
        <v>16100.699999999999</v>
      </c>
      <c r="P229" s="17">
        <f>Продажа!P229*SUM(Продажа!AC227)</f>
        <v>16344.65</v>
      </c>
      <c r="Q229" s="17">
        <f>Продажа!Q229*SUM(Продажа!AD227)</f>
        <v>16588.599999999999</v>
      </c>
      <c r="R229" s="17">
        <f>Продажа!R229*SUM(Продажа!AE227)</f>
        <v>16832.55</v>
      </c>
    </row>
    <row r="230" spans="2:18" ht="15" thickBot="1" x14ac:dyDescent="0.4">
      <c r="B230" s="25"/>
      <c r="C230" s="26"/>
      <c r="D230" s="26"/>
      <c r="E230" s="27">
        <f t="shared" ref="E230" si="224">SUM(F230:ZZ230)</f>
        <v>188552.8</v>
      </c>
      <c r="F230" s="17">
        <f>Продажа!F230*SUM(Продажа!S227)</f>
        <v>13087.199999999999</v>
      </c>
      <c r="G230" s="17">
        <f>Продажа!G230*SUM(Продажа!T227)</f>
        <v>13827.2</v>
      </c>
      <c r="H230" s="17">
        <f>Продажа!H230*SUM(Продажа!U227)</f>
        <v>13546.4</v>
      </c>
      <c r="I230" s="17">
        <f>Продажа!I230*SUM(Продажа!V227)</f>
        <v>13776</v>
      </c>
      <c r="J230" s="17">
        <f>Продажа!J230*SUM(Продажа!W227)</f>
        <v>14005.6</v>
      </c>
      <c r="K230" s="17">
        <f>Продажа!K230*SUM(Продажа!X227)</f>
        <v>14235.199999999999</v>
      </c>
      <c r="L230" s="17">
        <f>Продажа!L230*SUM(Продажа!Y227)</f>
        <v>14464.8</v>
      </c>
      <c r="M230" s="17">
        <f>Продажа!M230*SUM(Продажа!Z227)</f>
        <v>14694.4</v>
      </c>
      <c r="N230" s="17">
        <f>Продажа!N230*SUM(Продажа!AA227)</f>
        <v>14924</v>
      </c>
      <c r="O230" s="17">
        <f>Продажа!O230*SUM(Продажа!AB227)</f>
        <v>15153.6</v>
      </c>
      <c r="P230" s="17">
        <f>Продажа!P230*SUM(Продажа!AC227)</f>
        <v>15383.199999999999</v>
      </c>
      <c r="Q230" s="17">
        <f>Продажа!Q230*SUM(Продажа!AD227)</f>
        <v>15612.8</v>
      </c>
      <c r="R230" s="17">
        <f>Продажа!R230*SUM(Продажа!AE227)</f>
        <v>15842.4</v>
      </c>
    </row>
    <row r="231" spans="2:18" x14ac:dyDescent="0.35">
      <c r="B231" s="19">
        <f t="shared" ref="B231:B262" si="225">SUM(F231:ZZ231)</f>
        <v>239433</v>
      </c>
      <c r="C231" s="20"/>
      <c r="D231" s="20"/>
      <c r="E231" s="21"/>
      <c r="F231" s="16">
        <f>Продажа!F231*SUM(Продажа!S231)</f>
        <v>16646</v>
      </c>
      <c r="G231" s="16">
        <f>Продажа!G231*SUM(Продажа!T231)</f>
        <v>17582</v>
      </c>
      <c r="H231" s="16">
        <f>Продажа!H231*SUM(Продажа!U231)</f>
        <v>17220</v>
      </c>
      <c r="I231" s="16">
        <f>Продажа!I231*SUM(Продажа!V231)</f>
        <v>17507</v>
      </c>
      <c r="J231" s="16">
        <f>Продажа!J231*SUM(Продажа!W231)</f>
        <v>17794</v>
      </c>
      <c r="K231" s="16">
        <f>Продажа!K231*SUM(Продажа!X231)</f>
        <v>18081</v>
      </c>
      <c r="L231" s="16">
        <f>Продажа!L231*SUM(Продажа!Y231)</f>
        <v>18368</v>
      </c>
      <c r="M231" s="16">
        <f>Продажа!M231*SUM(Продажа!Z231)</f>
        <v>18655</v>
      </c>
      <c r="N231" s="16">
        <f>Продажа!N231*SUM(Продажа!AA231)</f>
        <v>18942</v>
      </c>
      <c r="O231" s="16">
        <f>Продажа!O231*SUM(Продажа!AB231)</f>
        <v>19229</v>
      </c>
      <c r="P231" s="16">
        <f>Продажа!P231*SUM(Продажа!AC231)</f>
        <v>19516</v>
      </c>
      <c r="Q231" s="16">
        <f>Продажа!Q231*SUM(Продажа!AD231)</f>
        <v>19803</v>
      </c>
      <c r="R231" s="16">
        <f>Продажа!R231*SUM(Продажа!AE231)</f>
        <v>20090</v>
      </c>
    </row>
    <row r="232" spans="2:18" x14ac:dyDescent="0.35">
      <c r="B232" s="22"/>
      <c r="C232" s="23">
        <f t="shared" ref="C232:C263" si="226">SUM(F232:ZZ232)</f>
        <v>215489.7</v>
      </c>
      <c r="D232" s="23"/>
      <c r="E232" s="24"/>
      <c r="F232" s="17">
        <f>Продажа!F232*SUM(Продажа!S231)</f>
        <v>14981.400000000001</v>
      </c>
      <c r="G232" s="17">
        <f>Продажа!G232*SUM(Продажа!T231)</f>
        <v>15823.8</v>
      </c>
      <c r="H232" s="17">
        <f>Продажа!H232*SUM(Продажа!U231)</f>
        <v>15498</v>
      </c>
      <c r="I232" s="17">
        <f>Продажа!I232*SUM(Продажа!V231)</f>
        <v>15756.300000000001</v>
      </c>
      <c r="J232" s="17">
        <f>Продажа!J232*SUM(Продажа!W231)</f>
        <v>16014.6</v>
      </c>
      <c r="K232" s="17">
        <f>Продажа!K232*SUM(Продажа!X231)</f>
        <v>16272.900000000001</v>
      </c>
      <c r="L232" s="17">
        <f>Продажа!L232*SUM(Продажа!Y231)</f>
        <v>16531.2</v>
      </c>
      <c r="M232" s="17">
        <f>Продажа!M232*SUM(Продажа!Z231)</f>
        <v>16789.5</v>
      </c>
      <c r="N232" s="17">
        <f>Продажа!N232*SUM(Продажа!AA231)</f>
        <v>17047.8</v>
      </c>
      <c r="O232" s="17">
        <f>Продажа!O232*SUM(Продажа!AB231)</f>
        <v>17306.100000000002</v>
      </c>
      <c r="P232" s="17">
        <f>Продажа!P232*SUM(Продажа!AC231)</f>
        <v>17564.400000000001</v>
      </c>
      <c r="Q232" s="17">
        <f>Продажа!Q232*SUM(Продажа!AD231)</f>
        <v>17822.7</v>
      </c>
      <c r="R232" s="17">
        <f>Продажа!R232*SUM(Продажа!AE231)</f>
        <v>18081</v>
      </c>
    </row>
    <row r="233" spans="2:18" x14ac:dyDescent="0.35">
      <c r="B233" s="22"/>
      <c r="C233" s="23"/>
      <c r="D233" s="23">
        <f t="shared" ref="D233:D264" si="227">SUM(F233:ZZ233)</f>
        <v>203518.05</v>
      </c>
      <c r="E233" s="24"/>
      <c r="F233" s="17">
        <f>Продажа!F233*SUM(Продажа!S231)</f>
        <v>14149.099999999999</v>
      </c>
      <c r="G233" s="17">
        <f>Продажа!G233*SUM(Продажа!T231)</f>
        <v>14944.7</v>
      </c>
      <c r="H233" s="17">
        <f>Продажа!H233*SUM(Продажа!U231)</f>
        <v>14637</v>
      </c>
      <c r="I233" s="17">
        <f>Продажа!I233*SUM(Продажа!V231)</f>
        <v>14880.949999999999</v>
      </c>
      <c r="J233" s="17">
        <f>Продажа!J233*SUM(Продажа!W231)</f>
        <v>15124.9</v>
      </c>
      <c r="K233" s="17">
        <f>Продажа!K233*SUM(Продажа!X231)</f>
        <v>15368.849999999999</v>
      </c>
      <c r="L233" s="17">
        <f>Продажа!L233*SUM(Продажа!Y231)</f>
        <v>15612.8</v>
      </c>
      <c r="M233" s="17">
        <f>Продажа!M233*SUM(Продажа!Z231)</f>
        <v>15856.75</v>
      </c>
      <c r="N233" s="17">
        <f>Продажа!N233*SUM(Продажа!AA231)</f>
        <v>16100.699999999999</v>
      </c>
      <c r="O233" s="17">
        <f>Продажа!O233*SUM(Продажа!AB231)</f>
        <v>16344.65</v>
      </c>
      <c r="P233" s="17">
        <f>Продажа!P233*SUM(Продажа!AC231)</f>
        <v>16588.599999999999</v>
      </c>
      <c r="Q233" s="17">
        <f>Продажа!Q233*SUM(Продажа!AD231)</f>
        <v>16832.55</v>
      </c>
      <c r="R233" s="17">
        <f>Продажа!R233*SUM(Продажа!AE231)</f>
        <v>17076.5</v>
      </c>
    </row>
    <row r="234" spans="2:18" ht="15" thickBot="1" x14ac:dyDescent="0.4">
      <c r="B234" s="25"/>
      <c r="C234" s="26"/>
      <c r="D234" s="26"/>
      <c r="E234" s="27">
        <f t="shared" ref="E234" si="228">SUM(F234:ZZ234)</f>
        <v>191546.4</v>
      </c>
      <c r="F234" s="17">
        <f>Продажа!F234*SUM(Продажа!S231)</f>
        <v>13316.8</v>
      </c>
      <c r="G234" s="17">
        <f>Продажа!G234*SUM(Продажа!T231)</f>
        <v>14065.6</v>
      </c>
      <c r="H234" s="17">
        <f>Продажа!H234*SUM(Продажа!U231)</f>
        <v>13776</v>
      </c>
      <c r="I234" s="17">
        <f>Продажа!I234*SUM(Продажа!V231)</f>
        <v>14005.6</v>
      </c>
      <c r="J234" s="17">
        <f>Продажа!J234*SUM(Продажа!W231)</f>
        <v>14235.199999999999</v>
      </c>
      <c r="K234" s="17">
        <f>Продажа!K234*SUM(Продажа!X231)</f>
        <v>14464.8</v>
      </c>
      <c r="L234" s="17">
        <f>Продажа!L234*SUM(Продажа!Y231)</f>
        <v>14694.4</v>
      </c>
      <c r="M234" s="17">
        <f>Продажа!M234*SUM(Продажа!Z231)</f>
        <v>14924</v>
      </c>
      <c r="N234" s="17">
        <f>Продажа!N234*SUM(Продажа!AA231)</f>
        <v>15153.6</v>
      </c>
      <c r="O234" s="17">
        <f>Продажа!O234*SUM(Продажа!AB231)</f>
        <v>15383.199999999999</v>
      </c>
      <c r="P234" s="17">
        <f>Продажа!P234*SUM(Продажа!AC231)</f>
        <v>15612.8</v>
      </c>
      <c r="Q234" s="17">
        <f>Продажа!Q234*SUM(Продажа!AD231)</f>
        <v>15842.4</v>
      </c>
      <c r="R234" s="17">
        <f>Продажа!R234*SUM(Продажа!AE231)</f>
        <v>16072</v>
      </c>
    </row>
    <row r="235" spans="2:18" x14ac:dyDescent="0.35">
      <c r="B235" s="19">
        <f t="shared" ref="B235:B266" si="229">SUM(F235:ZZ235)</f>
        <v>243175</v>
      </c>
      <c r="C235" s="20"/>
      <c r="D235" s="20"/>
      <c r="E235" s="21"/>
      <c r="F235" s="16">
        <f>Продажа!F235*SUM(Продажа!S235)</f>
        <v>16933</v>
      </c>
      <c r="G235" s="16">
        <f>Продажа!G235*SUM(Продажа!T235)</f>
        <v>17880</v>
      </c>
      <c r="H235" s="16">
        <f>Продажа!H235*SUM(Продажа!U235)</f>
        <v>17507</v>
      </c>
      <c r="I235" s="16">
        <f>Продажа!I235*SUM(Продажа!V235)</f>
        <v>17794</v>
      </c>
      <c r="J235" s="16">
        <f>Продажа!J235*SUM(Продажа!W235)</f>
        <v>18081</v>
      </c>
      <c r="K235" s="16">
        <f>Продажа!K235*SUM(Продажа!X235)</f>
        <v>18368</v>
      </c>
      <c r="L235" s="16">
        <f>Продажа!L235*SUM(Продажа!Y235)</f>
        <v>18655</v>
      </c>
      <c r="M235" s="16">
        <f>Продажа!M235*SUM(Продажа!Z235)</f>
        <v>18942</v>
      </c>
      <c r="N235" s="16">
        <f>Продажа!N235*SUM(Продажа!AA235)</f>
        <v>19229</v>
      </c>
      <c r="O235" s="16">
        <f>Продажа!O235*SUM(Продажа!AB235)</f>
        <v>19516</v>
      </c>
      <c r="P235" s="16">
        <f>Продажа!P235*SUM(Продажа!AC235)</f>
        <v>19803</v>
      </c>
      <c r="Q235" s="16">
        <f>Продажа!Q235*SUM(Продажа!AD235)</f>
        <v>20090</v>
      </c>
      <c r="R235" s="16">
        <f>Продажа!R235*SUM(Продажа!AE235)</f>
        <v>20377</v>
      </c>
    </row>
    <row r="236" spans="2:18" x14ac:dyDescent="0.35">
      <c r="B236" s="22"/>
      <c r="C236" s="23">
        <f t="shared" ref="C236:C267" si="230">SUM(F236:ZZ236)</f>
        <v>218857.5</v>
      </c>
      <c r="D236" s="23"/>
      <c r="E236" s="24"/>
      <c r="F236" s="17">
        <f>Продажа!F236*SUM(Продажа!S235)</f>
        <v>15239.7</v>
      </c>
      <c r="G236" s="17">
        <f>Продажа!G236*SUM(Продажа!T235)</f>
        <v>16092</v>
      </c>
      <c r="H236" s="17">
        <f>Продажа!H236*SUM(Продажа!U235)</f>
        <v>15756.300000000001</v>
      </c>
      <c r="I236" s="17">
        <f>Продажа!I236*SUM(Продажа!V235)</f>
        <v>16014.6</v>
      </c>
      <c r="J236" s="17">
        <f>Продажа!J236*SUM(Продажа!W235)</f>
        <v>16272.900000000001</v>
      </c>
      <c r="K236" s="17">
        <f>Продажа!K236*SUM(Продажа!X235)</f>
        <v>16531.2</v>
      </c>
      <c r="L236" s="17">
        <f>Продажа!L236*SUM(Продажа!Y235)</f>
        <v>16789.5</v>
      </c>
      <c r="M236" s="17">
        <f>Продажа!M236*SUM(Продажа!Z235)</f>
        <v>17047.8</v>
      </c>
      <c r="N236" s="17">
        <f>Продажа!N236*SUM(Продажа!AA235)</f>
        <v>17306.100000000002</v>
      </c>
      <c r="O236" s="17">
        <f>Продажа!O236*SUM(Продажа!AB235)</f>
        <v>17564.400000000001</v>
      </c>
      <c r="P236" s="17">
        <f>Продажа!P236*SUM(Продажа!AC235)</f>
        <v>17822.7</v>
      </c>
      <c r="Q236" s="17">
        <f>Продажа!Q236*SUM(Продажа!AD235)</f>
        <v>18081</v>
      </c>
      <c r="R236" s="17">
        <f>Продажа!R236*SUM(Продажа!AE235)</f>
        <v>18339.3</v>
      </c>
    </row>
    <row r="237" spans="2:18" x14ac:dyDescent="0.35">
      <c r="B237" s="22"/>
      <c r="C237" s="23"/>
      <c r="D237" s="23">
        <f t="shared" ref="D237:D268" si="231">SUM(F237:ZZ237)</f>
        <v>206698.75</v>
      </c>
      <c r="E237" s="24"/>
      <c r="F237" s="17">
        <f>Продажа!F237*SUM(Продажа!S235)</f>
        <v>14393.05</v>
      </c>
      <c r="G237" s="17">
        <f>Продажа!G237*SUM(Продажа!T235)</f>
        <v>15198</v>
      </c>
      <c r="H237" s="17">
        <f>Продажа!H237*SUM(Продажа!U235)</f>
        <v>14880.949999999999</v>
      </c>
      <c r="I237" s="17">
        <f>Продажа!I237*SUM(Продажа!V235)</f>
        <v>15124.9</v>
      </c>
      <c r="J237" s="17">
        <f>Продажа!J237*SUM(Продажа!W235)</f>
        <v>15368.849999999999</v>
      </c>
      <c r="K237" s="17">
        <f>Продажа!K237*SUM(Продажа!X235)</f>
        <v>15612.8</v>
      </c>
      <c r="L237" s="17">
        <f>Продажа!L237*SUM(Продажа!Y235)</f>
        <v>15856.75</v>
      </c>
      <c r="M237" s="17">
        <f>Продажа!M237*SUM(Продажа!Z235)</f>
        <v>16100.699999999999</v>
      </c>
      <c r="N237" s="17">
        <f>Продажа!N237*SUM(Продажа!AA235)</f>
        <v>16344.65</v>
      </c>
      <c r="O237" s="17">
        <f>Продажа!O237*SUM(Продажа!AB235)</f>
        <v>16588.599999999999</v>
      </c>
      <c r="P237" s="17">
        <f>Продажа!P237*SUM(Продажа!AC235)</f>
        <v>16832.55</v>
      </c>
      <c r="Q237" s="17">
        <f>Продажа!Q237*SUM(Продажа!AD235)</f>
        <v>17076.5</v>
      </c>
      <c r="R237" s="17">
        <f>Продажа!R237*SUM(Продажа!AE235)</f>
        <v>17320.45</v>
      </c>
    </row>
    <row r="238" spans="2:18" ht="15" thickBot="1" x14ac:dyDescent="0.4">
      <c r="B238" s="25"/>
      <c r="C238" s="26"/>
      <c r="D238" s="26"/>
      <c r="E238" s="27">
        <f t="shared" ref="E238" si="232">SUM(F238:ZZ238)</f>
        <v>194540</v>
      </c>
      <c r="F238" s="17">
        <f>Продажа!F238*SUM(Продажа!S235)</f>
        <v>13546.4</v>
      </c>
      <c r="G238" s="17">
        <f>Продажа!G238*SUM(Продажа!T235)</f>
        <v>14304</v>
      </c>
      <c r="H238" s="17">
        <f>Продажа!H238*SUM(Продажа!U235)</f>
        <v>14005.6</v>
      </c>
      <c r="I238" s="17">
        <f>Продажа!I238*SUM(Продажа!V235)</f>
        <v>14235.199999999999</v>
      </c>
      <c r="J238" s="17">
        <f>Продажа!J238*SUM(Продажа!W235)</f>
        <v>14464.8</v>
      </c>
      <c r="K238" s="17">
        <f>Продажа!K238*SUM(Продажа!X235)</f>
        <v>14694.4</v>
      </c>
      <c r="L238" s="17">
        <f>Продажа!L238*SUM(Продажа!Y235)</f>
        <v>14924</v>
      </c>
      <c r="M238" s="17">
        <f>Продажа!M238*SUM(Продажа!Z235)</f>
        <v>15153.6</v>
      </c>
      <c r="N238" s="17">
        <f>Продажа!N238*SUM(Продажа!AA235)</f>
        <v>15383.199999999999</v>
      </c>
      <c r="O238" s="17">
        <f>Продажа!O238*SUM(Продажа!AB235)</f>
        <v>15612.8</v>
      </c>
      <c r="P238" s="17">
        <f>Продажа!P238*SUM(Продажа!AC235)</f>
        <v>15842.4</v>
      </c>
      <c r="Q238" s="17">
        <f>Продажа!Q238*SUM(Продажа!AD235)</f>
        <v>16072</v>
      </c>
      <c r="R238" s="17">
        <f>Продажа!R238*SUM(Продажа!AE235)</f>
        <v>16301.6</v>
      </c>
    </row>
    <row r="239" spans="2:18" x14ac:dyDescent="0.35">
      <c r="B239" s="19">
        <f t="shared" ref="B239:B270" si="233">SUM(F239:ZZ239)</f>
        <v>246917</v>
      </c>
      <c r="C239" s="20"/>
      <c r="D239" s="20"/>
      <c r="E239" s="21"/>
      <c r="F239" s="16">
        <f>Продажа!F239*SUM(Продажа!S239)</f>
        <v>17220</v>
      </c>
      <c r="G239" s="16">
        <f>Продажа!G239*SUM(Продажа!T239)</f>
        <v>18178</v>
      </c>
      <c r="H239" s="16">
        <f>Продажа!H239*SUM(Продажа!U239)</f>
        <v>17794</v>
      </c>
      <c r="I239" s="16">
        <f>Продажа!I239*SUM(Продажа!V239)</f>
        <v>18081</v>
      </c>
      <c r="J239" s="16">
        <f>Продажа!J239*SUM(Продажа!W239)</f>
        <v>18368</v>
      </c>
      <c r="K239" s="16">
        <f>Продажа!K239*SUM(Продажа!X239)</f>
        <v>18655</v>
      </c>
      <c r="L239" s="16">
        <f>Продажа!L239*SUM(Продажа!Y239)</f>
        <v>18942</v>
      </c>
      <c r="M239" s="16">
        <f>Продажа!M239*SUM(Продажа!Z239)</f>
        <v>19229</v>
      </c>
      <c r="N239" s="16">
        <f>Продажа!N239*SUM(Продажа!AA239)</f>
        <v>19516</v>
      </c>
      <c r="O239" s="16">
        <f>Продажа!O239*SUM(Продажа!AB239)</f>
        <v>19803</v>
      </c>
      <c r="P239" s="16">
        <f>Продажа!P239*SUM(Продажа!AC239)</f>
        <v>20090</v>
      </c>
      <c r="Q239" s="16">
        <f>Продажа!Q239*SUM(Продажа!AD239)</f>
        <v>20377</v>
      </c>
      <c r="R239" s="16">
        <f>Продажа!R239*SUM(Продажа!AE239)</f>
        <v>20664</v>
      </c>
    </row>
    <row r="240" spans="2:18" x14ac:dyDescent="0.35">
      <c r="B240" s="22"/>
      <c r="C240" s="23">
        <f t="shared" ref="C240:C271" si="234">SUM(F240:ZZ240)</f>
        <v>222225.3</v>
      </c>
      <c r="D240" s="23"/>
      <c r="E240" s="24"/>
      <c r="F240" s="17">
        <f>Продажа!F240*SUM(Продажа!S239)</f>
        <v>15498</v>
      </c>
      <c r="G240" s="17">
        <f>Продажа!G240*SUM(Продажа!T239)</f>
        <v>16360.199999999999</v>
      </c>
      <c r="H240" s="17">
        <f>Продажа!H240*SUM(Продажа!U239)</f>
        <v>16014.6</v>
      </c>
      <c r="I240" s="17">
        <f>Продажа!I240*SUM(Продажа!V239)</f>
        <v>16272.900000000001</v>
      </c>
      <c r="J240" s="17">
        <f>Продажа!J240*SUM(Продажа!W239)</f>
        <v>16531.2</v>
      </c>
      <c r="K240" s="17">
        <f>Продажа!K240*SUM(Продажа!X239)</f>
        <v>16789.5</v>
      </c>
      <c r="L240" s="17">
        <f>Продажа!L240*SUM(Продажа!Y239)</f>
        <v>17047.8</v>
      </c>
      <c r="M240" s="17">
        <f>Продажа!M240*SUM(Продажа!Z239)</f>
        <v>17306.100000000002</v>
      </c>
      <c r="N240" s="17">
        <f>Продажа!N240*SUM(Продажа!AA239)</f>
        <v>17564.400000000001</v>
      </c>
      <c r="O240" s="17">
        <f>Продажа!O240*SUM(Продажа!AB239)</f>
        <v>17822.7</v>
      </c>
      <c r="P240" s="17">
        <f>Продажа!P240*SUM(Продажа!AC239)</f>
        <v>18081</v>
      </c>
      <c r="Q240" s="17">
        <f>Продажа!Q240*SUM(Продажа!AD239)</f>
        <v>18339.3</v>
      </c>
      <c r="R240" s="17">
        <f>Продажа!R240*SUM(Продажа!AE239)</f>
        <v>18597.600000000002</v>
      </c>
    </row>
    <row r="241" spans="2:18" x14ac:dyDescent="0.35">
      <c r="B241" s="22"/>
      <c r="C241" s="23"/>
      <c r="D241" s="23">
        <f t="shared" ref="D241:D272" si="235">SUM(F241:ZZ241)</f>
        <v>209879.44999999998</v>
      </c>
      <c r="E241" s="24"/>
      <c r="F241" s="17">
        <f>Продажа!F241*SUM(Продажа!S239)</f>
        <v>14637</v>
      </c>
      <c r="G241" s="17">
        <f>Продажа!G241*SUM(Продажа!T239)</f>
        <v>15451.300000000001</v>
      </c>
      <c r="H241" s="17">
        <f>Продажа!H241*SUM(Продажа!U239)</f>
        <v>15124.9</v>
      </c>
      <c r="I241" s="17">
        <f>Продажа!I241*SUM(Продажа!V239)</f>
        <v>15368.849999999999</v>
      </c>
      <c r="J241" s="17">
        <f>Продажа!J241*SUM(Продажа!W239)</f>
        <v>15612.8</v>
      </c>
      <c r="K241" s="17">
        <f>Продажа!K241*SUM(Продажа!X239)</f>
        <v>15856.75</v>
      </c>
      <c r="L241" s="17">
        <f>Продажа!L241*SUM(Продажа!Y239)</f>
        <v>16100.699999999999</v>
      </c>
      <c r="M241" s="17">
        <f>Продажа!M241*SUM(Продажа!Z239)</f>
        <v>16344.65</v>
      </c>
      <c r="N241" s="17">
        <f>Продажа!N241*SUM(Продажа!AA239)</f>
        <v>16588.599999999999</v>
      </c>
      <c r="O241" s="17">
        <f>Продажа!O241*SUM(Продажа!AB239)</f>
        <v>16832.55</v>
      </c>
      <c r="P241" s="17">
        <f>Продажа!P241*SUM(Продажа!AC239)</f>
        <v>17076.5</v>
      </c>
      <c r="Q241" s="17">
        <f>Продажа!Q241*SUM(Продажа!AD239)</f>
        <v>17320.45</v>
      </c>
      <c r="R241" s="17">
        <f>Продажа!R241*SUM(Продажа!AE239)</f>
        <v>17564.399999999998</v>
      </c>
    </row>
    <row r="242" spans="2:18" ht="15" thickBot="1" x14ac:dyDescent="0.4">
      <c r="B242" s="25"/>
      <c r="C242" s="26"/>
      <c r="D242" s="26"/>
      <c r="E242" s="27">
        <f t="shared" ref="E242" si="236">SUM(F242:ZZ242)</f>
        <v>197533.6</v>
      </c>
      <c r="F242" s="17">
        <f>Продажа!F242*SUM(Продажа!S239)</f>
        <v>13776</v>
      </c>
      <c r="G242" s="17">
        <f>Продажа!G242*SUM(Продажа!T239)</f>
        <v>14542.4</v>
      </c>
      <c r="H242" s="17">
        <f>Продажа!H242*SUM(Продажа!U239)</f>
        <v>14235.199999999999</v>
      </c>
      <c r="I242" s="17">
        <f>Продажа!I242*SUM(Продажа!V239)</f>
        <v>14464.8</v>
      </c>
      <c r="J242" s="17">
        <f>Продажа!J242*SUM(Продажа!W239)</f>
        <v>14694.4</v>
      </c>
      <c r="K242" s="17">
        <f>Продажа!K242*SUM(Продажа!X239)</f>
        <v>14924</v>
      </c>
      <c r="L242" s="17">
        <f>Продажа!L242*SUM(Продажа!Y239)</f>
        <v>15153.6</v>
      </c>
      <c r="M242" s="17">
        <f>Продажа!M242*SUM(Продажа!Z239)</f>
        <v>15383.199999999999</v>
      </c>
      <c r="N242" s="17">
        <f>Продажа!N242*SUM(Продажа!AA239)</f>
        <v>15612.8</v>
      </c>
      <c r="O242" s="17">
        <f>Продажа!O242*SUM(Продажа!AB239)</f>
        <v>15842.4</v>
      </c>
      <c r="P242" s="17">
        <f>Продажа!P242*SUM(Продажа!AC239)</f>
        <v>16072</v>
      </c>
      <c r="Q242" s="17">
        <f>Продажа!Q242*SUM(Продажа!AD239)</f>
        <v>16301.6</v>
      </c>
      <c r="R242" s="17">
        <f>Продажа!R242*SUM(Продажа!AE239)</f>
        <v>16531.2</v>
      </c>
    </row>
    <row r="243" spans="2:18" x14ac:dyDescent="0.35">
      <c r="B243" s="19">
        <f t="shared" ref="B243:B274" si="237">SUM(F243:ZZ243)</f>
        <v>250659</v>
      </c>
      <c r="C243" s="20"/>
      <c r="D243" s="20"/>
      <c r="E243" s="21"/>
      <c r="F243" s="16">
        <f>Продажа!F243*SUM(Продажа!S243)</f>
        <v>17507</v>
      </c>
      <c r="G243" s="16">
        <f>Продажа!G243*SUM(Продажа!T243)</f>
        <v>18476</v>
      </c>
      <c r="H243" s="16">
        <f>Продажа!H243*SUM(Продажа!U243)</f>
        <v>18081</v>
      </c>
      <c r="I243" s="16">
        <f>Продажа!I243*SUM(Продажа!V243)</f>
        <v>18368</v>
      </c>
      <c r="J243" s="16">
        <f>Продажа!J243*SUM(Продажа!W243)</f>
        <v>18655</v>
      </c>
      <c r="K243" s="16">
        <f>Продажа!K243*SUM(Продажа!X243)</f>
        <v>18942</v>
      </c>
      <c r="L243" s="16">
        <f>Продажа!L243*SUM(Продажа!Y243)</f>
        <v>19229</v>
      </c>
      <c r="M243" s="16">
        <f>Продажа!M243*SUM(Продажа!Z243)</f>
        <v>19516</v>
      </c>
      <c r="N243" s="16">
        <f>Продажа!N243*SUM(Продажа!AA243)</f>
        <v>19803</v>
      </c>
      <c r="O243" s="16">
        <f>Продажа!O243*SUM(Продажа!AB243)</f>
        <v>20090</v>
      </c>
      <c r="P243" s="16">
        <f>Продажа!P243*SUM(Продажа!AC243)</f>
        <v>20377</v>
      </c>
      <c r="Q243" s="16">
        <f>Продажа!Q243*SUM(Продажа!AD243)</f>
        <v>20664</v>
      </c>
      <c r="R243" s="16">
        <f>Продажа!R243*SUM(Продажа!AE243)</f>
        <v>20951</v>
      </c>
    </row>
    <row r="244" spans="2:18" x14ac:dyDescent="0.35">
      <c r="B244" s="22"/>
      <c r="C244" s="23">
        <f t="shared" ref="C244:C275" si="238">SUM(F244:ZZ244)</f>
        <v>225593.1</v>
      </c>
      <c r="D244" s="23"/>
      <c r="E244" s="24"/>
      <c r="F244" s="17">
        <f>Продажа!F244*SUM(Продажа!S243)</f>
        <v>15756.300000000001</v>
      </c>
      <c r="G244" s="17">
        <f>Продажа!G244*SUM(Продажа!T243)</f>
        <v>16628.399999999998</v>
      </c>
      <c r="H244" s="17">
        <f>Продажа!H244*SUM(Продажа!U243)</f>
        <v>16272.900000000001</v>
      </c>
      <c r="I244" s="17">
        <f>Продажа!I244*SUM(Продажа!V243)</f>
        <v>16531.2</v>
      </c>
      <c r="J244" s="17">
        <f>Продажа!J244*SUM(Продажа!W243)</f>
        <v>16789.5</v>
      </c>
      <c r="K244" s="17">
        <f>Продажа!K244*SUM(Продажа!X243)</f>
        <v>17047.8</v>
      </c>
      <c r="L244" s="17">
        <f>Продажа!L244*SUM(Продажа!Y243)</f>
        <v>17306.100000000002</v>
      </c>
      <c r="M244" s="17">
        <f>Продажа!M244*SUM(Продажа!Z243)</f>
        <v>17564.400000000001</v>
      </c>
      <c r="N244" s="17">
        <f>Продажа!N244*SUM(Продажа!AA243)</f>
        <v>17822.7</v>
      </c>
      <c r="O244" s="17">
        <f>Продажа!O244*SUM(Продажа!AB243)</f>
        <v>18081</v>
      </c>
      <c r="P244" s="17">
        <f>Продажа!P244*SUM(Продажа!AC243)</f>
        <v>18339.3</v>
      </c>
      <c r="Q244" s="17">
        <f>Продажа!Q244*SUM(Продажа!AD243)</f>
        <v>18597.600000000002</v>
      </c>
      <c r="R244" s="17">
        <f>Продажа!R244*SUM(Продажа!AE243)</f>
        <v>18855.900000000001</v>
      </c>
    </row>
    <row r="245" spans="2:18" x14ac:dyDescent="0.35">
      <c r="B245" s="22"/>
      <c r="C245" s="23"/>
      <c r="D245" s="23">
        <f t="shared" ref="D245:D276" si="239">SUM(F245:ZZ245)</f>
        <v>213060.15</v>
      </c>
      <c r="E245" s="24"/>
      <c r="F245" s="17">
        <f>Продажа!F245*SUM(Продажа!S243)</f>
        <v>14880.949999999999</v>
      </c>
      <c r="G245" s="17">
        <f>Продажа!G245*SUM(Продажа!T243)</f>
        <v>15704.6</v>
      </c>
      <c r="H245" s="17">
        <f>Продажа!H245*SUM(Продажа!U243)</f>
        <v>15368.849999999999</v>
      </c>
      <c r="I245" s="17">
        <f>Продажа!I245*SUM(Продажа!V243)</f>
        <v>15612.8</v>
      </c>
      <c r="J245" s="17">
        <f>Продажа!J245*SUM(Продажа!W243)</f>
        <v>15856.75</v>
      </c>
      <c r="K245" s="17">
        <f>Продажа!K245*SUM(Продажа!X243)</f>
        <v>16100.699999999999</v>
      </c>
      <c r="L245" s="17">
        <f>Продажа!L245*SUM(Продажа!Y243)</f>
        <v>16344.65</v>
      </c>
      <c r="M245" s="17">
        <f>Продажа!M245*SUM(Продажа!Z243)</f>
        <v>16588.599999999999</v>
      </c>
      <c r="N245" s="17">
        <f>Продажа!N245*SUM(Продажа!AA243)</f>
        <v>16832.55</v>
      </c>
      <c r="O245" s="17">
        <f>Продажа!O245*SUM(Продажа!AB243)</f>
        <v>17076.5</v>
      </c>
      <c r="P245" s="17">
        <f>Продажа!P245*SUM(Продажа!AC243)</f>
        <v>17320.45</v>
      </c>
      <c r="Q245" s="17">
        <f>Продажа!Q245*SUM(Продажа!AD243)</f>
        <v>17564.399999999998</v>
      </c>
      <c r="R245" s="17">
        <f>Продажа!R245*SUM(Продажа!AE243)</f>
        <v>17808.349999999999</v>
      </c>
    </row>
    <row r="246" spans="2:18" ht="15" thickBot="1" x14ac:dyDescent="0.4">
      <c r="B246" s="25"/>
      <c r="C246" s="26"/>
      <c r="D246" s="26"/>
      <c r="E246" s="27">
        <f t="shared" ref="E246" si="240">SUM(F246:ZZ246)</f>
        <v>200527.2</v>
      </c>
      <c r="F246" s="17">
        <f>Продажа!F246*SUM(Продажа!S243)</f>
        <v>14005.6</v>
      </c>
      <c r="G246" s="17">
        <f>Продажа!G246*SUM(Продажа!T243)</f>
        <v>14780.800000000001</v>
      </c>
      <c r="H246" s="17">
        <f>Продажа!H246*SUM(Продажа!U243)</f>
        <v>14464.8</v>
      </c>
      <c r="I246" s="17">
        <f>Продажа!I246*SUM(Продажа!V243)</f>
        <v>14694.4</v>
      </c>
      <c r="J246" s="17">
        <f>Продажа!J246*SUM(Продажа!W243)</f>
        <v>14924</v>
      </c>
      <c r="K246" s="17">
        <f>Продажа!K246*SUM(Продажа!X243)</f>
        <v>15153.6</v>
      </c>
      <c r="L246" s="17">
        <f>Продажа!L246*SUM(Продажа!Y243)</f>
        <v>15383.199999999999</v>
      </c>
      <c r="M246" s="17">
        <f>Продажа!M246*SUM(Продажа!Z243)</f>
        <v>15612.8</v>
      </c>
      <c r="N246" s="17">
        <f>Продажа!N246*SUM(Продажа!AA243)</f>
        <v>15842.4</v>
      </c>
      <c r="O246" s="17">
        <f>Продажа!O246*SUM(Продажа!AB243)</f>
        <v>16072</v>
      </c>
      <c r="P246" s="17">
        <f>Продажа!P246*SUM(Продажа!AC243)</f>
        <v>16301.6</v>
      </c>
      <c r="Q246" s="17">
        <f>Продажа!Q246*SUM(Продажа!AD243)</f>
        <v>16531.2</v>
      </c>
      <c r="R246" s="17">
        <f>Продажа!R246*SUM(Продажа!AE243)</f>
        <v>16760.8</v>
      </c>
    </row>
    <row r="247" spans="2:18" x14ac:dyDescent="0.35">
      <c r="B247" s="19">
        <f t="shared" ref="B247:B278" si="241">SUM(F247:ZZ247)</f>
        <v>254401</v>
      </c>
      <c r="C247" s="20"/>
      <c r="D247" s="20"/>
      <c r="E247" s="21"/>
      <c r="F247" s="16">
        <f>Продажа!F247*SUM(Продажа!S247)</f>
        <v>17794</v>
      </c>
      <c r="G247" s="16">
        <f>Продажа!G247*SUM(Продажа!T247)</f>
        <v>18774</v>
      </c>
      <c r="H247" s="16">
        <f>Продажа!H247*SUM(Продажа!U247)</f>
        <v>18368</v>
      </c>
      <c r="I247" s="16">
        <f>Продажа!I247*SUM(Продажа!V247)</f>
        <v>18655</v>
      </c>
      <c r="J247" s="16">
        <f>Продажа!J247*SUM(Продажа!W247)</f>
        <v>18942</v>
      </c>
      <c r="K247" s="16">
        <f>Продажа!K247*SUM(Продажа!X247)</f>
        <v>19229</v>
      </c>
      <c r="L247" s="16">
        <f>Продажа!L247*SUM(Продажа!Y247)</f>
        <v>19516</v>
      </c>
      <c r="M247" s="16">
        <f>Продажа!M247*SUM(Продажа!Z247)</f>
        <v>19803</v>
      </c>
      <c r="N247" s="16">
        <f>Продажа!N247*SUM(Продажа!AA247)</f>
        <v>20090</v>
      </c>
      <c r="O247" s="16">
        <f>Продажа!O247*SUM(Продажа!AB247)</f>
        <v>20377</v>
      </c>
      <c r="P247" s="16">
        <f>Продажа!P247*SUM(Продажа!AC247)</f>
        <v>20664</v>
      </c>
      <c r="Q247" s="16">
        <f>Продажа!Q247*SUM(Продажа!AD247)</f>
        <v>20951</v>
      </c>
      <c r="R247" s="16">
        <f>Продажа!R247*SUM(Продажа!AE247)</f>
        <v>21238</v>
      </c>
    </row>
    <row r="248" spans="2:18" x14ac:dyDescent="0.35">
      <c r="B248" s="22"/>
      <c r="C248" s="23">
        <f t="shared" ref="C248:C279" si="242">SUM(F248:ZZ248)</f>
        <v>228960.90000000002</v>
      </c>
      <c r="D248" s="23"/>
      <c r="E248" s="24"/>
      <c r="F248" s="17">
        <f>Продажа!F248*SUM(Продажа!S247)</f>
        <v>16014.6</v>
      </c>
      <c r="G248" s="17">
        <f>Продажа!G248*SUM(Продажа!T247)</f>
        <v>16896.599999999999</v>
      </c>
      <c r="H248" s="17">
        <f>Продажа!H248*SUM(Продажа!U247)</f>
        <v>16531.2</v>
      </c>
      <c r="I248" s="17">
        <f>Продажа!I248*SUM(Продажа!V247)</f>
        <v>16789.5</v>
      </c>
      <c r="J248" s="17">
        <f>Продажа!J248*SUM(Продажа!W247)</f>
        <v>17047.8</v>
      </c>
      <c r="K248" s="17">
        <f>Продажа!K248*SUM(Продажа!X247)</f>
        <v>17306.100000000002</v>
      </c>
      <c r="L248" s="17">
        <f>Продажа!L248*SUM(Продажа!Y247)</f>
        <v>17564.400000000001</v>
      </c>
      <c r="M248" s="17">
        <f>Продажа!M248*SUM(Продажа!Z247)</f>
        <v>17822.7</v>
      </c>
      <c r="N248" s="17">
        <f>Продажа!N248*SUM(Продажа!AA247)</f>
        <v>18081</v>
      </c>
      <c r="O248" s="17">
        <f>Продажа!O248*SUM(Продажа!AB247)</f>
        <v>18339.3</v>
      </c>
      <c r="P248" s="17">
        <f>Продажа!P248*SUM(Продажа!AC247)</f>
        <v>18597.600000000002</v>
      </c>
      <c r="Q248" s="17">
        <f>Продажа!Q248*SUM(Продажа!AD247)</f>
        <v>18855.900000000001</v>
      </c>
      <c r="R248" s="17">
        <f>Продажа!R248*SUM(Продажа!AE247)</f>
        <v>19114.2</v>
      </c>
    </row>
    <row r="249" spans="2:18" x14ac:dyDescent="0.35">
      <c r="B249" s="22"/>
      <c r="C249" s="23"/>
      <c r="D249" s="23">
        <f t="shared" ref="D249:D280" si="243">SUM(F249:ZZ249)</f>
        <v>216240.84999999998</v>
      </c>
      <c r="E249" s="24"/>
      <c r="F249" s="17">
        <f>Продажа!F249*SUM(Продажа!S247)</f>
        <v>15124.9</v>
      </c>
      <c r="G249" s="17">
        <f>Продажа!G249*SUM(Продажа!T247)</f>
        <v>15957.900000000001</v>
      </c>
      <c r="H249" s="17">
        <f>Продажа!H249*SUM(Продажа!U247)</f>
        <v>15612.8</v>
      </c>
      <c r="I249" s="17">
        <f>Продажа!I249*SUM(Продажа!V247)</f>
        <v>15856.75</v>
      </c>
      <c r="J249" s="17">
        <f>Продажа!J249*SUM(Продажа!W247)</f>
        <v>16100.699999999999</v>
      </c>
      <c r="K249" s="17">
        <f>Продажа!K249*SUM(Продажа!X247)</f>
        <v>16344.65</v>
      </c>
      <c r="L249" s="17">
        <f>Продажа!L249*SUM(Продажа!Y247)</f>
        <v>16588.599999999999</v>
      </c>
      <c r="M249" s="17">
        <f>Продажа!M249*SUM(Продажа!Z247)</f>
        <v>16832.55</v>
      </c>
      <c r="N249" s="17">
        <f>Продажа!N249*SUM(Продажа!AA247)</f>
        <v>17076.5</v>
      </c>
      <c r="O249" s="17">
        <f>Продажа!O249*SUM(Продажа!AB247)</f>
        <v>17320.45</v>
      </c>
      <c r="P249" s="17">
        <f>Продажа!P249*SUM(Продажа!AC247)</f>
        <v>17564.399999999998</v>
      </c>
      <c r="Q249" s="17">
        <f>Продажа!Q249*SUM(Продажа!AD247)</f>
        <v>17808.349999999999</v>
      </c>
      <c r="R249" s="17">
        <f>Продажа!R249*SUM(Продажа!AE247)</f>
        <v>18052.3</v>
      </c>
    </row>
    <row r="250" spans="2:18" ht="15" thickBot="1" x14ac:dyDescent="0.4">
      <c r="B250" s="25"/>
      <c r="C250" s="26"/>
      <c r="D250" s="26"/>
      <c r="E250" s="27">
        <f t="shared" ref="E250" si="244">SUM(F250:ZZ250)</f>
        <v>203520.8</v>
      </c>
      <c r="F250" s="17">
        <f>Продажа!F250*SUM(Продажа!S247)</f>
        <v>14235.199999999999</v>
      </c>
      <c r="G250" s="17">
        <f>Продажа!G250*SUM(Продажа!T247)</f>
        <v>15019.2</v>
      </c>
      <c r="H250" s="17">
        <f>Продажа!H250*SUM(Продажа!U247)</f>
        <v>14694.4</v>
      </c>
      <c r="I250" s="17">
        <f>Продажа!I250*SUM(Продажа!V247)</f>
        <v>14924</v>
      </c>
      <c r="J250" s="17">
        <f>Продажа!J250*SUM(Продажа!W247)</f>
        <v>15153.6</v>
      </c>
      <c r="K250" s="17">
        <f>Продажа!K250*SUM(Продажа!X247)</f>
        <v>15383.199999999999</v>
      </c>
      <c r="L250" s="17">
        <f>Продажа!L250*SUM(Продажа!Y247)</f>
        <v>15612.8</v>
      </c>
      <c r="M250" s="17">
        <f>Продажа!M250*SUM(Продажа!Z247)</f>
        <v>15842.4</v>
      </c>
      <c r="N250" s="17">
        <f>Продажа!N250*SUM(Продажа!AA247)</f>
        <v>16072</v>
      </c>
      <c r="O250" s="17">
        <f>Продажа!O250*SUM(Продажа!AB247)</f>
        <v>16301.6</v>
      </c>
      <c r="P250" s="17">
        <f>Продажа!P250*SUM(Продажа!AC247)</f>
        <v>16531.2</v>
      </c>
      <c r="Q250" s="17">
        <f>Продажа!Q250*SUM(Продажа!AD247)</f>
        <v>16760.8</v>
      </c>
      <c r="R250" s="17">
        <f>Продажа!R250*SUM(Продажа!AE247)</f>
        <v>16990.399999999998</v>
      </c>
    </row>
    <row r="251" spans="2:18" x14ac:dyDescent="0.35">
      <c r="B251" s="19">
        <f t="shared" ref="B251:B282" si="245">SUM(F251:ZZ251)</f>
        <v>258143</v>
      </c>
      <c r="C251" s="20"/>
      <c r="D251" s="20"/>
      <c r="E251" s="21"/>
      <c r="F251" s="16">
        <f>Продажа!F251*SUM(Продажа!S251)</f>
        <v>18081</v>
      </c>
      <c r="G251" s="16">
        <f>Продажа!G251*SUM(Продажа!T251)</f>
        <v>19072</v>
      </c>
      <c r="H251" s="16">
        <f>Продажа!H251*SUM(Продажа!U251)</f>
        <v>18655</v>
      </c>
      <c r="I251" s="16">
        <f>Продажа!I251*SUM(Продажа!V251)</f>
        <v>18942</v>
      </c>
      <c r="J251" s="16">
        <f>Продажа!J251*SUM(Продажа!W251)</f>
        <v>19229</v>
      </c>
      <c r="K251" s="16">
        <f>Продажа!K251*SUM(Продажа!X251)</f>
        <v>19516</v>
      </c>
      <c r="L251" s="16">
        <f>Продажа!L251*SUM(Продажа!Y251)</f>
        <v>19803</v>
      </c>
      <c r="M251" s="16">
        <f>Продажа!M251*SUM(Продажа!Z251)</f>
        <v>20090</v>
      </c>
      <c r="N251" s="16">
        <f>Продажа!N251*SUM(Продажа!AA251)</f>
        <v>20377</v>
      </c>
      <c r="O251" s="16">
        <f>Продажа!O251*SUM(Продажа!AB251)</f>
        <v>20664</v>
      </c>
      <c r="P251" s="16">
        <f>Продажа!P251*SUM(Продажа!AC251)</f>
        <v>20951</v>
      </c>
      <c r="Q251" s="16">
        <f>Продажа!Q251*SUM(Продажа!AD251)</f>
        <v>21238</v>
      </c>
      <c r="R251" s="16">
        <f>Продажа!R251*SUM(Продажа!AE251)</f>
        <v>21525</v>
      </c>
    </row>
    <row r="252" spans="2:18" x14ac:dyDescent="0.35">
      <c r="B252" s="22"/>
      <c r="C252" s="23">
        <f t="shared" ref="C252:C283" si="246">SUM(F252:ZZ252)</f>
        <v>232328.7</v>
      </c>
      <c r="D252" s="23"/>
      <c r="E252" s="24"/>
      <c r="F252" s="17">
        <f>Продажа!F252*SUM(Продажа!S251)</f>
        <v>16272.900000000001</v>
      </c>
      <c r="G252" s="17">
        <f>Продажа!G252*SUM(Продажа!T251)</f>
        <v>17164.8</v>
      </c>
      <c r="H252" s="17">
        <f>Продажа!H252*SUM(Продажа!U251)</f>
        <v>16789.5</v>
      </c>
      <c r="I252" s="17">
        <f>Продажа!I252*SUM(Продажа!V251)</f>
        <v>17047.8</v>
      </c>
      <c r="J252" s="17">
        <f>Продажа!J252*SUM(Продажа!W251)</f>
        <v>17306.100000000002</v>
      </c>
      <c r="K252" s="17">
        <f>Продажа!K252*SUM(Продажа!X251)</f>
        <v>17564.400000000001</v>
      </c>
      <c r="L252" s="17">
        <f>Продажа!L252*SUM(Продажа!Y251)</f>
        <v>17822.7</v>
      </c>
      <c r="M252" s="17">
        <f>Продажа!M252*SUM(Продажа!Z251)</f>
        <v>18081</v>
      </c>
      <c r="N252" s="17">
        <f>Продажа!N252*SUM(Продажа!AA251)</f>
        <v>18339.3</v>
      </c>
      <c r="O252" s="17">
        <f>Продажа!O252*SUM(Продажа!AB251)</f>
        <v>18597.600000000002</v>
      </c>
      <c r="P252" s="17">
        <f>Продажа!P252*SUM(Продажа!AC251)</f>
        <v>18855.900000000001</v>
      </c>
      <c r="Q252" s="17">
        <f>Продажа!Q252*SUM(Продажа!AD251)</f>
        <v>19114.2</v>
      </c>
      <c r="R252" s="17">
        <f>Продажа!R252*SUM(Продажа!AE251)</f>
        <v>19372.5</v>
      </c>
    </row>
    <row r="253" spans="2:18" x14ac:dyDescent="0.35">
      <c r="B253" s="22"/>
      <c r="C253" s="23"/>
      <c r="D253" s="23">
        <f t="shared" ref="D253:D284" si="247">SUM(F253:ZZ253)</f>
        <v>219421.55</v>
      </c>
      <c r="E253" s="24"/>
      <c r="F253" s="17">
        <f>Продажа!F253*SUM(Продажа!S251)</f>
        <v>15368.849999999999</v>
      </c>
      <c r="G253" s="17">
        <f>Продажа!G253*SUM(Продажа!T251)</f>
        <v>16211.2</v>
      </c>
      <c r="H253" s="17">
        <f>Продажа!H253*SUM(Продажа!U251)</f>
        <v>15856.75</v>
      </c>
      <c r="I253" s="17">
        <f>Продажа!I253*SUM(Продажа!V251)</f>
        <v>16100.699999999999</v>
      </c>
      <c r="J253" s="17">
        <f>Продажа!J253*SUM(Продажа!W251)</f>
        <v>16344.65</v>
      </c>
      <c r="K253" s="17">
        <f>Продажа!K253*SUM(Продажа!X251)</f>
        <v>16588.599999999999</v>
      </c>
      <c r="L253" s="17">
        <f>Продажа!L253*SUM(Продажа!Y251)</f>
        <v>16832.55</v>
      </c>
      <c r="M253" s="17">
        <f>Продажа!M253*SUM(Продажа!Z251)</f>
        <v>17076.5</v>
      </c>
      <c r="N253" s="17">
        <f>Продажа!N253*SUM(Продажа!AA251)</f>
        <v>17320.45</v>
      </c>
      <c r="O253" s="17">
        <f>Продажа!O253*SUM(Продажа!AB251)</f>
        <v>17564.399999999998</v>
      </c>
      <c r="P253" s="17">
        <f>Продажа!P253*SUM(Продажа!AC251)</f>
        <v>17808.349999999999</v>
      </c>
      <c r="Q253" s="17">
        <f>Продажа!Q253*SUM(Продажа!AD251)</f>
        <v>18052.3</v>
      </c>
      <c r="R253" s="17">
        <f>Продажа!R253*SUM(Продажа!AE251)</f>
        <v>18296.25</v>
      </c>
    </row>
    <row r="254" spans="2:18" ht="15" thickBot="1" x14ac:dyDescent="0.4">
      <c r="B254" s="25"/>
      <c r="C254" s="26"/>
      <c r="D254" s="26"/>
      <c r="E254" s="27">
        <f t="shared" ref="E254" si="248">SUM(F254:ZZ254)</f>
        <v>206514.4</v>
      </c>
      <c r="F254" s="17">
        <f>Продажа!F254*SUM(Продажа!S251)</f>
        <v>14464.8</v>
      </c>
      <c r="G254" s="17">
        <f>Продажа!G254*SUM(Продажа!T251)</f>
        <v>15257.6</v>
      </c>
      <c r="H254" s="17">
        <f>Продажа!H254*SUM(Продажа!U251)</f>
        <v>14924</v>
      </c>
      <c r="I254" s="17">
        <f>Продажа!I254*SUM(Продажа!V251)</f>
        <v>15153.6</v>
      </c>
      <c r="J254" s="17">
        <f>Продажа!J254*SUM(Продажа!W251)</f>
        <v>15383.199999999999</v>
      </c>
      <c r="K254" s="17">
        <f>Продажа!K254*SUM(Продажа!X251)</f>
        <v>15612.8</v>
      </c>
      <c r="L254" s="17">
        <f>Продажа!L254*SUM(Продажа!Y251)</f>
        <v>15842.4</v>
      </c>
      <c r="M254" s="17">
        <f>Продажа!M254*SUM(Продажа!Z251)</f>
        <v>16072</v>
      </c>
      <c r="N254" s="17">
        <f>Продажа!N254*SUM(Продажа!AA251)</f>
        <v>16301.6</v>
      </c>
      <c r="O254" s="17">
        <f>Продажа!O254*SUM(Продажа!AB251)</f>
        <v>16531.2</v>
      </c>
      <c r="P254" s="17">
        <f>Продажа!P254*SUM(Продажа!AC251)</f>
        <v>16760.8</v>
      </c>
      <c r="Q254" s="17">
        <f>Продажа!Q254*SUM(Продажа!AD251)</f>
        <v>16990.399999999998</v>
      </c>
      <c r="R254" s="17">
        <f>Продажа!R254*SUM(Продажа!AE251)</f>
        <v>17220</v>
      </c>
    </row>
    <row r="255" spans="2:18" x14ac:dyDescent="0.35">
      <c r="B255" s="19">
        <f t="shared" ref="B255:B286" si="249">SUM(F255:ZZ255)</f>
        <v>261885</v>
      </c>
      <c r="C255" s="20"/>
      <c r="D255" s="20"/>
      <c r="E255" s="21"/>
      <c r="F255" s="16">
        <f>Продажа!F255*SUM(Продажа!S255)</f>
        <v>18368</v>
      </c>
      <c r="G255" s="16">
        <f>Продажа!G255*SUM(Продажа!T255)</f>
        <v>19370</v>
      </c>
      <c r="H255" s="16">
        <f>Продажа!H255*SUM(Продажа!U255)</f>
        <v>18942</v>
      </c>
      <c r="I255" s="16">
        <f>Продажа!I255*SUM(Продажа!V255)</f>
        <v>19229</v>
      </c>
      <c r="J255" s="16">
        <f>Продажа!J255*SUM(Продажа!W255)</f>
        <v>19516</v>
      </c>
      <c r="K255" s="16">
        <f>Продажа!K255*SUM(Продажа!X255)</f>
        <v>19803</v>
      </c>
      <c r="L255" s="16">
        <f>Продажа!L255*SUM(Продажа!Y255)</f>
        <v>20090</v>
      </c>
      <c r="M255" s="16">
        <f>Продажа!M255*SUM(Продажа!Z255)</f>
        <v>20377</v>
      </c>
      <c r="N255" s="16">
        <f>Продажа!N255*SUM(Продажа!AA255)</f>
        <v>20664</v>
      </c>
      <c r="O255" s="16">
        <f>Продажа!O255*SUM(Продажа!AB255)</f>
        <v>20951</v>
      </c>
      <c r="P255" s="16">
        <f>Продажа!P255*SUM(Продажа!AC255)</f>
        <v>21238</v>
      </c>
      <c r="Q255" s="16">
        <f>Продажа!Q255*SUM(Продажа!AD255)</f>
        <v>21525</v>
      </c>
      <c r="R255" s="16">
        <f>Продажа!R255*SUM(Продажа!AE255)</f>
        <v>21812</v>
      </c>
    </row>
    <row r="256" spans="2:18" x14ac:dyDescent="0.35">
      <c r="B256" s="22"/>
      <c r="C256" s="23">
        <f t="shared" ref="C256:C287" si="250">SUM(F256:ZZ256)</f>
        <v>235696.5</v>
      </c>
      <c r="D256" s="23"/>
      <c r="E256" s="24"/>
      <c r="F256" s="17">
        <f>Продажа!F256*SUM(Продажа!S255)</f>
        <v>16531.2</v>
      </c>
      <c r="G256" s="17">
        <f>Продажа!G256*SUM(Продажа!T255)</f>
        <v>17433</v>
      </c>
      <c r="H256" s="17">
        <f>Продажа!H256*SUM(Продажа!U255)</f>
        <v>17047.8</v>
      </c>
      <c r="I256" s="17">
        <f>Продажа!I256*SUM(Продажа!V255)</f>
        <v>17306.100000000002</v>
      </c>
      <c r="J256" s="17">
        <f>Продажа!J256*SUM(Продажа!W255)</f>
        <v>17564.400000000001</v>
      </c>
      <c r="K256" s="17">
        <f>Продажа!K256*SUM(Продажа!X255)</f>
        <v>17822.7</v>
      </c>
      <c r="L256" s="17">
        <f>Продажа!L256*SUM(Продажа!Y255)</f>
        <v>18081</v>
      </c>
      <c r="M256" s="17">
        <f>Продажа!M256*SUM(Продажа!Z255)</f>
        <v>18339.3</v>
      </c>
      <c r="N256" s="17">
        <f>Продажа!N256*SUM(Продажа!AA255)</f>
        <v>18597.600000000002</v>
      </c>
      <c r="O256" s="17">
        <f>Продажа!O256*SUM(Продажа!AB255)</f>
        <v>18855.900000000001</v>
      </c>
      <c r="P256" s="17">
        <f>Продажа!P256*SUM(Продажа!AC255)</f>
        <v>19114.2</v>
      </c>
      <c r="Q256" s="17">
        <f>Продажа!Q256*SUM(Продажа!AD255)</f>
        <v>19372.5</v>
      </c>
      <c r="R256" s="17">
        <f>Продажа!R256*SUM(Продажа!AE255)</f>
        <v>19630.8</v>
      </c>
    </row>
    <row r="257" spans="2:18" x14ac:dyDescent="0.35">
      <c r="B257" s="22"/>
      <c r="C257" s="23"/>
      <c r="D257" s="23">
        <f t="shared" ref="D257:D288" si="251">SUM(F257:ZZ257)</f>
        <v>222602.25</v>
      </c>
      <c r="E257" s="24"/>
      <c r="F257" s="17">
        <f>Продажа!F257*SUM(Продажа!S255)</f>
        <v>15612.8</v>
      </c>
      <c r="G257" s="17">
        <f>Продажа!G257*SUM(Продажа!T255)</f>
        <v>16464.5</v>
      </c>
      <c r="H257" s="17">
        <f>Продажа!H257*SUM(Продажа!U255)</f>
        <v>16100.699999999999</v>
      </c>
      <c r="I257" s="17">
        <f>Продажа!I257*SUM(Продажа!V255)</f>
        <v>16344.65</v>
      </c>
      <c r="J257" s="17">
        <f>Продажа!J257*SUM(Продажа!W255)</f>
        <v>16588.599999999999</v>
      </c>
      <c r="K257" s="17">
        <f>Продажа!K257*SUM(Продажа!X255)</f>
        <v>16832.55</v>
      </c>
      <c r="L257" s="17">
        <f>Продажа!L257*SUM(Продажа!Y255)</f>
        <v>17076.5</v>
      </c>
      <c r="M257" s="17">
        <f>Продажа!M257*SUM(Продажа!Z255)</f>
        <v>17320.45</v>
      </c>
      <c r="N257" s="17">
        <f>Продажа!N257*SUM(Продажа!AA255)</f>
        <v>17564.399999999998</v>
      </c>
      <c r="O257" s="17">
        <f>Продажа!O257*SUM(Продажа!AB255)</f>
        <v>17808.349999999999</v>
      </c>
      <c r="P257" s="17">
        <f>Продажа!P257*SUM(Продажа!AC255)</f>
        <v>18052.3</v>
      </c>
      <c r="Q257" s="17">
        <f>Продажа!Q257*SUM(Продажа!AD255)</f>
        <v>18296.25</v>
      </c>
      <c r="R257" s="17">
        <f>Продажа!R257*SUM(Продажа!AE255)</f>
        <v>18540.2</v>
      </c>
    </row>
    <row r="258" spans="2:18" ht="15" thickBot="1" x14ac:dyDescent="0.4">
      <c r="B258" s="25"/>
      <c r="C258" s="26"/>
      <c r="D258" s="26"/>
      <c r="E258" s="27">
        <f t="shared" ref="E258" si="252">SUM(F258:ZZ258)</f>
        <v>209508</v>
      </c>
      <c r="F258" s="17">
        <f>Продажа!F258*SUM(Продажа!S255)</f>
        <v>14694.4</v>
      </c>
      <c r="G258" s="17">
        <f>Продажа!G258*SUM(Продажа!T255)</f>
        <v>15496</v>
      </c>
      <c r="H258" s="17">
        <f>Продажа!H258*SUM(Продажа!U255)</f>
        <v>15153.6</v>
      </c>
      <c r="I258" s="17">
        <f>Продажа!I258*SUM(Продажа!V255)</f>
        <v>15383.199999999999</v>
      </c>
      <c r="J258" s="17">
        <f>Продажа!J258*SUM(Продажа!W255)</f>
        <v>15612.8</v>
      </c>
      <c r="K258" s="17">
        <f>Продажа!K258*SUM(Продажа!X255)</f>
        <v>15842.4</v>
      </c>
      <c r="L258" s="17">
        <f>Продажа!L258*SUM(Продажа!Y255)</f>
        <v>16072</v>
      </c>
      <c r="M258" s="17">
        <f>Продажа!M258*SUM(Продажа!Z255)</f>
        <v>16301.6</v>
      </c>
      <c r="N258" s="17">
        <f>Продажа!N258*SUM(Продажа!AA255)</f>
        <v>16531.2</v>
      </c>
      <c r="O258" s="17">
        <f>Продажа!O258*SUM(Продажа!AB255)</f>
        <v>16760.8</v>
      </c>
      <c r="P258" s="17">
        <f>Продажа!P258*SUM(Продажа!AC255)</f>
        <v>16990.399999999998</v>
      </c>
      <c r="Q258" s="17">
        <f>Продажа!Q258*SUM(Продажа!AD255)</f>
        <v>17220</v>
      </c>
      <c r="R258" s="17">
        <f>Продажа!R258*SUM(Продажа!AE255)</f>
        <v>17449.599999999999</v>
      </c>
    </row>
    <row r="259" spans="2:18" x14ac:dyDescent="0.35">
      <c r="B259" s="19">
        <f t="shared" ref="B259:B306" si="253">SUM(F259:ZZ259)</f>
        <v>265627</v>
      </c>
      <c r="C259" s="20"/>
      <c r="D259" s="20"/>
      <c r="E259" s="21"/>
      <c r="F259" s="16">
        <f>Продажа!F259*SUM(Продажа!S259)</f>
        <v>18655</v>
      </c>
      <c r="G259" s="16">
        <f>Продажа!G259*SUM(Продажа!T259)</f>
        <v>19668</v>
      </c>
      <c r="H259" s="16">
        <f>Продажа!H259*SUM(Продажа!U259)</f>
        <v>19229</v>
      </c>
      <c r="I259" s="16">
        <f>Продажа!I259*SUM(Продажа!V259)</f>
        <v>19516</v>
      </c>
      <c r="J259" s="16">
        <f>Продажа!J259*SUM(Продажа!W259)</f>
        <v>19803</v>
      </c>
      <c r="K259" s="16">
        <f>Продажа!K259*SUM(Продажа!X259)</f>
        <v>20090</v>
      </c>
      <c r="L259" s="16">
        <f>Продажа!L259*SUM(Продажа!Y259)</f>
        <v>20377</v>
      </c>
      <c r="M259" s="16">
        <f>Продажа!M259*SUM(Продажа!Z259)</f>
        <v>20664</v>
      </c>
      <c r="N259" s="16">
        <f>Продажа!N259*SUM(Продажа!AA259)</f>
        <v>20951</v>
      </c>
      <c r="O259" s="16">
        <f>Продажа!O259*SUM(Продажа!AB259)</f>
        <v>21238</v>
      </c>
      <c r="P259" s="16">
        <f>Продажа!P259*SUM(Продажа!AC259)</f>
        <v>21525</v>
      </c>
      <c r="Q259" s="16">
        <f>Продажа!Q259*SUM(Продажа!AD259)</f>
        <v>21812</v>
      </c>
      <c r="R259" s="16">
        <f>Продажа!R259*SUM(Продажа!AE259)</f>
        <v>22099</v>
      </c>
    </row>
    <row r="260" spans="2:18" x14ac:dyDescent="0.35">
      <c r="B260" s="22"/>
      <c r="C260" s="23">
        <f t="shared" ref="C260:C306" si="254">SUM(F260:ZZ260)</f>
        <v>239064.30000000002</v>
      </c>
      <c r="D260" s="23"/>
      <c r="E260" s="24"/>
      <c r="F260" s="17">
        <f>Продажа!F260*SUM(Продажа!S259)</f>
        <v>16789.5</v>
      </c>
      <c r="G260" s="17">
        <f>Продажа!G260*SUM(Продажа!T259)</f>
        <v>17701.2</v>
      </c>
      <c r="H260" s="17">
        <f>Продажа!H260*SUM(Продажа!U259)</f>
        <v>17306.100000000002</v>
      </c>
      <c r="I260" s="17">
        <f>Продажа!I260*SUM(Продажа!V259)</f>
        <v>17564.400000000001</v>
      </c>
      <c r="J260" s="17">
        <f>Продажа!J260*SUM(Продажа!W259)</f>
        <v>17822.7</v>
      </c>
      <c r="K260" s="17">
        <f>Продажа!K260*SUM(Продажа!X259)</f>
        <v>18081</v>
      </c>
      <c r="L260" s="17">
        <f>Продажа!L260*SUM(Продажа!Y259)</f>
        <v>18339.3</v>
      </c>
      <c r="M260" s="17">
        <f>Продажа!M260*SUM(Продажа!Z259)</f>
        <v>18597.600000000002</v>
      </c>
      <c r="N260" s="17">
        <f>Продажа!N260*SUM(Продажа!AA259)</f>
        <v>18855.900000000001</v>
      </c>
      <c r="O260" s="17">
        <f>Продажа!O260*SUM(Продажа!AB259)</f>
        <v>19114.2</v>
      </c>
      <c r="P260" s="17">
        <f>Продажа!P260*SUM(Продажа!AC259)</f>
        <v>19372.5</v>
      </c>
      <c r="Q260" s="17">
        <f>Продажа!Q260*SUM(Продажа!AD259)</f>
        <v>19630.8</v>
      </c>
      <c r="R260" s="17">
        <f>Продажа!R260*SUM(Продажа!AE259)</f>
        <v>19889.100000000002</v>
      </c>
    </row>
    <row r="261" spans="2:18" x14ac:dyDescent="0.35">
      <c r="B261" s="22"/>
      <c r="C261" s="23"/>
      <c r="D261" s="23">
        <f t="shared" ref="D261:D306" si="255">SUM(F261:ZZ261)</f>
        <v>225782.94999999998</v>
      </c>
      <c r="E261" s="24"/>
      <c r="F261" s="17">
        <f>Продажа!F261*SUM(Продажа!S259)</f>
        <v>15856.75</v>
      </c>
      <c r="G261" s="17">
        <f>Продажа!G261*SUM(Продажа!T259)</f>
        <v>16717.8</v>
      </c>
      <c r="H261" s="17">
        <f>Продажа!H261*SUM(Продажа!U259)</f>
        <v>16344.65</v>
      </c>
      <c r="I261" s="17">
        <f>Продажа!I261*SUM(Продажа!V259)</f>
        <v>16588.599999999999</v>
      </c>
      <c r="J261" s="17">
        <f>Продажа!J261*SUM(Продажа!W259)</f>
        <v>16832.55</v>
      </c>
      <c r="K261" s="17">
        <f>Продажа!K261*SUM(Продажа!X259)</f>
        <v>17076.5</v>
      </c>
      <c r="L261" s="17">
        <f>Продажа!L261*SUM(Продажа!Y259)</f>
        <v>17320.45</v>
      </c>
      <c r="M261" s="17">
        <f>Продажа!M261*SUM(Продажа!Z259)</f>
        <v>17564.399999999998</v>
      </c>
      <c r="N261" s="17">
        <f>Продажа!N261*SUM(Продажа!AA259)</f>
        <v>17808.349999999999</v>
      </c>
      <c r="O261" s="17">
        <f>Продажа!O261*SUM(Продажа!AB259)</f>
        <v>18052.3</v>
      </c>
      <c r="P261" s="17">
        <f>Продажа!P261*SUM(Продажа!AC259)</f>
        <v>18296.25</v>
      </c>
      <c r="Q261" s="17">
        <f>Продажа!Q261*SUM(Продажа!AD259)</f>
        <v>18540.2</v>
      </c>
      <c r="R261" s="17">
        <f>Продажа!R261*SUM(Продажа!AE259)</f>
        <v>18784.149999999998</v>
      </c>
    </row>
    <row r="262" spans="2:18" ht="15" thickBot="1" x14ac:dyDescent="0.4">
      <c r="B262" s="25"/>
      <c r="C262" s="26"/>
      <c r="D262" s="26"/>
      <c r="E262" s="27">
        <f t="shared" ref="E262" si="256">SUM(F262:ZZ262)</f>
        <v>212501.6</v>
      </c>
      <c r="F262" s="17">
        <f>Продажа!F262*SUM(Продажа!S259)</f>
        <v>14924</v>
      </c>
      <c r="G262" s="17">
        <f>Продажа!G262*SUM(Продажа!T259)</f>
        <v>15734.4</v>
      </c>
      <c r="H262" s="17">
        <f>Продажа!H262*SUM(Продажа!U259)</f>
        <v>15383.199999999999</v>
      </c>
      <c r="I262" s="17">
        <f>Продажа!I262*SUM(Продажа!V259)</f>
        <v>15612.8</v>
      </c>
      <c r="J262" s="17">
        <f>Продажа!J262*SUM(Продажа!W259)</f>
        <v>15842.4</v>
      </c>
      <c r="K262" s="17">
        <f>Продажа!K262*SUM(Продажа!X259)</f>
        <v>16072</v>
      </c>
      <c r="L262" s="17">
        <f>Продажа!L262*SUM(Продажа!Y259)</f>
        <v>16301.6</v>
      </c>
      <c r="M262" s="17">
        <f>Продажа!M262*SUM(Продажа!Z259)</f>
        <v>16531.2</v>
      </c>
      <c r="N262" s="17">
        <f>Продажа!N262*SUM(Продажа!AA259)</f>
        <v>16760.8</v>
      </c>
      <c r="O262" s="17">
        <f>Продажа!O262*SUM(Продажа!AB259)</f>
        <v>16990.399999999998</v>
      </c>
      <c r="P262" s="17">
        <f>Продажа!P262*SUM(Продажа!AC259)</f>
        <v>17220</v>
      </c>
      <c r="Q262" s="17">
        <f>Продажа!Q262*SUM(Продажа!AD259)</f>
        <v>17449.599999999999</v>
      </c>
      <c r="R262" s="17">
        <f>Продажа!R262*SUM(Продажа!AE259)</f>
        <v>17679.2</v>
      </c>
    </row>
    <row r="263" spans="2:18" x14ac:dyDescent="0.35">
      <c r="B263" s="19">
        <f t="shared" ref="B263:B306" si="257">SUM(F263:ZZ263)</f>
        <v>269369</v>
      </c>
      <c r="C263" s="20"/>
      <c r="D263" s="20"/>
      <c r="E263" s="21"/>
      <c r="F263" s="16">
        <f>Продажа!F263*SUM(Продажа!S263)</f>
        <v>18942</v>
      </c>
      <c r="G263" s="16">
        <f>Продажа!G263*SUM(Продажа!T263)</f>
        <v>19966</v>
      </c>
      <c r="H263" s="16">
        <f>Продажа!H263*SUM(Продажа!U263)</f>
        <v>19516</v>
      </c>
      <c r="I263" s="16">
        <f>Продажа!I263*SUM(Продажа!V263)</f>
        <v>19803</v>
      </c>
      <c r="J263" s="16">
        <f>Продажа!J263*SUM(Продажа!W263)</f>
        <v>20090</v>
      </c>
      <c r="K263" s="16">
        <f>Продажа!K263*SUM(Продажа!X263)</f>
        <v>20377</v>
      </c>
      <c r="L263" s="16">
        <f>Продажа!L263*SUM(Продажа!Y263)</f>
        <v>20664</v>
      </c>
      <c r="M263" s="16">
        <f>Продажа!M263*SUM(Продажа!Z263)</f>
        <v>20951</v>
      </c>
      <c r="N263" s="16">
        <f>Продажа!N263*SUM(Продажа!AA263)</f>
        <v>21238</v>
      </c>
      <c r="O263" s="16">
        <f>Продажа!O263*SUM(Продажа!AB263)</f>
        <v>21525</v>
      </c>
      <c r="P263" s="16">
        <f>Продажа!P263*SUM(Продажа!AC263)</f>
        <v>21812</v>
      </c>
      <c r="Q263" s="16">
        <f>Продажа!Q263*SUM(Продажа!AD263)</f>
        <v>22099</v>
      </c>
      <c r="R263" s="16">
        <f>Продажа!R263*SUM(Продажа!AE263)</f>
        <v>22386</v>
      </c>
    </row>
    <row r="264" spans="2:18" x14ac:dyDescent="0.35">
      <c r="B264" s="22"/>
      <c r="C264" s="23">
        <f t="shared" ref="C264:C306" si="258">SUM(F264:ZZ264)</f>
        <v>242432.1</v>
      </c>
      <c r="D264" s="23"/>
      <c r="E264" s="24"/>
      <c r="F264" s="17">
        <f>Продажа!F264*SUM(Продажа!S263)</f>
        <v>17047.8</v>
      </c>
      <c r="G264" s="17">
        <f>Продажа!G264*SUM(Продажа!T263)</f>
        <v>17969.399999999998</v>
      </c>
      <c r="H264" s="17">
        <f>Продажа!H264*SUM(Продажа!U263)</f>
        <v>17564.400000000001</v>
      </c>
      <c r="I264" s="17">
        <f>Продажа!I264*SUM(Продажа!V263)</f>
        <v>17822.7</v>
      </c>
      <c r="J264" s="17">
        <f>Продажа!J264*SUM(Продажа!W263)</f>
        <v>18081</v>
      </c>
      <c r="K264" s="17">
        <f>Продажа!K264*SUM(Продажа!X263)</f>
        <v>18339.3</v>
      </c>
      <c r="L264" s="17">
        <f>Продажа!L264*SUM(Продажа!Y263)</f>
        <v>18597.600000000002</v>
      </c>
      <c r="M264" s="17">
        <f>Продажа!M264*SUM(Продажа!Z263)</f>
        <v>18855.900000000001</v>
      </c>
      <c r="N264" s="17">
        <f>Продажа!N264*SUM(Продажа!AA263)</f>
        <v>19114.2</v>
      </c>
      <c r="O264" s="17">
        <f>Продажа!O264*SUM(Продажа!AB263)</f>
        <v>19372.5</v>
      </c>
      <c r="P264" s="17">
        <f>Продажа!P264*SUM(Продажа!AC263)</f>
        <v>19630.8</v>
      </c>
      <c r="Q264" s="17">
        <f>Продажа!Q264*SUM(Продажа!AD263)</f>
        <v>19889.100000000002</v>
      </c>
      <c r="R264" s="17">
        <f>Продажа!R264*SUM(Продажа!AE263)</f>
        <v>20147.400000000001</v>
      </c>
    </row>
    <row r="265" spans="2:18" x14ac:dyDescent="0.35">
      <c r="B265" s="22"/>
      <c r="C265" s="23"/>
      <c r="D265" s="23">
        <f t="shared" ref="D265:D306" si="259">SUM(F265:ZZ265)</f>
        <v>228963.65</v>
      </c>
      <c r="E265" s="24"/>
      <c r="F265" s="17">
        <f>Продажа!F265*SUM(Продажа!S263)</f>
        <v>16100.699999999999</v>
      </c>
      <c r="G265" s="17">
        <f>Продажа!G265*SUM(Продажа!T263)</f>
        <v>16971.100000000002</v>
      </c>
      <c r="H265" s="17">
        <f>Продажа!H265*SUM(Продажа!U263)</f>
        <v>16588.599999999999</v>
      </c>
      <c r="I265" s="17">
        <f>Продажа!I265*SUM(Продажа!V263)</f>
        <v>16832.55</v>
      </c>
      <c r="J265" s="17">
        <f>Продажа!J265*SUM(Продажа!W263)</f>
        <v>17076.5</v>
      </c>
      <c r="K265" s="17">
        <f>Продажа!K265*SUM(Продажа!X263)</f>
        <v>17320.45</v>
      </c>
      <c r="L265" s="17">
        <f>Продажа!L265*SUM(Продажа!Y263)</f>
        <v>17564.399999999998</v>
      </c>
      <c r="M265" s="17">
        <f>Продажа!M265*SUM(Продажа!Z263)</f>
        <v>17808.349999999999</v>
      </c>
      <c r="N265" s="17">
        <f>Продажа!N265*SUM(Продажа!AA263)</f>
        <v>18052.3</v>
      </c>
      <c r="O265" s="17">
        <f>Продажа!O265*SUM(Продажа!AB263)</f>
        <v>18296.25</v>
      </c>
      <c r="P265" s="17">
        <f>Продажа!P265*SUM(Продажа!AC263)</f>
        <v>18540.2</v>
      </c>
      <c r="Q265" s="17">
        <f>Продажа!Q265*SUM(Продажа!AD263)</f>
        <v>18784.149999999998</v>
      </c>
      <c r="R265" s="17">
        <f>Продажа!R265*SUM(Продажа!AE263)</f>
        <v>19028.099999999999</v>
      </c>
    </row>
    <row r="266" spans="2:18" ht="15" thickBot="1" x14ac:dyDescent="0.4">
      <c r="B266" s="25"/>
      <c r="C266" s="26"/>
      <c r="D266" s="26"/>
      <c r="E266" s="27">
        <f t="shared" ref="E266" si="260">SUM(F266:ZZ266)</f>
        <v>215495.2</v>
      </c>
      <c r="F266" s="17">
        <f>Продажа!F266*SUM(Продажа!S263)</f>
        <v>15153.6</v>
      </c>
      <c r="G266" s="17">
        <f>Продажа!G266*SUM(Продажа!T263)</f>
        <v>15972.800000000001</v>
      </c>
      <c r="H266" s="17">
        <f>Продажа!H266*SUM(Продажа!U263)</f>
        <v>15612.8</v>
      </c>
      <c r="I266" s="17">
        <f>Продажа!I266*SUM(Продажа!V263)</f>
        <v>15842.4</v>
      </c>
      <c r="J266" s="17">
        <f>Продажа!J266*SUM(Продажа!W263)</f>
        <v>16072</v>
      </c>
      <c r="K266" s="17">
        <f>Продажа!K266*SUM(Продажа!X263)</f>
        <v>16301.6</v>
      </c>
      <c r="L266" s="17">
        <f>Продажа!L266*SUM(Продажа!Y263)</f>
        <v>16531.2</v>
      </c>
      <c r="M266" s="17">
        <f>Продажа!M266*SUM(Продажа!Z263)</f>
        <v>16760.8</v>
      </c>
      <c r="N266" s="17">
        <f>Продажа!N266*SUM(Продажа!AA263)</f>
        <v>16990.399999999998</v>
      </c>
      <c r="O266" s="17">
        <f>Продажа!O266*SUM(Продажа!AB263)</f>
        <v>17220</v>
      </c>
      <c r="P266" s="17">
        <f>Продажа!P266*SUM(Продажа!AC263)</f>
        <v>17449.599999999999</v>
      </c>
      <c r="Q266" s="17">
        <f>Продажа!Q266*SUM(Продажа!AD263)</f>
        <v>17679.2</v>
      </c>
      <c r="R266" s="17">
        <f>Продажа!R266*SUM(Продажа!AE263)</f>
        <v>17908.8</v>
      </c>
    </row>
    <row r="267" spans="2:18" x14ac:dyDescent="0.35">
      <c r="B267" s="19">
        <f t="shared" ref="B267:B306" si="261">SUM(F267:ZZ267)</f>
        <v>273111</v>
      </c>
      <c r="C267" s="20"/>
      <c r="D267" s="20"/>
      <c r="E267" s="21"/>
      <c r="F267" s="16">
        <f>Продажа!F267*SUM(Продажа!S267)</f>
        <v>19229</v>
      </c>
      <c r="G267" s="16">
        <f>Продажа!G267*SUM(Продажа!T267)</f>
        <v>20264</v>
      </c>
      <c r="H267" s="16">
        <f>Продажа!H267*SUM(Продажа!U267)</f>
        <v>19803</v>
      </c>
      <c r="I267" s="16">
        <f>Продажа!I267*SUM(Продажа!V267)</f>
        <v>20090</v>
      </c>
      <c r="J267" s="16">
        <f>Продажа!J267*SUM(Продажа!W267)</f>
        <v>20377</v>
      </c>
      <c r="K267" s="16">
        <f>Продажа!K267*SUM(Продажа!X267)</f>
        <v>20664</v>
      </c>
      <c r="L267" s="16">
        <f>Продажа!L267*SUM(Продажа!Y267)</f>
        <v>20951</v>
      </c>
      <c r="M267" s="16">
        <f>Продажа!M267*SUM(Продажа!Z267)</f>
        <v>21238</v>
      </c>
      <c r="N267" s="16">
        <f>Продажа!N267*SUM(Продажа!AA267)</f>
        <v>21525</v>
      </c>
      <c r="O267" s="16">
        <f>Продажа!O267*SUM(Продажа!AB267)</f>
        <v>21812</v>
      </c>
      <c r="P267" s="16">
        <f>Продажа!P267*SUM(Продажа!AC267)</f>
        <v>22099</v>
      </c>
      <c r="Q267" s="16">
        <f>Продажа!Q267*SUM(Продажа!AD267)</f>
        <v>22386</v>
      </c>
      <c r="R267" s="16">
        <f>Продажа!R267*SUM(Продажа!AE267)</f>
        <v>22673</v>
      </c>
    </row>
    <row r="268" spans="2:18" x14ac:dyDescent="0.35">
      <c r="B268" s="22"/>
      <c r="C268" s="23">
        <f t="shared" ref="C268:C306" si="262">SUM(F268:ZZ268)</f>
        <v>245799.90000000002</v>
      </c>
      <c r="D268" s="23"/>
      <c r="E268" s="24"/>
      <c r="F268" s="17">
        <f>Продажа!F268*SUM(Продажа!S267)</f>
        <v>17306.100000000002</v>
      </c>
      <c r="G268" s="17">
        <f>Продажа!G268*SUM(Продажа!T267)</f>
        <v>18237.599999999999</v>
      </c>
      <c r="H268" s="17">
        <f>Продажа!H268*SUM(Продажа!U267)</f>
        <v>17822.7</v>
      </c>
      <c r="I268" s="17">
        <f>Продажа!I268*SUM(Продажа!V267)</f>
        <v>18081</v>
      </c>
      <c r="J268" s="17">
        <f>Продажа!J268*SUM(Продажа!W267)</f>
        <v>18339.3</v>
      </c>
      <c r="K268" s="17">
        <f>Продажа!K268*SUM(Продажа!X267)</f>
        <v>18597.600000000002</v>
      </c>
      <c r="L268" s="17">
        <f>Продажа!L268*SUM(Продажа!Y267)</f>
        <v>18855.900000000001</v>
      </c>
      <c r="M268" s="17">
        <f>Продажа!M268*SUM(Продажа!Z267)</f>
        <v>19114.2</v>
      </c>
      <c r="N268" s="17">
        <f>Продажа!N268*SUM(Продажа!AA267)</f>
        <v>19372.5</v>
      </c>
      <c r="O268" s="17">
        <f>Продажа!O268*SUM(Продажа!AB267)</f>
        <v>19630.8</v>
      </c>
      <c r="P268" s="17">
        <f>Продажа!P268*SUM(Продажа!AC267)</f>
        <v>19889.100000000002</v>
      </c>
      <c r="Q268" s="17">
        <f>Продажа!Q268*SUM(Продажа!AD267)</f>
        <v>20147.400000000001</v>
      </c>
      <c r="R268" s="17">
        <f>Продажа!R268*SUM(Продажа!AE267)</f>
        <v>20405.7</v>
      </c>
    </row>
    <row r="269" spans="2:18" x14ac:dyDescent="0.35">
      <c r="B269" s="22"/>
      <c r="C269" s="23"/>
      <c r="D269" s="23">
        <f t="shared" ref="D269:D306" si="263">SUM(F269:ZZ269)</f>
        <v>232144.34999999998</v>
      </c>
      <c r="E269" s="24"/>
      <c r="F269" s="17">
        <f>Продажа!F269*SUM(Продажа!S267)</f>
        <v>16344.65</v>
      </c>
      <c r="G269" s="17">
        <f>Продажа!G269*SUM(Продажа!T267)</f>
        <v>17224.400000000001</v>
      </c>
      <c r="H269" s="17">
        <f>Продажа!H269*SUM(Продажа!U267)</f>
        <v>16832.55</v>
      </c>
      <c r="I269" s="17">
        <f>Продажа!I269*SUM(Продажа!V267)</f>
        <v>17076.5</v>
      </c>
      <c r="J269" s="17">
        <f>Продажа!J269*SUM(Продажа!W267)</f>
        <v>17320.45</v>
      </c>
      <c r="K269" s="17">
        <f>Продажа!K269*SUM(Продажа!X267)</f>
        <v>17564.399999999998</v>
      </c>
      <c r="L269" s="17">
        <f>Продажа!L269*SUM(Продажа!Y267)</f>
        <v>17808.349999999999</v>
      </c>
      <c r="M269" s="17">
        <f>Продажа!M269*SUM(Продажа!Z267)</f>
        <v>18052.3</v>
      </c>
      <c r="N269" s="17">
        <f>Продажа!N269*SUM(Продажа!AA267)</f>
        <v>18296.25</v>
      </c>
      <c r="O269" s="17">
        <f>Продажа!O269*SUM(Продажа!AB267)</f>
        <v>18540.2</v>
      </c>
      <c r="P269" s="17">
        <f>Продажа!P269*SUM(Продажа!AC267)</f>
        <v>18784.149999999998</v>
      </c>
      <c r="Q269" s="17">
        <f>Продажа!Q269*SUM(Продажа!AD267)</f>
        <v>19028.099999999999</v>
      </c>
      <c r="R269" s="17">
        <f>Продажа!R269*SUM(Продажа!AE267)</f>
        <v>19272.05</v>
      </c>
    </row>
    <row r="270" spans="2:18" ht="15" thickBot="1" x14ac:dyDescent="0.4">
      <c r="B270" s="25"/>
      <c r="C270" s="26"/>
      <c r="D270" s="26"/>
      <c r="E270" s="27">
        <f t="shared" ref="E270" si="264">SUM(F270:ZZ270)</f>
        <v>218488.8</v>
      </c>
      <c r="F270" s="17">
        <f>Продажа!F270*SUM(Продажа!S267)</f>
        <v>15383.199999999999</v>
      </c>
      <c r="G270" s="17">
        <f>Продажа!G270*SUM(Продажа!T267)</f>
        <v>16211.2</v>
      </c>
      <c r="H270" s="17">
        <f>Продажа!H270*SUM(Продажа!U267)</f>
        <v>15842.4</v>
      </c>
      <c r="I270" s="17">
        <f>Продажа!I270*SUM(Продажа!V267)</f>
        <v>16072</v>
      </c>
      <c r="J270" s="17">
        <f>Продажа!J270*SUM(Продажа!W267)</f>
        <v>16301.6</v>
      </c>
      <c r="K270" s="17">
        <f>Продажа!K270*SUM(Продажа!X267)</f>
        <v>16531.2</v>
      </c>
      <c r="L270" s="17">
        <f>Продажа!L270*SUM(Продажа!Y267)</f>
        <v>16760.8</v>
      </c>
      <c r="M270" s="17">
        <f>Продажа!M270*SUM(Продажа!Z267)</f>
        <v>16990.399999999998</v>
      </c>
      <c r="N270" s="17">
        <f>Продажа!N270*SUM(Продажа!AA267)</f>
        <v>17220</v>
      </c>
      <c r="O270" s="17">
        <f>Продажа!O270*SUM(Продажа!AB267)</f>
        <v>17449.599999999999</v>
      </c>
      <c r="P270" s="17">
        <f>Продажа!P270*SUM(Продажа!AC267)</f>
        <v>17679.2</v>
      </c>
      <c r="Q270" s="17">
        <f>Продажа!Q270*SUM(Продажа!AD267)</f>
        <v>17908.8</v>
      </c>
      <c r="R270" s="17">
        <f>Продажа!R270*SUM(Продажа!AE267)</f>
        <v>18138.399999999998</v>
      </c>
    </row>
    <row r="271" spans="2:18" x14ac:dyDescent="0.35">
      <c r="B271" s="19">
        <f t="shared" ref="B271:B306" si="265">SUM(F271:ZZ271)</f>
        <v>276853</v>
      </c>
      <c r="C271" s="20"/>
      <c r="D271" s="20"/>
      <c r="E271" s="21"/>
      <c r="F271" s="16">
        <f>Продажа!F271*SUM(Продажа!S271)</f>
        <v>19516</v>
      </c>
      <c r="G271" s="16">
        <f>Продажа!G271*SUM(Продажа!T271)</f>
        <v>20562</v>
      </c>
      <c r="H271" s="16">
        <f>Продажа!H271*SUM(Продажа!U271)</f>
        <v>20090</v>
      </c>
      <c r="I271" s="16">
        <f>Продажа!I271*SUM(Продажа!V271)</f>
        <v>20377</v>
      </c>
      <c r="J271" s="16">
        <f>Продажа!J271*SUM(Продажа!W271)</f>
        <v>20664</v>
      </c>
      <c r="K271" s="16">
        <f>Продажа!K271*SUM(Продажа!X271)</f>
        <v>20951</v>
      </c>
      <c r="L271" s="16">
        <f>Продажа!L271*SUM(Продажа!Y271)</f>
        <v>21238</v>
      </c>
      <c r="M271" s="16">
        <f>Продажа!M271*SUM(Продажа!Z271)</f>
        <v>21525</v>
      </c>
      <c r="N271" s="16">
        <f>Продажа!N271*SUM(Продажа!AA271)</f>
        <v>21812</v>
      </c>
      <c r="O271" s="16">
        <f>Продажа!O271*SUM(Продажа!AB271)</f>
        <v>22099</v>
      </c>
      <c r="P271" s="16">
        <f>Продажа!P271*SUM(Продажа!AC271)</f>
        <v>22386</v>
      </c>
      <c r="Q271" s="16">
        <f>Продажа!Q271*SUM(Продажа!AD271)</f>
        <v>22673</v>
      </c>
      <c r="R271" s="16">
        <f>Продажа!R271*SUM(Продажа!AE271)</f>
        <v>22960</v>
      </c>
    </row>
    <row r="272" spans="2:18" x14ac:dyDescent="0.35">
      <c r="B272" s="22"/>
      <c r="C272" s="23">
        <f t="shared" ref="C272:C306" si="266">SUM(F272:ZZ272)</f>
        <v>249167.7</v>
      </c>
      <c r="D272" s="23"/>
      <c r="E272" s="24"/>
      <c r="F272" s="17">
        <f>Продажа!F272*SUM(Продажа!S271)</f>
        <v>17564.400000000001</v>
      </c>
      <c r="G272" s="17">
        <f>Продажа!G272*SUM(Продажа!T271)</f>
        <v>18505.8</v>
      </c>
      <c r="H272" s="17">
        <f>Продажа!H272*SUM(Продажа!U271)</f>
        <v>18081</v>
      </c>
      <c r="I272" s="17">
        <f>Продажа!I272*SUM(Продажа!V271)</f>
        <v>18339.3</v>
      </c>
      <c r="J272" s="17">
        <f>Продажа!J272*SUM(Продажа!W271)</f>
        <v>18597.600000000002</v>
      </c>
      <c r="K272" s="17">
        <f>Продажа!K272*SUM(Продажа!X271)</f>
        <v>18855.900000000001</v>
      </c>
      <c r="L272" s="17">
        <f>Продажа!L272*SUM(Продажа!Y271)</f>
        <v>19114.2</v>
      </c>
      <c r="M272" s="17">
        <f>Продажа!M272*SUM(Продажа!Z271)</f>
        <v>19372.5</v>
      </c>
      <c r="N272" s="17">
        <f>Продажа!N272*SUM(Продажа!AA271)</f>
        <v>19630.8</v>
      </c>
      <c r="O272" s="17">
        <f>Продажа!O272*SUM(Продажа!AB271)</f>
        <v>19889.100000000002</v>
      </c>
      <c r="P272" s="17">
        <f>Продажа!P272*SUM(Продажа!AC271)</f>
        <v>20147.400000000001</v>
      </c>
      <c r="Q272" s="17">
        <f>Продажа!Q272*SUM(Продажа!AD271)</f>
        <v>20405.7</v>
      </c>
      <c r="R272" s="17">
        <f>Продажа!R272*SUM(Продажа!AE271)</f>
        <v>20664</v>
      </c>
    </row>
    <row r="273" spans="2:18" x14ac:dyDescent="0.35">
      <c r="B273" s="22"/>
      <c r="C273" s="23"/>
      <c r="D273" s="23">
        <f t="shared" ref="D273:D306" si="267">SUM(F273:ZZ273)</f>
        <v>235325.05</v>
      </c>
      <c r="E273" s="24"/>
      <c r="F273" s="17">
        <f>Продажа!F273*SUM(Продажа!S271)</f>
        <v>16588.599999999999</v>
      </c>
      <c r="G273" s="17">
        <f>Продажа!G273*SUM(Продажа!T271)</f>
        <v>17477.7</v>
      </c>
      <c r="H273" s="17">
        <f>Продажа!H273*SUM(Продажа!U271)</f>
        <v>17076.5</v>
      </c>
      <c r="I273" s="17">
        <f>Продажа!I273*SUM(Продажа!V271)</f>
        <v>17320.45</v>
      </c>
      <c r="J273" s="17">
        <f>Продажа!J273*SUM(Продажа!W271)</f>
        <v>17564.399999999998</v>
      </c>
      <c r="K273" s="17">
        <f>Продажа!K273*SUM(Продажа!X271)</f>
        <v>17808.349999999999</v>
      </c>
      <c r="L273" s="17">
        <f>Продажа!L273*SUM(Продажа!Y271)</f>
        <v>18052.3</v>
      </c>
      <c r="M273" s="17">
        <f>Продажа!M273*SUM(Продажа!Z271)</f>
        <v>18296.25</v>
      </c>
      <c r="N273" s="17">
        <f>Продажа!N273*SUM(Продажа!AA271)</f>
        <v>18540.2</v>
      </c>
      <c r="O273" s="17">
        <f>Продажа!O273*SUM(Продажа!AB271)</f>
        <v>18784.149999999998</v>
      </c>
      <c r="P273" s="17">
        <f>Продажа!P273*SUM(Продажа!AC271)</f>
        <v>19028.099999999999</v>
      </c>
      <c r="Q273" s="17">
        <f>Продажа!Q273*SUM(Продажа!AD271)</f>
        <v>19272.05</v>
      </c>
      <c r="R273" s="17">
        <f>Продажа!R273*SUM(Продажа!AE271)</f>
        <v>19516</v>
      </c>
    </row>
    <row r="274" spans="2:18" ht="15" thickBot="1" x14ac:dyDescent="0.4">
      <c r="B274" s="25"/>
      <c r="C274" s="26"/>
      <c r="D274" s="26"/>
      <c r="E274" s="27">
        <f t="shared" ref="E274" si="268">SUM(F274:ZZ274)</f>
        <v>221482.4</v>
      </c>
      <c r="F274" s="17">
        <f>Продажа!F274*SUM(Продажа!S271)</f>
        <v>15612.8</v>
      </c>
      <c r="G274" s="17">
        <f>Продажа!G274*SUM(Продажа!T271)</f>
        <v>16449.600000000002</v>
      </c>
      <c r="H274" s="17">
        <f>Продажа!H274*SUM(Продажа!U271)</f>
        <v>16072</v>
      </c>
      <c r="I274" s="17">
        <f>Продажа!I274*SUM(Продажа!V271)</f>
        <v>16301.6</v>
      </c>
      <c r="J274" s="17">
        <f>Продажа!J274*SUM(Продажа!W271)</f>
        <v>16531.2</v>
      </c>
      <c r="K274" s="17">
        <f>Продажа!K274*SUM(Продажа!X271)</f>
        <v>16760.8</v>
      </c>
      <c r="L274" s="17">
        <f>Продажа!L274*SUM(Продажа!Y271)</f>
        <v>16990.399999999998</v>
      </c>
      <c r="M274" s="17">
        <f>Продажа!M274*SUM(Продажа!Z271)</f>
        <v>17220</v>
      </c>
      <c r="N274" s="17">
        <f>Продажа!N274*SUM(Продажа!AA271)</f>
        <v>17449.599999999999</v>
      </c>
      <c r="O274" s="17">
        <f>Продажа!O274*SUM(Продажа!AB271)</f>
        <v>17679.2</v>
      </c>
      <c r="P274" s="17">
        <f>Продажа!P274*SUM(Продажа!AC271)</f>
        <v>17908.8</v>
      </c>
      <c r="Q274" s="17">
        <f>Продажа!Q274*SUM(Продажа!AD271)</f>
        <v>18138.399999999998</v>
      </c>
      <c r="R274" s="17">
        <f>Продажа!R274*SUM(Продажа!AE271)</f>
        <v>18368</v>
      </c>
    </row>
    <row r="275" spans="2:18" x14ac:dyDescent="0.35">
      <c r="B275" s="19">
        <f t="shared" ref="B275:B306" si="269">SUM(F275:ZZ275)</f>
        <v>280595</v>
      </c>
      <c r="C275" s="20"/>
      <c r="D275" s="20"/>
      <c r="E275" s="21"/>
      <c r="F275" s="16">
        <f>Продажа!F275*SUM(Продажа!S275)</f>
        <v>19803</v>
      </c>
      <c r="G275" s="16">
        <f>Продажа!G275*SUM(Продажа!T275)</f>
        <v>20860</v>
      </c>
      <c r="H275" s="16">
        <f>Продажа!H275*SUM(Продажа!U275)</f>
        <v>20377</v>
      </c>
      <c r="I275" s="16">
        <f>Продажа!I275*SUM(Продажа!V275)</f>
        <v>20664</v>
      </c>
      <c r="J275" s="16">
        <f>Продажа!J275*SUM(Продажа!W275)</f>
        <v>20951</v>
      </c>
      <c r="K275" s="16">
        <f>Продажа!K275*SUM(Продажа!X275)</f>
        <v>21238</v>
      </c>
      <c r="L275" s="16">
        <f>Продажа!L275*SUM(Продажа!Y275)</f>
        <v>21525</v>
      </c>
      <c r="M275" s="16">
        <f>Продажа!M275*SUM(Продажа!Z275)</f>
        <v>21812</v>
      </c>
      <c r="N275" s="16">
        <f>Продажа!N275*SUM(Продажа!AA275)</f>
        <v>22099</v>
      </c>
      <c r="O275" s="16">
        <f>Продажа!O275*SUM(Продажа!AB275)</f>
        <v>22386</v>
      </c>
      <c r="P275" s="16">
        <f>Продажа!P275*SUM(Продажа!AC275)</f>
        <v>22673</v>
      </c>
      <c r="Q275" s="16">
        <f>Продажа!Q275*SUM(Продажа!AD275)</f>
        <v>22960</v>
      </c>
      <c r="R275" s="16">
        <f>Продажа!R275*SUM(Продажа!AE275)</f>
        <v>23247</v>
      </c>
    </row>
    <row r="276" spans="2:18" x14ac:dyDescent="0.35">
      <c r="B276" s="22"/>
      <c r="C276" s="23">
        <f t="shared" ref="C276:C306" si="270">SUM(F276:ZZ276)</f>
        <v>252535.5</v>
      </c>
      <c r="D276" s="23"/>
      <c r="E276" s="24"/>
      <c r="F276" s="17">
        <f>Продажа!F276*SUM(Продажа!S275)</f>
        <v>17822.7</v>
      </c>
      <c r="G276" s="17">
        <f>Продажа!G276*SUM(Продажа!T275)</f>
        <v>18774</v>
      </c>
      <c r="H276" s="17">
        <f>Продажа!H276*SUM(Продажа!U275)</f>
        <v>18339.3</v>
      </c>
      <c r="I276" s="17">
        <f>Продажа!I276*SUM(Продажа!V275)</f>
        <v>18597.600000000002</v>
      </c>
      <c r="J276" s="17">
        <f>Продажа!J276*SUM(Продажа!W275)</f>
        <v>18855.900000000001</v>
      </c>
      <c r="K276" s="17">
        <f>Продажа!K276*SUM(Продажа!X275)</f>
        <v>19114.2</v>
      </c>
      <c r="L276" s="17">
        <f>Продажа!L276*SUM(Продажа!Y275)</f>
        <v>19372.5</v>
      </c>
      <c r="M276" s="17">
        <f>Продажа!M276*SUM(Продажа!Z275)</f>
        <v>19630.8</v>
      </c>
      <c r="N276" s="17">
        <f>Продажа!N276*SUM(Продажа!AA275)</f>
        <v>19889.100000000002</v>
      </c>
      <c r="O276" s="17">
        <f>Продажа!O276*SUM(Продажа!AB275)</f>
        <v>20147.400000000001</v>
      </c>
      <c r="P276" s="17">
        <f>Продажа!P276*SUM(Продажа!AC275)</f>
        <v>20405.7</v>
      </c>
      <c r="Q276" s="17">
        <f>Продажа!Q276*SUM(Продажа!AD275)</f>
        <v>20664</v>
      </c>
      <c r="R276" s="17">
        <f>Продажа!R276*SUM(Продажа!AE275)</f>
        <v>20922.3</v>
      </c>
    </row>
    <row r="277" spans="2:18" x14ac:dyDescent="0.35">
      <c r="B277" s="22"/>
      <c r="C277" s="23"/>
      <c r="D277" s="23">
        <f t="shared" ref="D277:D306" si="271">SUM(F277:ZZ277)</f>
        <v>238505.75</v>
      </c>
      <c r="E277" s="24"/>
      <c r="F277" s="17">
        <f>Продажа!F277*SUM(Продажа!S275)</f>
        <v>16832.55</v>
      </c>
      <c r="G277" s="17">
        <f>Продажа!G277*SUM(Продажа!T275)</f>
        <v>17731</v>
      </c>
      <c r="H277" s="17">
        <f>Продажа!H277*SUM(Продажа!U275)</f>
        <v>17320.45</v>
      </c>
      <c r="I277" s="17">
        <f>Продажа!I277*SUM(Продажа!V275)</f>
        <v>17564.399999999998</v>
      </c>
      <c r="J277" s="17">
        <f>Продажа!J277*SUM(Продажа!W275)</f>
        <v>17808.349999999999</v>
      </c>
      <c r="K277" s="17">
        <f>Продажа!K277*SUM(Продажа!X275)</f>
        <v>18052.3</v>
      </c>
      <c r="L277" s="17">
        <f>Продажа!L277*SUM(Продажа!Y275)</f>
        <v>18296.25</v>
      </c>
      <c r="M277" s="17">
        <f>Продажа!M277*SUM(Продажа!Z275)</f>
        <v>18540.2</v>
      </c>
      <c r="N277" s="17">
        <f>Продажа!N277*SUM(Продажа!AA275)</f>
        <v>18784.149999999998</v>
      </c>
      <c r="O277" s="17">
        <f>Продажа!O277*SUM(Продажа!AB275)</f>
        <v>19028.099999999999</v>
      </c>
      <c r="P277" s="17">
        <f>Продажа!P277*SUM(Продажа!AC275)</f>
        <v>19272.05</v>
      </c>
      <c r="Q277" s="17">
        <f>Продажа!Q277*SUM(Продажа!AD275)</f>
        <v>19516</v>
      </c>
      <c r="R277" s="17">
        <f>Продажа!R277*SUM(Продажа!AE275)</f>
        <v>19759.95</v>
      </c>
    </row>
    <row r="278" spans="2:18" ht="15" thickBot="1" x14ac:dyDescent="0.4">
      <c r="B278" s="25"/>
      <c r="C278" s="26"/>
      <c r="D278" s="26"/>
      <c r="E278" s="27">
        <f t="shared" ref="E278" si="272">SUM(F278:ZZ278)</f>
        <v>224476</v>
      </c>
      <c r="F278" s="17">
        <f>Продажа!F278*SUM(Продажа!S275)</f>
        <v>15842.4</v>
      </c>
      <c r="G278" s="17">
        <f>Продажа!G278*SUM(Продажа!T275)</f>
        <v>16688</v>
      </c>
      <c r="H278" s="17">
        <f>Продажа!H278*SUM(Продажа!U275)</f>
        <v>16301.6</v>
      </c>
      <c r="I278" s="17">
        <f>Продажа!I278*SUM(Продажа!V275)</f>
        <v>16531.2</v>
      </c>
      <c r="J278" s="17">
        <f>Продажа!J278*SUM(Продажа!W275)</f>
        <v>16760.8</v>
      </c>
      <c r="K278" s="17">
        <f>Продажа!K278*SUM(Продажа!X275)</f>
        <v>16990.399999999998</v>
      </c>
      <c r="L278" s="17">
        <f>Продажа!L278*SUM(Продажа!Y275)</f>
        <v>17220</v>
      </c>
      <c r="M278" s="17">
        <f>Продажа!M278*SUM(Продажа!Z275)</f>
        <v>17449.599999999999</v>
      </c>
      <c r="N278" s="17">
        <f>Продажа!N278*SUM(Продажа!AA275)</f>
        <v>17679.2</v>
      </c>
      <c r="O278" s="17">
        <f>Продажа!O278*SUM(Продажа!AB275)</f>
        <v>17908.8</v>
      </c>
      <c r="P278" s="17">
        <f>Продажа!P278*SUM(Продажа!AC275)</f>
        <v>18138.399999999998</v>
      </c>
      <c r="Q278" s="17">
        <f>Продажа!Q278*SUM(Продажа!AD275)</f>
        <v>18368</v>
      </c>
      <c r="R278" s="17">
        <f>Продажа!R278*SUM(Продажа!AE275)</f>
        <v>18597.599999999999</v>
      </c>
    </row>
    <row r="279" spans="2:18" x14ac:dyDescent="0.35">
      <c r="B279" s="19">
        <f t="shared" ref="B279:B306" si="273">SUM(F279:ZZ279)</f>
        <v>284337</v>
      </c>
      <c r="C279" s="20"/>
      <c r="D279" s="20"/>
      <c r="E279" s="21"/>
      <c r="F279" s="16">
        <f>Продажа!F279*SUM(Продажа!S279)</f>
        <v>20090</v>
      </c>
      <c r="G279" s="16">
        <f>Продажа!G279*SUM(Продажа!T279)</f>
        <v>21158</v>
      </c>
      <c r="H279" s="16">
        <f>Продажа!H279*SUM(Продажа!U279)</f>
        <v>20664</v>
      </c>
      <c r="I279" s="16">
        <f>Продажа!I279*SUM(Продажа!V279)</f>
        <v>20951</v>
      </c>
      <c r="J279" s="16">
        <f>Продажа!J279*SUM(Продажа!W279)</f>
        <v>21238</v>
      </c>
      <c r="K279" s="16">
        <f>Продажа!K279*SUM(Продажа!X279)</f>
        <v>21525</v>
      </c>
      <c r="L279" s="16">
        <f>Продажа!L279*SUM(Продажа!Y279)</f>
        <v>21812</v>
      </c>
      <c r="M279" s="16">
        <f>Продажа!M279*SUM(Продажа!Z279)</f>
        <v>22099</v>
      </c>
      <c r="N279" s="16">
        <f>Продажа!N279*SUM(Продажа!AA279)</f>
        <v>22386</v>
      </c>
      <c r="O279" s="16">
        <f>Продажа!O279*SUM(Продажа!AB279)</f>
        <v>22673</v>
      </c>
      <c r="P279" s="16">
        <f>Продажа!P279*SUM(Продажа!AC279)</f>
        <v>22960</v>
      </c>
      <c r="Q279" s="16">
        <f>Продажа!Q279*SUM(Продажа!AD279)</f>
        <v>23247</v>
      </c>
      <c r="R279" s="16">
        <f>Продажа!R279*SUM(Продажа!AE279)</f>
        <v>23534</v>
      </c>
    </row>
    <row r="280" spans="2:18" x14ac:dyDescent="0.35">
      <c r="B280" s="22"/>
      <c r="C280" s="23">
        <f t="shared" ref="C280:C306" si="274">SUM(F280:ZZ280)</f>
        <v>255903.30000000002</v>
      </c>
      <c r="D280" s="23"/>
      <c r="E280" s="24"/>
      <c r="F280" s="17">
        <f>Продажа!F280*SUM(Продажа!S279)</f>
        <v>18081</v>
      </c>
      <c r="G280" s="17">
        <f>Продажа!G280*SUM(Продажа!T279)</f>
        <v>19042.2</v>
      </c>
      <c r="H280" s="17">
        <f>Продажа!H280*SUM(Продажа!U279)</f>
        <v>18597.600000000002</v>
      </c>
      <c r="I280" s="17">
        <f>Продажа!I280*SUM(Продажа!V279)</f>
        <v>18855.900000000001</v>
      </c>
      <c r="J280" s="17">
        <f>Продажа!J280*SUM(Продажа!W279)</f>
        <v>19114.2</v>
      </c>
      <c r="K280" s="17">
        <f>Продажа!K280*SUM(Продажа!X279)</f>
        <v>19372.5</v>
      </c>
      <c r="L280" s="17">
        <f>Продажа!L280*SUM(Продажа!Y279)</f>
        <v>19630.8</v>
      </c>
      <c r="M280" s="17">
        <f>Продажа!M280*SUM(Продажа!Z279)</f>
        <v>19889.100000000002</v>
      </c>
      <c r="N280" s="17">
        <f>Продажа!N280*SUM(Продажа!AA279)</f>
        <v>20147.400000000001</v>
      </c>
      <c r="O280" s="17">
        <f>Продажа!O280*SUM(Продажа!AB279)</f>
        <v>20405.7</v>
      </c>
      <c r="P280" s="17">
        <f>Продажа!P280*SUM(Продажа!AC279)</f>
        <v>20664</v>
      </c>
      <c r="Q280" s="17">
        <f>Продажа!Q280*SUM(Продажа!AD279)</f>
        <v>20922.3</v>
      </c>
      <c r="R280" s="17">
        <f>Продажа!R280*SUM(Продажа!AE279)</f>
        <v>21180.600000000002</v>
      </c>
    </row>
    <row r="281" spans="2:18" x14ac:dyDescent="0.35">
      <c r="B281" s="22"/>
      <c r="C281" s="23"/>
      <c r="D281" s="23">
        <f t="shared" ref="D281:D306" si="275">SUM(F281:ZZ281)</f>
        <v>241686.44999999998</v>
      </c>
      <c r="E281" s="24"/>
      <c r="F281" s="17">
        <f>Продажа!F281*SUM(Продажа!S279)</f>
        <v>17076.5</v>
      </c>
      <c r="G281" s="17">
        <f>Продажа!G281*SUM(Продажа!T279)</f>
        <v>17984.3</v>
      </c>
      <c r="H281" s="17">
        <f>Продажа!H281*SUM(Продажа!U279)</f>
        <v>17564.399999999998</v>
      </c>
      <c r="I281" s="17">
        <f>Продажа!I281*SUM(Продажа!V279)</f>
        <v>17808.349999999999</v>
      </c>
      <c r="J281" s="17">
        <f>Продажа!J281*SUM(Продажа!W279)</f>
        <v>18052.3</v>
      </c>
      <c r="K281" s="17">
        <f>Продажа!K281*SUM(Продажа!X279)</f>
        <v>18296.25</v>
      </c>
      <c r="L281" s="17">
        <f>Продажа!L281*SUM(Продажа!Y279)</f>
        <v>18540.2</v>
      </c>
      <c r="M281" s="17">
        <f>Продажа!M281*SUM(Продажа!Z279)</f>
        <v>18784.149999999998</v>
      </c>
      <c r="N281" s="17">
        <f>Продажа!N281*SUM(Продажа!AA279)</f>
        <v>19028.099999999999</v>
      </c>
      <c r="O281" s="17">
        <f>Продажа!O281*SUM(Продажа!AB279)</f>
        <v>19272.05</v>
      </c>
      <c r="P281" s="17">
        <f>Продажа!P281*SUM(Продажа!AC279)</f>
        <v>19516</v>
      </c>
      <c r="Q281" s="17">
        <f>Продажа!Q281*SUM(Продажа!AD279)</f>
        <v>19759.95</v>
      </c>
      <c r="R281" s="17">
        <f>Продажа!R281*SUM(Продажа!AE279)</f>
        <v>20003.899999999998</v>
      </c>
    </row>
    <row r="282" spans="2:18" ht="15" thickBot="1" x14ac:dyDescent="0.4">
      <c r="B282" s="25"/>
      <c r="C282" s="26"/>
      <c r="D282" s="26"/>
      <c r="E282" s="27">
        <f t="shared" ref="E282" si="276">SUM(F282:ZZ282)</f>
        <v>227469.6</v>
      </c>
      <c r="F282" s="17">
        <f>Продажа!F282*SUM(Продажа!S279)</f>
        <v>16072</v>
      </c>
      <c r="G282" s="17">
        <f>Продажа!G282*SUM(Продажа!T279)</f>
        <v>16926.400000000001</v>
      </c>
      <c r="H282" s="17">
        <f>Продажа!H282*SUM(Продажа!U279)</f>
        <v>16531.2</v>
      </c>
      <c r="I282" s="17">
        <f>Продажа!I282*SUM(Продажа!V279)</f>
        <v>16760.8</v>
      </c>
      <c r="J282" s="17">
        <f>Продажа!J282*SUM(Продажа!W279)</f>
        <v>16990.399999999998</v>
      </c>
      <c r="K282" s="17">
        <f>Продажа!K282*SUM(Продажа!X279)</f>
        <v>17220</v>
      </c>
      <c r="L282" s="17">
        <f>Продажа!L282*SUM(Продажа!Y279)</f>
        <v>17449.599999999999</v>
      </c>
      <c r="M282" s="17">
        <f>Продажа!M282*SUM(Продажа!Z279)</f>
        <v>17679.2</v>
      </c>
      <c r="N282" s="17">
        <f>Продажа!N282*SUM(Продажа!AA279)</f>
        <v>17908.8</v>
      </c>
      <c r="O282" s="17">
        <f>Продажа!O282*SUM(Продажа!AB279)</f>
        <v>18138.399999999998</v>
      </c>
      <c r="P282" s="17">
        <f>Продажа!P282*SUM(Продажа!AC279)</f>
        <v>18368</v>
      </c>
      <c r="Q282" s="17">
        <f>Продажа!Q282*SUM(Продажа!AD279)</f>
        <v>18597.599999999999</v>
      </c>
      <c r="R282" s="17">
        <f>Продажа!R282*SUM(Продажа!AE279)</f>
        <v>18827.2</v>
      </c>
    </row>
    <row r="283" spans="2:18" x14ac:dyDescent="0.35">
      <c r="B283" s="19">
        <f t="shared" ref="B283:B306" si="277">SUM(F283:ZZ283)</f>
        <v>288079</v>
      </c>
      <c r="C283" s="20"/>
      <c r="D283" s="20"/>
      <c r="E283" s="21"/>
      <c r="F283" s="16">
        <f>Продажа!F283*SUM(Продажа!S283)</f>
        <v>20377</v>
      </c>
      <c r="G283" s="16">
        <f>Продажа!G283*SUM(Продажа!T283)</f>
        <v>21456</v>
      </c>
      <c r="H283" s="16">
        <f>Продажа!H283*SUM(Продажа!U283)</f>
        <v>20951</v>
      </c>
      <c r="I283" s="16">
        <f>Продажа!I283*SUM(Продажа!V283)</f>
        <v>21238</v>
      </c>
      <c r="J283" s="16">
        <f>Продажа!J283*SUM(Продажа!W283)</f>
        <v>21525</v>
      </c>
      <c r="K283" s="16">
        <f>Продажа!K283*SUM(Продажа!X283)</f>
        <v>21812</v>
      </c>
      <c r="L283" s="16">
        <f>Продажа!L283*SUM(Продажа!Y283)</f>
        <v>22099</v>
      </c>
      <c r="M283" s="16">
        <f>Продажа!M283*SUM(Продажа!Z283)</f>
        <v>22386</v>
      </c>
      <c r="N283" s="16">
        <f>Продажа!N283*SUM(Продажа!AA283)</f>
        <v>22673</v>
      </c>
      <c r="O283" s="16">
        <f>Продажа!O283*SUM(Продажа!AB283)</f>
        <v>22960</v>
      </c>
      <c r="P283" s="16">
        <f>Продажа!P283*SUM(Продажа!AC283)</f>
        <v>23247</v>
      </c>
      <c r="Q283" s="16">
        <f>Продажа!Q283*SUM(Продажа!AD283)</f>
        <v>23534</v>
      </c>
      <c r="R283" s="16">
        <f>Продажа!R283*SUM(Продажа!AE283)</f>
        <v>23821</v>
      </c>
    </row>
    <row r="284" spans="2:18" x14ac:dyDescent="0.35">
      <c r="B284" s="22"/>
      <c r="C284" s="23">
        <f t="shared" ref="C284:C306" si="278">SUM(F284:ZZ284)</f>
        <v>259271.1</v>
      </c>
      <c r="D284" s="23"/>
      <c r="E284" s="24"/>
      <c r="F284" s="17">
        <f>Продажа!F284*SUM(Продажа!S283)</f>
        <v>18339.3</v>
      </c>
      <c r="G284" s="17">
        <f>Продажа!G284*SUM(Продажа!T283)</f>
        <v>19310.399999999998</v>
      </c>
      <c r="H284" s="17">
        <f>Продажа!H284*SUM(Продажа!U283)</f>
        <v>18855.900000000001</v>
      </c>
      <c r="I284" s="17">
        <f>Продажа!I284*SUM(Продажа!V283)</f>
        <v>19114.2</v>
      </c>
      <c r="J284" s="17">
        <f>Продажа!J284*SUM(Продажа!W283)</f>
        <v>19372.5</v>
      </c>
      <c r="K284" s="17">
        <f>Продажа!K284*SUM(Продажа!X283)</f>
        <v>19630.8</v>
      </c>
      <c r="L284" s="17">
        <f>Продажа!L284*SUM(Продажа!Y283)</f>
        <v>19889.100000000002</v>
      </c>
      <c r="M284" s="17">
        <f>Продажа!M284*SUM(Продажа!Z283)</f>
        <v>20147.400000000001</v>
      </c>
      <c r="N284" s="17">
        <f>Продажа!N284*SUM(Продажа!AA283)</f>
        <v>20405.7</v>
      </c>
      <c r="O284" s="17">
        <f>Продажа!O284*SUM(Продажа!AB283)</f>
        <v>20664</v>
      </c>
      <c r="P284" s="17">
        <f>Продажа!P284*SUM(Продажа!AC283)</f>
        <v>20922.3</v>
      </c>
      <c r="Q284" s="17">
        <f>Продажа!Q284*SUM(Продажа!AD283)</f>
        <v>21180.600000000002</v>
      </c>
      <c r="R284" s="17">
        <f>Продажа!R284*SUM(Продажа!AE283)</f>
        <v>21438.9</v>
      </c>
    </row>
    <row r="285" spans="2:18" x14ac:dyDescent="0.35">
      <c r="B285" s="22"/>
      <c r="C285" s="23"/>
      <c r="D285" s="23">
        <f t="shared" ref="D285:D306" si="279">SUM(F285:ZZ285)</f>
        <v>244867.15</v>
      </c>
      <c r="E285" s="24"/>
      <c r="F285" s="17">
        <f>Продажа!F285*SUM(Продажа!S283)</f>
        <v>17320.45</v>
      </c>
      <c r="G285" s="17">
        <f>Продажа!G285*SUM(Продажа!T283)</f>
        <v>18237.600000000002</v>
      </c>
      <c r="H285" s="17">
        <f>Продажа!H285*SUM(Продажа!U283)</f>
        <v>17808.349999999999</v>
      </c>
      <c r="I285" s="17">
        <f>Продажа!I285*SUM(Продажа!V283)</f>
        <v>18052.3</v>
      </c>
      <c r="J285" s="17">
        <f>Продажа!J285*SUM(Продажа!W283)</f>
        <v>18296.25</v>
      </c>
      <c r="K285" s="17">
        <f>Продажа!K285*SUM(Продажа!X283)</f>
        <v>18540.2</v>
      </c>
      <c r="L285" s="17">
        <f>Продажа!L285*SUM(Продажа!Y283)</f>
        <v>18784.149999999998</v>
      </c>
      <c r="M285" s="17">
        <f>Продажа!M285*SUM(Продажа!Z283)</f>
        <v>19028.099999999999</v>
      </c>
      <c r="N285" s="17">
        <f>Продажа!N285*SUM(Продажа!AA283)</f>
        <v>19272.05</v>
      </c>
      <c r="O285" s="17">
        <f>Продажа!O285*SUM(Продажа!AB283)</f>
        <v>19516</v>
      </c>
      <c r="P285" s="17">
        <f>Продажа!P285*SUM(Продажа!AC283)</f>
        <v>19759.95</v>
      </c>
      <c r="Q285" s="17">
        <f>Продажа!Q285*SUM(Продажа!AD283)</f>
        <v>20003.899999999998</v>
      </c>
      <c r="R285" s="17">
        <f>Продажа!R285*SUM(Продажа!AE283)</f>
        <v>20247.849999999999</v>
      </c>
    </row>
    <row r="286" spans="2:18" ht="15" thickBot="1" x14ac:dyDescent="0.4">
      <c r="B286" s="25"/>
      <c r="C286" s="26"/>
      <c r="D286" s="26"/>
      <c r="E286" s="27">
        <f t="shared" ref="E286" si="280">SUM(F286:ZZ286)</f>
        <v>230463.19999999998</v>
      </c>
      <c r="F286" s="17">
        <f>Продажа!F286*SUM(Продажа!S283)</f>
        <v>16301.6</v>
      </c>
      <c r="G286" s="17">
        <f>Продажа!G286*SUM(Продажа!T283)</f>
        <v>17164.8</v>
      </c>
      <c r="H286" s="17">
        <f>Продажа!H286*SUM(Продажа!U283)</f>
        <v>16760.8</v>
      </c>
      <c r="I286" s="17">
        <f>Продажа!I286*SUM(Продажа!V283)</f>
        <v>16990.399999999998</v>
      </c>
      <c r="J286" s="17">
        <f>Продажа!J286*SUM(Продажа!W283)</f>
        <v>17220</v>
      </c>
      <c r="K286" s="17">
        <f>Продажа!K286*SUM(Продажа!X283)</f>
        <v>17449.599999999999</v>
      </c>
      <c r="L286" s="17">
        <f>Продажа!L286*SUM(Продажа!Y283)</f>
        <v>17679.2</v>
      </c>
      <c r="M286" s="17">
        <f>Продажа!M286*SUM(Продажа!Z283)</f>
        <v>17908.8</v>
      </c>
      <c r="N286" s="17">
        <f>Продажа!N286*SUM(Продажа!AA283)</f>
        <v>18138.399999999998</v>
      </c>
      <c r="O286" s="17">
        <f>Продажа!O286*SUM(Продажа!AB283)</f>
        <v>18368</v>
      </c>
      <c r="P286" s="17">
        <f>Продажа!P286*SUM(Продажа!AC283)</f>
        <v>18597.599999999999</v>
      </c>
      <c r="Q286" s="17">
        <f>Продажа!Q286*SUM(Продажа!AD283)</f>
        <v>18827.2</v>
      </c>
      <c r="R286" s="17">
        <f>Продажа!R286*SUM(Продажа!AE283)</f>
        <v>19056.8</v>
      </c>
    </row>
    <row r="287" spans="2:18" x14ac:dyDescent="0.35">
      <c r="B287" s="19">
        <f t="shared" ref="B287:B306" si="281">SUM(F287:ZZ287)</f>
        <v>291821</v>
      </c>
      <c r="C287" s="20"/>
      <c r="D287" s="20"/>
      <c r="E287" s="21"/>
      <c r="F287" s="16">
        <f>Продажа!F287*SUM(Продажа!S287)</f>
        <v>20664</v>
      </c>
      <c r="G287" s="16">
        <f>Продажа!G287*SUM(Продажа!T287)</f>
        <v>21754</v>
      </c>
      <c r="H287" s="16">
        <f>Продажа!H287*SUM(Продажа!U287)</f>
        <v>21238</v>
      </c>
      <c r="I287" s="16">
        <f>Продажа!I287*SUM(Продажа!V287)</f>
        <v>21525</v>
      </c>
      <c r="J287" s="16">
        <f>Продажа!J287*SUM(Продажа!W287)</f>
        <v>21812</v>
      </c>
      <c r="K287" s="16">
        <f>Продажа!K287*SUM(Продажа!X287)</f>
        <v>22099</v>
      </c>
      <c r="L287" s="16">
        <f>Продажа!L287*SUM(Продажа!Y287)</f>
        <v>22386</v>
      </c>
      <c r="M287" s="16">
        <f>Продажа!M287*SUM(Продажа!Z287)</f>
        <v>22673</v>
      </c>
      <c r="N287" s="16">
        <f>Продажа!N287*SUM(Продажа!AA287)</f>
        <v>22960</v>
      </c>
      <c r="O287" s="16">
        <f>Продажа!O287*SUM(Продажа!AB287)</f>
        <v>23247</v>
      </c>
      <c r="P287" s="16">
        <f>Продажа!P287*SUM(Продажа!AC287)</f>
        <v>23534</v>
      </c>
      <c r="Q287" s="16">
        <f>Продажа!Q287*SUM(Продажа!AD287)</f>
        <v>23821</v>
      </c>
      <c r="R287" s="16">
        <f>Продажа!R287*SUM(Продажа!AE287)</f>
        <v>24108</v>
      </c>
    </row>
    <row r="288" spans="2:18" x14ac:dyDescent="0.35">
      <c r="B288" s="22"/>
      <c r="C288" s="23">
        <f t="shared" ref="C288:C306" si="282">SUM(F288:ZZ288)</f>
        <v>262638.90000000002</v>
      </c>
      <c r="D288" s="23"/>
      <c r="E288" s="24"/>
      <c r="F288" s="17">
        <f>Продажа!F288*SUM(Продажа!S287)</f>
        <v>18597.600000000002</v>
      </c>
      <c r="G288" s="17">
        <f>Продажа!G288*SUM(Продажа!T287)</f>
        <v>19578.599999999999</v>
      </c>
      <c r="H288" s="17">
        <f>Продажа!H288*SUM(Продажа!U287)</f>
        <v>19114.2</v>
      </c>
      <c r="I288" s="17">
        <f>Продажа!I288*SUM(Продажа!V287)</f>
        <v>19372.5</v>
      </c>
      <c r="J288" s="17">
        <f>Продажа!J288*SUM(Продажа!W287)</f>
        <v>19630.8</v>
      </c>
      <c r="K288" s="17">
        <f>Продажа!K288*SUM(Продажа!X287)</f>
        <v>19889.100000000002</v>
      </c>
      <c r="L288" s="17">
        <f>Продажа!L288*SUM(Продажа!Y287)</f>
        <v>20147.400000000001</v>
      </c>
      <c r="M288" s="17">
        <f>Продажа!M288*SUM(Продажа!Z287)</f>
        <v>20405.7</v>
      </c>
      <c r="N288" s="17">
        <f>Продажа!N288*SUM(Продажа!AA287)</f>
        <v>20664</v>
      </c>
      <c r="O288" s="17">
        <f>Продажа!O288*SUM(Продажа!AB287)</f>
        <v>20922.3</v>
      </c>
      <c r="P288" s="17">
        <f>Продажа!P288*SUM(Продажа!AC287)</f>
        <v>21180.600000000002</v>
      </c>
      <c r="Q288" s="17">
        <f>Продажа!Q288*SUM(Продажа!AD287)</f>
        <v>21438.9</v>
      </c>
      <c r="R288" s="17">
        <f>Продажа!R288*SUM(Продажа!AE287)</f>
        <v>21697.200000000001</v>
      </c>
    </row>
    <row r="289" spans="2:18" x14ac:dyDescent="0.35">
      <c r="B289" s="22"/>
      <c r="C289" s="23"/>
      <c r="D289" s="23">
        <f t="shared" ref="D289:D306" si="283">SUM(F289:ZZ289)</f>
        <v>248047.84999999998</v>
      </c>
      <c r="E289" s="24"/>
      <c r="F289" s="17">
        <f>Продажа!F289*SUM(Продажа!S287)</f>
        <v>17564.399999999998</v>
      </c>
      <c r="G289" s="17">
        <f>Продажа!G289*SUM(Продажа!T287)</f>
        <v>18490.900000000001</v>
      </c>
      <c r="H289" s="17">
        <f>Продажа!H289*SUM(Продажа!U287)</f>
        <v>18052.3</v>
      </c>
      <c r="I289" s="17">
        <f>Продажа!I289*SUM(Продажа!V287)</f>
        <v>18296.25</v>
      </c>
      <c r="J289" s="17">
        <f>Продажа!J289*SUM(Продажа!W287)</f>
        <v>18540.2</v>
      </c>
      <c r="K289" s="17">
        <f>Продажа!K289*SUM(Продажа!X287)</f>
        <v>18784.149999999998</v>
      </c>
      <c r="L289" s="17">
        <f>Продажа!L289*SUM(Продажа!Y287)</f>
        <v>19028.099999999999</v>
      </c>
      <c r="M289" s="17">
        <f>Продажа!M289*SUM(Продажа!Z287)</f>
        <v>19272.05</v>
      </c>
      <c r="N289" s="17">
        <f>Продажа!N289*SUM(Продажа!AA287)</f>
        <v>19516</v>
      </c>
      <c r="O289" s="17">
        <f>Продажа!O289*SUM(Продажа!AB287)</f>
        <v>19759.95</v>
      </c>
      <c r="P289" s="17">
        <f>Продажа!P289*SUM(Продажа!AC287)</f>
        <v>20003.899999999998</v>
      </c>
      <c r="Q289" s="17">
        <f>Продажа!Q289*SUM(Продажа!AD287)</f>
        <v>20247.849999999999</v>
      </c>
      <c r="R289" s="17">
        <f>Продажа!R289*SUM(Продажа!AE287)</f>
        <v>20491.8</v>
      </c>
    </row>
    <row r="290" spans="2:18" ht="15" thickBot="1" x14ac:dyDescent="0.4">
      <c r="B290" s="25"/>
      <c r="C290" s="26"/>
      <c r="D290" s="26"/>
      <c r="E290" s="27">
        <f t="shared" ref="E290" si="284">SUM(F290:ZZ290)</f>
        <v>233456.8</v>
      </c>
      <c r="F290" s="17">
        <f>Продажа!F290*SUM(Продажа!S287)</f>
        <v>16531.2</v>
      </c>
      <c r="G290" s="17">
        <f>Продажа!G290*SUM(Продажа!T287)</f>
        <v>17403.2</v>
      </c>
      <c r="H290" s="17">
        <f>Продажа!H290*SUM(Продажа!U287)</f>
        <v>16990.399999999998</v>
      </c>
      <c r="I290" s="17">
        <f>Продажа!I290*SUM(Продажа!V287)</f>
        <v>17220</v>
      </c>
      <c r="J290" s="17">
        <f>Продажа!J290*SUM(Продажа!W287)</f>
        <v>17449.599999999999</v>
      </c>
      <c r="K290" s="17">
        <f>Продажа!K290*SUM(Продажа!X287)</f>
        <v>17679.2</v>
      </c>
      <c r="L290" s="17">
        <f>Продажа!L290*SUM(Продажа!Y287)</f>
        <v>17908.8</v>
      </c>
      <c r="M290" s="17">
        <f>Продажа!M290*SUM(Продажа!Z287)</f>
        <v>18138.399999999998</v>
      </c>
      <c r="N290" s="17">
        <f>Продажа!N290*SUM(Продажа!AA287)</f>
        <v>18368</v>
      </c>
      <c r="O290" s="17">
        <f>Продажа!O290*SUM(Продажа!AB287)</f>
        <v>18597.599999999999</v>
      </c>
      <c r="P290" s="17">
        <f>Продажа!P290*SUM(Продажа!AC287)</f>
        <v>18827.2</v>
      </c>
      <c r="Q290" s="17">
        <f>Продажа!Q290*SUM(Продажа!AD287)</f>
        <v>19056.8</v>
      </c>
      <c r="R290" s="17">
        <f>Продажа!R290*SUM(Продажа!AE287)</f>
        <v>19286.399999999998</v>
      </c>
    </row>
    <row r="291" spans="2:18" x14ac:dyDescent="0.35">
      <c r="B291" s="19">
        <f t="shared" ref="B291:B306" si="285">SUM(F291:ZZ291)</f>
        <v>295563</v>
      </c>
      <c r="C291" s="20"/>
      <c r="D291" s="20"/>
      <c r="E291" s="21"/>
      <c r="F291" s="16">
        <f>Продажа!F291*SUM(Продажа!S291)</f>
        <v>20951</v>
      </c>
      <c r="G291" s="16">
        <f>Продажа!G291*SUM(Продажа!T291)</f>
        <v>22052</v>
      </c>
      <c r="H291" s="16">
        <f>Продажа!H291*SUM(Продажа!U291)</f>
        <v>21525</v>
      </c>
      <c r="I291" s="16">
        <f>Продажа!I291*SUM(Продажа!V291)</f>
        <v>21812</v>
      </c>
      <c r="J291" s="16">
        <f>Продажа!J291*SUM(Продажа!W291)</f>
        <v>22099</v>
      </c>
      <c r="K291" s="16">
        <f>Продажа!K291*SUM(Продажа!X291)</f>
        <v>22386</v>
      </c>
      <c r="L291" s="16">
        <f>Продажа!L291*SUM(Продажа!Y291)</f>
        <v>22673</v>
      </c>
      <c r="M291" s="16">
        <f>Продажа!M291*SUM(Продажа!Z291)</f>
        <v>22960</v>
      </c>
      <c r="N291" s="16">
        <f>Продажа!N291*SUM(Продажа!AA291)</f>
        <v>23247</v>
      </c>
      <c r="O291" s="16">
        <f>Продажа!O291*SUM(Продажа!AB291)</f>
        <v>23534</v>
      </c>
      <c r="P291" s="16">
        <f>Продажа!P291*SUM(Продажа!AC291)</f>
        <v>23821</v>
      </c>
      <c r="Q291" s="16">
        <f>Продажа!Q291*SUM(Продажа!AD291)</f>
        <v>24108</v>
      </c>
      <c r="R291" s="16">
        <f>Продажа!R291*SUM(Продажа!AE291)</f>
        <v>24395</v>
      </c>
    </row>
    <row r="292" spans="2:18" x14ac:dyDescent="0.35">
      <c r="B292" s="22"/>
      <c r="C292" s="23">
        <f t="shared" ref="C292:C306" si="286">SUM(F292:ZZ292)</f>
        <v>266006.7</v>
      </c>
      <c r="D292" s="23"/>
      <c r="E292" s="24"/>
      <c r="F292" s="17">
        <f>Продажа!F292*SUM(Продажа!S291)</f>
        <v>18855.900000000001</v>
      </c>
      <c r="G292" s="17">
        <f>Продажа!G292*SUM(Продажа!T291)</f>
        <v>19846.8</v>
      </c>
      <c r="H292" s="17">
        <f>Продажа!H292*SUM(Продажа!U291)</f>
        <v>19372.5</v>
      </c>
      <c r="I292" s="17">
        <f>Продажа!I292*SUM(Продажа!V291)</f>
        <v>19630.8</v>
      </c>
      <c r="J292" s="17">
        <f>Продажа!J292*SUM(Продажа!W291)</f>
        <v>19889.100000000002</v>
      </c>
      <c r="K292" s="17">
        <f>Продажа!K292*SUM(Продажа!X291)</f>
        <v>20147.400000000001</v>
      </c>
      <c r="L292" s="17">
        <f>Продажа!L292*SUM(Продажа!Y291)</f>
        <v>20405.7</v>
      </c>
      <c r="M292" s="17">
        <f>Продажа!M292*SUM(Продажа!Z291)</f>
        <v>20664</v>
      </c>
      <c r="N292" s="17">
        <f>Продажа!N292*SUM(Продажа!AA291)</f>
        <v>20922.3</v>
      </c>
      <c r="O292" s="17">
        <f>Продажа!O292*SUM(Продажа!AB291)</f>
        <v>21180.600000000002</v>
      </c>
      <c r="P292" s="17">
        <f>Продажа!P292*SUM(Продажа!AC291)</f>
        <v>21438.9</v>
      </c>
      <c r="Q292" s="17">
        <f>Продажа!Q292*SUM(Продажа!AD291)</f>
        <v>21697.200000000001</v>
      </c>
      <c r="R292" s="17">
        <f>Продажа!R292*SUM(Продажа!AE291)</f>
        <v>21955.5</v>
      </c>
    </row>
    <row r="293" spans="2:18" x14ac:dyDescent="0.35">
      <c r="B293" s="22"/>
      <c r="C293" s="23"/>
      <c r="D293" s="23">
        <f t="shared" ref="D293:D306" si="287">SUM(F293:ZZ293)</f>
        <v>251228.55</v>
      </c>
      <c r="E293" s="24"/>
      <c r="F293" s="17">
        <f>Продажа!F293*SUM(Продажа!S291)</f>
        <v>17808.349999999999</v>
      </c>
      <c r="G293" s="17">
        <f>Продажа!G293*SUM(Продажа!T291)</f>
        <v>18744.2</v>
      </c>
      <c r="H293" s="17">
        <f>Продажа!H293*SUM(Продажа!U291)</f>
        <v>18296.25</v>
      </c>
      <c r="I293" s="17">
        <f>Продажа!I293*SUM(Продажа!V291)</f>
        <v>18540.2</v>
      </c>
      <c r="J293" s="17">
        <f>Продажа!J293*SUM(Продажа!W291)</f>
        <v>18784.149999999998</v>
      </c>
      <c r="K293" s="17">
        <f>Продажа!K293*SUM(Продажа!X291)</f>
        <v>19028.099999999999</v>
      </c>
      <c r="L293" s="17">
        <f>Продажа!L293*SUM(Продажа!Y291)</f>
        <v>19272.05</v>
      </c>
      <c r="M293" s="17">
        <f>Продажа!M293*SUM(Продажа!Z291)</f>
        <v>19516</v>
      </c>
      <c r="N293" s="17">
        <f>Продажа!N293*SUM(Продажа!AA291)</f>
        <v>19759.95</v>
      </c>
      <c r="O293" s="17">
        <f>Продажа!O293*SUM(Продажа!AB291)</f>
        <v>20003.899999999998</v>
      </c>
      <c r="P293" s="17">
        <f>Продажа!P293*SUM(Продажа!AC291)</f>
        <v>20247.849999999999</v>
      </c>
      <c r="Q293" s="17">
        <f>Продажа!Q293*SUM(Продажа!AD291)</f>
        <v>20491.8</v>
      </c>
      <c r="R293" s="17">
        <f>Продажа!R293*SUM(Продажа!AE291)</f>
        <v>20735.75</v>
      </c>
    </row>
    <row r="294" spans="2:18" ht="15" thickBot="1" x14ac:dyDescent="0.4">
      <c r="B294" s="25"/>
      <c r="C294" s="26"/>
      <c r="D294" s="26"/>
      <c r="E294" s="27">
        <f t="shared" ref="E294" si="288">SUM(F294:ZZ294)</f>
        <v>236450.4</v>
      </c>
      <c r="F294" s="17">
        <f>Продажа!F294*SUM(Продажа!S291)</f>
        <v>16760.8</v>
      </c>
      <c r="G294" s="17">
        <f>Продажа!G294*SUM(Продажа!T291)</f>
        <v>17641.600000000002</v>
      </c>
      <c r="H294" s="17">
        <f>Продажа!H294*SUM(Продажа!U291)</f>
        <v>17220</v>
      </c>
      <c r="I294" s="17">
        <f>Продажа!I294*SUM(Продажа!V291)</f>
        <v>17449.599999999999</v>
      </c>
      <c r="J294" s="17">
        <f>Продажа!J294*SUM(Продажа!W291)</f>
        <v>17679.2</v>
      </c>
      <c r="K294" s="17">
        <f>Продажа!K294*SUM(Продажа!X291)</f>
        <v>17908.8</v>
      </c>
      <c r="L294" s="17">
        <f>Продажа!L294*SUM(Продажа!Y291)</f>
        <v>18138.399999999998</v>
      </c>
      <c r="M294" s="17">
        <f>Продажа!M294*SUM(Продажа!Z291)</f>
        <v>18368</v>
      </c>
      <c r="N294" s="17">
        <f>Продажа!N294*SUM(Продажа!AA291)</f>
        <v>18597.599999999999</v>
      </c>
      <c r="O294" s="17">
        <f>Продажа!O294*SUM(Продажа!AB291)</f>
        <v>18827.2</v>
      </c>
      <c r="P294" s="17">
        <f>Продажа!P294*SUM(Продажа!AC291)</f>
        <v>19056.8</v>
      </c>
      <c r="Q294" s="17">
        <f>Продажа!Q294*SUM(Продажа!AD291)</f>
        <v>19286.399999999998</v>
      </c>
      <c r="R294" s="17">
        <f>Продажа!R294*SUM(Продажа!AE291)</f>
        <v>19516</v>
      </c>
    </row>
    <row r="295" spans="2:18" x14ac:dyDescent="0.35">
      <c r="B295" s="19">
        <f t="shared" ref="B295:B306" si="289">SUM(F295:ZZ295)</f>
        <v>299305</v>
      </c>
      <c r="C295" s="20"/>
      <c r="D295" s="20"/>
      <c r="E295" s="21"/>
      <c r="F295" s="16">
        <f>Продажа!F295*SUM(Продажа!S295)</f>
        <v>21238</v>
      </c>
      <c r="G295" s="16">
        <f>Продажа!G295*SUM(Продажа!T295)</f>
        <v>22350</v>
      </c>
      <c r="H295" s="16">
        <f>Продажа!H295*SUM(Продажа!U295)</f>
        <v>21812</v>
      </c>
      <c r="I295" s="16">
        <f>Продажа!I295*SUM(Продажа!V295)</f>
        <v>22099</v>
      </c>
      <c r="J295" s="16">
        <f>Продажа!J295*SUM(Продажа!W295)</f>
        <v>22386</v>
      </c>
      <c r="K295" s="16">
        <f>Продажа!K295*SUM(Продажа!X295)</f>
        <v>22673</v>
      </c>
      <c r="L295" s="16">
        <f>Продажа!L295*SUM(Продажа!Y295)</f>
        <v>22960</v>
      </c>
      <c r="M295" s="16">
        <f>Продажа!M295*SUM(Продажа!Z295)</f>
        <v>23247</v>
      </c>
      <c r="N295" s="16">
        <f>Продажа!N295*SUM(Продажа!AA295)</f>
        <v>23534</v>
      </c>
      <c r="O295" s="16">
        <f>Продажа!O295*SUM(Продажа!AB295)</f>
        <v>23821</v>
      </c>
      <c r="P295" s="16">
        <f>Продажа!P295*SUM(Продажа!AC295)</f>
        <v>24108</v>
      </c>
      <c r="Q295" s="16">
        <f>Продажа!Q295*SUM(Продажа!AD295)</f>
        <v>24395</v>
      </c>
      <c r="R295" s="16">
        <f>Продажа!R295*SUM(Продажа!AE295)</f>
        <v>24682</v>
      </c>
    </row>
    <row r="296" spans="2:18" x14ac:dyDescent="0.35">
      <c r="B296" s="22"/>
      <c r="C296" s="23">
        <f t="shared" ref="C296:C306" si="290">SUM(F296:ZZ296)</f>
        <v>269374.5</v>
      </c>
      <c r="D296" s="23"/>
      <c r="E296" s="24"/>
      <c r="F296" s="17">
        <f>Продажа!F296*SUM(Продажа!S295)</f>
        <v>19114.2</v>
      </c>
      <c r="G296" s="17">
        <f>Продажа!G296*SUM(Продажа!T295)</f>
        <v>20115</v>
      </c>
      <c r="H296" s="17">
        <f>Продажа!H296*SUM(Продажа!U295)</f>
        <v>19630.8</v>
      </c>
      <c r="I296" s="17">
        <f>Продажа!I296*SUM(Продажа!V295)</f>
        <v>19889.100000000002</v>
      </c>
      <c r="J296" s="17">
        <f>Продажа!J296*SUM(Продажа!W295)</f>
        <v>20147.400000000001</v>
      </c>
      <c r="K296" s="17">
        <f>Продажа!K296*SUM(Продажа!X295)</f>
        <v>20405.7</v>
      </c>
      <c r="L296" s="17">
        <f>Продажа!L296*SUM(Продажа!Y295)</f>
        <v>20664</v>
      </c>
      <c r="M296" s="17">
        <f>Продажа!M296*SUM(Продажа!Z295)</f>
        <v>20922.3</v>
      </c>
      <c r="N296" s="17">
        <f>Продажа!N296*SUM(Продажа!AA295)</f>
        <v>21180.600000000002</v>
      </c>
      <c r="O296" s="17">
        <f>Продажа!O296*SUM(Продажа!AB295)</f>
        <v>21438.9</v>
      </c>
      <c r="P296" s="17">
        <f>Продажа!P296*SUM(Продажа!AC295)</f>
        <v>21697.200000000001</v>
      </c>
      <c r="Q296" s="17">
        <f>Продажа!Q296*SUM(Продажа!AD295)</f>
        <v>21955.5</v>
      </c>
      <c r="R296" s="17">
        <f>Продажа!R296*SUM(Продажа!AE295)</f>
        <v>22213.8</v>
      </c>
    </row>
    <row r="297" spans="2:18" x14ac:dyDescent="0.35">
      <c r="B297" s="22"/>
      <c r="C297" s="23"/>
      <c r="D297" s="23">
        <f t="shared" ref="D297:D306" si="291">SUM(F297:ZZ297)</f>
        <v>254409.25</v>
      </c>
      <c r="E297" s="24"/>
      <c r="F297" s="17">
        <f>Продажа!F297*SUM(Продажа!S295)</f>
        <v>18052.3</v>
      </c>
      <c r="G297" s="17">
        <f>Продажа!G297*SUM(Продажа!T295)</f>
        <v>18997.5</v>
      </c>
      <c r="H297" s="17">
        <f>Продажа!H297*SUM(Продажа!U295)</f>
        <v>18540.2</v>
      </c>
      <c r="I297" s="17">
        <f>Продажа!I297*SUM(Продажа!V295)</f>
        <v>18784.149999999998</v>
      </c>
      <c r="J297" s="17">
        <f>Продажа!J297*SUM(Продажа!W295)</f>
        <v>19028.099999999999</v>
      </c>
      <c r="K297" s="17">
        <f>Продажа!K297*SUM(Продажа!X295)</f>
        <v>19272.05</v>
      </c>
      <c r="L297" s="17">
        <f>Продажа!L297*SUM(Продажа!Y295)</f>
        <v>19516</v>
      </c>
      <c r="M297" s="17">
        <f>Продажа!M297*SUM(Продажа!Z295)</f>
        <v>19759.95</v>
      </c>
      <c r="N297" s="17">
        <f>Продажа!N297*SUM(Продажа!AA295)</f>
        <v>20003.899999999998</v>
      </c>
      <c r="O297" s="17">
        <f>Продажа!O297*SUM(Продажа!AB295)</f>
        <v>20247.849999999999</v>
      </c>
      <c r="P297" s="17">
        <f>Продажа!P297*SUM(Продажа!AC295)</f>
        <v>20491.8</v>
      </c>
      <c r="Q297" s="17">
        <f>Продажа!Q297*SUM(Продажа!AD295)</f>
        <v>20735.75</v>
      </c>
      <c r="R297" s="17">
        <f>Продажа!R297*SUM(Продажа!AE295)</f>
        <v>20979.7</v>
      </c>
    </row>
    <row r="298" spans="2:18" ht="15" thickBot="1" x14ac:dyDescent="0.4">
      <c r="B298" s="25"/>
      <c r="C298" s="26"/>
      <c r="D298" s="26"/>
      <c r="E298" s="27">
        <f t="shared" ref="E298" si="292">SUM(F298:ZZ298)</f>
        <v>239444</v>
      </c>
      <c r="F298" s="17">
        <f>Продажа!F298*SUM(Продажа!S295)</f>
        <v>16990.399999999998</v>
      </c>
      <c r="G298" s="17">
        <f>Продажа!G298*SUM(Продажа!T295)</f>
        <v>17880</v>
      </c>
      <c r="H298" s="17">
        <f>Продажа!H298*SUM(Продажа!U295)</f>
        <v>17449.599999999999</v>
      </c>
      <c r="I298" s="17">
        <f>Продажа!I298*SUM(Продажа!V295)</f>
        <v>17679.2</v>
      </c>
      <c r="J298" s="17">
        <f>Продажа!J298*SUM(Продажа!W295)</f>
        <v>17908.8</v>
      </c>
      <c r="K298" s="17">
        <f>Продажа!K298*SUM(Продажа!X295)</f>
        <v>18138.399999999998</v>
      </c>
      <c r="L298" s="17">
        <f>Продажа!L298*SUM(Продажа!Y295)</f>
        <v>18368</v>
      </c>
      <c r="M298" s="17">
        <f>Продажа!M298*SUM(Продажа!Z295)</f>
        <v>18597.599999999999</v>
      </c>
      <c r="N298" s="17">
        <f>Продажа!N298*SUM(Продажа!AA295)</f>
        <v>18827.2</v>
      </c>
      <c r="O298" s="17">
        <f>Продажа!O298*SUM(Продажа!AB295)</f>
        <v>19056.8</v>
      </c>
      <c r="P298" s="17">
        <f>Продажа!P298*SUM(Продажа!AC295)</f>
        <v>19286.399999999998</v>
      </c>
      <c r="Q298" s="17">
        <f>Продажа!Q298*SUM(Продажа!AD295)</f>
        <v>19516</v>
      </c>
      <c r="R298" s="17">
        <f>Продажа!R298*SUM(Продажа!AE295)</f>
        <v>19745.599999999999</v>
      </c>
    </row>
    <row r="299" spans="2:18" x14ac:dyDescent="0.35">
      <c r="B299" s="19">
        <f t="shared" ref="B299:B306" si="293">SUM(F299:ZZ299)</f>
        <v>303047</v>
      </c>
      <c r="C299" s="20"/>
      <c r="D299" s="20"/>
      <c r="E299" s="21"/>
      <c r="F299" s="16">
        <f>Продажа!F299*SUM(Продажа!S299)</f>
        <v>21525</v>
      </c>
      <c r="G299" s="16">
        <f>Продажа!G299*SUM(Продажа!T299)</f>
        <v>22648</v>
      </c>
      <c r="H299" s="16">
        <f>Продажа!H299*SUM(Продажа!U299)</f>
        <v>22099</v>
      </c>
      <c r="I299" s="16">
        <f>Продажа!I299*SUM(Продажа!V299)</f>
        <v>22386</v>
      </c>
      <c r="J299" s="16">
        <f>Продажа!J299*SUM(Продажа!W299)</f>
        <v>22673</v>
      </c>
      <c r="K299" s="16">
        <f>Продажа!K299*SUM(Продажа!X299)</f>
        <v>22960</v>
      </c>
      <c r="L299" s="16">
        <f>Продажа!L299*SUM(Продажа!Y299)</f>
        <v>23247</v>
      </c>
      <c r="M299" s="16">
        <f>Продажа!M299*SUM(Продажа!Z299)</f>
        <v>23534</v>
      </c>
      <c r="N299" s="16">
        <f>Продажа!N299*SUM(Продажа!AA299)</f>
        <v>23821</v>
      </c>
      <c r="O299" s="16">
        <f>Продажа!O299*SUM(Продажа!AB299)</f>
        <v>24108</v>
      </c>
      <c r="P299" s="16">
        <f>Продажа!P299*SUM(Продажа!AC299)</f>
        <v>24395</v>
      </c>
      <c r="Q299" s="16">
        <f>Продажа!Q299*SUM(Продажа!AD299)</f>
        <v>24682</v>
      </c>
      <c r="R299" s="16">
        <f>Продажа!R299*SUM(Продажа!AE299)</f>
        <v>24969</v>
      </c>
    </row>
    <row r="300" spans="2:18" x14ac:dyDescent="0.35">
      <c r="B300" s="22"/>
      <c r="C300" s="23">
        <f t="shared" ref="C300:C306" si="294">SUM(F300:ZZ300)</f>
        <v>272742.3</v>
      </c>
      <c r="D300" s="23"/>
      <c r="E300" s="24"/>
      <c r="F300" s="17">
        <f>Продажа!F300*SUM(Продажа!S299)</f>
        <v>19372.5</v>
      </c>
      <c r="G300" s="17">
        <f>Продажа!G300*SUM(Продажа!T299)</f>
        <v>20383.2</v>
      </c>
      <c r="H300" s="17">
        <f>Продажа!H300*SUM(Продажа!U299)</f>
        <v>19889.100000000002</v>
      </c>
      <c r="I300" s="17">
        <f>Продажа!I300*SUM(Продажа!V299)</f>
        <v>20147.400000000001</v>
      </c>
      <c r="J300" s="17">
        <f>Продажа!J300*SUM(Продажа!W299)</f>
        <v>20405.7</v>
      </c>
      <c r="K300" s="17">
        <f>Продажа!K300*SUM(Продажа!X299)</f>
        <v>20664</v>
      </c>
      <c r="L300" s="17">
        <f>Продажа!L300*SUM(Продажа!Y299)</f>
        <v>20922.3</v>
      </c>
      <c r="M300" s="17">
        <f>Продажа!M300*SUM(Продажа!Z299)</f>
        <v>21180.600000000002</v>
      </c>
      <c r="N300" s="17">
        <f>Продажа!N300*SUM(Продажа!AA299)</f>
        <v>21438.9</v>
      </c>
      <c r="O300" s="17">
        <f>Продажа!O300*SUM(Продажа!AB299)</f>
        <v>21697.200000000001</v>
      </c>
      <c r="P300" s="17">
        <f>Продажа!P300*SUM(Продажа!AC299)</f>
        <v>21955.5</v>
      </c>
      <c r="Q300" s="17">
        <f>Продажа!Q300*SUM(Продажа!AD299)</f>
        <v>22213.8</v>
      </c>
      <c r="R300" s="17">
        <f>Продажа!R300*SUM(Продажа!AE299)</f>
        <v>22472.100000000002</v>
      </c>
    </row>
    <row r="301" spans="2:18" x14ac:dyDescent="0.35">
      <c r="B301" s="22"/>
      <c r="C301" s="23"/>
      <c r="D301" s="23">
        <f t="shared" ref="D301:D306" si="295">SUM(F301:ZZ301)</f>
        <v>257589.94999999998</v>
      </c>
      <c r="E301" s="24"/>
      <c r="F301" s="17">
        <f>Продажа!F301*SUM(Продажа!S299)</f>
        <v>18296.25</v>
      </c>
      <c r="G301" s="17">
        <f>Продажа!G301*SUM(Продажа!T299)</f>
        <v>19250.8</v>
      </c>
      <c r="H301" s="17">
        <f>Продажа!H301*SUM(Продажа!U299)</f>
        <v>18784.149999999998</v>
      </c>
      <c r="I301" s="17">
        <f>Продажа!I301*SUM(Продажа!V299)</f>
        <v>19028.099999999999</v>
      </c>
      <c r="J301" s="17">
        <f>Продажа!J301*SUM(Продажа!W299)</f>
        <v>19272.05</v>
      </c>
      <c r="K301" s="17">
        <f>Продажа!K301*SUM(Продажа!X299)</f>
        <v>19516</v>
      </c>
      <c r="L301" s="17">
        <f>Продажа!L301*SUM(Продажа!Y299)</f>
        <v>19759.95</v>
      </c>
      <c r="M301" s="17">
        <f>Продажа!M301*SUM(Продажа!Z299)</f>
        <v>20003.899999999998</v>
      </c>
      <c r="N301" s="17">
        <f>Продажа!N301*SUM(Продажа!AA299)</f>
        <v>20247.849999999999</v>
      </c>
      <c r="O301" s="17">
        <f>Продажа!O301*SUM(Продажа!AB299)</f>
        <v>20491.8</v>
      </c>
      <c r="P301" s="17">
        <f>Продажа!P301*SUM(Продажа!AC299)</f>
        <v>20735.75</v>
      </c>
      <c r="Q301" s="17">
        <f>Продажа!Q301*SUM(Продажа!AD299)</f>
        <v>20979.7</v>
      </c>
      <c r="R301" s="17">
        <f>Продажа!R301*SUM(Продажа!AE299)</f>
        <v>21223.649999999998</v>
      </c>
    </row>
    <row r="302" spans="2:18" ht="15" thickBot="1" x14ac:dyDescent="0.4">
      <c r="B302" s="25"/>
      <c r="C302" s="26"/>
      <c r="D302" s="26"/>
      <c r="E302" s="27">
        <f t="shared" ref="E302" si="296">SUM(F302:ZZ302)</f>
        <v>242437.6</v>
      </c>
      <c r="F302" s="17">
        <f>Продажа!F302*SUM(Продажа!S299)</f>
        <v>17220</v>
      </c>
      <c r="G302" s="17">
        <f>Продажа!G302*SUM(Продажа!T299)</f>
        <v>18118.400000000001</v>
      </c>
      <c r="H302" s="17">
        <f>Продажа!H302*SUM(Продажа!U299)</f>
        <v>17679.2</v>
      </c>
      <c r="I302" s="17">
        <f>Продажа!I302*SUM(Продажа!V299)</f>
        <v>17908.8</v>
      </c>
      <c r="J302" s="17">
        <f>Продажа!J302*SUM(Продажа!W299)</f>
        <v>18138.399999999998</v>
      </c>
      <c r="K302" s="17">
        <f>Продажа!K302*SUM(Продажа!X299)</f>
        <v>18368</v>
      </c>
      <c r="L302" s="17">
        <f>Продажа!L302*SUM(Продажа!Y299)</f>
        <v>18597.599999999999</v>
      </c>
      <c r="M302" s="17">
        <f>Продажа!M302*SUM(Продажа!Z299)</f>
        <v>18827.2</v>
      </c>
      <c r="N302" s="17">
        <f>Продажа!N302*SUM(Продажа!AA299)</f>
        <v>19056.8</v>
      </c>
      <c r="O302" s="17">
        <f>Продажа!O302*SUM(Продажа!AB299)</f>
        <v>19286.399999999998</v>
      </c>
      <c r="P302" s="17">
        <f>Продажа!P302*SUM(Продажа!AC299)</f>
        <v>19516</v>
      </c>
      <c r="Q302" s="17">
        <f>Продажа!Q302*SUM(Продажа!AD299)</f>
        <v>19745.599999999999</v>
      </c>
      <c r="R302" s="17">
        <f>Продажа!R302*SUM(Продажа!AE299)</f>
        <v>19975.2</v>
      </c>
    </row>
    <row r="303" spans="2:18" x14ac:dyDescent="0.35">
      <c r="B303" s="19">
        <f t="shared" ref="B303:B306" si="297">SUM(F303:ZZ303)</f>
        <v>306789</v>
      </c>
      <c r="C303" s="20"/>
      <c r="D303" s="20"/>
      <c r="E303" s="21"/>
      <c r="F303" s="16">
        <f>Продажа!F303*SUM(Продажа!S303)</f>
        <v>21812</v>
      </c>
      <c r="G303" s="16">
        <f>Продажа!G303*SUM(Продажа!T303)</f>
        <v>22946</v>
      </c>
      <c r="H303" s="16">
        <f>Продажа!H303*SUM(Продажа!U303)</f>
        <v>22386</v>
      </c>
      <c r="I303" s="16">
        <f>Продажа!I303*SUM(Продажа!V303)</f>
        <v>22673</v>
      </c>
      <c r="J303" s="16">
        <f>Продажа!J303*SUM(Продажа!W303)</f>
        <v>22960</v>
      </c>
      <c r="K303" s="16">
        <f>Продажа!K303*SUM(Продажа!X303)</f>
        <v>23247</v>
      </c>
      <c r="L303" s="16">
        <f>Продажа!L303*SUM(Продажа!Y303)</f>
        <v>23534</v>
      </c>
      <c r="M303" s="16">
        <f>Продажа!M303*SUM(Продажа!Z303)</f>
        <v>23821</v>
      </c>
      <c r="N303" s="16">
        <f>Продажа!N303*SUM(Продажа!AA303)</f>
        <v>24108</v>
      </c>
      <c r="O303" s="16">
        <f>Продажа!O303*SUM(Продажа!AB303)</f>
        <v>24395</v>
      </c>
      <c r="P303" s="16">
        <f>Продажа!P303*SUM(Продажа!AC303)</f>
        <v>24682</v>
      </c>
      <c r="Q303" s="16">
        <f>Продажа!Q303*SUM(Продажа!AD303)</f>
        <v>24969</v>
      </c>
      <c r="R303" s="16">
        <f>Продажа!R303*SUM(Продажа!AE303)</f>
        <v>25256</v>
      </c>
    </row>
    <row r="304" spans="2:18" x14ac:dyDescent="0.35">
      <c r="B304" s="22"/>
      <c r="C304" s="23">
        <f t="shared" ref="C304:C306" si="298">SUM(F304:ZZ304)</f>
        <v>276110.10000000003</v>
      </c>
      <c r="D304" s="23"/>
      <c r="E304" s="24"/>
      <c r="F304" s="17">
        <f>Продажа!F304*SUM(Продажа!S303)</f>
        <v>19630.8</v>
      </c>
      <c r="G304" s="17">
        <f>Продажа!G304*SUM(Продажа!T303)</f>
        <v>20651.399999999998</v>
      </c>
      <c r="H304" s="17">
        <f>Продажа!H304*SUM(Продажа!U303)</f>
        <v>20147.400000000001</v>
      </c>
      <c r="I304" s="17">
        <f>Продажа!I304*SUM(Продажа!V303)</f>
        <v>20405.7</v>
      </c>
      <c r="J304" s="17">
        <f>Продажа!J304*SUM(Продажа!W303)</f>
        <v>20664</v>
      </c>
      <c r="K304" s="17">
        <f>Продажа!K304*SUM(Продажа!X303)</f>
        <v>20922.3</v>
      </c>
      <c r="L304" s="17">
        <f>Продажа!L304*SUM(Продажа!Y303)</f>
        <v>21180.600000000002</v>
      </c>
      <c r="M304" s="17">
        <f>Продажа!M304*SUM(Продажа!Z303)</f>
        <v>21438.9</v>
      </c>
      <c r="N304" s="17">
        <f>Продажа!N304*SUM(Продажа!AA303)</f>
        <v>21697.200000000001</v>
      </c>
      <c r="O304" s="17">
        <f>Продажа!O304*SUM(Продажа!AB303)</f>
        <v>21955.5</v>
      </c>
      <c r="P304" s="17">
        <f>Продажа!P304*SUM(Продажа!AC303)</f>
        <v>22213.8</v>
      </c>
      <c r="Q304" s="17">
        <f>Продажа!Q304*SUM(Продажа!AD303)</f>
        <v>22472.100000000002</v>
      </c>
      <c r="R304" s="17">
        <f>Продажа!R304*SUM(Продажа!AE303)</f>
        <v>22730.400000000001</v>
      </c>
    </row>
    <row r="305" spans="2:18" x14ac:dyDescent="0.35">
      <c r="B305" s="22"/>
      <c r="C305" s="23"/>
      <c r="D305" s="23">
        <f t="shared" ref="D305:D306" si="299">SUM(F305:ZZ305)</f>
        <v>260770.65</v>
      </c>
      <c r="E305" s="24"/>
      <c r="F305" s="17">
        <f>Продажа!F305*SUM(Продажа!S303)</f>
        <v>18540.2</v>
      </c>
      <c r="G305" s="17">
        <f>Продажа!G305*SUM(Продажа!T303)</f>
        <v>19504.100000000002</v>
      </c>
      <c r="H305" s="17">
        <f>Продажа!H305*SUM(Продажа!U303)</f>
        <v>19028.099999999999</v>
      </c>
      <c r="I305" s="17">
        <f>Продажа!I305*SUM(Продажа!V303)</f>
        <v>19272.05</v>
      </c>
      <c r="J305" s="17">
        <f>Продажа!J305*SUM(Продажа!W303)</f>
        <v>19516</v>
      </c>
      <c r="K305" s="17">
        <f>Продажа!K305*SUM(Продажа!X303)</f>
        <v>19759.95</v>
      </c>
      <c r="L305" s="17">
        <f>Продажа!L305*SUM(Продажа!Y303)</f>
        <v>20003.899999999998</v>
      </c>
      <c r="M305" s="17">
        <f>Продажа!M305*SUM(Продажа!Z303)</f>
        <v>20247.849999999999</v>
      </c>
      <c r="N305" s="17">
        <f>Продажа!N305*SUM(Продажа!AA303)</f>
        <v>20491.8</v>
      </c>
      <c r="O305" s="17">
        <f>Продажа!O305*SUM(Продажа!AB303)</f>
        <v>20735.75</v>
      </c>
      <c r="P305" s="17">
        <f>Продажа!P305*SUM(Продажа!AC303)</f>
        <v>20979.7</v>
      </c>
      <c r="Q305" s="17">
        <f>Продажа!Q305*SUM(Продажа!AD303)</f>
        <v>21223.649999999998</v>
      </c>
      <c r="R305" s="17">
        <f>Продажа!R305*SUM(Продажа!AE303)</f>
        <v>21467.599999999999</v>
      </c>
    </row>
    <row r="306" spans="2:18" ht="15" thickBot="1" x14ac:dyDescent="0.4">
      <c r="B306" s="25"/>
      <c r="C306" s="26"/>
      <c r="D306" s="26"/>
      <c r="E306" s="27">
        <f t="shared" ref="E306" si="300">SUM(F306:ZZ306)</f>
        <v>245431.19999999998</v>
      </c>
      <c r="F306" s="17">
        <f>Продажа!F306*SUM(Продажа!S303)</f>
        <v>17449.599999999999</v>
      </c>
      <c r="G306" s="17">
        <f>Продажа!G306*SUM(Продажа!T303)</f>
        <v>18356.8</v>
      </c>
      <c r="H306" s="17">
        <f>Продажа!H306*SUM(Продажа!U303)</f>
        <v>17908.8</v>
      </c>
      <c r="I306" s="17">
        <f>Продажа!I306*SUM(Продажа!V303)</f>
        <v>18138.399999999998</v>
      </c>
      <c r="J306" s="17">
        <f>Продажа!J306*SUM(Продажа!W303)</f>
        <v>18368</v>
      </c>
      <c r="K306" s="17">
        <f>Продажа!K306*SUM(Продажа!X303)</f>
        <v>18597.599999999999</v>
      </c>
      <c r="L306" s="17">
        <f>Продажа!L306*SUM(Продажа!Y303)</f>
        <v>18827.2</v>
      </c>
      <c r="M306" s="17">
        <f>Продажа!M306*SUM(Продажа!Z303)</f>
        <v>19056.8</v>
      </c>
      <c r="N306" s="17">
        <f>Продажа!N306*SUM(Продажа!AA303)</f>
        <v>19286.399999999998</v>
      </c>
      <c r="O306" s="17">
        <f>Продажа!O306*SUM(Продажа!AB303)</f>
        <v>19516</v>
      </c>
      <c r="P306" s="17">
        <f>Продажа!P306*SUM(Продажа!AC303)</f>
        <v>19745.599999999999</v>
      </c>
      <c r="Q306" s="17">
        <f>Продажа!Q306*SUM(Продажа!AD303)</f>
        <v>19975.2</v>
      </c>
      <c r="R306" s="17">
        <f>Продажа!R306*SUM(Продажа!AE303)</f>
        <v>20204.8</v>
      </c>
    </row>
    <row r="307" spans="2:18" x14ac:dyDescent="0.35"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2:18" x14ac:dyDescent="0.35"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2:18" x14ac:dyDescent="0.35"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2:18" ht="15" thickBot="1" x14ac:dyDescent="0.4"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</row>
    <row r="311" spans="2:18" x14ac:dyDescent="0.35"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2:18" x14ac:dyDescent="0.35"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2:18" x14ac:dyDescent="0.35"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2:18" ht="15" thickBot="1" x14ac:dyDescent="0.4"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</row>
    <row r="315" spans="2:18" x14ac:dyDescent="0.35"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2:18" x14ac:dyDescent="0.35"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2:18" x14ac:dyDescent="0.35"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2:18" ht="15" thickBot="1" x14ac:dyDescent="0.4"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</row>
    <row r="319" spans="2:18" x14ac:dyDescent="0.35"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2:18" x14ac:dyDescent="0.35"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6:18" x14ac:dyDescent="0.35"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6:18" ht="15" thickBot="1" x14ac:dyDescent="0.4"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</row>
    <row r="323" spans="6:18" x14ac:dyDescent="0.35"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6:18" x14ac:dyDescent="0.35"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6:18" x14ac:dyDescent="0.35"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6:18" ht="15" thickBot="1" x14ac:dyDescent="0.4"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</row>
    <row r="327" spans="6:18" x14ac:dyDescent="0.35"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6:18" x14ac:dyDescent="0.35"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6:18" x14ac:dyDescent="0.35"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6:18" ht="15" thickBot="1" x14ac:dyDescent="0.4"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</row>
    <row r="331" spans="6:18" x14ac:dyDescent="0.35"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6:18" x14ac:dyDescent="0.35"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6:18" x14ac:dyDescent="0.35"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6:18" ht="15" thickBot="1" x14ac:dyDescent="0.4"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</row>
    <row r="335" spans="6:18" x14ac:dyDescent="0.35"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6:18" x14ac:dyDescent="0.35"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6:18" x14ac:dyDescent="0.35"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6:18" ht="15" thickBot="1" x14ac:dyDescent="0.4"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</row>
    <row r="339" spans="6:18" x14ac:dyDescent="0.35"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6:18" x14ac:dyDescent="0.35"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6:18" x14ac:dyDescent="0.35"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6:18" ht="15" thickBot="1" x14ac:dyDescent="0.4"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</row>
    <row r="343" spans="6:18" x14ac:dyDescent="0.35"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6:18" x14ac:dyDescent="0.35"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6:18" x14ac:dyDescent="0.35"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6:18" ht="15" thickBot="1" x14ac:dyDescent="0.4"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</row>
    <row r="347" spans="6:18" x14ac:dyDescent="0.35"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6:18" x14ac:dyDescent="0.35"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6:18" x14ac:dyDescent="0.35"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6:18" ht="15" thickBot="1" x14ac:dyDescent="0.4"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</row>
    <row r="351" spans="6:18" x14ac:dyDescent="0.35"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6:18" x14ac:dyDescent="0.35"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6:18" x14ac:dyDescent="0.35"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6:18" ht="15" thickBot="1" x14ac:dyDescent="0.4"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</row>
    <row r="355" spans="6:18" x14ac:dyDescent="0.35"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6:18" x14ac:dyDescent="0.35"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6:18" x14ac:dyDescent="0.35"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6:18" ht="15" thickBot="1" x14ac:dyDescent="0.4"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</row>
    <row r="359" spans="6:18" x14ac:dyDescent="0.35"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6:18" x14ac:dyDescent="0.35"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6:18" x14ac:dyDescent="0.35"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6:18" ht="15" thickBot="1" x14ac:dyDescent="0.4"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</row>
    <row r="363" spans="6:18" x14ac:dyDescent="0.35"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6:18" x14ac:dyDescent="0.35"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6:18" x14ac:dyDescent="0.35"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6:18" ht="15" thickBot="1" x14ac:dyDescent="0.4"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</row>
    <row r="367" spans="6:18" x14ac:dyDescent="0.35"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6:18" x14ac:dyDescent="0.35"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6:18" x14ac:dyDescent="0.35"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6:18" ht="15" thickBot="1" x14ac:dyDescent="0.4"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</row>
    <row r="371" spans="6:18" x14ac:dyDescent="0.35"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6:18" x14ac:dyDescent="0.35"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6:18" x14ac:dyDescent="0.35"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6:18" ht="15" thickBot="1" x14ac:dyDescent="0.4"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</row>
    <row r="375" spans="6:18" x14ac:dyDescent="0.35"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6:18" x14ac:dyDescent="0.35"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6:18" x14ac:dyDescent="0.35"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6:18" ht="15" thickBot="1" x14ac:dyDescent="0.4"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</row>
    <row r="379" spans="6:18" x14ac:dyDescent="0.35"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6:18" x14ac:dyDescent="0.35"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6:18" x14ac:dyDescent="0.35"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6:18" ht="15" thickBot="1" x14ac:dyDescent="0.4"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</row>
    <row r="383" spans="6:18" x14ac:dyDescent="0.35"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6:18" x14ac:dyDescent="0.35"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6:18" x14ac:dyDescent="0.35"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6:18" ht="15" thickBot="1" x14ac:dyDescent="0.4"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</row>
    <row r="387" spans="6:18" x14ac:dyDescent="0.35"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6:18" x14ac:dyDescent="0.35"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6:18" x14ac:dyDescent="0.35"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6:18" ht="15" thickBot="1" x14ac:dyDescent="0.4"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</row>
    <row r="391" spans="6:18" x14ac:dyDescent="0.35"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6:18" x14ac:dyDescent="0.35"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6:18" x14ac:dyDescent="0.35"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6:18" ht="15" thickBot="1" x14ac:dyDescent="0.4"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</row>
    <row r="395" spans="6:18" x14ac:dyDescent="0.35"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6:18" x14ac:dyDescent="0.35"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6:18" x14ac:dyDescent="0.35"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6:18" ht="15" thickBot="1" x14ac:dyDescent="0.4"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</row>
    <row r="399" spans="6:18" x14ac:dyDescent="0.35"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6:18" x14ac:dyDescent="0.35"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6:18" x14ac:dyDescent="0.35"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6:18" ht="15" thickBot="1" x14ac:dyDescent="0.4"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</row>
    <row r="403" spans="6:18" x14ac:dyDescent="0.35"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6:18" x14ac:dyDescent="0.35"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6:18" x14ac:dyDescent="0.35"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6:18" ht="15" thickBot="1" x14ac:dyDescent="0.4"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</row>
    <row r="407" spans="6:18" x14ac:dyDescent="0.35"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6:18" x14ac:dyDescent="0.35"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6:18" x14ac:dyDescent="0.35"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6:18" ht="15" thickBot="1" x14ac:dyDescent="0.4"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</row>
    <row r="411" spans="6:18" x14ac:dyDescent="0.35"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6:18" x14ac:dyDescent="0.35"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6:18" x14ac:dyDescent="0.35"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6:18" ht="15" thickBot="1" x14ac:dyDescent="0.4"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</row>
    <row r="415" spans="6:18" x14ac:dyDescent="0.35"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6:18" x14ac:dyDescent="0.35"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6:18" x14ac:dyDescent="0.35"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6:18" ht="15" thickBot="1" x14ac:dyDescent="0.4"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</row>
    <row r="419" spans="6:18" x14ac:dyDescent="0.35"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6:18" x14ac:dyDescent="0.35"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6:18" x14ac:dyDescent="0.35"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6:18" ht="15" thickBot="1" x14ac:dyDescent="0.4"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</row>
    <row r="423" spans="6:18" x14ac:dyDescent="0.35"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6:18" x14ac:dyDescent="0.35"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6:18" x14ac:dyDescent="0.35"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6:18" ht="15" thickBot="1" x14ac:dyDescent="0.4"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</row>
    <row r="427" spans="6:18" x14ac:dyDescent="0.35"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6:18" x14ac:dyDescent="0.35"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6:18" x14ac:dyDescent="0.35"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6:18" ht="15" thickBot="1" x14ac:dyDescent="0.4"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</row>
    <row r="431" spans="6:18" x14ac:dyDescent="0.35"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6:18" x14ac:dyDescent="0.35"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6:18" x14ac:dyDescent="0.35"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6:18" ht="15" thickBot="1" x14ac:dyDescent="0.4"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</row>
    <row r="435" spans="6:18" x14ac:dyDescent="0.35"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6:18" x14ac:dyDescent="0.35"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6:18" x14ac:dyDescent="0.35"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6:18" ht="15" thickBot="1" x14ac:dyDescent="0.4"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</row>
    <row r="439" spans="6:18" x14ac:dyDescent="0.35"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6:18" x14ac:dyDescent="0.35"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6:18" x14ac:dyDescent="0.35"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6:18" ht="15" thickBot="1" x14ac:dyDescent="0.4"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</row>
    <row r="443" spans="6:18" x14ac:dyDescent="0.35"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6:18" x14ac:dyDescent="0.35"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6:18" x14ac:dyDescent="0.35"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6:18" ht="15" thickBot="1" x14ac:dyDescent="0.4"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</row>
    <row r="447" spans="6:18" x14ac:dyDescent="0.35"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6:18" x14ac:dyDescent="0.35"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6:18" x14ac:dyDescent="0.35"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6:18" ht="15" thickBot="1" x14ac:dyDescent="0.4"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</row>
    <row r="451" spans="6:18" x14ac:dyDescent="0.35"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6:18" x14ac:dyDescent="0.35"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6:18" x14ac:dyDescent="0.35"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6:18" ht="15" thickBot="1" x14ac:dyDescent="0.4"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</row>
    <row r="455" spans="6:18" x14ac:dyDescent="0.35"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6:18" x14ac:dyDescent="0.35"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6:18" x14ac:dyDescent="0.35"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6:18" ht="15" thickBot="1" x14ac:dyDescent="0.4"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</row>
    <row r="459" spans="6:18" x14ac:dyDescent="0.35"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6:18" x14ac:dyDescent="0.35"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6:18" x14ac:dyDescent="0.35"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6:18" ht="15" thickBot="1" x14ac:dyDescent="0.4"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</row>
    <row r="463" spans="6:18" x14ac:dyDescent="0.35"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6:18" x14ac:dyDescent="0.35"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6:18" x14ac:dyDescent="0.35"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6:18" ht="15" thickBot="1" x14ac:dyDescent="0.4"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</row>
    <row r="467" spans="6:18" x14ac:dyDescent="0.35"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6:18" x14ac:dyDescent="0.35"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6:18" x14ac:dyDescent="0.35"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6:18" ht="15" thickBot="1" x14ac:dyDescent="0.4"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</row>
    <row r="471" spans="6:18" x14ac:dyDescent="0.35"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6:18" x14ac:dyDescent="0.35"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6:18" x14ac:dyDescent="0.35"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6:18" ht="15" thickBot="1" x14ac:dyDescent="0.4"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</row>
    <row r="475" spans="6:18" x14ac:dyDescent="0.35"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6:18" x14ac:dyDescent="0.35"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6:18" x14ac:dyDescent="0.35"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6:18" ht="15" thickBot="1" x14ac:dyDescent="0.4"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</row>
    <row r="479" spans="6:18" x14ac:dyDescent="0.35"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6:18" x14ac:dyDescent="0.35"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6:18" x14ac:dyDescent="0.35"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6:18" ht="15" thickBot="1" x14ac:dyDescent="0.4"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</row>
    <row r="483" spans="6:18" x14ac:dyDescent="0.35"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6:18" x14ac:dyDescent="0.35"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6:18" x14ac:dyDescent="0.35"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6:18" ht="15" thickBot="1" x14ac:dyDescent="0.4"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</row>
    <row r="487" spans="6:18" x14ac:dyDescent="0.35"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6:18" x14ac:dyDescent="0.35"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6:18" x14ac:dyDescent="0.35"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6:18" ht="15" thickBot="1" x14ac:dyDescent="0.4"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</row>
    <row r="491" spans="6:18" x14ac:dyDescent="0.35"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6:18" x14ac:dyDescent="0.35"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6:18" x14ac:dyDescent="0.35"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6:18" ht="15" thickBot="1" x14ac:dyDescent="0.4"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</row>
    <row r="495" spans="6:18" x14ac:dyDescent="0.35"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6:18" x14ac:dyDescent="0.35"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6:18" x14ac:dyDescent="0.35"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6:18" ht="15" thickBot="1" x14ac:dyDescent="0.4"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</row>
    <row r="499" spans="6:18" x14ac:dyDescent="0.35"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6:18" x14ac:dyDescent="0.35"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6:18" x14ac:dyDescent="0.35"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 spans="6:18" ht="15" thickBot="1" x14ac:dyDescent="0.4"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</row>
    <row r="503" spans="6:18" x14ac:dyDescent="0.35"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6:18" x14ac:dyDescent="0.35"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 spans="6:18" x14ac:dyDescent="0.35"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 spans="6:18" ht="15" thickBot="1" x14ac:dyDescent="0.4"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</row>
    <row r="507" spans="6:18" x14ac:dyDescent="0.35"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6:18" x14ac:dyDescent="0.35"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 spans="6:18" x14ac:dyDescent="0.35"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 spans="6:18" ht="15" thickBot="1" x14ac:dyDescent="0.4"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</row>
    <row r="511" spans="6:18" x14ac:dyDescent="0.35"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6:18" x14ac:dyDescent="0.35"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 spans="6:18" x14ac:dyDescent="0.35"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 spans="6:18" ht="15" thickBot="1" x14ac:dyDescent="0.4"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</row>
    <row r="515" spans="6:18" x14ac:dyDescent="0.35"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6:18" x14ac:dyDescent="0.35"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 spans="6:18" x14ac:dyDescent="0.35"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 spans="6:18" ht="15" thickBot="1" x14ac:dyDescent="0.4"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</row>
    <row r="519" spans="6:18" x14ac:dyDescent="0.35"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6:18" x14ac:dyDescent="0.35"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 spans="6:18" x14ac:dyDescent="0.35"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 spans="6:18" ht="15" thickBot="1" x14ac:dyDescent="0.4"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</row>
    <row r="523" spans="6:18" x14ac:dyDescent="0.35"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6:18" x14ac:dyDescent="0.35"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 spans="6:18" x14ac:dyDescent="0.35"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 spans="6:18" ht="15" thickBot="1" x14ac:dyDescent="0.4"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</row>
    <row r="527" spans="6:18" x14ac:dyDescent="0.35"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6:18" x14ac:dyDescent="0.35"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 spans="6:18" x14ac:dyDescent="0.35"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 spans="6:18" ht="15" thickBot="1" x14ac:dyDescent="0.4"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</row>
    <row r="531" spans="6:18" x14ac:dyDescent="0.35"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6:18" x14ac:dyDescent="0.35"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 spans="6:18" x14ac:dyDescent="0.35"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 spans="6:18" ht="15" thickBot="1" x14ac:dyDescent="0.4"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</row>
    <row r="535" spans="6:18" x14ac:dyDescent="0.35"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6:18" x14ac:dyDescent="0.35"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 spans="6:18" x14ac:dyDescent="0.35"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 spans="6:18" ht="15" thickBot="1" x14ac:dyDescent="0.4"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</row>
    <row r="539" spans="6:18" x14ac:dyDescent="0.35"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6:18" x14ac:dyDescent="0.35"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 spans="6:18" x14ac:dyDescent="0.35"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 spans="6:18" ht="15" thickBot="1" x14ac:dyDescent="0.4"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</row>
    <row r="543" spans="6:18" x14ac:dyDescent="0.35"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6:18" x14ac:dyDescent="0.35"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 spans="6:18" x14ac:dyDescent="0.35"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 spans="6:18" ht="15" thickBot="1" x14ac:dyDescent="0.4"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</row>
    <row r="547" spans="6:18" x14ac:dyDescent="0.35"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6:18" x14ac:dyDescent="0.35"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 spans="6:18" x14ac:dyDescent="0.35"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 spans="6:18" ht="15" thickBot="1" x14ac:dyDescent="0.4"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</row>
    <row r="551" spans="6:18" x14ac:dyDescent="0.35"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6:18" x14ac:dyDescent="0.35"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 spans="6:18" x14ac:dyDescent="0.35"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 spans="6:18" ht="15" thickBot="1" x14ac:dyDescent="0.4"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</row>
    <row r="555" spans="6:18" x14ac:dyDescent="0.35"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6:18" x14ac:dyDescent="0.35"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 spans="6:18" x14ac:dyDescent="0.35"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 spans="6:18" ht="15" thickBot="1" x14ac:dyDescent="0.4"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</row>
    <row r="559" spans="6:18" x14ac:dyDescent="0.35"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6:18" x14ac:dyDescent="0.35"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 spans="6:18" x14ac:dyDescent="0.35"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 spans="6:18" ht="15" thickBot="1" x14ac:dyDescent="0.4"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</row>
    <row r="563" spans="6:18" x14ac:dyDescent="0.35"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6:18" x14ac:dyDescent="0.35"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6:18" x14ac:dyDescent="0.35"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 spans="6:18" ht="15" thickBot="1" x14ac:dyDescent="0.4"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</row>
    <row r="567" spans="6:18" x14ac:dyDescent="0.35"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6:18" x14ac:dyDescent="0.35"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 spans="6:18" x14ac:dyDescent="0.35"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 spans="6:18" ht="15" thickBot="1" x14ac:dyDescent="0.4"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</row>
    <row r="571" spans="6:18" x14ac:dyDescent="0.35"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6:18" x14ac:dyDescent="0.35"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 spans="6:18" x14ac:dyDescent="0.35"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 spans="6:18" ht="15" thickBot="1" x14ac:dyDescent="0.4"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</row>
    <row r="575" spans="6:18" x14ac:dyDescent="0.35"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6:18" x14ac:dyDescent="0.35"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 spans="6:18" x14ac:dyDescent="0.35"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 spans="6:18" ht="15" thickBot="1" x14ac:dyDescent="0.4"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</row>
    <row r="579" spans="6:18" x14ac:dyDescent="0.35"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6:18" x14ac:dyDescent="0.35"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 spans="6:18" x14ac:dyDescent="0.35"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 spans="6:18" ht="15" thickBot="1" x14ac:dyDescent="0.4"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</row>
    <row r="583" spans="6:18" x14ac:dyDescent="0.35"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6:18" x14ac:dyDescent="0.35"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 spans="6:18" x14ac:dyDescent="0.35"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  <row r="586" spans="6:18" ht="15" thickBot="1" x14ac:dyDescent="0.4"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</row>
    <row r="587" spans="6:18" x14ac:dyDescent="0.35"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6:18" x14ac:dyDescent="0.35"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</row>
    <row r="589" spans="6:18" x14ac:dyDescent="0.35"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</row>
    <row r="590" spans="6:18" ht="15" thickBot="1" x14ac:dyDescent="0.4"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</row>
    <row r="591" spans="6:18" x14ac:dyDescent="0.35"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6:18" x14ac:dyDescent="0.35"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</row>
    <row r="593" spans="6:18" x14ac:dyDescent="0.35"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</row>
    <row r="594" spans="6:18" ht="15" thickBot="1" x14ac:dyDescent="0.4"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</row>
    <row r="595" spans="6:18" x14ac:dyDescent="0.35"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6:18" x14ac:dyDescent="0.35"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</row>
    <row r="597" spans="6:18" x14ac:dyDescent="0.35"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</row>
    <row r="598" spans="6:18" ht="15" thickBot="1" x14ac:dyDescent="0.4"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</row>
    <row r="599" spans="6:18" x14ac:dyDescent="0.35"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6:18" x14ac:dyDescent="0.35"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</row>
    <row r="601" spans="6:18" x14ac:dyDescent="0.35"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 spans="6:18" ht="15" thickBot="1" x14ac:dyDescent="0.4"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</row>
    <row r="603" spans="6:18" x14ac:dyDescent="0.35"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6:18" x14ac:dyDescent="0.35"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 spans="6:18" x14ac:dyDescent="0.35"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</row>
    <row r="606" spans="6:18" ht="15" thickBot="1" x14ac:dyDescent="0.4"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</row>
    <row r="607" spans="6:18" x14ac:dyDescent="0.35"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6:18" x14ac:dyDescent="0.35"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 spans="6:18" x14ac:dyDescent="0.35"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 spans="6:18" ht="15" thickBot="1" x14ac:dyDescent="0.4"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</row>
    <row r="611" spans="6:18" x14ac:dyDescent="0.35"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6:18" x14ac:dyDescent="0.35"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 spans="6:18" x14ac:dyDescent="0.35"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</row>
    <row r="614" spans="6:18" ht="15" thickBot="1" x14ac:dyDescent="0.4"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</row>
    <row r="615" spans="6:18" x14ac:dyDescent="0.35"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6:18" x14ac:dyDescent="0.35"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</row>
    <row r="617" spans="6:18" x14ac:dyDescent="0.35"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 spans="6:18" ht="15" thickBot="1" x14ac:dyDescent="0.4"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</row>
    <row r="619" spans="6:18" x14ac:dyDescent="0.35"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6:18" x14ac:dyDescent="0.35"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</row>
    <row r="621" spans="6:18" x14ac:dyDescent="0.35"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</row>
    <row r="622" spans="6:18" ht="15" thickBot="1" x14ac:dyDescent="0.4"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</row>
    <row r="623" spans="6:18" x14ac:dyDescent="0.35"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6:18" x14ac:dyDescent="0.35"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</row>
    <row r="625" spans="6:18" x14ac:dyDescent="0.35"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</row>
    <row r="626" spans="6:18" ht="15" thickBot="1" x14ac:dyDescent="0.4"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</row>
    <row r="627" spans="6:18" x14ac:dyDescent="0.35"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6:18" x14ac:dyDescent="0.35"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</row>
    <row r="629" spans="6:18" x14ac:dyDescent="0.35"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</row>
    <row r="630" spans="6:18" ht="15" thickBot="1" x14ac:dyDescent="0.4"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</row>
    <row r="631" spans="6:18" x14ac:dyDescent="0.35"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6:18" x14ac:dyDescent="0.35"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</row>
    <row r="633" spans="6:18" x14ac:dyDescent="0.35"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</row>
    <row r="634" spans="6:18" ht="15" thickBot="1" x14ac:dyDescent="0.4"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</row>
    <row r="635" spans="6:18" x14ac:dyDescent="0.35"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6:18" x14ac:dyDescent="0.35"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</row>
    <row r="637" spans="6:18" x14ac:dyDescent="0.35"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</row>
    <row r="638" spans="6:18" ht="15" thickBot="1" x14ac:dyDescent="0.4"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</row>
    <row r="639" spans="6:18" x14ac:dyDescent="0.35"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6:18" x14ac:dyDescent="0.35"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</row>
    <row r="641" spans="6:18" x14ac:dyDescent="0.35"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</row>
    <row r="642" spans="6:18" ht="15" thickBot="1" x14ac:dyDescent="0.4"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</row>
    <row r="643" spans="6:18" x14ac:dyDescent="0.35"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6:18" x14ac:dyDescent="0.35"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</row>
    <row r="645" spans="6:18" x14ac:dyDescent="0.35"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</row>
    <row r="646" spans="6:18" ht="15" thickBot="1" x14ac:dyDescent="0.4"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</row>
    <row r="647" spans="6:18" x14ac:dyDescent="0.35"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6:18" x14ac:dyDescent="0.35"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</row>
    <row r="649" spans="6:18" x14ac:dyDescent="0.35"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</row>
    <row r="650" spans="6:18" ht="15" thickBot="1" x14ac:dyDescent="0.4"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</row>
    <row r="651" spans="6:18" x14ac:dyDescent="0.35"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6:18" x14ac:dyDescent="0.35"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</row>
    <row r="653" spans="6:18" x14ac:dyDescent="0.35"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</row>
    <row r="654" spans="6:18" ht="15" thickBot="1" x14ac:dyDescent="0.4"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</row>
    <row r="655" spans="6:18" x14ac:dyDescent="0.35"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6:18" x14ac:dyDescent="0.35"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</row>
    <row r="657" spans="6:18" x14ac:dyDescent="0.35"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</row>
    <row r="658" spans="6:18" ht="15" thickBot="1" x14ac:dyDescent="0.4"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</row>
    <row r="659" spans="6:18" x14ac:dyDescent="0.35"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6:18" x14ac:dyDescent="0.35"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</row>
    <row r="661" spans="6:18" x14ac:dyDescent="0.35"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</row>
    <row r="662" spans="6:18" ht="15" thickBot="1" x14ac:dyDescent="0.4"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</row>
    <row r="663" spans="6:18" x14ac:dyDescent="0.35"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6:18" x14ac:dyDescent="0.35"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</row>
    <row r="665" spans="6:18" x14ac:dyDescent="0.35"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</row>
    <row r="666" spans="6:18" ht="15" thickBot="1" x14ac:dyDescent="0.4"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</row>
    <row r="667" spans="6:18" x14ac:dyDescent="0.35"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6:18" x14ac:dyDescent="0.35"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</row>
    <row r="669" spans="6:18" x14ac:dyDescent="0.35"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</row>
    <row r="670" spans="6:18" ht="15" thickBot="1" x14ac:dyDescent="0.4"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</row>
    <row r="671" spans="6:18" x14ac:dyDescent="0.35"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6:18" x14ac:dyDescent="0.35"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</row>
    <row r="673" spans="6:18" x14ac:dyDescent="0.35"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</row>
    <row r="674" spans="6:18" ht="15" thickBot="1" x14ac:dyDescent="0.4"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</row>
    <row r="675" spans="6:18" x14ac:dyDescent="0.35"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6:18" x14ac:dyDescent="0.35"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</row>
    <row r="677" spans="6:18" x14ac:dyDescent="0.35"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</row>
    <row r="678" spans="6:18" ht="15" thickBot="1" x14ac:dyDescent="0.4"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</row>
    <row r="679" spans="6:18" x14ac:dyDescent="0.35"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6:18" x14ac:dyDescent="0.35"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</row>
    <row r="681" spans="6:18" x14ac:dyDescent="0.35"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</row>
    <row r="682" spans="6:18" ht="15" thickBot="1" x14ac:dyDescent="0.4"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</row>
    <row r="683" spans="6:18" x14ac:dyDescent="0.35"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6:18" x14ac:dyDescent="0.35"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</row>
    <row r="685" spans="6:18" x14ac:dyDescent="0.35"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</row>
    <row r="686" spans="6:18" ht="15" thickBot="1" x14ac:dyDescent="0.4"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</row>
    <row r="687" spans="6:18" x14ac:dyDescent="0.35"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6:18" x14ac:dyDescent="0.35"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</row>
    <row r="689" spans="6:18" x14ac:dyDescent="0.35"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</row>
    <row r="690" spans="6:18" ht="15" thickBot="1" x14ac:dyDescent="0.4"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</row>
    <row r="691" spans="6:18" x14ac:dyDescent="0.35"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6:18" x14ac:dyDescent="0.35"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</row>
    <row r="693" spans="6:18" x14ac:dyDescent="0.35"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</row>
    <row r="694" spans="6:18" ht="15" thickBot="1" x14ac:dyDescent="0.4"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</row>
    <row r="695" spans="6:18" x14ac:dyDescent="0.35"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6:18" x14ac:dyDescent="0.35"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</row>
    <row r="697" spans="6:18" x14ac:dyDescent="0.35"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</row>
    <row r="698" spans="6:18" ht="15" thickBot="1" x14ac:dyDescent="0.4"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</row>
    <row r="699" spans="6:18" x14ac:dyDescent="0.35"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6:18" x14ac:dyDescent="0.35"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</row>
    <row r="701" spans="6:18" x14ac:dyDescent="0.35"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</row>
    <row r="702" spans="6:18" ht="15" thickBot="1" x14ac:dyDescent="0.4"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</row>
    <row r="703" spans="6:18" x14ac:dyDescent="0.35"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6:18" x14ac:dyDescent="0.35"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</row>
    <row r="705" spans="6:18" x14ac:dyDescent="0.35"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</row>
    <row r="706" spans="6:18" ht="15" thickBot="1" x14ac:dyDescent="0.4"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</row>
    <row r="707" spans="6:18" x14ac:dyDescent="0.35"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6:18" x14ac:dyDescent="0.35"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</row>
    <row r="709" spans="6:18" x14ac:dyDescent="0.35"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</row>
    <row r="710" spans="6:18" ht="15" thickBot="1" x14ac:dyDescent="0.4"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</row>
    <row r="711" spans="6:18" x14ac:dyDescent="0.35"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6:18" x14ac:dyDescent="0.35"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 spans="6:18" x14ac:dyDescent="0.35"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</row>
    <row r="714" spans="6:18" ht="15" thickBot="1" x14ac:dyDescent="0.4"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</row>
    <row r="715" spans="6:18" x14ac:dyDescent="0.35"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6:18" x14ac:dyDescent="0.35"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</row>
    <row r="717" spans="6:18" x14ac:dyDescent="0.35"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</row>
    <row r="718" spans="6:18" ht="15" thickBot="1" x14ac:dyDescent="0.4"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</row>
    <row r="719" spans="6:18" x14ac:dyDescent="0.35"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6:18" x14ac:dyDescent="0.35"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</row>
    <row r="721" spans="6:18" x14ac:dyDescent="0.35"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</row>
    <row r="722" spans="6:18" ht="15" thickBot="1" x14ac:dyDescent="0.4"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</row>
    <row r="723" spans="6:18" x14ac:dyDescent="0.35"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6:18" x14ac:dyDescent="0.35"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</row>
    <row r="725" spans="6:18" x14ac:dyDescent="0.35"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</row>
    <row r="726" spans="6:18" ht="15" thickBot="1" x14ac:dyDescent="0.4"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</row>
    <row r="727" spans="6:18" x14ac:dyDescent="0.35"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6:18" x14ac:dyDescent="0.35"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</row>
    <row r="729" spans="6:18" x14ac:dyDescent="0.35"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</row>
    <row r="730" spans="6:18" ht="15" thickBot="1" x14ac:dyDescent="0.4"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</row>
    <row r="731" spans="6:18" x14ac:dyDescent="0.35"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6:18" x14ac:dyDescent="0.35"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</row>
    <row r="733" spans="6:18" x14ac:dyDescent="0.35"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</row>
    <row r="734" spans="6:18" ht="15" thickBot="1" x14ac:dyDescent="0.4"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</row>
    <row r="735" spans="6:18" x14ac:dyDescent="0.35"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6:18" x14ac:dyDescent="0.35"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</row>
    <row r="737" spans="6:18" x14ac:dyDescent="0.35"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</row>
    <row r="738" spans="6:18" ht="15" thickBot="1" x14ac:dyDescent="0.4"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</row>
    <row r="739" spans="6:18" x14ac:dyDescent="0.35"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6:18" x14ac:dyDescent="0.35"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</row>
    <row r="741" spans="6:18" x14ac:dyDescent="0.35"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</row>
    <row r="742" spans="6:18" ht="15" thickBot="1" x14ac:dyDescent="0.4"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</row>
    <row r="743" spans="6:18" x14ac:dyDescent="0.35"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6:18" x14ac:dyDescent="0.35"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</row>
    <row r="745" spans="6:18" x14ac:dyDescent="0.35"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</row>
    <row r="746" spans="6:18" ht="15" thickBot="1" x14ac:dyDescent="0.4"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</row>
    <row r="747" spans="6:18" x14ac:dyDescent="0.35"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6:18" x14ac:dyDescent="0.35"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</row>
    <row r="749" spans="6:18" x14ac:dyDescent="0.35"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 spans="6:18" ht="15" thickBot="1" x14ac:dyDescent="0.4"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</row>
    <row r="751" spans="6:18" x14ac:dyDescent="0.35"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6:18" x14ac:dyDescent="0.35"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</row>
    <row r="753" spans="6:18" x14ac:dyDescent="0.35"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</row>
    <row r="754" spans="6:18" ht="15" thickBot="1" x14ac:dyDescent="0.4"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</row>
    <row r="755" spans="6:18" x14ac:dyDescent="0.35"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6:18" x14ac:dyDescent="0.35"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</row>
    <row r="757" spans="6:18" x14ac:dyDescent="0.35"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</row>
    <row r="758" spans="6:18" ht="15" thickBot="1" x14ac:dyDescent="0.4"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</row>
    <row r="759" spans="6:18" x14ac:dyDescent="0.35"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6:18" x14ac:dyDescent="0.35"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</row>
    <row r="761" spans="6:18" x14ac:dyDescent="0.35"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</row>
    <row r="762" spans="6:18" ht="15" thickBot="1" x14ac:dyDescent="0.4"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</row>
    <row r="763" spans="6:18" x14ac:dyDescent="0.35"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6:18" x14ac:dyDescent="0.35"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</row>
    <row r="765" spans="6:18" x14ac:dyDescent="0.35"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</row>
    <row r="766" spans="6:18" ht="15" thickBot="1" x14ac:dyDescent="0.4"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</row>
    <row r="767" spans="6:18" x14ac:dyDescent="0.35"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6:18" x14ac:dyDescent="0.35"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</row>
    <row r="769" spans="6:18" x14ac:dyDescent="0.35"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</row>
    <row r="770" spans="6:18" ht="15" thickBot="1" x14ac:dyDescent="0.4"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</row>
    <row r="771" spans="6:18" x14ac:dyDescent="0.35"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6:18" x14ac:dyDescent="0.35"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</row>
    <row r="773" spans="6:18" x14ac:dyDescent="0.35"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</row>
    <row r="774" spans="6:18" ht="15" thickBot="1" x14ac:dyDescent="0.4"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</row>
    <row r="775" spans="6:18" x14ac:dyDescent="0.35"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6:18" x14ac:dyDescent="0.35"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</row>
    <row r="777" spans="6:18" x14ac:dyDescent="0.35"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</row>
    <row r="778" spans="6:18" ht="15" thickBot="1" x14ac:dyDescent="0.4"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</row>
    <row r="779" spans="6:18" x14ac:dyDescent="0.35"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6:18" x14ac:dyDescent="0.35"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</row>
    <row r="781" spans="6:18" x14ac:dyDescent="0.35"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</row>
    <row r="782" spans="6:18" ht="15" thickBot="1" x14ac:dyDescent="0.4"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</row>
    <row r="783" spans="6:18" x14ac:dyDescent="0.35"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6:18" x14ac:dyDescent="0.35"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</row>
    <row r="785" spans="6:18" x14ac:dyDescent="0.35"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</row>
    <row r="786" spans="6:18" ht="15" thickBot="1" x14ac:dyDescent="0.4"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</row>
    <row r="787" spans="6:18" x14ac:dyDescent="0.35"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6:18" x14ac:dyDescent="0.35"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</row>
    <row r="789" spans="6:18" x14ac:dyDescent="0.35"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</row>
    <row r="790" spans="6:18" ht="15" thickBot="1" x14ac:dyDescent="0.4"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</row>
    <row r="791" spans="6:18" x14ac:dyDescent="0.35"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6:18" x14ac:dyDescent="0.35"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</row>
    <row r="793" spans="6:18" x14ac:dyDescent="0.35"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</row>
    <row r="794" spans="6:18" ht="15" thickBot="1" x14ac:dyDescent="0.4"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</row>
    <row r="795" spans="6:18" x14ac:dyDescent="0.35"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6:18" x14ac:dyDescent="0.35"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</row>
    <row r="797" spans="6:18" x14ac:dyDescent="0.35"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</row>
    <row r="798" spans="6:18" ht="15" thickBot="1" x14ac:dyDescent="0.4"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</row>
    <row r="799" spans="6:18" x14ac:dyDescent="0.35"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6:18" x14ac:dyDescent="0.35"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</row>
    <row r="801" spans="6:18" x14ac:dyDescent="0.35"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</row>
    <row r="802" spans="6:18" ht="15" thickBot="1" x14ac:dyDescent="0.4"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</row>
    <row r="803" spans="6:18" x14ac:dyDescent="0.35"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6:18" x14ac:dyDescent="0.35"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</row>
    <row r="805" spans="6:18" x14ac:dyDescent="0.35"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</row>
    <row r="806" spans="6:18" ht="15" thickBot="1" x14ac:dyDescent="0.4"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</row>
    <row r="807" spans="6:18" x14ac:dyDescent="0.35"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6:18" x14ac:dyDescent="0.35"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</row>
    <row r="809" spans="6:18" x14ac:dyDescent="0.35"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</row>
    <row r="810" spans="6:18" ht="15" thickBot="1" x14ac:dyDescent="0.4"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</row>
    <row r="811" spans="6:18" x14ac:dyDescent="0.35"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6:18" x14ac:dyDescent="0.35"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</row>
    <row r="813" spans="6:18" x14ac:dyDescent="0.35"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</row>
    <row r="814" spans="6:18" ht="15" thickBot="1" x14ac:dyDescent="0.4"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</row>
    <row r="815" spans="6:18" x14ac:dyDescent="0.35"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spans="6:18" x14ac:dyDescent="0.35"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</row>
    <row r="817" spans="6:18" x14ac:dyDescent="0.35"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</row>
    <row r="818" spans="6:18" ht="15" thickBot="1" x14ac:dyDescent="0.4"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</row>
    <row r="819" spans="6:18" x14ac:dyDescent="0.35"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</row>
    <row r="820" spans="6:18" x14ac:dyDescent="0.35"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</row>
    <row r="821" spans="6:18" x14ac:dyDescent="0.35"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</row>
    <row r="822" spans="6:18" ht="15" thickBot="1" x14ac:dyDescent="0.4"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</row>
    <row r="823" spans="6:18" x14ac:dyDescent="0.35"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</row>
    <row r="824" spans="6:18" x14ac:dyDescent="0.35"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</row>
    <row r="825" spans="6:18" x14ac:dyDescent="0.35"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</row>
    <row r="826" spans="6:18" ht="15" thickBot="1" x14ac:dyDescent="0.4"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</row>
    <row r="827" spans="6:18" x14ac:dyDescent="0.35"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</row>
    <row r="828" spans="6:18" x14ac:dyDescent="0.35"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</row>
    <row r="829" spans="6:18" x14ac:dyDescent="0.35"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</row>
    <row r="830" spans="6:18" ht="15" thickBot="1" x14ac:dyDescent="0.4"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</row>
    <row r="831" spans="6:18" x14ac:dyDescent="0.35"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</row>
    <row r="832" spans="6:18" x14ac:dyDescent="0.35"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</row>
    <row r="833" spans="6:18" x14ac:dyDescent="0.35"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</row>
    <row r="834" spans="6:18" ht="15" thickBot="1" x14ac:dyDescent="0.4"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</row>
    <row r="835" spans="6:18" x14ac:dyDescent="0.35"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</row>
    <row r="836" spans="6:18" x14ac:dyDescent="0.35"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</row>
    <row r="837" spans="6:18" x14ac:dyDescent="0.35"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</row>
    <row r="838" spans="6:18" ht="15" thickBot="1" x14ac:dyDescent="0.4"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</row>
    <row r="839" spans="6:18" x14ac:dyDescent="0.35"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</row>
    <row r="840" spans="6:18" x14ac:dyDescent="0.35"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</row>
    <row r="841" spans="6:18" x14ac:dyDescent="0.35"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</row>
    <row r="842" spans="6:18" ht="15" thickBot="1" x14ac:dyDescent="0.4"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</row>
    <row r="843" spans="6:18" x14ac:dyDescent="0.35"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</row>
    <row r="844" spans="6:18" x14ac:dyDescent="0.35"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</row>
    <row r="845" spans="6:18" x14ac:dyDescent="0.35"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</row>
    <row r="846" spans="6:18" ht="15" thickBot="1" x14ac:dyDescent="0.4"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</row>
    <row r="847" spans="6:18" x14ac:dyDescent="0.35"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</row>
    <row r="848" spans="6:18" x14ac:dyDescent="0.35"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</row>
    <row r="849" spans="6:18" x14ac:dyDescent="0.35"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</row>
    <row r="850" spans="6:18" ht="15" thickBot="1" x14ac:dyDescent="0.4"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</row>
    <row r="851" spans="6:18" x14ac:dyDescent="0.35"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</row>
    <row r="852" spans="6:18" x14ac:dyDescent="0.35"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</row>
    <row r="853" spans="6:18" x14ac:dyDescent="0.35"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</row>
    <row r="854" spans="6:18" ht="15" thickBot="1" x14ac:dyDescent="0.4"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</row>
    <row r="855" spans="6:18" x14ac:dyDescent="0.35"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</row>
    <row r="856" spans="6:18" x14ac:dyDescent="0.35"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</row>
    <row r="857" spans="6:18" x14ac:dyDescent="0.35"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</row>
    <row r="858" spans="6:18" ht="15" thickBot="1" x14ac:dyDescent="0.4"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</row>
    <row r="859" spans="6:18" x14ac:dyDescent="0.35"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</row>
    <row r="860" spans="6:18" x14ac:dyDescent="0.35"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</row>
    <row r="861" spans="6:18" x14ac:dyDescent="0.35"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</row>
    <row r="862" spans="6:18" ht="15" thickBot="1" x14ac:dyDescent="0.4"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</row>
    <row r="863" spans="6:18" x14ac:dyDescent="0.35"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</row>
    <row r="864" spans="6:18" x14ac:dyDescent="0.35"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</row>
    <row r="865" spans="6:18" x14ac:dyDescent="0.35"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</row>
    <row r="866" spans="6:18" ht="15" thickBot="1" x14ac:dyDescent="0.4"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</row>
    <row r="867" spans="6:18" x14ac:dyDescent="0.35"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</row>
    <row r="868" spans="6:18" x14ac:dyDescent="0.35"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</row>
    <row r="869" spans="6:18" x14ac:dyDescent="0.35"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</row>
    <row r="870" spans="6:18" ht="15" thickBot="1" x14ac:dyDescent="0.4"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</row>
    <row r="871" spans="6:18" x14ac:dyDescent="0.35"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</row>
    <row r="872" spans="6:18" x14ac:dyDescent="0.35"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</row>
    <row r="873" spans="6:18" x14ac:dyDescent="0.35"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</row>
    <row r="874" spans="6:18" ht="15" thickBot="1" x14ac:dyDescent="0.4"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</row>
    <row r="875" spans="6:18" x14ac:dyDescent="0.35"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</row>
    <row r="876" spans="6:18" x14ac:dyDescent="0.35"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</row>
    <row r="877" spans="6:18" x14ac:dyDescent="0.35"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</row>
    <row r="878" spans="6:18" ht="15" thickBot="1" x14ac:dyDescent="0.4"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</row>
    <row r="879" spans="6:18" x14ac:dyDescent="0.35"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</row>
    <row r="880" spans="6:18" x14ac:dyDescent="0.35"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</row>
    <row r="881" spans="6:18" x14ac:dyDescent="0.35"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</row>
    <row r="882" spans="6:18" ht="15" thickBot="1" x14ac:dyDescent="0.4"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</row>
    <row r="883" spans="6:18" x14ac:dyDescent="0.35"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</row>
    <row r="884" spans="6:18" x14ac:dyDescent="0.35"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</row>
    <row r="885" spans="6:18" x14ac:dyDescent="0.35"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</row>
    <row r="886" spans="6:18" ht="15" thickBot="1" x14ac:dyDescent="0.4"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</row>
    <row r="887" spans="6:18" x14ac:dyDescent="0.35"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</row>
    <row r="888" spans="6:18" x14ac:dyDescent="0.35"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</row>
    <row r="889" spans="6:18" x14ac:dyDescent="0.35"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</row>
    <row r="890" spans="6:18" ht="15" thickBot="1" x14ac:dyDescent="0.4"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</row>
    <row r="891" spans="6:18" x14ac:dyDescent="0.35"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</row>
    <row r="892" spans="6:18" x14ac:dyDescent="0.35"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</row>
    <row r="893" spans="6:18" x14ac:dyDescent="0.35"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</row>
    <row r="894" spans="6:18" ht="15" thickBot="1" x14ac:dyDescent="0.4"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</row>
    <row r="895" spans="6:18" x14ac:dyDescent="0.35"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</row>
    <row r="896" spans="6:18" x14ac:dyDescent="0.35"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</row>
    <row r="897" spans="6:18" x14ac:dyDescent="0.35"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</row>
    <row r="898" spans="6:18" ht="15" thickBot="1" x14ac:dyDescent="0.4"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</row>
    <row r="899" spans="6:18" x14ac:dyDescent="0.35"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</row>
    <row r="900" spans="6:18" x14ac:dyDescent="0.35"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</row>
    <row r="901" spans="6:18" x14ac:dyDescent="0.35"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</row>
    <row r="902" spans="6:18" ht="15" thickBot="1" x14ac:dyDescent="0.4"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</row>
    <row r="903" spans="6:18" x14ac:dyDescent="0.35"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</row>
    <row r="904" spans="6:18" x14ac:dyDescent="0.35"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</row>
    <row r="905" spans="6:18" x14ac:dyDescent="0.35"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</row>
    <row r="906" spans="6:18" ht="15" thickBot="1" x14ac:dyDescent="0.4"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</row>
    <row r="907" spans="6:18" x14ac:dyDescent="0.35"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</row>
    <row r="908" spans="6:18" x14ac:dyDescent="0.35"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</row>
    <row r="909" spans="6:18" x14ac:dyDescent="0.35"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</row>
    <row r="910" spans="6:18" ht="15" thickBot="1" x14ac:dyDescent="0.4"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</row>
    <row r="911" spans="6:18" x14ac:dyDescent="0.35"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</row>
    <row r="912" spans="6:18" x14ac:dyDescent="0.35"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</row>
    <row r="913" spans="6:18" x14ac:dyDescent="0.35"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</row>
    <row r="914" spans="6:18" ht="15" thickBot="1" x14ac:dyDescent="0.4"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</row>
    <row r="915" spans="6:18" x14ac:dyDescent="0.35"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</row>
    <row r="916" spans="6:18" x14ac:dyDescent="0.35"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</row>
    <row r="917" spans="6:18" x14ac:dyDescent="0.35"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</row>
    <row r="918" spans="6:18" ht="15" thickBot="1" x14ac:dyDescent="0.4"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</row>
    <row r="919" spans="6:18" x14ac:dyDescent="0.35"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</row>
    <row r="920" spans="6:18" x14ac:dyDescent="0.35"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</row>
    <row r="921" spans="6:18" x14ac:dyDescent="0.35"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</row>
    <row r="922" spans="6:18" ht="15" thickBot="1" x14ac:dyDescent="0.4"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</row>
    <row r="923" spans="6:18" x14ac:dyDescent="0.35"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</row>
    <row r="924" spans="6:18" x14ac:dyDescent="0.35"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</row>
    <row r="925" spans="6:18" x14ac:dyDescent="0.35"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</row>
    <row r="926" spans="6:18" ht="15" thickBot="1" x14ac:dyDescent="0.4"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</row>
    <row r="927" spans="6:18" x14ac:dyDescent="0.35"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</row>
    <row r="928" spans="6:18" x14ac:dyDescent="0.35"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</row>
    <row r="929" spans="6:18" x14ac:dyDescent="0.35"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</row>
    <row r="930" spans="6:18" ht="15" thickBot="1" x14ac:dyDescent="0.4"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</row>
    <row r="931" spans="6:18" x14ac:dyDescent="0.35"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</row>
    <row r="932" spans="6:18" x14ac:dyDescent="0.35"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</row>
    <row r="933" spans="6:18" x14ac:dyDescent="0.35"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</row>
    <row r="934" spans="6:18" ht="15" thickBot="1" x14ac:dyDescent="0.4"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</row>
    <row r="935" spans="6:18" x14ac:dyDescent="0.35"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</row>
    <row r="936" spans="6:18" x14ac:dyDescent="0.35"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</row>
    <row r="937" spans="6:18" x14ac:dyDescent="0.35"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</row>
    <row r="938" spans="6:18" ht="15" thickBot="1" x14ac:dyDescent="0.4"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</row>
    <row r="939" spans="6:18" x14ac:dyDescent="0.35"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</row>
    <row r="940" spans="6:18" x14ac:dyDescent="0.35"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</row>
    <row r="941" spans="6:18" x14ac:dyDescent="0.35"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</row>
    <row r="942" spans="6:18" ht="15" thickBot="1" x14ac:dyDescent="0.4"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</row>
    <row r="943" spans="6:18" x14ac:dyDescent="0.35"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</row>
    <row r="944" spans="6:18" x14ac:dyDescent="0.35"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</row>
    <row r="945" spans="6:18" x14ac:dyDescent="0.35"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</row>
    <row r="946" spans="6:18" ht="15" thickBot="1" x14ac:dyDescent="0.4"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</row>
    <row r="947" spans="6:18" x14ac:dyDescent="0.35"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</row>
    <row r="948" spans="6:18" x14ac:dyDescent="0.35"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</row>
    <row r="949" spans="6:18" x14ac:dyDescent="0.35"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</row>
    <row r="950" spans="6:18" ht="15" thickBot="1" x14ac:dyDescent="0.4"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</row>
    <row r="951" spans="6:18" x14ac:dyDescent="0.35"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</row>
    <row r="952" spans="6:18" x14ac:dyDescent="0.35"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</row>
    <row r="953" spans="6:18" x14ac:dyDescent="0.35"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</row>
    <row r="954" spans="6:18" ht="15" thickBot="1" x14ac:dyDescent="0.4"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</row>
    <row r="955" spans="6:18" x14ac:dyDescent="0.35"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</row>
    <row r="956" spans="6:18" x14ac:dyDescent="0.35"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</row>
    <row r="957" spans="6:18" x14ac:dyDescent="0.35"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</row>
    <row r="958" spans="6:18" ht="15" thickBot="1" x14ac:dyDescent="0.4"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</row>
    <row r="959" spans="6:18" x14ac:dyDescent="0.35"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</row>
    <row r="960" spans="6:18" x14ac:dyDescent="0.35"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</row>
    <row r="961" spans="6:18" x14ac:dyDescent="0.35"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</row>
    <row r="962" spans="6:18" ht="15" thickBot="1" x14ac:dyDescent="0.4"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</row>
    <row r="963" spans="6:18" x14ac:dyDescent="0.35"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</row>
    <row r="964" spans="6:18" x14ac:dyDescent="0.35"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</row>
    <row r="965" spans="6:18" x14ac:dyDescent="0.35"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</row>
    <row r="966" spans="6:18" ht="15" thickBot="1" x14ac:dyDescent="0.4"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</row>
    <row r="967" spans="6:18" x14ac:dyDescent="0.35"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</row>
    <row r="968" spans="6:18" x14ac:dyDescent="0.35"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</row>
    <row r="969" spans="6:18" x14ac:dyDescent="0.35"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</row>
    <row r="970" spans="6:18" ht="15" thickBot="1" x14ac:dyDescent="0.4"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</row>
    <row r="971" spans="6:18" x14ac:dyDescent="0.35"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</row>
    <row r="972" spans="6:18" x14ac:dyDescent="0.35"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</row>
    <row r="973" spans="6:18" x14ac:dyDescent="0.35"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</row>
    <row r="974" spans="6:18" ht="15" thickBot="1" x14ac:dyDescent="0.4"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</row>
    <row r="975" spans="6:18" x14ac:dyDescent="0.35"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</row>
    <row r="976" spans="6:18" x14ac:dyDescent="0.35"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</row>
    <row r="977" spans="6:18" x14ac:dyDescent="0.35"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</row>
    <row r="978" spans="6:18" ht="15" thickBot="1" x14ac:dyDescent="0.4"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</row>
    <row r="979" spans="6:18" x14ac:dyDescent="0.35"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</row>
    <row r="980" spans="6:18" x14ac:dyDescent="0.35"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</row>
    <row r="981" spans="6:18" x14ac:dyDescent="0.35"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</row>
    <row r="982" spans="6:18" ht="15" thickBot="1" x14ac:dyDescent="0.4"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</row>
    <row r="983" spans="6:18" x14ac:dyDescent="0.35"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</row>
    <row r="984" spans="6:18" x14ac:dyDescent="0.35"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</row>
    <row r="985" spans="6:18" x14ac:dyDescent="0.35"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</row>
    <row r="986" spans="6:18" ht="15" thickBot="1" x14ac:dyDescent="0.4"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</row>
    <row r="987" spans="6:18" x14ac:dyDescent="0.35"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</row>
    <row r="988" spans="6:18" x14ac:dyDescent="0.35"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</row>
    <row r="989" spans="6:18" x14ac:dyDescent="0.35"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</row>
    <row r="990" spans="6:18" ht="15" thickBot="1" x14ac:dyDescent="0.4"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</row>
    <row r="991" spans="6:18" x14ac:dyDescent="0.35"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</row>
    <row r="992" spans="6:18" x14ac:dyDescent="0.35"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</row>
    <row r="993" spans="6:18" x14ac:dyDescent="0.35"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</row>
    <row r="994" spans="6:18" ht="15" thickBot="1" x14ac:dyDescent="0.4"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</row>
    <row r="995" spans="6:18" x14ac:dyDescent="0.35"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</row>
    <row r="996" spans="6:18" x14ac:dyDescent="0.35"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</row>
    <row r="997" spans="6:18" x14ac:dyDescent="0.35"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</row>
    <row r="998" spans="6:18" ht="15" thickBot="1" x14ac:dyDescent="0.4"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</row>
    <row r="999" spans="6:18" x14ac:dyDescent="0.35"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</row>
    <row r="1000" spans="6:18" x14ac:dyDescent="0.35"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</row>
    <row r="1001" spans="6:18" x14ac:dyDescent="0.35"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</row>
    <row r="1002" spans="6:18" ht="15" thickBot="1" x14ac:dyDescent="0.4"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</row>
    <row r="1003" spans="6:18" x14ac:dyDescent="0.35"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</row>
    <row r="1004" spans="6:18" x14ac:dyDescent="0.35"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</row>
    <row r="1005" spans="6:18" x14ac:dyDescent="0.35"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</row>
    <row r="1006" spans="6:18" ht="15" thickBot="1" x14ac:dyDescent="0.4"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</row>
    <row r="1007" spans="6:18" x14ac:dyDescent="0.35"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</row>
    <row r="1008" spans="6:18" x14ac:dyDescent="0.35"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</row>
    <row r="1009" spans="6:18" x14ac:dyDescent="0.35"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</row>
    <row r="1010" spans="6:18" ht="15" thickBot="1" x14ac:dyDescent="0.4"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</row>
    <row r="1011" spans="6:18" x14ac:dyDescent="0.35"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</row>
    <row r="1012" spans="6:18" x14ac:dyDescent="0.35"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</row>
    <row r="1013" spans="6:18" x14ac:dyDescent="0.35"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</row>
    <row r="1014" spans="6:18" ht="15" thickBot="1" x14ac:dyDescent="0.4"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</row>
    <row r="1015" spans="6:18" x14ac:dyDescent="0.35"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</row>
    <row r="1016" spans="6:18" x14ac:dyDescent="0.35"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</row>
    <row r="1017" spans="6:18" x14ac:dyDescent="0.35"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</row>
    <row r="1018" spans="6:18" ht="15" thickBot="1" x14ac:dyDescent="0.4"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</row>
    <row r="1019" spans="6:18" x14ac:dyDescent="0.35"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</row>
    <row r="1020" spans="6:18" x14ac:dyDescent="0.35"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</row>
    <row r="1021" spans="6:18" x14ac:dyDescent="0.35"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</row>
    <row r="1022" spans="6:18" ht="15" thickBot="1" x14ac:dyDescent="0.4"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</row>
    <row r="1023" spans="6:18" x14ac:dyDescent="0.35"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</row>
    <row r="1024" spans="6:18" x14ac:dyDescent="0.35"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</row>
    <row r="1025" spans="6:18" x14ac:dyDescent="0.35"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</row>
    <row r="1026" spans="6:18" ht="15" thickBot="1" x14ac:dyDescent="0.4"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</row>
    <row r="1027" spans="6:18" x14ac:dyDescent="0.35"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</row>
    <row r="1028" spans="6:18" x14ac:dyDescent="0.35"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</row>
    <row r="1029" spans="6:18" x14ac:dyDescent="0.35"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</row>
    <row r="1030" spans="6:18" ht="15" thickBot="1" x14ac:dyDescent="0.4"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</row>
    <row r="1031" spans="6:18" x14ac:dyDescent="0.35"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</row>
    <row r="1032" spans="6:18" x14ac:dyDescent="0.35"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</row>
    <row r="1033" spans="6:18" x14ac:dyDescent="0.35"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</row>
    <row r="1034" spans="6:18" ht="15" thickBot="1" x14ac:dyDescent="0.4"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</row>
    <row r="1035" spans="6:18" x14ac:dyDescent="0.35"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</row>
    <row r="1036" spans="6:18" x14ac:dyDescent="0.35"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</row>
    <row r="1037" spans="6:18" x14ac:dyDescent="0.35"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</row>
    <row r="1038" spans="6:18" ht="15" thickBot="1" x14ac:dyDescent="0.4"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</row>
    <row r="1039" spans="6:18" x14ac:dyDescent="0.35"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</row>
    <row r="1040" spans="6:18" x14ac:dyDescent="0.35"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</row>
    <row r="1041" spans="6:18" x14ac:dyDescent="0.35"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</row>
    <row r="1042" spans="6:18" ht="15" thickBot="1" x14ac:dyDescent="0.4"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</row>
    <row r="1043" spans="6:18" x14ac:dyDescent="0.35"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</row>
    <row r="1044" spans="6:18" x14ac:dyDescent="0.35"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</row>
    <row r="1045" spans="6:18" x14ac:dyDescent="0.35"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</row>
    <row r="1046" spans="6:18" ht="15" thickBot="1" x14ac:dyDescent="0.4"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</row>
    <row r="1047" spans="6:18" x14ac:dyDescent="0.35"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</row>
    <row r="1048" spans="6:18" x14ac:dyDescent="0.35"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</row>
    <row r="1049" spans="6:18" x14ac:dyDescent="0.35"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</row>
    <row r="1050" spans="6:18" ht="15" thickBot="1" x14ac:dyDescent="0.4"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</row>
    <row r="1051" spans="6:18" x14ac:dyDescent="0.35"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</row>
    <row r="1052" spans="6:18" x14ac:dyDescent="0.35"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</row>
    <row r="1053" spans="6:18" x14ac:dyDescent="0.35"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</row>
    <row r="1054" spans="6:18" ht="15" thickBot="1" x14ac:dyDescent="0.4"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</row>
    <row r="1055" spans="6:18" x14ac:dyDescent="0.35"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</row>
    <row r="1056" spans="6:18" x14ac:dyDescent="0.35"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</row>
    <row r="1057" spans="6:18" x14ac:dyDescent="0.35"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</row>
    <row r="1058" spans="6:18" ht="15" thickBot="1" x14ac:dyDescent="0.4"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</row>
    <row r="1059" spans="6:18" x14ac:dyDescent="0.35"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</row>
    <row r="1060" spans="6:18" x14ac:dyDescent="0.35"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</row>
    <row r="1061" spans="6:18" x14ac:dyDescent="0.35"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</row>
    <row r="1062" spans="6:18" ht="15" thickBot="1" x14ac:dyDescent="0.4"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</row>
    <row r="1063" spans="6:18" x14ac:dyDescent="0.35"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</row>
    <row r="1064" spans="6:18" x14ac:dyDescent="0.35"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</row>
    <row r="1065" spans="6:18" x14ac:dyDescent="0.35"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</row>
    <row r="1066" spans="6:18" ht="15" thickBot="1" x14ac:dyDescent="0.4"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</row>
    <row r="1067" spans="6:18" x14ac:dyDescent="0.35"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</row>
    <row r="1068" spans="6:18" x14ac:dyDescent="0.35"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</row>
    <row r="1069" spans="6:18" x14ac:dyDescent="0.35"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</row>
    <row r="1070" spans="6:18" ht="15" thickBot="1" x14ac:dyDescent="0.4"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</row>
    <row r="1071" spans="6:18" x14ac:dyDescent="0.35"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</row>
    <row r="1072" spans="6:18" x14ac:dyDescent="0.35"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</row>
    <row r="1073" spans="6:18" x14ac:dyDescent="0.35"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</row>
    <row r="1074" spans="6:18" ht="15" thickBot="1" x14ac:dyDescent="0.4"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</row>
    <row r="1075" spans="6:18" x14ac:dyDescent="0.35"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</row>
    <row r="1076" spans="6:18" x14ac:dyDescent="0.35"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</row>
    <row r="1077" spans="6:18" x14ac:dyDescent="0.35"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</row>
    <row r="1078" spans="6:18" ht="15" thickBot="1" x14ac:dyDescent="0.4"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</row>
    <row r="1079" spans="6:18" x14ac:dyDescent="0.35"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</row>
    <row r="1080" spans="6:18" x14ac:dyDescent="0.35"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</row>
    <row r="1081" spans="6:18" x14ac:dyDescent="0.35"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</row>
    <row r="1082" spans="6:18" ht="15" thickBot="1" x14ac:dyDescent="0.4"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</row>
    <row r="1083" spans="6:18" x14ac:dyDescent="0.35"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</row>
    <row r="1084" spans="6:18" x14ac:dyDescent="0.35"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</row>
    <row r="1085" spans="6:18" x14ac:dyDescent="0.35"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</row>
    <row r="1086" spans="6:18" ht="15" thickBot="1" x14ac:dyDescent="0.4"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</row>
    <row r="1087" spans="6:18" x14ac:dyDescent="0.35"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</row>
    <row r="1088" spans="6:18" x14ac:dyDescent="0.35"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</row>
    <row r="1089" spans="6:18" x14ac:dyDescent="0.35"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</row>
    <row r="1090" spans="6:18" ht="15" thickBot="1" x14ac:dyDescent="0.4"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</row>
    <row r="1091" spans="6:18" x14ac:dyDescent="0.35"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</row>
    <row r="1092" spans="6:18" x14ac:dyDescent="0.35"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</row>
    <row r="1093" spans="6:18" x14ac:dyDescent="0.35"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</row>
    <row r="1094" spans="6:18" ht="15" thickBot="1" x14ac:dyDescent="0.4"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</row>
    <row r="1095" spans="6:18" x14ac:dyDescent="0.35"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</row>
    <row r="1096" spans="6:18" x14ac:dyDescent="0.35"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</row>
    <row r="1097" spans="6:18" x14ac:dyDescent="0.35"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</row>
    <row r="1098" spans="6:18" ht="15" thickBot="1" x14ac:dyDescent="0.4"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</row>
    <row r="1099" spans="6:18" x14ac:dyDescent="0.35"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</row>
    <row r="1100" spans="6:18" x14ac:dyDescent="0.35"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</row>
    <row r="1101" spans="6:18" x14ac:dyDescent="0.35"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</row>
    <row r="1102" spans="6:18" ht="15" thickBot="1" x14ac:dyDescent="0.4"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</row>
    <row r="1103" spans="6:18" x14ac:dyDescent="0.35"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</row>
    <row r="1104" spans="6:18" x14ac:dyDescent="0.35"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</row>
    <row r="1105" spans="6:18" x14ac:dyDescent="0.35"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</row>
    <row r="1106" spans="6:18" ht="15" thickBot="1" x14ac:dyDescent="0.4"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</row>
    <row r="1107" spans="6:18" x14ac:dyDescent="0.35"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</row>
    <row r="1108" spans="6:18" x14ac:dyDescent="0.35"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</row>
    <row r="1109" spans="6:18" x14ac:dyDescent="0.35"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</row>
    <row r="1110" spans="6:18" ht="15" thickBot="1" x14ac:dyDescent="0.4"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</row>
    <row r="1111" spans="6:18" x14ac:dyDescent="0.35"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</row>
    <row r="1112" spans="6:18" x14ac:dyDescent="0.35"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</row>
    <row r="1113" spans="6:18" x14ac:dyDescent="0.35"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</row>
    <row r="1114" spans="6:18" ht="15" thickBot="1" x14ac:dyDescent="0.4"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</row>
    <row r="1115" spans="6:18" x14ac:dyDescent="0.35"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</row>
    <row r="1116" spans="6:18" x14ac:dyDescent="0.35"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</row>
    <row r="1117" spans="6:18" x14ac:dyDescent="0.35"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</row>
    <row r="1118" spans="6:18" ht="15" thickBot="1" x14ac:dyDescent="0.4"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</row>
    <row r="1119" spans="6:18" x14ac:dyDescent="0.35"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</row>
    <row r="1120" spans="6:18" x14ac:dyDescent="0.35"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</row>
    <row r="1121" spans="6:18" x14ac:dyDescent="0.35"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</row>
    <row r="1122" spans="6:18" ht="15" thickBot="1" x14ac:dyDescent="0.4"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</row>
    <row r="1123" spans="6:18" x14ac:dyDescent="0.35"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</row>
    <row r="1124" spans="6:18" x14ac:dyDescent="0.35"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</row>
    <row r="1125" spans="6:18" x14ac:dyDescent="0.35"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</row>
    <row r="1126" spans="6:18" ht="15" thickBot="1" x14ac:dyDescent="0.4"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</row>
    <row r="1127" spans="6:18" x14ac:dyDescent="0.35"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</row>
    <row r="1128" spans="6:18" x14ac:dyDescent="0.35"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</row>
    <row r="1129" spans="6:18" x14ac:dyDescent="0.35"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Расчёты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2015-07-27T10:22:54Z</dcterms:created>
  <dcterms:modified xsi:type="dcterms:W3CDTF">2015-08-11T19:32:01Z</dcterms:modified>
</cp:coreProperties>
</file>