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ugasa\WorkFiles\deriv_models\High Yield Bond\highyieldbond\XL_pricer\YieldCurve\"/>
    </mc:Choice>
  </mc:AlternateContent>
  <xr:revisionPtr revIDLastSave="0" documentId="13_ncr:1_{C3970E1F-1065-4F9B-A3DB-D85937F6FDB3}" xr6:coauthVersionLast="41" xr6:coauthVersionMax="41" xr10:uidLastSave="{00000000-0000-0000-0000-000000000000}"/>
  <bookViews>
    <workbookView xWindow="-98" yWindow="-98" windowWidth="21795" windowHeight="10980" tabRatio="230" xr2:uid="{00000000-000D-0000-FFFF-FFFF00000000}"/>
  </bookViews>
  <sheets>
    <sheet name="EONIA" sheetId="2" r:id="rId1"/>
  </sheets>
  <definedNames>
    <definedName name="senior_credit_ts">#REF!</definedName>
    <definedName name="senior_recovery">#REF!</definedName>
    <definedName name="sub_credit_ts">#REF!</definedName>
    <definedName name="sub_recovery">#REF!</definedName>
    <definedName name="Today">EONIA!$C$2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6" i="2" l="1"/>
  <c r="F33" i="2"/>
  <c r="F25" i="2"/>
  <c r="F17" i="2"/>
  <c r="F9" i="2"/>
  <c r="F34" i="2"/>
  <c r="F26" i="2"/>
  <c r="F18" i="2"/>
  <c r="F10" i="2"/>
  <c r="H10" i="2"/>
  <c r="F35" i="2"/>
  <c r="F27" i="2"/>
  <c r="F19" i="2"/>
  <c r="F11" i="2"/>
  <c r="F3" i="2"/>
  <c r="F28" i="2"/>
  <c r="F20" i="2"/>
  <c r="F12" i="2"/>
  <c r="F4" i="2"/>
  <c r="H17" i="2"/>
  <c r="H33" i="2"/>
  <c r="H34" i="2"/>
  <c r="H19" i="2"/>
  <c r="H35" i="2"/>
  <c r="H28" i="2"/>
  <c r="C3" i="2"/>
  <c r="F29" i="2"/>
  <c r="F21" i="2"/>
  <c r="H21" i="2" s="1"/>
  <c r="F13" i="2"/>
  <c r="F5" i="2"/>
  <c r="H5" i="2" s="1"/>
  <c r="F30" i="2"/>
  <c r="H30" i="2" s="1"/>
  <c r="F22" i="2"/>
  <c r="F14" i="2"/>
  <c r="F6" i="2"/>
  <c r="H6" i="2" s="1"/>
  <c r="H13" i="2"/>
  <c r="H29" i="2"/>
  <c r="H26" i="2"/>
  <c r="H22" i="2"/>
  <c r="F31" i="2"/>
  <c r="F23" i="2"/>
  <c r="F15" i="2"/>
  <c r="F7" i="2"/>
  <c r="F32" i="2"/>
  <c r="H32" i="2" s="1"/>
  <c r="F24" i="2"/>
  <c r="F16" i="2"/>
  <c r="F8" i="2"/>
  <c r="H9" i="2"/>
  <c r="H25" i="2"/>
  <c r="H18" i="2"/>
  <c r="H16" i="2"/>
  <c r="H11" i="2"/>
  <c r="H27" i="2"/>
  <c r="H14" i="2"/>
  <c r="H12" i="2"/>
  <c r="H8" i="2"/>
  <c r="H7" i="2"/>
  <c r="H23" i="2"/>
  <c r="H4" i="2"/>
  <c r="H3" i="2"/>
  <c r="H24" i="2"/>
  <c r="H15" i="2"/>
  <c r="H31" i="2"/>
  <c r="H20" i="2"/>
  <c r="C12" i="2"/>
  <c r="C13" i="2" s="1"/>
</calcChain>
</file>

<file path=xl/sharedStrings.xml><?xml version="1.0" encoding="utf-8"?>
<sst xmlns="http://schemas.openxmlformats.org/spreadsheetml/2006/main" count="83" uniqueCount="83">
  <si>
    <t>Tenor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</si>
  <si>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</si>
  <si>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</si>
  <si>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</si>
  <si>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</si>
  <si>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</si>
  <si>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</si>
  <si>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</si>
  <si>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</si>
  <si>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</si>
  <si>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</si>
  <si>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</si>
  <si>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</si>
  <si>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</si>
  <si>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</si>
  <si>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15M</t>
  </si>
  <si>
    <t>18M</t>
  </si>
  <si>
    <t>21M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</si>
  <si>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</si>
  <si>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</si>
  <si>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</si>
  <si>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</si>
  <si>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</si>
  <si>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</si>
  <si>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</si>
  <si>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</si>
  <si>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</si>
  <si>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</si>
  <si>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</si>
  <si>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</si>
  <si>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</si>
  <si>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</si>
  <si>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</si>
  <si>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</si>
  <si>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TARGET</t>
  </si>
  <si>
    <t>Modified Following</t>
  </si>
  <si>
    <t>Actual/360</t>
  </si>
  <si>
    <t>Calendar</t>
  </si>
  <si>
    <t>Convention</t>
  </si>
  <si>
    <t>Day Counter</t>
  </si>
  <si>
    <t>EONIA Index</t>
  </si>
  <si>
    <t>EONIA Yield Curve</t>
  </si>
  <si>
    <t>Traits ID</t>
  </si>
  <si>
    <t>Interpolator ID</t>
  </si>
  <si>
    <t>Enable Extrapolation</t>
  </si>
  <si>
    <t>Helper</t>
  </si>
  <si>
    <t>EUSWE2Z  CMPN Curncy</t>
  </si>
  <si>
    <t>EUSWEA   CMPN Curncy</t>
  </si>
  <si>
    <t>EUSWEB   CMPN Curncy</t>
  </si>
  <si>
    <t>EUSWEC   CMPN Curncy</t>
  </si>
  <si>
    <t>EUSWED   CMPN Curncy</t>
  </si>
  <si>
    <t>EUSWEE   CMPN Curncy</t>
  </si>
  <si>
    <t>EUSWEF   CMPN Curncy</t>
  </si>
  <si>
    <t>EUSWEG   CMPN Curncy</t>
  </si>
  <si>
    <t>EUSWEH   CMPN Curncy</t>
  </si>
  <si>
    <t>EUSWEI   CMPN Curncy</t>
  </si>
  <si>
    <t>EUSWEJ   CMPN Curncy</t>
  </si>
  <si>
    <t>EUSWEK   CMPN Curncy</t>
  </si>
  <si>
    <t>EUSWE1   CMPN Curncy</t>
  </si>
  <si>
    <t>EUSWE1F  CMPN Curncy</t>
  </si>
  <si>
    <t>EUSWE2   CMPN Curncy</t>
  </si>
  <si>
    <t>EUSWE2F  CMPN Curncy</t>
  </si>
  <si>
    <t>EUSWE3   CMPN Curncy</t>
  </si>
  <si>
    <t>EUSWE4   CMPN Curncy</t>
  </si>
  <si>
    <t>EUSWE5   CMPN Curncy</t>
  </si>
  <si>
    <t>EUSWE6   CMPN Curncy</t>
  </si>
  <si>
    <t>EUSWE7   CMPN Curncy</t>
  </si>
  <si>
    <t>EUSWE8   CMPN Curncy</t>
  </si>
  <si>
    <t>EUSWE9   CMPN Curncy</t>
  </si>
  <si>
    <t>EUSWE10  CMPN Curncy</t>
  </si>
  <si>
    <t>EUSWE11  CMPN Curncy</t>
  </si>
  <si>
    <t>EUSWE12  CMPN Curncy</t>
  </si>
  <si>
    <t>EUSWE15  CMPN Curncy</t>
  </si>
  <si>
    <t>EUSWE20  CMPN Curncy</t>
  </si>
  <si>
    <t>EUSWE25  CMPN Curncy</t>
  </si>
  <si>
    <t>EUSWE30  CMPN Curncy</t>
  </si>
  <si>
    <t>EUSWE35  CMPN Curncy</t>
  </si>
  <si>
    <t>EUSWE40  CMPN Curncy</t>
  </si>
  <si>
    <t>EUSWE50  CMPN Curncy</t>
  </si>
  <si>
    <t>Date</t>
  </si>
  <si>
    <t>Evaluation Date</t>
  </si>
  <si>
    <t>EONIA BBG Tickers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</si>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</sst>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0"/>
      <name val="Calibri  "/>
    </font>
    <font>
      <sz val="11"/>
      <color indexed="8"/>
      <name val="Calibri  "/>
    </font>
    <font>
      <sz val="11"/>
      <color indexed="60"/>
      <name val="Calibri  "/>
    </font>
    <font>
      <sz val="11"/>
      <name val="Calibri  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22" fontId="19" fillId="25" borderId="14" xfId="37" applyNumberFormat="1" applyFont="1" applyFill="1" applyBorder="1" applyAlignment="1">
      <alignment horizontal="right" vertical="center" wrapText="1"/>
    </xf>
    <xf numFmtId="22" fontId="19" fillId="25" borderId="17" xfId="37" applyNumberFormat="1" applyFont="1" applyFill="1" applyBorder="1" applyAlignment="1">
      <alignment horizontal="right" vertical="center" wrapText="1"/>
    </xf>
    <xf numFmtId="22" fontId="19" fillId="25" borderId="16" xfId="37" applyNumberFormat="1" applyFont="1" applyFill="1" applyBorder="1" applyAlignment="1">
      <alignment horizontal="right" vertical="center" wrapText="1"/>
    </xf>
    <xf numFmtId="0" fontId="20" fillId="24" borderId="0" xfId="37" applyFont="1" applyFill="1" applyAlignment="1">
      <alignment horizontal="right"/>
    </xf>
    <xf numFmtId="22" fontId="21" fillId="24" borderId="0" xfId="37" applyNumberFormat="1" applyFont="1" applyFill="1" applyAlignment="1">
      <alignment horizontal="right" vertical="center" wrapText="1"/>
    </xf>
    <xf numFmtId="22" fontId="19" fillId="25" borderId="14" xfId="37" applyNumberFormat="1" applyFont="1" applyFill="1" applyBorder="1" applyAlignment="1">
      <alignment horizontal="right"/>
    </xf>
    <xf numFmtId="22" fontId="19" fillId="25" borderId="15" xfId="37" applyNumberFormat="1" applyFont="1" applyFill="1" applyBorder="1" applyAlignment="1">
      <alignment horizontal="right"/>
    </xf>
    <xf numFmtId="22" fontId="19" fillId="25" borderId="16" xfId="37" applyNumberFormat="1" applyFont="1" applyFill="1" applyBorder="1" applyAlignment="1">
      <alignment horizontal="right"/>
    </xf>
    <xf numFmtId="0" fontId="22" fillId="24" borderId="0" xfId="0" applyFont="1" applyFill="1" applyAlignment="1">
      <alignment horizontal="right"/>
    </xf>
    <xf numFmtId="15" fontId="22" fillId="24" borderId="10" xfId="0" applyNumberFormat="1" applyFont="1" applyFill="1" applyBorder="1" applyAlignment="1">
      <alignment horizontal="right" vertical="center"/>
    </xf>
    <xf numFmtId="0" fontId="19" fillId="25" borderId="17" xfId="0" applyFont="1" applyFill="1" applyBorder="1" applyAlignment="1">
      <alignment horizontal="right" vertical="center" wrapText="1"/>
    </xf>
    <xf numFmtId="0" fontId="19" fillId="25" borderId="19" xfId="0" applyFont="1" applyFill="1" applyBorder="1" applyAlignment="1">
      <alignment horizontal="right" vertical="center" wrapText="1"/>
    </xf>
    <xf numFmtId="0" fontId="22" fillId="24" borderId="13" xfId="0" applyFont="1" applyFill="1" applyBorder="1" applyAlignment="1">
      <alignment horizontal="right" vertical="center"/>
    </xf>
    <xf numFmtId="0" fontId="22" fillId="24" borderId="11" xfId="0" applyFont="1" applyFill="1" applyBorder="1" applyAlignment="1">
      <alignment horizontal="right"/>
    </xf>
    <xf numFmtId="15" fontId="22" fillId="24" borderId="0" xfId="0" applyNumberFormat="1" applyFont="1" applyFill="1" applyAlignment="1">
      <alignment horizontal="right" vertical="center"/>
    </xf>
    <xf numFmtId="0" fontId="22" fillId="24" borderId="10" xfId="0" applyFont="1" applyFill="1" applyBorder="1" applyAlignment="1">
      <alignment horizontal="right"/>
    </xf>
    <xf numFmtId="0" fontId="22" fillId="24" borderId="13" xfId="0" applyFont="1" applyFill="1" applyBorder="1" applyAlignment="1">
      <alignment horizontal="right"/>
    </xf>
    <xf numFmtId="0" fontId="22" fillId="26" borderId="0" xfId="0" applyFont="1" applyFill="1" applyAlignment="1">
      <alignment horizontal="right"/>
    </xf>
    <xf numFmtId="0" fontId="19" fillId="26" borderId="0" xfId="0" applyFont="1" applyFill="1" applyAlignment="1">
      <alignment horizontal="right"/>
    </xf>
    <xf numFmtId="0" fontId="20" fillId="26" borderId="0" xfId="37" applyFont="1" applyFill="1" applyAlignment="1">
      <alignment horizontal="right"/>
    </xf>
    <xf numFmtId="0" fontId="22" fillId="26" borderId="11" xfId="0" applyFont="1" applyFill="1" applyBorder="1" applyAlignment="1">
      <alignment horizontal="right"/>
    </xf>
    <xf numFmtId="0" fontId="20" fillId="26" borderId="12" xfId="37" applyFont="1" applyFill="1" applyBorder="1" applyAlignment="1">
      <alignment horizontal="right"/>
    </xf>
    <xf numFmtId="0" fontId="22" fillId="26" borderId="12" xfId="0" applyFont="1" applyFill="1" applyBorder="1" applyAlignment="1">
      <alignment horizontal="right"/>
    </xf>
    <xf numFmtId="0" fontId="22" fillId="26" borderId="13" xfId="0" applyFont="1" applyFill="1" applyBorder="1" applyAlignment="1">
      <alignment horizontal="right"/>
    </xf>
    <xf numFmtId="22" fontId="19" fillId="25" borderId="18" xfId="37" applyNumberFormat="1" applyFont="1" applyFill="1" applyBorder="1" applyAlignment="1">
      <alignment horizontal="right" vertical="center" wrapText="1"/>
    </xf>
    <xf numFmtId="0" fontId="19" fillId="27" borderId="14" xfId="37" applyFont="1" applyFill="1" applyBorder="1" applyAlignment="1">
      <alignment horizontal="right"/>
    </xf>
    <xf numFmtId="0" fontId="19" fillId="27" borderId="15" xfId="37" applyFont="1" applyFill="1" applyBorder="1" applyAlignment="1">
      <alignment horizontal="right"/>
    </xf>
    <xf numFmtId="0" fontId="19" fillId="27" borderId="16" xfId="37" applyFont="1" applyFill="1" applyBorder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MoneyMarket" xfId="37" xr:uid="{00000000-0005-0000-0000-000026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0.78149999999999997</v>
        <stp/>
        <stp>##V3_BDPV12</stp>
        <stp>EUSWE15  CMPN Curncy</stp>
        <stp>LAST PRICE</stp>
        <stp>[EoniaOIS_BBG.xlsx]EONIA!R29C6</stp>
        <tr r="F29" s="2"/>
      </tp>
      <tp>
        <v>-0.23719999999999999</v>
        <stp/>
        <stp>##V3_BDPV12</stp>
        <stp>EUSWE3   CMPN Curncy</stp>
        <stp>LAST PRICE</stp>
        <stp>[EoniaOIS_BBG.xlsx]EONIA!R19C6</stp>
        <tr r="F19" s="2"/>
      </tp>
      <tp>
        <v>0.58679999999999999</v>
        <stp/>
        <stp>##V3_BDPV12</stp>
        <stp>EUSWE12  CMPN Curncy</stp>
        <stp>LAST PRICE</stp>
        <stp>[EoniaOIS_BBG.xlsx]EONIA!R28C6</stp>
        <tr r="F28" s="2"/>
      </tp>
      <tp>
        <v>-0.27529999999999999</v>
        <stp/>
        <stp>##V3_BDPV12</stp>
        <stp>EUSWE2F  CMPN Curncy</stp>
        <stp>LAST PRICE</stp>
        <stp>[EoniaOIS_BBG.xlsx]EONIA!R18C6</stp>
        <tr r="F18" s="2"/>
      </tp>
      <tp>
        <v>0.32100000000000001</v>
        <stp/>
        <stp>##V3_BDPV12</stp>
        <stp>EUSWE9   CMPN Curncy</stp>
        <stp>LAST PRICE</stp>
        <stp>[EoniaOIS_BBG.xlsx]EONIA!R25C6</stp>
        <tr r="F25" s="2"/>
      </tp>
      <tp>
        <v>1.0627</v>
        <stp/>
        <stp>##V3_BDPV12</stp>
        <stp>EUSWE50  CMPN Curncy</stp>
        <stp>LAST PRICE</stp>
        <stp>[EoniaOIS_BBG.xlsx]EONIA!R35C6</stp>
        <tr r="F35" s="2"/>
      </tp>
      <tp>
        <v>-0.35049999999999998</v>
        <stp/>
        <stp>##V3_BDPV12</stp>
        <stp>EUSWE1   CMPN Curncy</stp>
        <stp>LAST PRICE</stp>
        <stp>[EoniaOIS_BBG.xlsx]EONIA!R15C6</stp>
        <tr r="F15" s="2"/>
      </tp>
      <tp>
        <v>0.222</v>
        <stp/>
        <stp>##V3_BDPV12</stp>
        <stp>EUSWE8   CMPN Curncy</stp>
        <stp>LAST PRICE</stp>
        <stp>[EoniaOIS_BBG.xlsx]EONIA!R24C6</stp>
        <tr r="F24" s="2"/>
      </tp>
      <tp>
        <v>1.071</v>
        <stp/>
        <stp>##V3_BDPV12</stp>
        <stp>EUSWE40  CMPN Curncy</stp>
        <stp>LAST PRICE</stp>
        <stp>[EoniaOIS_BBG.xlsx]EONIA!R34C6</stp>
        <tr r="F34" s="2"/>
      </tp>
      <tp>
        <v>-0.35339999999999999</v>
        <stp/>
        <stp>##V3_BDPV12</stp>
        <stp>EUSWEK   CMPN Curncy</stp>
        <stp>LAST PRICE</stp>
        <stp>[EoniaOIS_BBG.xlsx]EONIA!R14C6</stp>
        <tr r="F14" s="2"/>
      </tp>
      <tp>
        <v>0.50519999999999998</v>
        <stp/>
        <stp>##V3_BDPV12</stp>
        <stp>EUSWE11  CMPN Curncy</stp>
        <stp>LAST PRICE</stp>
        <stp>[EoniaOIS_BBG.xlsx]EONIA!R27C6</stp>
        <tr r="F27" s="2"/>
      </tp>
      <tp>
        <v>-0.30780000000000002</v>
        <stp/>
        <stp>##V3_BDPV12</stp>
        <stp>EUSWE2   CMPN Curncy</stp>
        <stp>LAST PRICE</stp>
        <stp>[EoniaOIS_BBG.xlsx]EONIA!R17C6</stp>
        <tr r="F17" s="2"/>
      </tp>
      <tp>
        <v>-0.3342</v>
        <stp/>
        <stp>##V3_BDPV12</stp>
        <stp>EUSWE1F  CMPN Curncy</stp>
        <stp>LAST PRICE</stp>
        <stp>[EoniaOIS_BBG.xlsx]EONIA!R16C6</stp>
        <tr r="F16" s="2"/>
      </tp>
      <tp>
        <v>0.4158</v>
        <stp/>
        <stp>##V3_BDPV12</stp>
        <stp>EUSWE10  CMPN Curncy</stp>
        <stp>LAST PRICE</stp>
        <stp>[EoniaOIS_BBG.xlsx]EONIA!R26C6</stp>
        <tr r="F26" s="2"/>
      </tp>
      <tp>
        <v>-6.9000000000000006E-2</v>
        <stp/>
        <stp>##V3_BDPV12</stp>
        <stp>EUSWE5   CMPN Curncy</stp>
        <stp>LAST PRICE</stp>
        <stp>[EoniaOIS_BBG.xlsx]EONIA!R21C6</stp>
        <tr r="F21" s="2"/>
      </tp>
      <tp>
        <v>1.0378000000000001</v>
        <stp/>
        <stp>##V3_BDPV12</stp>
        <stp>EUSWE25  CMPN Curncy</stp>
        <stp>LAST PRICE</stp>
        <stp>[EoniaOIS_BBG.xlsx]EONIA!R31C6</stp>
        <tr r="F31" s="2"/>
      </tp>
      <tp>
        <v>-0.3569</v>
        <stp/>
        <stp>##V3_BDPV12</stp>
        <stp>EUSWEH   CMPN Curncy</stp>
        <stp>LAST PRICE</stp>
        <stp>[EoniaOIS_BBG.xlsx]EONIA!R11C6</stp>
        <tr r="F11" s="2"/>
      </tp>
      <tp>
        <v>-0.158</v>
        <stp/>
        <stp>##V3_BDPV12</stp>
        <stp>EUSWE4   CMPN Curncy</stp>
        <stp>LAST PRICE</stp>
        <stp>[EoniaOIS_BBG.xlsx]EONIA!R20C6</stp>
        <tr r="F20" s="2"/>
      </tp>
      <tp>
        <v>0.96530000000000005</v>
        <stp/>
        <stp>##V3_BDPV12</stp>
        <stp>EUSWE20  CMPN Curncy</stp>
        <stp>LAST PRICE</stp>
        <stp>[EoniaOIS_BBG.xlsx]EONIA!R30C6</stp>
        <tr r="F30" s="2"/>
      </tp>
      <tp>
        <v>-0.3574</v>
        <stp/>
        <stp>##V3_BDPV12</stp>
        <stp>EUSWEG   CMPN Curncy</stp>
        <stp>LAST PRICE</stp>
        <stp>[EoniaOIS_BBG.xlsx]EONIA!R10C6</stp>
        <tr r="F10" s="2"/>
      </tp>
      <tp>
        <v>-0.36099999999999999</v>
        <stp/>
        <stp>##V3_BDPV12</stp>
        <stp>EUSWE2Z  CMPN Curncy</stp>
        <stp>LAST PRICE</stp>
        <stp>[EoniaOIS_BBG.xlsx]EONIA!R3C6</stp>
        <tr r="F3" s="2"/>
      </tp>
      <tp>
        <v>0.12379999999999999</v>
        <stp/>
        <stp>##V3_BDPV12</stp>
        <stp>EUSWE7   CMPN Curncy</stp>
        <stp>LAST PRICE</stp>
        <stp>[EoniaOIS_BBG.xlsx]EONIA!R23C6</stp>
        <tr r="F23" s="2"/>
      </tp>
      <tp>
        <v>1.0702</v>
        <stp/>
        <stp>##V3_BDPV12</stp>
        <stp>EUSWE35  CMPN Curncy</stp>
        <stp>LAST PRICE</stp>
        <stp>[EoniaOIS_BBG.xlsx]EONIA!R33C6</stp>
        <tr r="F33" s="2"/>
      </tp>
      <tp>
        <v>-0.35460000000000003</v>
        <stp/>
        <stp>##V3_BDPV12</stp>
        <stp>EUSWEJ   CMPN Curncy</stp>
        <stp>LAST PRICE</stp>
        <stp>[EoniaOIS_BBG.xlsx]EONIA!R13C6</stp>
        <tr r="F13" s="2"/>
      </tp>
      <tp>
        <v>2.5499999999999998E-2</v>
        <stp/>
        <stp>##V3_BDPV12</stp>
        <stp>EUSWE6   CMPN Curncy</stp>
        <stp>LAST PRICE</stp>
        <stp>[EoniaOIS_BBG.xlsx]EONIA!R22C6</stp>
        <tr r="F22" s="2"/>
      </tp>
      <tp>
        <v>1.0645</v>
        <stp/>
        <stp>##V3_BDPV12</stp>
        <stp>EUSWE30  CMPN Curncy</stp>
        <stp>LAST PRICE</stp>
        <stp>[EoniaOIS_BBG.xlsx]EONIA!R32C6</stp>
        <tr r="F32" s="2"/>
      </tp>
      <tp>
        <v>-0.35570000000000002</v>
        <stp/>
        <stp>##V3_BDPV12</stp>
        <stp>EUSWEI   CMPN Curncy</stp>
        <stp>LAST PRICE</stp>
        <stp>[EoniaOIS_BBG.xlsx]EONIA!R12C6</stp>
        <tr r="F12" s="2"/>
      </tp>
    </main>
    <main first="bloomberg.rtd">
      <tp>
        <v>-0.35599999999999998</v>
        <stp/>
        <stp>##V3_BDPV12</stp>
        <stp>EUSWEA   CMPN Curncy</stp>
        <stp>LAST PRICE</stp>
        <stp>[EoniaOIS_BBG.xlsx]EONIA!R4C6</stp>
        <tr r="F4" s="2"/>
      </tp>
      <tp>
        <v>-0.35549999999999998</v>
        <stp/>
        <stp>##V3_BDPV12</stp>
        <stp>EUSWEB   CMPN Curncy</stp>
        <stp>LAST PRICE</stp>
        <stp>[EoniaOIS_BBG.xlsx]EONIA!R5C6</stp>
        <tr r="F5" s="2"/>
      </tp>
      <tp>
        <v>-0.35</v>
        <stp/>
        <stp>##V3_BDPV12</stp>
        <stp>EUSWEC   CMPN Curncy</stp>
        <stp>LAST PRICE</stp>
        <stp>[EoniaOIS_BBG.xlsx]EONIA!R6C6</stp>
        <tr r="F6" s="2"/>
      </tp>
      <tp>
        <v>-0.35909999999999997</v>
        <stp/>
        <stp>##V3_BDPV12</stp>
        <stp>EUSWED   CMPN Curncy</stp>
        <stp>LAST PRICE</stp>
        <stp>[EoniaOIS_BBG.xlsx]EONIA!R7C6</stp>
        <tr r="F7" s="2"/>
      </tp>
      <tp>
        <v>-0.35</v>
        <stp/>
        <stp>##V3_BDPV12</stp>
        <stp>EUSWEE   CMPN Curncy</stp>
        <stp>LAST PRICE</stp>
        <stp>[EoniaOIS_BBG.xlsx]EONIA!R8C6</stp>
        <tr r="F8" s="2"/>
      </tp>
      <tp>
        <v>-0.35830000000000001</v>
        <stp/>
        <stp>##V3_BDPV12</stp>
        <stp>EUSWEF   CMPN Curncy</stp>
        <stp>LAST PRICE</stp>
        <stp>[EoniaOIS_BBG.xlsx]EONIA!R9C6</stp>
        <tr r="F9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35"/>
  <sheetViews>
    <sheetView tabSelected="1" zoomScale="75" zoomScaleNormal="75" workbookViewId="0">
      <selection activeCell="A22" sqref="A22"/>
    </sheetView>
  </sheetViews>
  <sheetFormatPr defaultColWidth="9.1328125" defaultRowHeight="13.5"/>
  <cols>
    <col min="1" max="1" width="5.1328125" style="9" customWidth="1"/>
    <col min="2" max="2" width="19.59765625" style="9" bestFit="1" customWidth="1"/>
    <col min="3" max="3" width="20.265625" style="9" customWidth="1"/>
    <col min="4" max="4" width="9.1328125" style="18"/>
    <col min="5" max="5" width="23.6640625" style="18" bestFit="1" customWidth="1"/>
    <col min="6" max="6" width="10.59765625" style="18" customWidth="1"/>
    <col min="7" max="7" width="9.1328125" style="18"/>
    <col min="8" max="8" width="19.265625" style="18" customWidth="1"/>
    <col min="9" max="16384" width="9.1328125" style="9"/>
  </cols>
  <sheetData>
    <row r="1" spans="2:8" ht="26.25" customHeight="1"/>
    <row r="2" spans="2:8" ht="18.399999999999999" customHeight="1">
      <c r="B2" s="1" t="s">
        <v>79</v>
      </c>
      <c r="C2" s="10">
        <f ca="1">TODAY()</f>
        <v>43536</v>
      </c>
      <c r="D2" s="19"/>
      <c r="E2" s="25" t="s">
        <v>81</v>
      </c>
      <c r="F2" s="2" t="s">
        <v>82</v>
      </c>
      <c r="G2" s="11" t="s">
        <v>0</v>
      </c>
      <c r="H2" s="12" t="s">
        <v>45</v>
      </c>
    </row>
    <row r="3" spans="2:8">
      <c r="B3" s="3" t="s">
        <v>80</v>
      </c>
      <c r="C3" s="13" t="b">
        <f ca="1">_xll.qlSettingsSetEvaluationDate(C2,C2)</f>
        <v>1</v>
      </c>
      <c r="E3" s="26" t="s">
        <v>46</v>
      </c>
      <c r="F3" s="20">
        <f>_xll.BDP(E3, "LAST PRICE")/100</f>
        <v>-3.6099999999999999E-3</v>
      </c>
      <c r="G3" s="18" t="s">
        <v>1</v>
      </c>
      <c r="H3" s="21" t="str">
        <f>_xll.qlOISRateHelper(,2,G3,F3,$C$6)</f>
        <v>obj_000e0#0001</v>
      </c>
    </row>
    <row r="4" spans="2:8">
      <c r="B4" s="5"/>
      <c r="C4" s="15"/>
      <c r="E4" s="27" t="s">
        <v>47</v>
      </c>
      <c r="F4" s="20">
        <f>_xll.BDP(E4, "LAST PRICE")/100</f>
        <v>-3.5599999999999998E-3</v>
      </c>
      <c r="G4" s="18" t="s">
        <v>2</v>
      </c>
      <c r="H4" s="21" t="str">
        <f>_xll.qlOISRateHelper(,2,G4,F4,$C$6)</f>
        <v>obj_000df#0001</v>
      </c>
    </row>
    <row r="5" spans="2:8">
      <c r="B5" s="5"/>
      <c r="C5" s="15"/>
      <c r="E5" s="27" t="s">
        <v>48</v>
      </c>
      <c r="F5" s="20">
        <f>_xll.BDP(E5, "LAST PRICE")/100</f>
        <v>-3.555E-3</v>
      </c>
      <c r="G5" s="18" t="s">
        <v>3</v>
      </c>
      <c r="H5" s="21" t="str">
        <f>_xll.qlOISRateHelper(,2,G5,F5,$C$6)</f>
        <v>obj_000cc#0001</v>
      </c>
    </row>
    <row r="6" spans="2:8">
      <c r="B6" s="6" t="s">
        <v>40</v>
      </c>
      <c r="C6" s="16" t="str">
        <f>_xll.qlEonia()</f>
        <v>obj_00003#0011</v>
      </c>
      <c r="E6" s="27" t="s">
        <v>49</v>
      </c>
      <c r="F6" s="20">
        <f>_xll.BDP(E6, "LAST PRICE")/100</f>
        <v>-3.4999999999999996E-3</v>
      </c>
      <c r="G6" s="18" t="s">
        <v>4</v>
      </c>
      <c r="H6" s="21" t="str">
        <f>_xll.qlOISRateHelper(,2,G6,F6,$C$6)</f>
        <v>obj_000ce#0000</v>
      </c>
    </row>
    <row r="7" spans="2:8">
      <c r="B7" s="7" t="s">
        <v>37</v>
      </c>
      <c r="C7" s="14" t="s">
        <v>34</v>
      </c>
      <c r="E7" s="27" t="s">
        <v>50</v>
      </c>
      <c r="F7" s="20">
        <f>_xll.BDP(E7, "LAST PRICE")/100</f>
        <v>-3.5909999999999996E-3</v>
      </c>
      <c r="G7" s="18" t="s">
        <v>5</v>
      </c>
      <c r="H7" s="21" t="str">
        <f>_xll.qlOISRateHelper(,2,G7,F7,$C$6)</f>
        <v>obj_000dd#0002</v>
      </c>
    </row>
    <row r="8" spans="2:8">
      <c r="B8" s="7" t="s">
        <v>38</v>
      </c>
      <c r="C8" s="14" t="s">
        <v>35</v>
      </c>
      <c r="E8" s="27" t="s">
        <v>51</v>
      </c>
      <c r="F8" s="20">
        <f>_xll.BDP(E8, "LAST PRICE")/100</f>
        <v>-3.4999999999999996E-3</v>
      </c>
      <c r="G8" s="18" t="s">
        <v>6</v>
      </c>
      <c r="H8" s="21" t="str">
        <f>_xll.qlOISRateHelper(,2,G8,F8,$C$6)</f>
        <v>obj_000dc#0001</v>
      </c>
    </row>
    <row r="9" spans="2:8">
      <c r="B9" s="7" t="s">
        <v>39</v>
      </c>
      <c r="C9" s="14" t="s">
        <v>36</v>
      </c>
      <c r="E9" s="27" t="s">
        <v>52</v>
      </c>
      <c r="F9" s="20">
        <f>_xll.BDP(E9, "LAST PRICE")/100</f>
        <v>-3.5830000000000002E-3</v>
      </c>
      <c r="G9" s="18" t="s">
        <v>7</v>
      </c>
      <c r="H9" s="21" t="str">
        <f>_xll.qlOISRateHelper(,2,G9,F9,$C$6)</f>
        <v>obj_000d4#0002</v>
      </c>
    </row>
    <row r="10" spans="2:8">
      <c r="B10" s="7" t="s">
        <v>42</v>
      </c>
      <c r="C10" s="14"/>
      <c r="E10" s="27" t="s">
        <v>53</v>
      </c>
      <c r="F10" s="20">
        <f>_xll.BDP(E10, "LAST PRICE")/100</f>
        <v>-3.5739999999999999E-3</v>
      </c>
      <c r="G10" s="18" t="s">
        <v>8</v>
      </c>
      <c r="H10" s="21" t="str">
        <f>_xll.qlOISRateHelper(,2,G10,F10,$C$6)</f>
        <v>obj_000c4#0001</v>
      </c>
    </row>
    <row r="11" spans="2:8">
      <c r="B11" s="7" t="s">
        <v>43</v>
      </c>
      <c r="C11" s="14"/>
      <c r="E11" s="27" t="s">
        <v>54</v>
      </c>
      <c r="F11" s="20">
        <f>_xll.BDP(E11, "LAST PRICE")/100</f>
        <v>-3.5690000000000001E-3</v>
      </c>
      <c r="G11" s="18" t="s">
        <v>9</v>
      </c>
      <c r="H11" s="21" t="str">
        <f>_xll.qlOISRateHelper(,2,G11,F11,$C$6)</f>
        <v>obj_000d8#0002</v>
      </c>
    </row>
    <row r="12" spans="2:8">
      <c r="B12" s="7" t="s">
        <v>41</v>
      </c>
      <c r="C12" s="14" t="e">
        <f>_xll.qlPiecewiseYieldCurve(,0,C7,H3:H35,C9)</f>
        <v>#NUM!</v>
      </c>
      <c r="E12" s="27" t="s">
        <v>55</v>
      </c>
      <c r="F12" s="20">
        <f>_xll.BDP(E12, "LAST PRICE")/100</f>
        <v>-3.5570000000000003E-3</v>
      </c>
      <c r="G12" s="18" t="s">
        <v>10</v>
      </c>
      <c r="H12" s="21" t="e">
        <f>_xll.qlOISRateHelper(,2,G12,F12,$C$6)</f>
        <v>#NUM!</v>
      </c>
    </row>
    <row r="13" spans="2:8">
      <c r="B13" s="8" t="s">
        <v>44</v>
      </c>
      <c r="C13" s="17" t="e">
        <f>_xll.qlExtrapolatorEnableExtrapolation(C12,TRUE,C12)</f>
        <v>#VALUE!</v>
      </c>
      <c r="E13" s="27" t="s">
        <v>56</v>
      </c>
      <c r="F13" s="20">
        <f>_xll.BDP(E13, "LAST PRICE")/100</f>
        <v>-3.5460000000000001E-3</v>
      </c>
      <c r="G13" s="18" t="s">
        <v>11</v>
      </c>
      <c r="H13" s="21" t="str">
        <f>_xll.qlOISRateHelper(,2,G13,F13,$C$6)</f>
        <v>obj_000cf#0002</v>
      </c>
    </row>
    <row r="14" spans="2:8">
      <c r="E14" s="27" t="s">
        <v>57</v>
      </c>
      <c r="F14" s="20">
        <f>_xll.BDP(E14, "LAST PRICE")/100</f>
        <v>-3.5339999999999998E-3</v>
      </c>
      <c r="G14" s="18" t="s">
        <v>12</v>
      </c>
      <c r="H14" s="21" t="str">
        <f>_xll.qlOISRateHelper(,2,G14,F14,$C$6)</f>
        <v>obj_000da#0002</v>
      </c>
    </row>
    <row r="15" spans="2:8">
      <c r="E15" s="27" t="s">
        <v>58</v>
      </c>
      <c r="F15" s="20">
        <f>_xll.BDP(E15, "LAST PRICE")/100</f>
        <v>-3.5049999999999999E-3</v>
      </c>
      <c r="G15" s="18" t="s">
        <v>13</v>
      </c>
      <c r="H15" s="21" t="str">
        <f>_xll.qlOISRateHelper(,2,G15,F15,$C$6)</f>
        <v>obj_000e2#0003</v>
      </c>
    </row>
    <row r="16" spans="2:8">
      <c r="E16" s="27" t="s">
        <v>59</v>
      </c>
      <c r="F16" s="20">
        <f>_xll.BDP(E16, "LAST PRICE")/100</f>
        <v>-3.3419999999999999E-3</v>
      </c>
      <c r="G16" s="18" t="s">
        <v>14</v>
      </c>
      <c r="H16" s="21" t="str">
        <f>_xll.qlOISRateHelper(,2,G16,F16,$C$6)</f>
        <v>obj_000d7#0004</v>
      </c>
    </row>
    <row r="17" spans="5:8">
      <c r="E17" s="27" t="s">
        <v>60</v>
      </c>
      <c r="F17" s="20">
        <f>_xll.BDP(E17, "LAST PRICE")/100</f>
        <v>-3.078E-3</v>
      </c>
      <c r="G17" s="18" t="s">
        <v>18</v>
      </c>
      <c r="H17" s="21" t="str">
        <f>_xll.qlOISRateHelper(,2,G17,F17,$C$6)</f>
        <v>obj_000c5#0004</v>
      </c>
    </row>
    <row r="18" spans="5:8">
      <c r="E18" s="27" t="s">
        <v>61</v>
      </c>
      <c r="F18" s="20">
        <f>_xll.BDP(E18, "LAST PRICE")/100</f>
        <v>-2.7529999999999998E-3</v>
      </c>
      <c r="G18" s="18" t="s">
        <v>15</v>
      </c>
      <c r="H18" s="21" t="str">
        <f>_xll.qlOISRateHelper(,2,G18,F18,$C$6)</f>
        <v>obj_000d6#0000</v>
      </c>
    </row>
    <row r="19" spans="5:8">
      <c r="E19" s="27" t="s">
        <v>62</v>
      </c>
      <c r="F19" s="20">
        <f>_xll.BDP(E19, "LAST PRICE")/100</f>
        <v>-2.372E-3</v>
      </c>
      <c r="G19" s="18" t="s">
        <v>16</v>
      </c>
      <c r="H19" s="21" t="e">
        <f>_xll.qlOISRateHelper(,2,G19,F19,$C$6)</f>
        <v>#NUM!</v>
      </c>
    </row>
    <row r="20" spans="5:8">
      <c r="E20" s="27" t="s">
        <v>63</v>
      </c>
      <c r="F20" s="20">
        <f>_xll.BDP(E20, "LAST PRICE")/100</f>
        <v>-1.58E-3</v>
      </c>
      <c r="G20" s="18" t="s">
        <v>17</v>
      </c>
      <c r="H20" s="21" t="str">
        <f>_xll.qlOISRateHelper(,2,G20,F20,$C$6)</f>
        <v>obj_000e4#0005</v>
      </c>
    </row>
    <row r="21" spans="5:8">
      <c r="E21" s="27" t="s">
        <v>64</v>
      </c>
      <c r="F21" s="20">
        <f>_xll.BDP(E21, "LAST PRICE")/100</f>
        <v>-6.9000000000000008E-4</v>
      </c>
      <c r="G21" s="18" t="s">
        <v>19</v>
      </c>
      <c r="H21" s="21" t="e">
        <f>_xll.qlOISRateHelper(,2,G21,F21,$C$6)</f>
        <v>#NUM!</v>
      </c>
    </row>
    <row r="22" spans="5:8">
      <c r="E22" s="27" t="s">
        <v>65</v>
      </c>
      <c r="F22" s="20">
        <f>_xll.BDP(E22, "LAST PRICE")/100</f>
        <v>2.5499999999999996E-4</v>
      </c>
      <c r="G22" s="18" t="s">
        <v>20</v>
      </c>
      <c r="H22" s="21" t="e">
        <f>_xll.qlOISRateHelper(,2,G22,F22,$C$6)</f>
        <v>#NUM!</v>
      </c>
    </row>
    <row r="23" spans="5:8">
      <c r="E23" s="27" t="s">
        <v>66</v>
      </c>
      <c r="F23" s="20">
        <f>_xll.BDP(E23, "LAST PRICE")/100</f>
        <v>1.238E-3</v>
      </c>
      <c r="G23" s="18" t="s">
        <v>21</v>
      </c>
      <c r="H23" s="21" t="e">
        <f>_xll.qlOISRateHelper(,2,G23,F23,$C$6)</f>
        <v>#NUM!</v>
      </c>
    </row>
    <row r="24" spans="5:8">
      <c r="E24" s="27" t="s">
        <v>67</v>
      </c>
      <c r="F24" s="20">
        <f>_xll.BDP(E24, "LAST PRICE")/100</f>
        <v>2.2200000000000002E-3</v>
      </c>
      <c r="G24" s="18" t="s">
        <v>22</v>
      </c>
      <c r="H24" s="21" t="e">
        <f>_xll.qlOISRateHelper(,2,G24,F24,$C$6)</f>
        <v>#NUM!</v>
      </c>
    </row>
    <row r="25" spans="5:8">
      <c r="E25" s="27" t="s">
        <v>68</v>
      </c>
      <c r="F25" s="20">
        <f>_xll.BDP(E25, "LAST PRICE")/100</f>
        <v>3.2100000000000002E-3</v>
      </c>
      <c r="G25" s="18" t="s">
        <v>23</v>
      </c>
      <c r="H25" s="21" t="str">
        <f>_xll.qlOISRateHelper(,2,G25,F25,$C$6)</f>
        <v>obj_000d5#0006</v>
      </c>
    </row>
    <row r="26" spans="5:8">
      <c r="E26" s="27" t="s">
        <v>69</v>
      </c>
      <c r="F26" s="20">
        <f>_xll.BDP(E26, "LAST PRICE")/100</f>
        <v>4.1580000000000002E-3</v>
      </c>
      <c r="G26" s="18" t="s">
        <v>24</v>
      </c>
      <c r="H26" s="21" t="e">
        <f>_xll.qlOISRateHelper(,2,G26,F26,$C$6)</f>
        <v>#NUM!</v>
      </c>
    </row>
    <row r="27" spans="5:8">
      <c r="E27" s="27" t="s">
        <v>70</v>
      </c>
      <c r="F27" s="20">
        <f>_xll.BDP(E27, "LAST PRICE")/100</f>
        <v>5.0520000000000001E-3</v>
      </c>
      <c r="G27" s="18" t="s">
        <v>25</v>
      </c>
      <c r="H27" s="21" t="e">
        <f>_xll.qlOISRateHelper(,2,G27,F27,$C$6)</f>
        <v>#NUM!</v>
      </c>
    </row>
    <row r="28" spans="5:8">
      <c r="E28" s="27" t="s">
        <v>71</v>
      </c>
      <c r="F28" s="20">
        <f>_xll.BDP(E28, "LAST PRICE")/100</f>
        <v>5.868E-3</v>
      </c>
      <c r="G28" s="18" t="s">
        <v>26</v>
      </c>
      <c r="H28" s="21" t="str">
        <f>_xll.qlOISRateHelper(,2,G28,F28,$C$6)</f>
        <v>obj_000ca#0005</v>
      </c>
    </row>
    <row r="29" spans="5:8">
      <c r="E29" s="27" t="s">
        <v>72</v>
      </c>
      <c r="F29" s="20">
        <f>_xll.BDP(E29, "LAST PRICE")/100</f>
        <v>7.814999999999999E-3</v>
      </c>
      <c r="G29" s="18" t="s">
        <v>27</v>
      </c>
      <c r="H29" s="21" t="e">
        <f>_xll.qlOISRateHelper(,2,G29,F29,$C$6)</f>
        <v>#NUM!</v>
      </c>
    </row>
    <row r="30" spans="5:8">
      <c r="E30" s="27" t="s">
        <v>73</v>
      </c>
      <c r="F30" s="20">
        <f>_xll.BDP(E30, "LAST PRICE")/100</f>
        <v>9.6530000000000001E-3</v>
      </c>
      <c r="G30" s="18" t="s">
        <v>28</v>
      </c>
      <c r="H30" s="21" t="e">
        <f>_xll.qlOISRateHelper(,2,G30,F30,$C$6)</f>
        <v>#NUM!</v>
      </c>
    </row>
    <row r="31" spans="5:8">
      <c r="E31" s="27" t="s">
        <v>74</v>
      </c>
      <c r="F31" s="20">
        <f>_xll.BDP(E31, "LAST PRICE")/100</f>
        <v>1.0378E-2</v>
      </c>
      <c r="G31" s="18" t="s">
        <v>29</v>
      </c>
      <c r="H31" s="21" t="e">
        <f>_xll.qlOISRateHelper(,2,G31,F31,$C$6)</f>
        <v>#NUM!</v>
      </c>
    </row>
    <row r="32" spans="5:8">
      <c r="E32" s="27" t="s">
        <v>75</v>
      </c>
      <c r="F32" s="20">
        <f>_xll.BDP(E32, "LAST PRICE")/100</f>
        <v>1.0645E-2</v>
      </c>
      <c r="G32" s="18" t="s">
        <v>30</v>
      </c>
      <c r="H32" s="21" t="str">
        <f>_xll.qlOISRateHelper(,2,G32,F32,$C$6)</f>
        <v>obj_000d3#0005</v>
      </c>
    </row>
    <row r="33" spans="5:33">
      <c r="E33" s="27" t="s">
        <v>76</v>
      </c>
      <c r="F33" s="20">
        <f>_xll.BDP(E33, "LAST PRICE")/100</f>
        <v>1.0702E-2</v>
      </c>
      <c r="G33" s="18" t="s">
        <v>31</v>
      </c>
      <c r="H33" s="21" t="str">
        <f>_xll.qlOISRateHelper(,2,G33,F33,$C$6)</f>
        <v>obj_000c6#0004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5:33">
      <c r="E34" s="27" t="s">
        <v>77</v>
      </c>
      <c r="F34" s="20">
        <f>_xll.BDP(E34, "LAST PRICE")/100</f>
        <v>1.0709999999999999E-2</v>
      </c>
      <c r="G34" s="18" t="s">
        <v>32</v>
      </c>
      <c r="H34" s="21" t="e">
        <f>_xll.qlOISRateHelper(,2,G34,F34,$C$6)</f>
        <v>#NUM!</v>
      </c>
    </row>
    <row r="35" spans="5:33">
      <c r="E35" s="28" t="s">
        <v>78</v>
      </c>
      <c r="F35" s="22">
        <f>_xll.BDP(E35, "LAST PRICE")/100</f>
        <v>1.0626999999999999E-2</v>
      </c>
      <c r="G35" s="23" t="s">
        <v>33</v>
      </c>
      <c r="H35" s="24" t="e">
        <f>_xll.qlOISRateHelper(,2,G35,F35,$C$6)</f>
        <v>#NUM!</v>
      </c>
    </row>
  </sheetData>
  <phoneticPr fontId="1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EONIA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Sugasa</dc:creator>
  <cp:lastModifiedBy>Dustin Sugasa</cp:lastModifiedBy>
  <dcterms:created xsi:type="dcterms:W3CDTF">1996-10-14T23:33:28Z</dcterms:created>
  <dcterms:modified xsi:type="dcterms:W3CDTF">2019-03-12T14:09:37Z</dcterms:modified>
</cp:coreProperties>
</file>