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ak\Desktop\Finance\"/>
    </mc:Choice>
  </mc:AlternateContent>
  <xr:revisionPtr revIDLastSave="0" documentId="8_{F0390197-414A-4E9E-8AE2-21BA185EC01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US Debt Levels" sheetId="3" r:id="rId1"/>
    <sheet name="US Tax History" sheetId="7" r:id="rId2"/>
    <sheet name="data" sheetId="1" r:id="rId3"/>
    <sheet name="FRED" sheetId="6" r:id="rId4"/>
    <sheet name="ref" sheetId="4" r:id="rId5"/>
    <sheet name="Sheet2" sheetId="9" r:id="rId6"/>
    <sheet name="Sheet3" sheetId="10" r:id="rId7"/>
    <sheet name="^GSPC" sheetId="8" r:id="rId8"/>
  </sheets>
  <calcPr calcId="18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2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36" i="6"/>
  <c r="G32" i="6" l="1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H92" i="6" l="1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34" i="6" l="1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33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H2" i="1" l="1"/>
  <c r="J2" i="1"/>
  <c r="K2" i="1" s="1"/>
  <c r="E2" i="1"/>
  <c r="L2" i="1" s="1"/>
  <c r="H13" i="1"/>
  <c r="H12" i="1"/>
  <c r="H11" i="1"/>
  <c r="H10" i="1"/>
  <c r="H9" i="1"/>
  <c r="I9" i="1" s="1"/>
  <c r="H8" i="1"/>
  <c r="H7" i="1"/>
  <c r="H6" i="1"/>
  <c r="H5" i="1"/>
  <c r="H4" i="1"/>
  <c r="H3" i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J6" i="1"/>
  <c r="K6" i="1" s="1"/>
  <c r="J5" i="1"/>
  <c r="K5" i="1" s="1"/>
  <c r="J4" i="1"/>
  <c r="K4" i="1" s="1"/>
  <c r="J3" i="1"/>
  <c r="K3" i="1" s="1"/>
  <c r="E3" i="1"/>
  <c r="L3" i="1" s="1"/>
  <c r="E4" i="1"/>
  <c r="L4" i="1" s="1"/>
  <c r="K7" i="1"/>
  <c r="E13" i="1"/>
  <c r="F13" i="1" s="1"/>
  <c r="M13" i="1" s="1"/>
  <c r="E12" i="1"/>
  <c r="L12" i="1" s="1"/>
  <c r="E11" i="1"/>
  <c r="F11" i="1" s="1"/>
  <c r="M11" i="1" s="1"/>
  <c r="E10" i="1"/>
  <c r="L10" i="1" s="1"/>
  <c r="E9" i="1"/>
  <c r="F9" i="1" s="1"/>
  <c r="M9" i="1" s="1"/>
  <c r="E8" i="1"/>
  <c r="F8" i="1" s="1"/>
  <c r="M8" i="1" s="1"/>
  <c r="E7" i="1"/>
  <c r="F7" i="1" s="1"/>
  <c r="M7" i="1" s="1"/>
  <c r="E6" i="1"/>
  <c r="F6" i="1" s="1"/>
  <c r="M6" i="1" s="1"/>
  <c r="E5" i="1"/>
  <c r="F5" i="1" s="1"/>
  <c r="M5" i="1" s="1"/>
  <c r="I10" i="1" l="1"/>
  <c r="I3" i="1"/>
  <c r="I11" i="1"/>
  <c r="I6" i="1"/>
  <c r="I7" i="1"/>
  <c r="I8" i="1"/>
  <c r="I4" i="1"/>
  <c r="I12" i="1"/>
  <c r="F12" i="1"/>
  <c r="M12" i="1" s="1"/>
  <c r="I5" i="1"/>
  <c r="I13" i="1"/>
  <c r="I2" i="1"/>
  <c r="F2" i="1"/>
  <c r="M2" i="1" s="1"/>
  <c r="L6" i="1"/>
  <c r="L7" i="1"/>
  <c r="F3" i="1"/>
  <c r="M3" i="1" s="1"/>
  <c r="F10" i="1"/>
  <c r="M10" i="1" s="1"/>
  <c r="L9" i="1"/>
  <c r="F4" i="1"/>
  <c r="M4" i="1" s="1"/>
  <c r="L8" i="1"/>
  <c r="L5" i="1"/>
  <c r="L13" i="1"/>
  <c r="L11" i="1"/>
</calcChain>
</file>

<file path=xl/sharedStrings.xml><?xml version="1.0" encoding="utf-8"?>
<sst xmlns="http://schemas.openxmlformats.org/spreadsheetml/2006/main" count="106" uniqueCount="105">
  <si>
    <t>Payroll (k)</t>
  </si>
  <si>
    <t>Population (k)</t>
  </si>
  <si>
    <t>GDP (real) (T)</t>
  </si>
  <si>
    <t>Debt (B)</t>
  </si>
  <si>
    <t>GDP (real) (B)</t>
  </si>
  <si>
    <t>Work Pop</t>
  </si>
  <si>
    <t>D/GDP (%)</t>
  </si>
  <si>
    <t>Work Pop (%)</t>
  </si>
  <si>
    <t>GDP/Payroll Adj</t>
  </si>
  <si>
    <t>D/GDP Payroll (%)</t>
  </si>
  <si>
    <t>Debt/Pop</t>
  </si>
  <si>
    <t>Debt/Payroll</t>
  </si>
  <si>
    <t>Source</t>
  </si>
  <si>
    <t>https://fred.stlouisfed.org/series/PAYEMS</t>
  </si>
  <si>
    <t>Year (ending)</t>
  </si>
  <si>
    <t>https://www.census.gov/popclock/</t>
  </si>
  <si>
    <t>https://countryeconomy.com/gdp/usa</t>
  </si>
  <si>
    <t>https://www.treasurydirect.gov/NP/debt/current</t>
  </si>
  <si>
    <t>* 80% of GDP is payroll (non-farm)</t>
  </si>
  <si>
    <t>Calculation Note</t>
  </si>
  <si>
    <t>Note</t>
  </si>
  <si>
    <t>https://www.taxpolicycenter.org/statistics/historical-highest-marginal-income-tax-rates</t>
  </si>
  <si>
    <t>GDP (Real) (B)</t>
  </si>
  <si>
    <t>Tax Receipts (B)</t>
  </si>
  <si>
    <t>* GDP and Revenue data is annual, non-seasonally adjusted</t>
  </si>
  <si>
    <t>Date</t>
  </si>
  <si>
    <t>Highest Marginal Tax Rate</t>
  </si>
  <si>
    <t>Population (M)</t>
  </si>
  <si>
    <t>Tax Rev as % GDP</t>
  </si>
  <si>
    <t>GDP per capita (constant $)</t>
  </si>
  <si>
    <t>Tax Rev per capita (constant $)</t>
  </si>
  <si>
    <t>various data &amp; charts found under the ~/series directory; see FRED tab and site</t>
  </si>
  <si>
    <t>various tables found under the ~/data directory</t>
  </si>
  <si>
    <t>https://www.bls.gov/data/</t>
  </si>
  <si>
    <t>https://www.minneapolisfed.org/about-us/monetary-policy/inflation-calculator/consumer-price-index-1913-</t>
  </si>
  <si>
    <t>CPI (Annual Avg)</t>
  </si>
  <si>
    <t>US Home Average Sale Price</t>
  </si>
  <si>
    <t>beta</t>
  </si>
  <si>
    <t>Open</t>
  </si>
  <si>
    <t>High</t>
  </si>
  <si>
    <t>Low</t>
  </si>
  <si>
    <t>Adj Close</t>
  </si>
  <si>
    <t>Volume</t>
  </si>
  <si>
    <t>Row Labels</t>
  </si>
  <si>
    <t>Grand Total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</si>
  <si>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</si>
  <si>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</si>
  <si>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</si>
  <si>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</si>
  <si>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</si>
  <si>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</si>
  <si>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</si>
  <si>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</si>
  <si>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</si>
  <si>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</si>
  <si>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</si>
  <si>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</si>
  <si>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</si>
  <si>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</si>
  <si>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</si>
  <si>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</si>
  <si>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</si>
  <si>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</si>
  <si>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</si>
  <si>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</si>
  <si>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</si>
  <si>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</si>
  <si>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</si>
  <si>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</si>
  <si>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</si>
  <si>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</si>
  <si>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</si>
  <si>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</si>
  <si>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</si>
  <si>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</si>
  <si>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</si>
  <si>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</si>
  <si>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</si>
  <si>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</si>
  <si>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</si>
  <si>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</si>
  <si>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</si>
  <si>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</si>
  <si>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</si>
  <si>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</si>
  <si>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</si>
  <si>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</si>
  <si>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</si>
  <si>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</si>
  <si>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</si>
  <si>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</si>
  <si>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</si>
  <si>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</si>
  <si>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</si>
  <si>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</si>
  <si>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</si>
  <si>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</si>
  <si>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</si>
  <si>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</si>
  <si>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</si>
  <si>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</si>
  <si>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</si>
  <si>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</si>
  <si>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 of Adj Close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</si>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</sst>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0" borderId="0" xfId="2" applyFont="1" applyAlignment="1">
      <alignment horizontal="center"/>
    </xf>
    <xf numFmtId="0" fontId="12" fillId="0" borderId="0" xfId="2" applyAlignment="1">
      <alignment horizontal="center" vertical="top"/>
    </xf>
    <xf numFmtId="1" fontId="13" fillId="0" borderId="0" xfId="2" applyNumberFormat="1" applyFont="1" applyAlignment="1">
      <alignment horizontal="center"/>
    </xf>
    <xf numFmtId="1" fontId="12" fillId="0" borderId="0" xfId="2" applyNumberFormat="1" applyAlignment="1">
      <alignment horizontal="center" vertical="top"/>
    </xf>
    <xf numFmtId="14" fontId="13" fillId="0" borderId="0" xfId="2" applyNumberFormat="1" applyFont="1" applyAlignment="1">
      <alignment horizontal="center"/>
    </xf>
    <xf numFmtId="14" fontId="12" fillId="0" borderId="0" xfId="2" applyNumberFormat="1" applyAlignment="1">
      <alignment horizontal="center" vertical="top"/>
    </xf>
    <xf numFmtId="0" fontId="1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0" fontId="8" fillId="0" borderId="0" xfId="1" applyNumberFormat="1" applyFont="1" applyAlignment="1">
      <alignment horizontal="center"/>
    </xf>
    <xf numFmtId="1" fontId="9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2" fontId="6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0" fontId="0" fillId="0" borderId="0" xfId="1" applyNumberFormat="1" applyFont="1" applyAlignment="1">
      <alignment horizontal="center" vertical="top"/>
    </xf>
    <xf numFmtId="1" fontId="7" fillId="0" borderId="0" xfId="1" applyNumberFormat="1" applyFont="1" applyAlignment="1">
      <alignment horizontal="center" vertical="top"/>
    </xf>
    <xf numFmtId="0" fontId="5" fillId="0" borderId="0" xfId="1" applyNumberFormat="1" applyFont="1" applyAlignment="1">
      <alignment horizontal="center" vertical="top"/>
    </xf>
    <xf numFmtId="1" fontId="10" fillId="0" borderId="0" xfId="1" applyNumberFormat="1" applyFont="1" applyAlignment="1">
      <alignment horizontal="center" vertical="top"/>
    </xf>
    <xf numFmtId="1" fontId="3" fillId="0" borderId="0" xfId="1" applyNumberFormat="1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164" fontId="15" fillId="0" borderId="0" xfId="2" applyNumberFormat="1" applyFont="1" applyAlignment="1">
      <alignment horizontal="center" wrapText="1"/>
    </xf>
    <xf numFmtId="164" fontId="16" fillId="0" borderId="0" xfId="2" applyNumberFormat="1" applyFont="1" applyAlignment="1">
      <alignment horizontal="center" vertical="top"/>
    </xf>
    <xf numFmtId="10" fontId="15" fillId="0" borderId="0" xfId="2" applyNumberFormat="1" applyFont="1" applyAlignment="1">
      <alignment horizontal="center" wrapText="1"/>
    </xf>
    <xf numFmtId="10" fontId="16" fillId="0" borderId="0" xfId="2" applyNumberFormat="1" applyFont="1" applyAlignment="1">
      <alignment horizontal="center" vertical="top"/>
    </xf>
    <xf numFmtId="10" fontId="17" fillId="0" borderId="0" xfId="2" applyNumberFormat="1" applyFont="1" applyAlignment="1">
      <alignment horizontal="center" wrapText="1"/>
    </xf>
    <xf numFmtId="10" fontId="18" fillId="0" borderId="0" xfId="2" applyNumberFormat="1" applyFont="1" applyAlignment="1">
      <alignment horizontal="center" vertical="top"/>
    </xf>
    <xf numFmtId="2" fontId="13" fillId="0" borderId="0" xfId="2" applyNumberFormat="1" applyFont="1" applyAlignment="1">
      <alignment horizontal="center" wrapText="1"/>
    </xf>
    <xf numFmtId="2" fontId="12" fillId="0" borderId="0" xfId="2" applyNumberFormat="1" applyAlignment="1">
      <alignment horizontal="center" vertical="top"/>
    </xf>
    <xf numFmtId="164" fontId="13" fillId="0" borderId="0" xfId="2" applyNumberFormat="1" applyFont="1" applyAlignment="1">
      <alignment horizontal="center" wrapText="1"/>
    </xf>
    <xf numFmtId="164" fontId="12" fillId="0" borderId="0" xfId="2" applyNumberFormat="1" applyAlignment="1">
      <alignment horizontal="center" vertical="top" wrapText="1"/>
    </xf>
    <xf numFmtId="165" fontId="15" fillId="0" borderId="0" xfId="2" applyNumberFormat="1" applyFont="1" applyAlignment="1">
      <alignment horizontal="center"/>
    </xf>
    <xf numFmtId="165" fontId="16" fillId="0" borderId="0" xfId="2" applyNumberFormat="1" applyFont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2" fontId="15" fillId="0" borderId="0" xfId="2" applyNumberFormat="1" applyFont="1" applyAlignment="1">
      <alignment horizontal="center"/>
    </xf>
    <xf numFmtId="2" fontId="16" fillId="0" borderId="0" xfId="2" applyNumberFormat="1" applyFont="1" applyAlignment="1">
      <alignment horizontal="center" vertical="top"/>
    </xf>
    <xf numFmtId="2" fontId="13" fillId="0" borderId="0" xfId="2" applyNumberFormat="1" applyFont="1" applyAlignment="1">
      <alignment horizontal="center"/>
    </xf>
  </cellXfs>
  <cellStyles count="4">
    <cellStyle name="Comma" xfId="1" builtinId="3"/>
    <cellStyle name="Normal" xfId="0" builtinId="0"/>
    <cellStyle name="Normal 2" xfId="2" xr:uid="{F0E5FD41-EE0D-434C-86D3-5904C369CBBC}"/>
    <cellStyle name="Percent 2" xfId="3" xr:uid="{EFF23035-695F-4095-923F-1C96BB4CD5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i="1" u="sng">
                <a:solidFill>
                  <a:srgbClr val="C00000"/>
                </a:solidFill>
              </a:rPr>
              <a:t>US Debt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Debt to Pop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4.5002501902074811E-2"/>
                  <c:y val="6.57701203191185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data!$A$2:$A$13</c:f>
              <c:numCache>
                <c:formatCode>General</c:formatCode>
                <c:ptCount val="12"/>
                <c:pt idx="0">
                  <c:v>2019</c:v>
                </c:pt>
                <c:pt idx="1">
                  <c:v>2018</c:v>
                </c:pt>
                <c:pt idx="2">
                  <c:v>2015</c:v>
                </c:pt>
                <c:pt idx="3">
                  <c:v>2008</c:v>
                </c:pt>
                <c:pt idx="4">
                  <c:v>2001</c:v>
                </c:pt>
                <c:pt idx="5">
                  <c:v>1990</c:v>
                </c:pt>
                <c:pt idx="6">
                  <c:v>1981</c:v>
                </c:pt>
                <c:pt idx="7">
                  <c:v>1974</c:v>
                </c:pt>
                <c:pt idx="8">
                  <c:v>1970</c:v>
                </c:pt>
                <c:pt idx="9">
                  <c:v>1960</c:v>
                </c:pt>
                <c:pt idx="10">
                  <c:v>1957</c:v>
                </c:pt>
                <c:pt idx="11">
                  <c:v>1945</c:v>
                </c:pt>
              </c:numCache>
            </c:numRef>
          </c:xVal>
          <c:yVal>
            <c:numRef>
              <c:f>data!$H$2:$H$13</c:f>
              <c:numCache>
                <c:formatCode>0</c:formatCode>
                <c:ptCount val="12"/>
                <c:pt idx="0">
                  <c:v>70478</c:v>
                </c:pt>
                <c:pt idx="1">
                  <c:v>66280</c:v>
                </c:pt>
                <c:pt idx="2">
                  <c:v>56545</c:v>
                </c:pt>
                <c:pt idx="3">
                  <c:v>32966</c:v>
                </c:pt>
                <c:pt idx="4">
                  <c:v>20375</c:v>
                </c:pt>
                <c:pt idx="5">
                  <c:v>12953</c:v>
                </c:pt>
                <c:pt idx="6">
                  <c:v>4349</c:v>
                </c:pt>
                <c:pt idx="7">
                  <c:v>2221</c:v>
                </c:pt>
                <c:pt idx="8">
                  <c:v>1809</c:v>
                </c:pt>
                <c:pt idx="9">
                  <c:v>1583</c:v>
                </c:pt>
                <c:pt idx="10">
                  <c:v>1576</c:v>
                </c:pt>
                <c:pt idx="11">
                  <c:v>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A-4C55-A835-B49B5CA85DD6}"/>
            </c:ext>
          </c:extLst>
        </c:ser>
        <c:ser>
          <c:idx val="0"/>
          <c:order val="1"/>
          <c:tx>
            <c:v>Debt to Payroll (Non-Farm)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4.633712321575275E-2"/>
                  <c:y val="5.685280499640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data!$A$2:$A$13</c:f>
              <c:numCache>
                <c:formatCode>General</c:formatCode>
                <c:ptCount val="12"/>
                <c:pt idx="0">
                  <c:v>2019</c:v>
                </c:pt>
                <c:pt idx="1">
                  <c:v>2018</c:v>
                </c:pt>
                <c:pt idx="2">
                  <c:v>2015</c:v>
                </c:pt>
                <c:pt idx="3">
                  <c:v>2008</c:v>
                </c:pt>
                <c:pt idx="4">
                  <c:v>2001</c:v>
                </c:pt>
                <c:pt idx="5">
                  <c:v>1990</c:v>
                </c:pt>
                <c:pt idx="6">
                  <c:v>1981</c:v>
                </c:pt>
                <c:pt idx="7">
                  <c:v>1974</c:v>
                </c:pt>
                <c:pt idx="8">
                  <c:v>1970</c:v>
                </c:pt>
                <c:pt idx="9">
                  <c:v>1960</c:v>
                </c:pt>
                <c:pt idx="10">
                  <c:v>1957</c:v>
                </c:pt>
                <c:pt idx="11">
                  <c:v>1945</c:v>
                </c:pt>
              </c:numCache>
            </c:numRef>
          </c:xVal>
          <c:yVal>
            <c:numRef>
              <c:f>data!$I$2:$I$13</c:f>
              <c:numCache>
                <c:formatCode>0</c:formatCode>
                <c:ptCount val="12"/>
                <c:pt idx="0">
                  <c:v>152220</c:v>
                </c:pt>
                <c:pt idx="1">
                  <c:v>144087</c:v>
                </c:pt>
                <c:pt idx="2">
                  <c:v>126783</c:v>
                </c:pt>
                <c:pt idx="3">
                  <c:v>72453</c:v>
                </c:pt>
                <c:pt idx="4">
                  <c:v>43723</c:v>
                </c:pt>
                <c:pt idx="5">
                  <c:v>29439</c:v>
                </c:pt>
                <c:pt idx="6">
                  <c:v>10900</c:v>
                </c:pt>
                <c:pt idx="7">
                  <c:v>6035</c:v>
                </c:pt>
                <c:pt idx="8">
                  <c:v>5198</c:v>
                </c:pt>
                <c:pt idx="9">
                  <c:v>5224</c:v>
                </c:pt>
                <c:pt idx="10">
                  <c:v>5100</c:v>
                </c:pt>
                <c:pt idx="11">
                  <c:v>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A-4C55-A835-B49B5CA8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3096368"/>
        <c:axId val="-293099632"/>
      </c:scatterChart>
      <c:valAx>
        <c:axId val="-2930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C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099632"/>
        <c:crosses val="autoZero"/>
        <c:crossBetween val="midCat"/>
      </c:valAx>
      <c:valAx>
        <c:axId val="-2930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C00000"/>
                    </a:solidFill>
                  </a:rPr>
                  <a:t>Debt Ratio</a:t>
                </a:r>
              </a:p>
              <a:p>
                <a:pPr>
                  <a:defRPr/>
                </a:pPr>
                <a:r>
                  <a:rPr lang="en-US" sz="1200">
                    <a:solidFill>
                      <a:srgbClr val="C00000"/>
                    </a:solidFill>
                  </a:rPr>
                  <a:t>(</a:t>
                </a:r>
                <a:r>
                  <a:rPr lang="en-US" sz="1200" baseline="0">
                    <a:solidFill>
                      <a:srgbClr val="C00000"/>
                    </a:solidFill>
                  </a:rPr>
                  <a:t>USD $ Billion</a:t>
                </a:r>
                <a:r>
                  <a:rPr lang="en-US" sz="1200">
                    <a:solidFill>
                      <a:srgbClr val="C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09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Tax Revenues &amp; Marginal Tax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FRED!$F$1</c:f>
              <c:strCache>
                <c:ptCount val="1"/>
                <c:pt idx="0">
                  <c:v>Tax Receipts (B)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FRED!$A$2:$A$92</c:f>
              <c:numCache>
                <c:formatCode>m/d/yyyy</c:formatCode>
                <c:ptCount val="91"/>
                <c:pt idx="0">
                  <c:v>10594</c:v>
                </c:pt>
                <c:pt idx="1">
                  <c:v>10959</c:v>
                </c:pt>
                <c:pt idx="2">
                  <c:v>11324</c:v>
                </c:pt>
                <c:pt idx="3">
                  <c:v>11689</c:v>
                </c:pt>
                <c:pt idx="4">
                  <c:v>12055</c:v>
                </c:pt>
                <c:pt idx="5">
                  <c:v>12420</c:v>
                </c:pt>
                <c:pt idx="6">
                  <c:v>12785</c:v>
                </c:pt>
                <c:pt idx="7">
                  <c:v>13150</c:v>
                </c:pt>
                <c:pt idx="8">
                  <c:v>13516</c:v>
                </c:pt>
                <c:pt idx="9">
                  <c:v>13881</c:v>
                </c:pt>
                <c:pt idx="10">
                  <c:v>14246</c:v>
                </c:pt>
                <c:pt idx="11">
                  <c:v>14611</c:v>
                </c:pt>
                <c:pt idx="12">
                  <c:v>14977</c:v>
                </c:pt>
                <c:pt idx="13">
                  <c:v>15342</c:v>
                </c:pt>
                <c:pt idx="14">
                  <c:v>15707</c:v>
                </c:pt>
                <c:pt idx="15">
                  <c:v>16072</c:v>
                </c:pt>
                <c:pt idx="16">
                  <c:v>16438</c:v>
                </c:pt>
                <c:pt idx="17">
                  <c:v>16803</c:v>
                </c:pt>
                <c:pt idx="18">
                  <c:v>17168</c:v>
                </c:pt>
                <c:pt idx="19">
                  <c:v>17533</c:v>
                </c:pt>
                <c:pt idx="20">
                  <c:v>17899</c:v>
                </c:pt>
                <c:pt idx="21">
                  <c:v>18264</c:v>
                </c:pt>
                <c:pt idx="22">
                  <c:v>18629</c:v>
                </c:pt>
                <c:pt idx="23">
                  <c:v>18994</c:v>
                </c:pt>
                <c:pt idx="24">
                  <c:v>19360</c:v>
                </c:pt>
                <c:pt idx="25">
                  <c:v>19725</c:v>
                </c:pt>
                <c:pt idx="26">
                  <c:v>20090</c:v>
                </c:pt>
                <c:pt idx="27">
                  <c:v>20455</c:v>
                </c:pt>
                <c:pt idx="28">
                  <c:v>20821</c:v>
                </c:pt>
                <c:pt idx="29">
                  <c:v>21186</c:v>
                </c:pt>
                <c:pt idx="30">
                  <c:v>21551</c:v>
                </c:pt>
                <c:pt idx="31">
                  <c:v>21916</c:v>
                </c:pt>
                <c:pt idx="32">
                  <c:v>22282</c:v>
                </c:pt>
                <c:pt idx="33">
                  <c:v>22647</c:v>
                </c:pt>
                <c:pt idx="34">
                  <c:v>23012</c:v>
                </c:pt>
                <c:pt idx="35">
                  <c:v>23377</c:v>
                </c:pt>
                <c:pt idx="36">
                  <c:v>23743</c:v>
                </c:pt>
                <c:pt idx="37">
                  <c:v>24108</c:v>
                </c:pt>
                <c:pt idx="38">
                  <c:v>24473</c:v>
                </c:pt>
                <c:pt idx="39">
                  <c:v>24838</c:v>
                </c:pt>
                <c:pt idx="40">
                  <c:v>25204</c:v>
                </c:pt>
                <c:pt idx="41">
                  <c:v>25569</c:v>
                </c:pt>
                <c:pt idx="42">
                  <c:v>25934</c:v>
                </c:pt>
                <c:pt idx="43">
                  <c:v>26299</c:v>
                </c:pt>
                <c:pt idx="44">
                  <c:v>26665</c:v>
                </c:pt>
                <c:pt idx="45">
                  <c:v>27030</c:v>
                </c:pt>
                <c:pt idx="46">
                  <c:v>27395</c:v>
                </c:pt>
                <c:pt idx="47">
                  <c:v>27760</c:v>
                </c:pt>
                <c:pt idx="48">
                  <c:v>28126</c:v>
                </c:pt>
                <c:pt idx="49">
                  <c:v>28491</c:v>
                </c:pt>
                <c:pt idx="50">
                  <c:v>28856</c:v>
                </c:pt>
                <c:pt idx="51">
                  <c:v>29221</c:v>
                </c:pt>
                <c:pt idx="52">
                  <c:v>29587</c:v>
                </c:pt>
                <c:pt idx="53">
                  <c:v>29952</c:v>
                </c:pt>
                <c:pt idx="54">
                  <c:v>30317</c:v>
                </c:pt>
                <c:pt idx="55">
                  <c:v>30682</c:v>
                </c:pt>
                <c:pt idx="56">
                  <c:v>31048</c:v>
                </c:pt>
                <c:pt idx="57">
                  <c:v>31413</c:v>
                </c:pt>
                <c:pt idx="58">
                  <c:v>31778</c:v>
                </c:pt>
                <c:pt idx="59">
                  <c:v>32143</c:v>
                </c:pt>
                <c:pt idx="60">
                  <c:v>32509</c:v>
                </c:pt>
                <c:pt idx="61">
                  <c:v>32874</c:v>
                </c:pt>
                <c:pt idx="62">
                  <c:v>33239</c:v>
                </c:pt>
                <c:pt idx="63">
                  <c:v>33604</c:v>
                </c:pt>
                <c:pt idx="64">
                  <c:v>33970</c:v>
                </c:pt>
                <c:pt idx="65">
                  <c:v>34335</c:v>
                </c:pt>
                <c:pt idx="66">
                  <c:v>34700</c:v>
                </c:pt>
                <c:pt idx="67">
                  <c:v>35065</c:v>
                </c:pt>
                <c:pt idx="68">
                  <c:v>35431</c:v>
                </c:pt>
                <c:pt idx="69">
                  <c:v>35796</c:v>
                </c:pt>
                <c:pt idx="70">
                  <c:v>36161</c:v>
                </c:pt>
                <c:pt idx="71">
                  <c:v>36526</c:v>
                </c:pt>
                <c:pt idx="72">
                  <c:v>36892</c:v>
                </c:pt>
                <c:pt idx="73">
                  <c:v>37257</c:v>
                </c:pt>
                <c:pt idx="74">
                  <c:v>37622</c:v>
                </c:pt>
                <c:pt idx="75">
                  <c:v>37987</c:v>
                </c:pt>
                <c:pt idx="76">
                  <c:v>38353</c:v>
                </c:pt>
                <c:pt idx="77">
                  <c:v>38718</c:v>
                </c:pt>
                <c:pt idx="78">
                  <c:v>39083</c:v>
                </c:pt>
                <c:pt idx="79">
                  <c:v>39448</c:v>
                </c:pt>
                <c:pt idx="80">
                  <c:v>39814</c:v>
                </c:pt>
                <c:pt idx="81">
                  <c:v>40179</c:v>
                </c:pt>
                <c:pt idx="82">
                  <c:v>40544</c:v>
                </c:pt>
                <c:pt idx="83">
                  <c:v>40909</c:v>
                </c:pt>
                <c:pt idx="84">
                  <c:v>41275</c:v>
                </c:pt>
                <c:pt idx="85">
                  <c:v>41640</c:v>
                </c:pt>
                <c:pt idx="86">
                  <c:v>42005</c:v>
                </c:pt>
                <c:pt idx="87">
                  <c:v>42370</c:v>
                </c:pt>
                <c:pt idx="88">
                  <c:v>42736</c:v>
                </c:pt>
                <c:pt idx="89">
                  <c:v>43101</c:v>
                </c:pt>
                <c:pt idx="90">
                  <c:v>43466</c:v>
                </c:pt>
              </c:numCache>
            </c:numRef>
          </c:cat>
          <c:val>
            <c:numRef>
              <c:f>FRED!$F$2:$F$92</c:f>
              <c:numCache>
                <c:formatCode>0</c:formatCode>
                <c:ptCount val="91"/>
                <c:pt idx="0">
                  <c:v>3.536</c:v>
                </c:pt>
                <c:pt idx="1">
                  <c:v>2.778</c:v>
                </c:pt>
                <c:pt idx="2">
                  <c:v>1.8</c:v>
                </c:pt>
                <c:pt idx="3">
                  <c:v>1.492</c:v>
                </c:pt>
                <c:pt idx="4">
                  <c:v>2.4350000000000001</c:v>
                </c:pt>
                <c:pt idx="5">
                  <c:v>3.2429999999999999</c:v>
                </c:pt>
                <c:pt idx="6">
                  <c:v>3.53</c:v>
                </c:pt>
                <c:pt idx="7">
                  <c:v>4.1959999999999997</c:v>
                </c:pt>
                <c:pt idx="8">
                  <c:v>5.0060000000000002</c:v>
                </c:pt>
                <c:pt idx="9">
                  <c:v>4.2969999999999997</c:v>
                </c:pt>
                <c:pt idx="10">
                  <c:v>4.4180000000000001</c:v>
                </c:pt>
                <c:pt idx="11">
                  <c:v>6.23</c:v>
                </c:pt>
                <c:pt idx="12">
                  <c:v>12.446</c:v>
                </c:pt>
                <c:pt idx="13">
                  <c:v>19.210999999999999</c:v>
                </c:pt>
                <c:pt idx="14">
                  <c:v>34.435000000000002</c:v>
                </c:pt>
                <c:pt idx="15">
                  <c:v>35.311999999999998</c:v>
                </c:pt>
                <c:pt idx="16">
                  <c:v>35.759</c:v>
                </c:pt>
                <c:pt idx="17">
                  <c:v>32.683999999999997</c:v>
                </c:pt>
                <c:pt idx="18">
                  <c:v>37.045999999999999</c:v>
                </c:pt>
                <c:pt idx="19">
                  <c:v>37.475999999999999</c:v>
                </c:pt>
                <c:pt idx="20">
                  <c:v>32.651000000000003</c:v>
                </c:pt>
                <c:pt idx="21">
                  <c:v>43.124000000000002</c:v>
                </c:pt>
                <c:pt idx="22">
                  <c:v>55.985999999999997</c:v>
                </c:pt>
                <c:pt idx="23">
                  <c:v>58.569000000000003</c:v>
                </c:pt>
                <c:pt idx="24">
                  <c:v>61.148000000000003</c:v>
                </c:pt>
                <c:pt idx="25">
                  <c:v>54.15</c:v>
                </c:pt>
                <c:pt idx="26">
                  <c:v>61.719000000000001</c:v>
                </c:pt>
                <c:pt idx="27">
                  <c:v>65.426000000000002</c:v>
                </c:pt>
                <c:pt idx="28">
                  <c:v>67.355000000000004</c:v>
                </c:pt>
                <c:pt idx="29">
                  <c:v>64.119</c:v>
                </c:pt>
                <c:pt idx="30">
                  <c:v>72.334000000000003</c:v>
                </c:pt>
                <c:pt idx="31">
                  <c:v>75.555000000000007</c:v>
                </c:pt>
                <c:pt idx="32">
                  <c:v>76.771000000000001</c:v>
                </c:pt>
                <c:pt idx="33">
                  <c:v>82.475999999999999</c:v>
                </c:pt>
                <c:pt idx="34">
                  <c:v>87.71</c:v>
                </c:pt>
                <c:pt idx="35">
                  <c:v>86.150999999999996</c:v>
                </c:pt>
                <c:pt idx="36">
                  <c:v>94.302999999999997</c:v>
                </c:pt>
                <c:pt idx="37">
                  <c:v>103.05800000000001</c:v>
                </c:pt>
                <c:pt idx="38">
                  <c:v>107.917</c:v>
                </c:pt>
                <c:pt idx="39">
                  <c:v>127.217</c:v>
                </c:pt>
                <c:pt idx="40">
                  <c:v>142.95099999999999</c:v>
                </c:pt>
                <c:pt idx="41">
                  <c:v>134.43</c:v>
                </c:pt>
                <c:pt idx="42">
                  <c:v>135.261</c:v>
                </c:pt>
                <c:pt idx="43">
                  <c:v>155.017</c:v>
                </c:pt>
                <c:pt idx="44">
                  <c:v>168.67699999999999</c:v>
                </c:pt>
                <c:pt idx="45">
                  <c:v>186.52099999999999</c:v>
                </c:pt>
                <c:pt idx="46">
                  <c:v>181.45500000000001</c:v>
                </c:pt>
                <c:pt idx="47">
                  <c:v>212.392</c:v>
                </c:pt>
                <c:pt idx="48">
                  <c:v>241.64099999999999</c:v>
                </c:pt>
                <c:pt idx="49">
                  <c:v>279.82499999999999</c:v>
                </c:pt>
                <c:pt idx="50">
                  <c:v>316.86200000000002</c:v>
                </c:pt>
                <c:pt idx="51">
                  <c:v>344.49400000000003</c:v>
                </c:pt>
                <c:pt idx="52">
                  <c:v>394.28800000000001</c:v>
                </c:pt>
                <c:pt idx="53">
                  <c:v>371.76600000000002</c:v>
                </c:pt>
                <c:pt idx="54">
                  <c:v>379.48399999999998</c:v>
                </c:pt>
                <c:pt idx="55">
                  <c:v>409.68099999999998</c:v>
                </c:pt>
                <c:pt idx="56">
                  <c:v>442.91300000000001</c:v>
                </c:pt>
                <c:pt idx="57">
                  <c:v>462.03399999999999</c:v>
                </c:pt>
                <c:pt idx="58">
                  <c:v>526.41600000000005</c:v>
                </c:pt>
                <c:pt idx="59">
                  <c:v>549.80799999999999</c:v>
                </c:pt>
                <c:pt idx="60">
                  <c:v>601.14400000000001</c:v>
                </c:pt>
                <c:pt idx="61">
                  <c:v>620.56299999999999</c:v>
                </c:pt>
                <c:pt idx="62">
                  <c:v>617.11599999999999</c:v>
                </c:pt>
                <c:pt idx="63">
                  <c:v>645.42399999999998</c:v>
                </c:pt>
                <c:pt idx="64">
                  <c:v>699.26800000000003</c:v>
                </c:pt>
                <c:pt idx="65">
                  <c:v>763.46299999999997</c:v>
                </c:pt>
                <c:pt idx="66">
                  <c:v>825.697</c:v>
                </c:pt>
                <c:pt idx="67">
                  <c:v>916.95799999999997</c:v>
                </c:pt>
                <c:pt idx="68">
                  <c:v>1015.091</c:v>
                </c:pt>
                <c:pt idx="69">
                  <c:v>1095.258</c:v>
                </c:pt>
                <c:pt idx="70">
                  <c:v>1174.537</c:v>
                </c:pt>
                <c:pt idx="71">
                  <c:v>1288.5309999999999</c:v>
                </c:pt>
                <c:pt idx="72">
                  <c:v>1226.8230000000001</c:v>
                </c:pt>
                <c:pt idx="73">
                  <c:v>1053.184</c:v>
                </c:pt>
                <c:pt idx="74">
                  <c:v>1053.864</c:v>
                </c:pt>
                <c:pt idx="75">
                  <c:v>1140.597</c:v>
                </c:pt>
                <c:pt idx="76">
                  <c:v>1367.8230000000001</c:v>
                </c:pt>
                <c:pt idx="77">
                  <c:v>1534.7760000000001</c:v>
                </c:pt>
                <c:pt idx="78">
                  <c:v>1607.6569999999999</c:v>
                </c:pt>
                <c:pt idx="79">
                  <c:v>1489.5160000000001</c:v>
                </c:pt>
                <c:pt idx="80">
                  <c:v>1123.665</c:v>
                </c:pt>
                <c:pt idx="81">
                  <c:v>1273.598</c:v>
                </c:pt>
                <c:pt idx="82">
                  <c:v>1478.403</c:v>
                </c:pt>
                <c:pt idx="83">
                  <c:v>1572.95</c:v>
                </c:pt>
                <c:pt idx="84">
                  <c:v>1744.886</c:v>
                </c:pt>
                <c:pt idx="85">
                  <c:v>1900.0550000000001</c:v>
                </c:pt>
                <c:pt idx="86">
                  <c:v>2024.165</c:v>
                </c:pt>
                <c:pt idx="87">
                  <c:v>2020.306</c:v>
                </c:pt>
                <c:pt idx="88">
                  <c:v>2015.4949999999999</c:v>
                </c:pt>
                <c:pt idx="89">
                  <c:v>2017.075</c:v>
                </c:pt>
                <c:pt idx="90">
                  <c:v>2131.67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3-42E0-BAA4-0DE42C04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848976"/>
        <c:axId val="578666576"/>
      </c:lineChart>
      <c:lineChart>
        <c:grouping val="standard"/>
        <c:varyColors val="0"/>
        <c:ser>
          <c:idx val="1"/>
          <c:order val="0"/>
          <c:tx>
            <c:strRef>
              <c:f>FRED!$C$1</c:f>
              <c:strCache>
                <c:ptCount val="1"/>
                <c:pt idx="0">
                  <c:v>Highest Marginal Tax Rate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FRED!$A$2:$A$92</c:f>
              <c:numCache>
                <c:formatCode>m/d/yyyy</c:formatCode>
                <c:ptCount val="91"/>
                <c:pt idx="0">
                  <c:v>10594</c:v>
                </c:pt>
                <c:pt idx="1">
                  <c:v>10959</c:v>
                </c:pt>
                <c:pt idx="2">
                  <c:v>11324</c:v>
                </c:pt>
                <c:pt idx="3">
                  <c:v>11689</c:v>
                </c:pt>
                <c:pt idx="4">
                  <c:v>12055</c:v>
                </c:pt>
                <c:pt idx="5">
                  <c:v>12420</c:v>
                </c:pt>
                <c:pt idx="6">
                  <c:v>12785</c:v>
                </c:pt>
                <c:pt idx="7">
                  <c:v>13150</c:v>
                </c:pt>
                <c:pt idx="8">
                  <c:v>13516</c:v>
                </c:pt>
                <c:pt idx="9">
                  <c:v>13881</c:v>
                </c:pt>
                <c:pt idx="10">
                  <c:v>14246</c:v>
                </c:pt>
                <c:pt idx="11">
                  <c:v>14611</c:v>
                </c:pt>
                <c:pt idx="12">
                  <c:v>14977</c:v>
                </c:pt>
                <c:pt idx="13">
                  <c:v>15342</c:v>
                </c:pt>
                <c:pt idx="14">
                  <c:v>15707</c:v>
                </c:pt>
                <c:pt idx="15">
                  <c:v>16072</c:v>
                </c:pt>
                <c:pt idx="16">
                  <c:v>16438</c:v>
                </c:pt>
                <c:pt idx="17">
                  <c:v>16803</c:v>
                </c:pt>
                <c:pt idx="18">
                  <c:v>17168</c:v>
                </c:pt>
                <c:pt idx="19">
                  <c:v>17533</c:v>
                </c:pt>
                <c:pt idx="20">
                  <c:v>17899</c:v>
                </c:pt>
                <c:pt idx="21">
                  <c:v>18264</c:v>
                </c:pt>
                <c:pt idx="22">
                  <c:v>18629</c:v>
                </c:pt>
                <c:pt idx="23">
                  <c:v>18994</c:v>
                </c:pt>
                <c:pt idx="24">
                  <c:v>19360</c:v>
                </c:pt>
                <c:pt idx="25">
                  <c:v>19725</c:v>
                </c:pt>
                <c:pt idx="26">
                  <c:v>20090</c:v>
                </c:pt>
                <c:pt idx="27">
                  <c:v>20455</c:v>
                </c:pt>
                <c:pt idx="28">
                  <c:v>20821</c:v>
                </c:pt>
                <c:pt idx="29">
                  <c:v>21186</c:v>
                </c:pt>
                <c:pt idx="30">
                  <c:v>21551</c:v>
                </c:pt>
                <c:pt idx="31">
                  <c:v>21916</c:v>
                </c:pt>
                <c:pt idx="32">
                  <c:v>22282</c:v>
                </c:pt>
                <c:pt idx="33">
                  <c:v>22647</c:v>
                </c:pt>
                <c:pt idx="34">
                  <c:v>23012</c:v>
                </c:pt>
                <c:pt idx="35">
                  <c:v>23377</c:v>
                </c:pt>
                <c:pt idx="36">
                  <c:v>23743</c:v>
                </c:pt>
                <c:pt idx="37">
                  <c:v>24108</c:v>
                </c:pt>
                <c:pt idx="38">
                  <c:v>24473</c:v>
                </c:pt>
                <c:pt idx="39">
                  <c:v>24838</c:v>
                </c:pt>
                <c:pt idx="40">
                  <c:v>25204</c:v>
                </c:pt>
                <c:pt idx="41">
                  <c:v>25569</c:v>
                </c:pt>
                <c:pt idx="42">
                  <c:v>25934</c:v>
                </c:pt>
                <c:pt idx="43">
                  <c:v>26299</c:v>
                </c:pt>
                <c:pt idx="44">
                  <c:v>26665</c:v>
                </c:pt>
                <c:pt idx="45">
                  <c:v>27030</c:v>
                </c:pt>
                <c:pt idx="46">
                  <c:v>27395</c:v>
                </c:pt>
                <c:pt idx="47">
                  <c:v>27760</c:v>
                </c:pt>
                <c:pt idx="48">
                  <c:v>28126</c:v>
                </c:pt>
                <c:pt idx="49">
                  <c:v>28491</c:v>
                </c:pt>
                <c:pt idx="50">
                  <c:v>28856</c:v>
                </c:pt>
                <c:pt idx="51">
                  <c:v>29221</c:v>
                </c:pt>
                <c:pt idx="52">
                  <c:v>29587</c:v>
                </c:pt>
                <c:pt idx="53">
                  <c:v>29952</c:v>
                </c:pt>
                <c:pt idx="54">
                  <c:v>30317</c:v>
                </c:pt>
                <c:pt idx="55">
                  <c:v>30682</c:v>
                </c:pt>
                <c:pt idx="56">
                  <c:v>31048</c:v>
                </c:pt>
                <c:pt idx="57">
                  <c:v>31413</c:v>
                </c:pt>
                <c:pt idx="58">
                  <c:v>31778</c:v>
                </c:pt>
                <c:pt idx="59">
                  <c:v>32143</c:v>
                </c:pt>
                <c:pt idx="60">
                  <c:v>32509</c:v>
                </c:pt>
                <c:pt idx="61">
                  <c:v>32874</c:v>
                </c:pt>
                <c:pt idx="62">
                  <c:v>33239</c:v>
                </c:pt>
                <c:pt idx="63">
                  <c:v>33604</c:v>
                </c:pt>
                <c:pt idx="64">
                  <c:v>33970</c:v>
                </c:pt>
                <c:pt idx="65">
                  <c:v>34335</c:v>
                </c:pt>
                <c:pt idx="66">
                  <c:v>34700</c:v>
                </c:pt>
                <c:pt idx="67">
                  <c:v>35065</c:v>
                </c:pt>
                <c:pt idx="68">
                  <c:v>35431</c:v>
                </c:pt>
                <c:pt idx="69">
                  <c:v>35796</c:v>
                </c:pt>
                <c:pt idx="70">
                  <c:v>36161</c:v>
                </c:pt>
                <c:pt idx="71">
                  <c:v>36526</c:v>
                </c:pt>
                <c:pt idx="72">
                  <c:v>36892</c:v>
                </c:pt>
                <c:pt idx="73">
                  <c:v>37257</c:v>
                </c:pt>
                <c:pt idx="74">
                  <c:v>37622</c:v>
                </c:pt>
                <c:pt idx="75">
                  <c:v>37987</c:v>
                </c:pt>
                <c:pt idx="76">
                  <c:v>38353</c:v>
                </c:pt>
                <c:pt idx="77">
                  <c:v>38718</c:v>
                </c:pt>
                <c:pt idx="78">
                  <c:v>39083</c:v>
                </c:pt>
                <c:pt idx="79">
                  <c:v>39448</c:v>
                </c:pt>
                <c:pt idx="80">
                  <c:v>39814</c:v>
                </c:pt>
                <c:pt idx="81">
                  <c:v>40179</c:v>
                </c:pt>
                <c:pt idx="82">
                  <c:v>40544</c:v>
                </c:pt>
                <c:pt idx="83">
                  <c:v>40909</c:v>
                </c:pt>
                <c:pt idx="84">
                  <c:v>41275</c:v>
                </c:pt>
                <c:pt idx="85">
                  <c:v>41640</c:v>
                </c:pt>
                <c:pt idx="86">
                  <c:v>42005</c:v>
                </c:pt>
                <c:pt idx="87">
                  <c:v>42370</c:v>
                </c:pt>
                <c:pt idx="88">
                  <c:v>42736</c:v>
                </c:pt>
                <c:pt idx="89">
                  <c:v>43101</c:v>
                </c:pt>
                <c:pt idx="90">
                  <c:v>43466</c:v>
                </c:pt>
              </c:numCache>
            </c:numRef>
          </c:cat>
          <c:val>
            <c:numRef>
              <c:f>FRED!$C$2:$C$92</c:f>
              <c:numCache>
                <c:formatCode>0.00%</c:formatCode>
                <c:ptCount val="91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0.79</c:v>
                </c:pt>
                <c:pt idx="8">
                  <c:v>0.79</c:v>
                </c:pt>
                <c:pt idx="9">
                  <c:v>0.79</c:v>
                </c:pt>
                <c:pt idx="10">
                  <c:v>0.79</c:v>
                </c:pt>
                <c:pt idx="11">
                  <c:v>0.81100000000000005</c:v>
                </c:pt>
                <c:pt idx="12">
                  <c:v>0.81</c:v>
                </c:pt>
                <c:pt idx="13">
                  <c:v>0.88</c:v>
                </c:pt>
                <c:pt idx="14">
                  <c:v>0.88</c:v>
                </c:pt>
                <c:pt idx="15">
                  <c:v>0.94</c:v>
                </c:pt>
                <c:pt idx="16">
                  <c:v>0.94</c:v>
                </c:pt>
                <c:pt idx="17">
                  <c:v>0.86450000000000005</c:v>
                </c:pt>
                <c:pt idx="18">
                  <c:v>0.86450000000000005</c:v>
                </c:pt>
                <c:pt idx="19">
                  <c:v>0.82130000000000003</c:v>
                </c:pt>
                <c:pt idx="20">
                  <c:v>0.82130000000000003</c:v>
                </c:pt>
                <c:pt idx="21">
                  <c:v>0.84360000000000002</c:v>
                </c:pt>
                <c:pt idx="22">
                  <c:v>0.91</c:v>
                </c:pt>
                <c:pt idx="23">
                  <c:v>0.92</c:v>
                </c:pt>
                <c:pt idx="24">
                  <c:v>0.92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0.77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0.75249999999999995</c:v>
                </c:pt>
                <c:pt idx="40">
                  <c:v>0.77</c:v>
                </c:pt>
                <c:pt idx="41">
                  <c:v>0.71750000000000003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0.69125000000000003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0.38500000000000001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0.31</c:v>
                </c:pt>
                <c:pt idx="63">
                  <c:v>0.31</c:v>
                </c:pt>
                <c:pt idx="64">
                  <c:v>0.39600000000000002</c:v>
                </c:pt>
                <c:pt idx="65">
                  <c:v>0.39600000000000002</c:v>
                </c:pt>
                <c:pt idx="66">
                  <c:v>0.39600000000000002</c:v>
                </c:pt>
                <c:pt idx="67">
                  <c:v>0.39600000000000002</c:v>
                </c:pt>
                <c:pt idx="68">
                  <c:v>0.39600000000000002</c:v>
                </c:pt>
                <c:pt idx="69">
                  <c:v>0.39600000000000002</c:v>
                </c:pt>
                <c:pt idx="70">
                  <c:v>0.39600000000000002</c:v>
                </c:pt>
                <c:pt idx="71">
                  <c:v>0.39600000000000002</c:v>
                </c:pt>
                <c:pt idx="72">
                  <c:v>0.39100000000000001</c:v>
                </c:pt>
                <c:pt idx="73">
                  <c:v>0.38600000000000001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0.39600000000000002</c:v>
                </c:pt>
                <c:pt idx="85">
                  <c:v>0.39600000000000002</c:v>
                </c:pt>
                <c:pt idx="86">
                  <c:v>0.39600000000000002</c:v>
                </c:pt>
                <c:pt idx="87">
                  <c:v>0.39600000000000002</c:v>
                </c:pt>
                <c:pt idx="88">
                  <c:v>0.39600000000000002</c:v>
                </c:pt>
                <c:pt idx="89">
                  <c:v>0.37</c:v>
                </c:pt>
                <c:pt idx="9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3-42E0-BAA4-0DE42C045DD4}"/>
            </c:ext>
          </c:extLst>
        </c:ser>
        <c:ser>
          <c:idx val="0"/>
          <c:order val="2"/>
          <c:tx>
            <c:v>Tax Rev as % GDP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FRED!$A$2:$A$92</c:f>
              <c:numCache>
                <c:formatCode>m/d/yyyy</c:formatCode>
                <c:ptCount val="91"/>
                <c:pt idx="0">
                  <c:v>10594</c:v>
                </c:pt>
                <c:pt idx="1">
                  <c:v>10959</c:v>
                </c:pt>
                <c:pt idx="2">
                  <c:v>11324</c:v>
                </c:pt>
                <c:pt idx="3">
                  <c:v>11689</c:v>
                </c:pt>
                <c:pt idx="4">
                  <c:v>12055</c:v>
                </c:pt>
                <c:pt idx="5">
                  <c:v>12420</c:v>
                </c:pt>
                <c:pt idx="6">
                  <c:v>12785</c:v>
                </c:pt>
                <c:pt idx="7">
                  <c:v>13150</c:v>
                </c:pt>
                <c:pt idx="8">
                  <c:v>13516</c:v>
                </c:pt>
                <c:pt idx="9">
                  <c:v>13881</c:v>
                </c:pt>
                <c:pt idx="10">
                  <c:v>14246</c:v>
                </c:pt>
                <c:pt idx="11">
                  <c:v>14611</c:v>
                </c:pt>
                <c:pt idx="12">
                  <c:v>14977</c:v>
                </c:pt>
                <c:pt idx="13">
                  <c:v>15342</c:v>
                </c:pt>
                <c:pt idx="14">
                  <c:v>15707</c:v>
                </c:pt>
                <c:pt idx="15">
                  <c:v>16072</c:v>
                </c:pt>
                <c:pt idx="16">
                  <c:v>16438</c:v>
                </c:pt>
                <c:pt idx="17">
                  <c:v>16803</c:v>
                </c:pt>
                <c:pt idx="18">
                  <c:v>17168</c:v>
                </c:pt>
                <c:pt idx="19">
                  <c:v>17533</c:v>
                </c:pt>
                <c:pt idx="20">
                  <c:v>17899</c:v>
                </c:pt>
                <c:pt idx="21">
                  <c:v>18264</c:v>
                </c:pt>
                <c:pt idx="22">
                  <c:v>18629</c:v>
                </c:pt>
                <c:pt idx="23">
                  <c:v>18994</c:v>
                </c:pt>
                <c:pt idx="24">
                  <c:v>19360</c:v>
                </c:pt>
                <c:pt idx="25">
                  <c:v>19725</c:v>
                </c:pt>
                <c:pt idx="26">
                  <c:v>20090</c:v>
                </c:pt>
                <c:pt idx="27">
                  <c:v>20455</c:v>
                </c:pt>
                <c:pt idx="28">
                  <c:v>20821</c:v>
                </c:pt>
                <c:pt idx="29">
                  <c:v>21186</c:v>
                </c:pt>
                <c:pt idx="30">
                  <c:v>21551</c:v>
                </c:pt>
                <c:pt idx="31">
                  <c:v>21916</c:v>
                </c:pt>
                <c:pt idx="32">
                  <c:v>22282</c:v>
                </c:pt>
                <c:pt idx="33">
                  <c:v>22647</c:v>
                </c:pt>
                <c:pt idx="34">
                  <c:v>23012</c:v>
                </c:pt>
                <c:pt idx="35">
                  <c:v>23377</c:v>
                </c:pt>
                <c:pt idx="36">
                  <c:v>23743</c:v>
                </c:pt>
                <c:pt idx="37">
                  <c:v>24108</c:v>
                </c:pt>
                <c:pt idx="38">
                  <c:v>24473</c:v>
                </c:pt>
                <c:pt idx="39">
                  <c:v>24838</c:v>
                </c:pt>
                <c:pt idx="40">
                  <c:v>25204</c:v>
                </c:pt>
                <c:pt idx="41">
                  <c:v>25569</c:v>
                </c:pt>
                <c:pt idx="42">
                  <c:v>25934</c:v>
                </c:pt>
                <c:pt idx="43">
                  <c:v>26299</c:v>
                </c:pt>
                <c:pt idx="44">
                  <c:v>26665</c:v>
                </c:pt>
                <c:pt idx="45">
                  <c:v>27030</c:v>
                </c:pt>
                <c:pt idx="46">
                  <c:v>27395</c:v>
                </c:pt>
                <c:pt idx="47">
                  <c:v>27760</c:v>
                </c:pt>
                <c:pt idx="48">
                  <c:v>28126</c:v>
                </c:pt>
                <c:pt idx="49">
                  <c:v>28491</c:v>
                </c:pt>
                <c:pt idx="50">
                  <c:v>28856</c:v>
                </c:pt>
                <c:pt idx="51">
                  <c:v>29221</c:v>
                </c:pt>
                <c:pt idx="52">
                  <c:v>29587</c:v>
                </c:pt>
                <c:pt idx="53">
                  <c:v>29952</c:v>
                </c:pt>
                <c:pt idx="54">
                  <c:v>30317</c:v>
                </c:pt>
                <c:pt idx="55">
                  <c:v>30682</c:v>
                </c:pt>
                <c:pt idx="56">
                  <c:v>31048</c:v>
                </c:pt>
                <c:pt idx="57">
                  <c:v>31413</c:v>
                </c:pt>
                <c:pt idx="58">
                  <c:v>31778</c:v>
                </c:pt>
                <c:pt idx="59">
                  <c:v>32143</c:v>
                </c:pt>
                <c:pt idx="60">
                  <c:v>32509</c:v>
                </c:pt>
                <c:pt idx="61">
                  <c:v>32874</c:v>
                </c:pt>
                <c:pt idx="62">
                  <c:v>33239</c:v>
                </c:pt>
                <c:pt idx="63">
                  <c:v>33604</c:v>
                </c:pt>
                <c:pt idx="64">
                  <c:v>33970</c:v>
                </c:pt>
                <c:pt idx="65">
                  <c:v>34335</c:v>
                </c:pt>
                <c:pt idx="66">
                  <c:v>34700</c:v>
                </c:pt>
                <c:pt idx="67">
                  <c:v>35065</c:v>
                </c:pt>
                <c:pt idx="68">
                  <c:v>35431</c:v>
                </c:pt>
                <c:pt idx="69">
                  <c:v>35796</c:v>
                </c:pt>
                <c:pt idx="70">
                  <c:v>36161</c:v>
                </c:pt>
                <c:pt idx="71">
                  <c:v>36526</c:v>
                </c:pt>
                <c:pt idx="72">
                  <c:v>36892</c:v>
                </c:pt>
                <c:pt idx="73">
                  <c:v>37257</c:v>
                </c:pt>
                <c:pt idx="74">
                  <c:v>37622</c:v>
                </c:pt>
                <c:pt idx="75">
                  <c:v>37987</c:v>
                </c:pt>
                <c:pt idx="76">
                  <c:v>38353</c:v>
                </c:pt>
                <c:pt idx="77">
                  <c:v>38718</c:v>
                </c:pt>
                <c:pt idx="78">
                  <c:v>39083</c:v>
                </c:pt>
                <c:pt idx="79">
                  <c:v>39448</c:v>
                </c:pt>
                <c:pt idx="80">
                  <c:v>39814</c:v>
                </c:pt>
                <c:pt idx="81">
                  <c:v>40179</c:v>
                </c:pt>
                <c:pt idx="82">
                  <c:v>40544</c:v>
                </c:pt>
                <c:pt idx="83">
                  <c:v>40909</c:v>
                </c:pt>
                <c:pt idx="84">
                  <c:v>41275</c:v>
                </c:pt>
                <c:pt idx="85">
                  <c:v>41640</c:v>
                </c:pt>
                <c:pt idx="86">
                  <c:v>42005</c:v>
                </c:pt>
                <c:pt idx="87">
                  <c:v>42370</c:v>
                </c:pt>
                <c:pt idx="88">
                  <c:v>42736</c:v>
                </c:pt>
                <c:pt idx="89">
                  <c:v>43101</c:v>
                </c:pt>
                <c:pt idx="90">
                  <c:v>43466</c:v>
                </c:pt>
              </c:numCache>
            </c:numRef>
          </c:cat>
          <c:val>
            <c:numRef>
              <c:f>FRED!$H$2:$H$92</c:f>
              <c:numCache>
                <c:formatCode>0.00%</c:formatCode>
                <c:ptCount val="91"/>
                <c:pt idx="0">
                  <c:v>3.1871705568895519E-3</c:v>
                </c:pt>
                <c:pt idx="1">
                  <c:v>2.736789424840748E-3</c:v>
                </c:pt>
                <c:pt idx="2">
                  <c:v>1.8946630499654224E-3</c:v>
                </c:pt>
                <c:pt idx="3">
                  <c:v>1.8030320424896828E-3</c:v>
                </c:pt>
                <c:pt idx="4">
                  <c:v>2.9794497500810631E-3</c:v>
                </c:pt>
                <c:pt idx="5">
                  <c:v>3.5810749629524925E-3</c:v>
                </c:pt>
                <c:pt idx="6">
                  <c:v>3.5792831496880549E-3</c:v>
                </c:pt>
                <c:pt idx="7">
                  <c:v>3.7690055879370265E-3</c:v>
                </c:pt>
                <c:pt idx="8">
                  <c:v>4.2773748573069117E-3</c:v>
                </c:pt>
                <c:pt idx="9">
                  <c:v>3.79739899820072E-3</c:v>
                </c:pt>
                <c:pt idx="10">
                  <c:v>3.6142754882912366E-3</c:v>
                </c:pt>
                <c:pt idx="11">
                  <c:v>4.6836787703050256E-3</c:v>
                </c:pt>
                <c:pt idx="12">
                  <c:v>7.9487641287589936E-3</c:v>
                </c:pt>
                <c:pt idx="13">
                  <c:v>1.0320171904378188E-2</c:v>
                </c:pt>
                <c:pt idx="14">
                  <c:v>1.580754593989139E-2</c:v>
                </c:pt>
                <c:pt idx="15">
                  <c:v>1.501598680402972E-2</c:v>
                </c:pt>
                <c:pt idx="16">
                  <c:v>1.5356265883830206E-2</c:v>
                </c:pt>
                <c:pt idx="17">
                  <c:v>1.5878544968725327E-2</c:v>
                </c:pt>
                <c:pt idx="18">
                  <c:v>1.8206086649688865E-2</c:v>
                </c:pt>
                <c:pt idx="19">
                  <c:v>1.7689774709796307E-2</c:v>
                </c:pt>
                <c:pt idx="20">
                  <c:v>1.549968455666326E-2</c:v>
                </c:pt>
                <c:pt idx="21">
                  <c:v>1.8835175183202262E-2</c:v>
                </c:pt>
                <c:pt idx="22">
                  <c:v>2.2631963191225658E-2</c:v>
                </c:pt>
                <c:pt idx="23">
                  <c:v>2.2746143730741956E-2</c:v>
                </c:pt>
                <c:pt idx="24">
                  <c:v>2.2684256722216165E-2</c:v>
                </c:pt>
                <c:pt idx="25">
                  <c:v>2.0205050479044393E-2</c:v>
                </c:pt>
                <c:pt idx="26">
                  <c:v>2.1495905193581216E-2</c:v>
                </c:pt>
                <c:pt idx="27">
                  <c:v>2.2311508572535423E-2</c:v>
                </c:pt>
                <c:pt idx="28">
                  <c:v>2.2495668193653454E-2</c:v>
                </c:pt>
                <c:pt idx="29">
                  <c:v>2.1574716406831743E-2</c:v>
                </c:pt>
                <c:pt idx="30">
                  <c:v>2.2759552473709817E-2</c:v>
                </c:pt>
                <c:pt idx="31">
                  <c:v>2.3176586540187016E-2</c:v>
                </c:pt>
                <c:pt idx="32">
                  <c:v>2.2960952234543808E-2</c:v>
                </c:pt>
                <c:pt idx="33">
                  <c:v>2.3243092890362974E-2</c:v>
                </c:pt>
                <c:pt idx="34">
                  <c:v>2.3686558586897343E-2</c:v>
                </c:pt>
                <c:pt idx="35">
                  <c:v>2.1998171734401013E-2</c:v>
                </c:pt>
                <c:pt idx="36">
                  <c:v>2.2610561649583409E-2</c:v>
                </c:pt>
                <c:pt idx="37">
                  <c:v>2.3180703455557349E-2</c:v>
                </c:pt>
                <c:pt idx="38">
                  <c:v>2.3625694839573087E-2</c:v>
                </c:pt>
                <c:pt idx="39">
                  <c:v>2.6546042987574899E-2</c:v>
                </c:pt>
                <c:pt idx="40">
                  <c:v>2.8925346418816254E-2</c:v>
                </c:pt>
                <c:pt idx="41">
                  <c:v>2.7150653712124304E-2</c:v>
                </c:pt>
                <c:pt idx="42">
                  <c:v>2.6447478406241294E-2</c:v>
                </c:pt>
                <c:pt idx="43">
                  <c:v>2.8796002141444565E-2</c:v>
                </c:pt>
                <c:pt idx="44">
                  <c:v>2.9659022434034839E-2</c:v>
                </c:pt>
                <c:pt idx="45">
                  <c:v>3.2974834989697624E-2</c:v>
                </c:pt>
                <c:pt idx="46">
                  <c:v>3.2145269584999976E-2</c:v>
                </c:pt>
                <c:pt idx="47">
                  <c:v>3.5702164819435889E-2</c:v>
                </c:pt>
                <c:pt idx="48">
                  <c:v>3.8823531679992848E-2</c:v>
                </c:pt>
                <c:pt idx="49">
                  <c:v>4.2600350028499184E-2</c:v>
                </c:pt>
                <c:pt idx="50">
                  <c:v>4.6758394352313409E-2</c:v>
                </c:pt>
                <c:pt idx="51">
                  <c:v>5.0966825714535542E-2</c:v>
                </c:pt>
                <c:pt idx="52">
                  <c:v>5.6889986740175251E-2</c:v>
                </c:pt>
                <c:pt idx="53">
                  <c:v>5.4625215883374052E-2</c:v>
                </c:pt>
                <c:pt idx="54">
                  <c:v>5.3315320097182678E-2</c:v>
                </c:pt>
                <c:pt idx="55">
                  <c:v>5.3673665747302562E-2</c:v>
                </c:pt>
                <c:pt idx="56">
                  <c:v>5.5704801640633711E-2</c:v>
                </c:pt>
                <c:pt idx="57">
                  <c:v>5.6164841160012795E-2</c:v>
                </c:pt>
                <c:pt idx="58">
                  <c:v>6.1851323994035957E-2</c:v>
                </c:pt>
                <c:pt idx="59">
                  <c:v>6.200960063375642E-2</c:v>
                </c:pt>
                <c:pt idx="60">
                  <c:v>6.5397654124711407E-2</c:v>
                </c:pt>
                <c:pt idx="61">
                  <c:v>6.6260573120862601E-2</c:v>
                </c:pt>
                <c:pt idx="62">
                  <c:v>6.5963931887138436E-2</c:v>
                </c:pt>
                <c:pt idx="63">
                  <c:v>6.6642353884792935E-2</c:v>
                </c:pt>
                <c:pt idx="64">
                  <c:v>7.0267583727561936E-2</c:v>
                </c:pt>
                <c:pt idx="65">
                  <c:v>7.3747212249256983E-2</c:v>
                </c:pt>
                <c:pt idx="66">
                  <c:v>7.7673759804619255E-2</c:v>
                </c:pt>
                <c:pt idx="67">
                  <c:v>8.3122917865900356E-2</c:v>
                </c:pt>
                <c:pt idx="68">
                  <c:v>8.8100717084226635E-2</c:v>
                </c:pt>
                <c:pt idx="69">
                  <c:v>9.0981247076514157E-2</c:v>
                </c:pt>
                <c:pt idx="70">
                  <c:v>9.3139672356928854E-2</c:v>
                </c:pt>
                <c:pt idx="71">
                  <c:v>9.8129028686114769E-2</c:v>
                </c:pt>
                <c:pt idx="72">
                  <c:v>9.2506084453274642E-2</c:v>
                </c:pt>
                <c:pt idx="73">
                  <c:v>7.8053731902553783E-2</c:v>
                </c:pt>
                <c:pt idx="74">
                  <c:v>7.5931566022622882E-2</c:v>
                </c:pt>
                <c:pt idx="75">
                  <c:v>7.9173035950317022E-2</c:v>
                </c:pt>
                <c:pt idx="76">
                  <c:v>9.1723196948280142E-2</c:v>
                </c:pt>
                <c:pt idx="77">
                  <c:v>0.10006195619228443</c:v>
                </c:pt>
                <c:pt idx="78">
                  <c:v>0.10288327251920497</c:v>
                </c:pt>
                <c:pt idx="79">
                  <c:v>9.5453116105436789E-2</c:v>
                </c:pt>
                <c:pt idx="80">
                  <c:v>7.3882389669056803E-2</c:v>
                </c:pt>
                <c:pt idx="81">
                  <c:v>8.1647423996007884E-2</c:v>
                </c:pt>
                <c:pt idx="82">
                  <c:v>9.3329610425421552E-2</c:v>
                </c:pt>
                <c:pt idx="83">
                  <c:v>9.711362105356873E-2</c:v>
                </c:pt>
                <c:pt idx="84">
                  <c:v>0.10578035568649602</c:v>
                </c:pt>
                <c:pt idx="85">
                  <c:v>0.11234926269678439</c:v>
                </c:pt>
                <c:pt idx="86">
                  <c:v>0.116116639523364</c:v>
                </c:pt>
                <c:pt idx="87">
                  <c:v>0.11394517777239223</c:v>
                </c:pt>
                <c:pt idx="88">
                  <c:v>0.11108263537936977</c:v>
                </c:pt>
                <c:pt idx="89">
                  <c:v>0.10793547186381522</c:v>
                </c:pt>
                <c:pt idx="90">
                  <c:v>0.1116545013210479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3-42E0-BAA4-0DE42C04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51423"/>
        <c:axId val="406141247"/>
      </c:lineChart>
      <c:dateAx>
        <c:axId val="5788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6576"/>
        <c:crosses val="autoZero"/>
        <c:auto val="0"/>
        <c:lblOffset val="100"/>
        <c:baseTimeUnit val="years"/>
        <c:majorUnit val="2"/>
        <c:majorTimeUnit val="years"/>
      </c:dateAx>
      <c:valAx>
        <c:axId val="5786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Revnue ($ 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8976"/>
        <c:crosses val="autoZero"/>
        <c:crossBetween val="between"/>
      </c:valAx>
      <c:valAx>
        <c:axId val="4061412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51423"/>
        <c:crosses val="max"/>
        <c:crossBetween val="between"/>
      </c:valAx>
      <c:dateAx>
        <c:axId val="4151514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06141247"/>
        <c:crosses val="autoZero"/>
        <c:auto val="1"/>
        <c:lblOffset val="100"/>
        <c:baseTimeUnit val="year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[US_Economics.1.xlsx]Sheet2!PivotTable1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Sheet2!$A$4:$A$62</c:f>
              <c:strCache>
                <c:ptCount val="58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</c:strCache>
            </c:strRef>
          </c:cat>
          <c:val>
            <c:numRef>
              <c:f>Sheet2!$B$4:$B$62</c:f>
              <c:numCache>
                <c:formatCode>#,##0.00</c:formatCode>
                <c:ptCount val="58"/>
                <c:pt idx="0">
                  <c:v>70.218333583333333</c:v>
                </c:pt>
                <c:pt idx="1">
                  <c:v>81.546667666666664</c:v>
                </c:pt>
                <c:pt idx="2">
                  <c:v>88.469999999999985</c:v>
                </c:pt>
                <c:pt idx="3">
                  <c:v>84.458331999999999</c:v>
                </c:pt>
                <c:pt idx="4">
                  <c:v>92.182500166666657</c:v>
                </c:pt>
                <c:pt idx="5">
                  <c:v>98.535833500000024</c:v>
                </c:pt>
                <c:pt idx="6">
                  <c:v>97.580000583333344</c:v>
                </c:pt>
                <c:pt idx="7">
                  <c:v>83.450833083333336</c:v>
                </c:pt>
                <c:pt idx="8">
                  <c:v>98.206664999999987</c:v>
                </c:pt>
                <c:pt idx="9">
                  <c:v>109.78166633333332</c:v>
                </c:pt>
                <c:pt idx="10">
                  <c:v>106.50916666666667</c:v>
                </c:pt>
                <c:pt idx="11">
                  <c:v>81.482500250000001</c:v>
                </c:pt>
                <c:pt idx="12">
                  <c:v>87.128334000000009</c:v>
                </c:pt>
                <c:pt idx="13">
                  <c:v>102.79083316666667</c:v>
                </c:pt>
                <c:pt idx="14">
                  <c:v>97.477499583333341</c:v>
                </c:pt>
                <c:pt idx="15">
                  <c:v>95.464166750000004</c:v>
                </c:pt>
                <c:pt idx="16">
                  <c:v>103.32666725</c:v>
                </c:pt>
                <c:pt idx="17">
                  <c:v>119.57833291666668</c:v>
                </c:pt>
                <c:pt idx="18">
                  <c:v>127.84250058333333</c:v>
                </c:pt>
                <c:pt idx="19">
                  <c:v>120.27583308333334</c:v>
                </c:pt>
                <c:pt idx="20">
                  <c:v>160.72416566666666</c:v>
                </c:pt>
                <c:pt idx="21">
                  <c:v>160.31500000000003</c:v>
                </c:pt>
                <c:pt idx="22">
                  <c:v>188.9666685</c:v>
                </c:pt>
                <c:pt idx="23">
                  <c:v>238.92083224999996</c:v>
                </c:pt>
                <c:pt idx="24">
                  <c:v>285.99166491666671</c:v>
                </c:pt>
                <c:pt idx="25">
                  <c:v>268.05083466666662</c:v>
                </c:pt>
                <c:pt idx="26">
                  <c:v>326.31416316666667</c:v>
                </c:pt>
                <c:pt idx="27">
                  <c:v>332.67999783333329</c:v>
                </c:pt>
                <c:pt idx="28">
                  <c:v>381.53416441666667</c:v>
                </c:pt>
                <c:pt idx="29">
                  <c:v>417.11583450000012</c:v>
                </c:pt>
                <c:pt idx="30">
                  <c:v>453.45250200000004</c:v>
                </c:pt>
                <c:pt idx="31">
                  <c:v>460.66416416666669</c:v>
                </c:pt>
                <c:pt idx="32">
                  <c:v>546.87750241666674</c:v>
                </c:pt>
                <c:pt idx="33">
                  <c:v>674.84750374999999</c:v>
                </c:pt>
                <c:pt idx="34">
                  <c:v>875.86417133333327</c:v>
                </c:pt>
                <c:pt idx="35">
                  <c:v>1087.8558349166665</c:v>
                </c:pt>
                <c:pt idx="36">
                  <c:v>1330.5833334166666</c:v>
                </c:pt>
                <c:pt idx="37">
                  <c:v>1419.7283325833332</c:v>
                </c:pt>
                <c:pt idx="38">
                  <c:v>1185.7499693333334</c:v>
                </c:pt>
                <c:pt idx="39">
                  <c:v>988.58833816666674</c:v>
                </c:pt>
                <c:pt idx="40">
                  <c:v>967.92999783333335</c:v>
                </c:pt>
                <c:pt idx="41">
                  <c:v>1133.9649861666667</c:v>
                </c:pt>
                <c:pt idx="42">
                  <c:v>1207.7699993333333</c:v>
                </c:pt>
                <c:pt idx="43">
                  <c:v>1318.3091531666666</c:v>
                </c:pt>
                <c:pt idx="44">
                  <c:v>1478.0958251666664</c:v>
                </c:pt>
                <c:pt idx="45">
                  <c:v>1215.2216593333335</c:v>
                </c:pt>
                <c:pt idx="46">
                  <c:v>948.51749166666684</c:v>
                </c:pt>
                <c:pt idx="47">
                  <c:v>1130.6816610000003</c:v>
                </c:pt>
                <c:pt idx="48">
                  <c:v>1280.755828916667</c:v>
                </c:pt>
                <c:pt idx="49">
                  <c:v>1386.5050048333333</c:v>
                </c:pt>
                <c:pt idx="50">
                  <c:v>1652.2941689999998</c:v>
                </c:pt>
                <c:pt idx="51">
                  <c:v>1944.4141539999998</c:v>
                </c:pt>
                <c:pt idx="52">
                  <c:v>2051.929168666667</c:v>
                </c:pt>
                <c:pt idx="53">
                  <c:v>2105.8275145833336</c:v>
                </c:pt>
                <c:pt idx="54">
                  <c:v>2459.9716796666667</c:v>
                </c:pt>
                <c:pt idx="55">
                  <c:v>2738.3958740833332</c:v>
                </c:pt>
                <c:pt idx="56">
                  <c:v>2937.9616699166672</c:v>
                </c:pt>
                <c:pt idx="57">
                  <c:v>3168.4236507272726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3-402B-91F3-2EC5CABC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711632"/>
        <c:axId val="1388512544"/>
      </c:lineChart>
      <c:catAx>
        <c:axId val="13867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12544"/>
        <c:crosses val="autoZero"/>
        <c:auto val="1"/>
        <c:lblAlgn val="ctr"/>
        <c:lblOffset val="100"/>
        <c:noMultiLvlLbl val="0"/>
      </c:catAx>
      <c:valAx>
        <c:axId val="13885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FRED!$K$1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FRED!$A$36:$A$92</c:f>
              <c:numCache>
                <c:formatCode>m/d/yyyy</c:formatCode>
                <c:ptCount val="57"/>
                <c:pt idx="0">
                  <c:v>23012</c:v>
                </c:pt>
                <c:pt idx="1">
                  <c:v>23377</c:v>
                </c:pt>
                <c:pt idx="2">
                  <c:v>23743</c:v>
                </c:pt>
                <c:pt idx="3">
                  <c:v>24108</c:v>
                </c:pt>
                <c:pt idx="4">
                  <c:v>24473</c:v>
                </c:pt>
                <c:pt idx="5">
                  <c:v>24838</c:v>
                </c:pt>
                <c:pt idx="6">
                  <c:v>25204</c:v>
                </c:pt>
                <c:pt idx="7">
                  <c:v>25569</c:v>
                </c:pt>
                <c:pt idx="8">
                  <c:v>25934</c:v>
                </c:pt>
                <c:pt idx="9">
                  <c:v>26299</c:v>
                </c:pt>
                <c:pt idx="10">
                  <c:v>26665</c:v>
                </c:pt>
                <c:pt idx="11">
                  <c:v>27030</c:v>
                </c:pt>
                <c:pt idx="12">
                  <c:v>27395</c:v>
                </c:pt>
                <c:pt idx="13">
                  <c:v>27760</c:v>
                </c:pt>
                <c:pt idx="14">
                  <c:v>28126</c:v>
                </c:pt>
                <c:pt idx="15">
                  <c:v>28491</c:v>
                </c:pt>
                <c:pt idx="16">
                  <c:v>28856</c:v>
                </c:pt>
                <c:pt idx="17">
                  <c:v>29221</c:v>
                </c:pt>
                <c:pt idx="18">
                  <c:v>29587</c:v>
                </c:pt>
                <c:pt idx="19">
                  <c:v>29952</c:v>
                </c:pt>
                <c:pt idx="20">
                  <c:v>30317</c:v>
                </c:pt>
                <c:pt idx="21">
                  <c:v>30682</c:v>
                </c:pt>
                <c:pt idx="22">
                  <c:v>31048</c:v>
                </c:pt>
                <c:pt idx="23">
                  <c:v>31413</c:v>
                </c:pt>
                <c:pt idx="24">
                  <c:v>31778</c:v>
                </c:pt>
                <c:pt idx="25">
                  <c:v>32143</c:v>
                </c:pt>
                <c:pt idx="26">
                  <c:v>32509</c:v>
                </c:pt>
                <c:pt idx="27">
                  <c:v>32874</c:v>
                </c:pt>
                <c:pt idx="28">
                  <c:v>33239</c:v>
                </c:pt>
                <c:pt idx="29">
                  <c:v>33604</c:v>
                </c:pt>
                <c:pt idx="30">
                  <c:v>33970</c:v>
                </c:pt>
                <c:pt idx="31">
                  <c:v>34335</c:v>
                </c:pt>
                <c:pt idx="32">
                  <c:v>34700</c:v>
                </c:pt>
                <c:pt idx="33">
                  <c:v>35065</c:v>
                </c:pt>
                <c:pt idx="34">
                  <c:v>35431</c:v>
                </c:pt>
                <c:pt idx="35">
                  <c:v>35796</c:v>
                </c:pt>
                <c:pt idx="36">
                  <c:v>36161</c:v>
                </c:pt>
                <c:pt idx="37">
                  <c:v>36526</c:v>
                </c:pt>
                <c:pt idx="38">
                  <c:v>36892</c:v>
                </c:pt>
                <c:pt idx="39">
                  <c:v>37257</c:v>
                </c:pt>
                <c:pt idx="40">
                  <c:v>37622</c:v>
                </c:pt>
                <c:pt idx="41">
                  <c:v>37987</c:v>
                </c:pt>
                <c:pt idx="42">
                  <c:v>38353</c:v>
                </c:pt>
                <c:pt idx="43">
                  <c:v>38718</c:v>
                </c:pt>
                <c:pt idx="44">
                  <c:v>39083</c:v>
                </c:pt>
                <c:pt idx="45">
                  <c:v>39448</c:v>
                </c:pt>
                <c:pt idx="46">
                  <c:v>39814</c:v>
                </c:pt>
                <c:pt idx="47">
                  <c:v>40179</c:v>
                </c:pt>
                <c:pt idx="48">
                  <c:v>40544</c:v>
                </c:pt>
                <c:pt idx="49">
                  <c:v>40909</c:v>
                </c:pt>
                <c:pt idx="50">
                  <c:v>41275</c:v>
                </c:pt>
                <c:pt idx="51">
                  <c:v>41640</c:v>
                </c:pt>
                <c:pt idx="52">
                  <c:v>42005</c:v>
                </c:pt>
                <c:pt idx="53">
                  <c:v>42370</c:v>
                </c:pt>
                <c:pt idx="54">
                  <c:v>42736</c:v>
                </c:pt>
                <c:pt idx="55">
                  <c:v>43101</c:v>
                </c:pt>
                <c:pt idx="56">
                  <c:v>43466</c:v>
                </c:pt>
              </c:numCache>
            </c:numRef>
          </c:cat>
          <c:val>
            <c:numRef>
              <c:f>FRED!$K$36:$K$92</c:f>
              <c:numCache>
                <c:formatCode>0.000</c:formatCode>
                <c:ptCount val="57"/>
                <c:pt idx="0">
                  <c:v>30.299364708188943</c:v>
                </c:pt>
                <c:pt idx="1">
                  <c:v>30.834298798860143</c:v>
                </c:pt>
                <c:pt idx="2">
                  <c:v>31.477714925373132</c:v>
                </c:pt>
                <c:pt idx="3">
                  <c:v>32.940694395428736</c:v>
                </c:pt>
                <c:pt idx="4">
                  <c:v>35.053598629181209</c:v>
                </c:pt>
                <c:pt idx="5">
                  <c:v>38.513167548460402</c:v>
                </c:pt>
                <c:pt idx="6">
                  <c:v>41.72856571501358</c:v>
                </c:pt>
                <c:pt idx="7">
                  <c:v>42.822995236365998</c:v>
                </c:pt>
                <c:pt idx="8">
                  <c:v>46.209148040063937</c:v>
                </c:pt>
                <c:pt idx="9">
                  <c:v>49.016122127728018</c:v>
                </c:pt>
                <c:pt idx="10">
                  <c:v>58.068479300999591</c:v>
                </c:pt>
                <c:pt idx="11">
                  <c:v>72.17895986185718</c:v>
                </c:pt>
                <c:pt idx="12">
                  <c:v>87.533479351861516</c:v>
                </c:pt>
                <c:pt idx="13">
                  <c:v>100.20474072931646</c:v>
                </c:pt>
                <c:pt idx="14">
                  <c:v>116.54424003620773</c:v>
                </c:pt>
                <c:pt idx="15">
                  <c:v>138.52803872601319</c:v>
                </c:pt>
                <c:pt idx="16">
                  <c:v>173.35788800545407</c:v>
                </c:pt>
                <c:pt idx="17">
                  <c:v>211.56336729257583</c:v>
                </c:pt>
                <c:pt idx="18">
                  <c:v>250.32101481594239</c:v>
                </c:pt>
                <c:pt idx="19">
                  <c:v>275.43075254806297</c:v>
                </c:pt>
                <c:pt idx="20">
                  <c:v>293.69932590577696</c:v>
                </c:pt>
                <c:pt idx="21">
                  <c:v>313.14688703521063</c:v>
                </c:pt>
                <c:pt idx="22">
                  <c:v>324.63321979898558</c:v>
                </c:pt>
                <c:pt idx="23">
                  <c:v>358.55992455258638</c:v>
                </c:pt>
                <c:pt idx="24">
                  <c:v>412.56988649734041</c:v>
                </c:pt>
                <c:pt idx="25">
                  <c:v>452.30312184190416</c:v>
                </c:pt>
                <c:pt idx="26">
                  <c:v>493.18776058965193</c:v>
                </c:pt>
                <c:pt idx="27">
                  <c:v>519.31912169902614</c:v>
                </c:pt>
                <c:pt idx="28">
                  <c:v>542.41759898528699</c:v>
                </c:pt>
                <c:pt idx="29">
                  <c:v>537.61014184618682</c:v>
                </c:pt>
                <c:pt idx="30">
                  <c:v>556.59031459396783</c:v>
                </c:pt>
                <c:pt idx="31">
                  <c:v>580.74240387282907</c:v>
                </c:pt>
                <c:pt idx="32">
                  <c:v>602.2034542324734</c:v>
                </c:pt>
                <c:pt idx="33">
                  <c:v>634.2285600824016</c:v>
                </c:pt>
                <c:pt idx="34">
                  <c:v>664.19236993268839</c:v>
                </c:pt>
                <c:pt idx="35">
                  <c:v>676.61353303456963</c:v>
                </c:pt>
                <c:pt idx="36">
                  <c:v>717.66149781162369</c:v>
                </c:pt>
                <c:pt idx="37">
                  <c:v>759.94560868892211</c:v>
                </c:pt>
                <c:pt idx="38">
                  <c:v>803.13741212309355</c:v>
                </c:pt>
                <c:pt idx="39">
                  <c:v>869.35874330935451</c:v>
                </c:pt>
                <c:pt idx="40">
                  <c:v>940.55215444626242</c:v>
                </c:pt>
                <c:pt idx="41">
                  <c:v>1044.7789264908722</c:v>
                </c:pt>
                <c:pt idx="42">
                  <c:v>1127.2924943139005</c:v>
                </c:pt>
                <c:pt idx="43">
                  <c:v>1191.8313338843441</c:v>
                </c:pt>
                <c:pt idx="44">
                  <c:v>1238.0325167448991</c:v>
                </c:pt>
                <c:pt idx="45">
                  <c:v>1212.850593003127</c:v>
                </c:pt>
                <c:pt idx="46">
                  <c:v>1165.3688561269178</c:v>
                </c:pt>
                <c:pt idx="47">
                  <c:v>1176.4810708160494</c:v>
                </c:pt>
                <c:pt idx="48">
                  <c:v>1170.4240869387772</c:v>
                </c:pt>
                <c:pt idx="49">
                  <c:v>1282.2260283332223</c:v>
                </c:pt>
                <c:pt idx="50">
                  <c:v>1435.6741685579602</c:v>
                </c:pt>
                <c:pt idx="51">
                  <c:v>1538.9535901385227</c:v>
                </c:pt>
                <c:pt idx="52">
                  <c:v>1527.6860259499504</c:v>
                </c:pt>
                <c:pt idx="53">
                  <c:v>1572.1490116429259</c:v>
                </c:pt>
                <c:pt idx="54">
                  <c:v>1673.2765369431138</c:v>
                </c:pt>
                <c:pt idx="55">
                  <c:v>1678.8984670727295</c:v>
                </c:pt>
                <c:pt idx="56">
                  <c:v>1670.0080975697199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C-409C-BF0F-C0F5B07B59C5}"/>
            </c:ext>
          </c:extLst>
        </c:ser>
        <c:ser>
          <c:idx val="1"/>
          <c:order val="1"/>
          <c:tx>
            <c:v>alpha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FRED!$A$36:$A$92</c:f>
              <c:numCache>
                <c:formatCode>m/d/yyyy</c:formatCode>
                <c:ptCount val="57"/>
                <c:pt idx="0">
                  <c:v>23012</c:v>
                </c:pt>
                <c:pt idx="1">
                  <c:v>23377</c:v>
                </c:pt>
                <c:pt idx="2">
                  <c:v>23743</c:v>
                </c:pt>
                <c:pt idx="3">
                  <c:v>24108</c:v>
                </c:pt>
                <c:pt idx="4">
                  <c:v>24473</c:v>
                </c:pt>
                <c:pt idx="5">
                  <c:v>24838</c:v>
                </c:pt>
                <c:pt idx="6">
                  <c:v>25204</c:v>
                </c:pt>
                <c:pt idx="7">
                  <c:v>25569</c:v>
                </c:pt>
                <c:pt idx="8">
                  <c:v>25934</c:v>
                </c:pt>
                <c:pt idx="9">
                  <c:v>26299</c:v>
                </c:pt>
                <c:pt idx="10">
                  <c:v>26665</c:v>
                </c:pt>
                <c:pt idx="11">
                  <c:v>27030</c:v>
                </c:pt>
                <c:pt idx="12">
                  <c:v>27395</c:v>
                </c:pt>
                <c:pt idx="13">
                  <c:v>27760</c:v>
                </c:pt>
                <c:pt idx="14">
                  <c:v>28126</c:v>
                </c:pt>
                <c:pt idx="15">
                  <c:v>28491</c:v>
                </c:pt>
                <c:pt idx="16">
                  <c:v>28856</c:v>
                </c:pt>
                <c:pt idx="17">
                  <c:v>29221</c:v>
                </c:pt>
                <c:pt idx="18">
                  <c:v>29587</c:v>
                </c:pt>
                <c:pt idx="19">
                  <c:v>29952</c:v>
                </c:pt>
                <c:pt idx="20">
                  <c:v>30317</c:v>
                </c:pt>
                <c:pt idx="21">
                  <c:v>30682</c:v>
                </c:pt>
                <c:pt idx="22">
                  <c:v>31048</c:v>
                </c:pt>
                <c:pt idx="23">
                  <c:v>31413</c:v>
                </c:pt>
                <c:pt idx="24">
                  <c:v>31778</c:v>
                </c:pt>
                <c:pt idx="25">
                  <c:v>32143</c:v>
                </c:pt>
                <c:pt idx="26">
                  <c:v>32509</c:v>
                </c:pt>
                <c:pt idx="27">
                  <c:v>32874</c:v>
                </c:pt>
                <c:pt idx="28">
                  <c:v>33239</c:v>
                </c:pt>
                <c:pt idx="29">
                  <c:v>33604</c:v>
                </c:pt>
                <c:pt idx="30">
                  <c:v>33970</c:v>
                </c:pt>
                <c:pt idx="31">
                  <c:v>34335</c:v>
                </c:pt>
                <c:pt idx="32">
                  <c:v>34700</c:v>
                </c:pt>
                <c:pt idx="33">
                  <c:v>35065</c:v>
                </c:pt>
                <c:pt idx="34">
                  <c:v>35431</c:v>
                </c:pt>
                <c:pt idx="35">
                  <c:v>35796</c:v>
                </c:pt>
                <c:pt idx="36">
                  <c:v>36161</c:v>
                </c:pt>
                <c:pt idx="37">
                  <c:v>36526</c:v>
                </c:pt>
                <c:pt idx="38">
                  <c:v>36892</c:v>
                </c:pt>
                <c:pt idx="39">
                  <c:v>37257</c:v>
                </c:pt>
                <c:pt idx="40">
                  <c:v>37622</c:v>
                </c:pt>
                <c:pt idx="41">
                  <c:v>37987</c:v>
                </c:pt>
                <c:pt idx="42">
                  <c:v>38353</c:v>
                </c:pt>
                <c:pt idx="43">
                  <c:v>38718</c:v>
                </c:pt>
                <c:pt idx="44">
                  <c:v>39083</c:v>
                </c:pt>
                <c:pt idx="45">
                  <c:v>39448</c:v>
                </c:pt>
                <c:pt idx="46">
                  <c:v>39814</c:v>
                </c:pt>
                <c:pt idx="47">
                  <c:v>40179</c:v>
                </c:pt>
                <c:pt idx="48">
                  <c:v>40544</c:v>
                </c:pt>
                <c:pt idx="49">
                  <c:v>40909</c:v>
                </c:pt>
                <c:pt idx="50">
                  <c:v>41275</c:v>
                </c:pt>
                <c:pt idx="51">
                  <c:v>41640</c:v>
                </c:pt>
                <c:pt idx="52">
                  <c:v>42005</c:v>
                </c:pt>
                <c:pt idx="53">
                  <c:v>42370</c:v>
                </c:pt>
                <c:pt idx="54">
                  <c:v>42736</c:v>
                </c:pt>
                <c:pt idx="55">
                  <c:v>43101</c:v>
                </c:pt>
                <c:pt idx="56">
                  <c:v>43466</c:v>
                </c:pt>
              </c:numCache>
            </c:numRef>
          </c:cat>
          <c:val>
            <c:numRef>
              <c:f>FRED!$M$36:$M$92</c:f>
              <c:numCache>
                <c:formatCode>0.00</c:formatCode>
                <c:ptCount val="57"/>
                <c:pt idx="0">
                  <c:v>2.2947167837690632</c:v>
                </c:pt>
                <c:pt idx="1">
                  <c:v>2.6305376666666667</c:v>
                </c:pt>
                <c:pt idx="2">
                  <c:v>2.8085714285714283</c:v>
                </c:pt>
                <c:pt idx="3">
                  <c:v>2.5987179076923077</c:v>
                </c:pt>
                <c:pt idx="4">
                  <c:v>2.7599550948103793</c:v>
                </c:pt>
                <c:pt idx="5">
                  <c:v>2.8314894683908056</c:v>
                </c:pt>
                <c:pt idx="6">
                  <c:v>2.6588556017257039</c:v>
                </c:pt>
                <c:pt idx="7">
                  <c:v>2.1507946670962204</c:v>
                </c:pt>
                <c:pt idx="8">
                  <c:v>2.4248559259259257</c:v>
                </c:pt>
                <c:pt idx="9">
                  <c:v>2.6263556539074959</c:v>
                </c:pt>
                <c:pt idx="10">
                  <c:v>2.3988551051051052</c:v>
                </c:pt>
                <c:pt idx="11">
                  <c:v>1.6527890517241381</c:v>
                </c:pt>
                <c:pt idx="12">
                  <c:v>1.6194857620817846</c:v>
                </c:pt>
                <c:pt idx="13">
                  <c:v>1.8065172788517869</c:v>
                </c:pt>
                <c:pt idx="14">
                  <c:v>1.6085395970847085</c:v>
                </c:pt>
                <c:pt idx="15">
                  <c:v>1.4641743366564417</c:v>
                </c:pt>
                <c:pt idx="16">
                  <c:v>1.4232323312672177</c:v>
                </c:pt>
                <c:pt idx="17">
                  <c:v>1.4511933606391587</c:v>
                </c:pt>
                <c:pt idx="18">
                  <c:v>1.4064081472313896</c:v>
                </c:pt>
                <c:pt idx="19">
                  <c:v>1.2463816899827289</c:v>
                </c:pt>
                <c:pt idx="20">
                  <c:v>1.6136964424364124</c:v>
                </c:pt>
                <c:pt idx="21">
                  <c:v>1.5429740134744949</c:v>
                </c:pt>
                <c:pt idx="22">
                  <c:v>1.7561958039033458</c:v>
                </c:pt>
                <c:pt idx="23">
                  <c:v>2.1799346008211677</c:v>
                </c:pt>
                <c:pt idx="24">
                  <c:v>2.5175322615903761</c:v>
                </c:pt>
                <c:pt idx="25">
                  <c:v>2.2658565905888981</c:v>
                </c:pt>
                <c:pt idx="26">
                  <c:v>2.6315658319892474</c:v>
                </c:pt>
                <c:pt idx="27">
                  <c:v>2.5453710622290231</c:v>
                </c:pt>
                <c:pt idx="28">
                  <c:v>2.8012787402104751</c:v>
                </c:pt>
                <c:pt idx="29">
                  <c:v>2.9730280434782617</c:v>
                </c:pt>
                <c:pt idx="30">
                  <c:v>3.1380795986159171</c:v>
                </c:pt>
                <c:pt idx="31">
                  <c:v>3.108395169815565</c:v>
                </c:pt>
                <c:pt idx="32">
                  <c:v>3.588435055227472</c:v>
                </c:pt>
                <c:pt idx="33">
                  <c:v>4.3011313177182915</c:v>
                </c:pt>
                <c:pt idx="34">
                  <c:v>5.4570976407061265</c:v>
                </c:pt>
                <c:pt idx="35">
                  <c:v>6.6739621774028617</c:v>
                </c:pt>
                <c:pt idx="36">
                  <c:v>7.9866946783713484</c:v>
                </c:pt>
                <c:pt idx="37">
                  <c:v>8.2446476921215641</c:v>
                </c:pt>
                <c:pt idx="38">
                  <c:v>6.6953696743835884</c:v>
                </c:pt>
                <c:pt idx="39">
                  <c:v>5.4952103288864187</c:v>
                </c:pt>
                <c:pt idx="40">
                  <c:v>5.2604891186594207</c:v>
                </c:pt>
                <c:pt idx="41">
                  <c:v>6.0029909272983941</c:v>
                </c:pt>
                <c:pt idx="42">
                  <c:v>6.1841781839904417</c:v>
                </c:pt>
                <c:pt idx="43">
                  <c:v>6.539231910548942</c:v>
                </c:pt>
                <c:pt idx="44">
                  <c:v>7.1302258811706043</c:v>
                </c:pt>
                <c:pt idx="45">
                  <c:v>5.6443179718222636</c:v>
                </c:pt>
                <c:pt idx="46">
                  <c:v>4.4219929681429688</c:v>
                </c:pt>
                <c:pt idx="47">
                  <c:v>5.1842350343878971</c:v>
                </c:pt>
                <c:pt idx="48">
                  <c:v>5.6947791414702849</c:v>
                </c:pt>
                <c:pt idx="49">
                  <c:v>6.0387848642566784</c:v>
                </c:pt>
                <c:pt idx="50">
                  <c:v>7.0913912832618013</c:v>
                </c:pt>
                <c:pt idx="51">
                  <c:v>8.2146774566962399</c:v>
                </c:pt>
                <c:pt idx="52">
                  <c:v>8.6579289817158944</c:v>
                </c:pt>
                <c:pt idx="53">
                  <c:v>8.7742813107638895</c:v>
                </c:pt>
                <c:pt idx="54">
                  <c:v>10.036604160206718</c:v>
                </c:pt>
                <c:pt idx="55">
                  <c:v>10.905598861343423</c:v>
                </c:pt>
                <c:pt idx="56">
                  <c:v>11.489877473275977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C-409C-BF0F-C0F5B07B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97984"/>
        <c:axId val="96171312"/>
      </c:lineChart>
      <c:dateAx>
        <c:axId val="964979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1312"/>
        <c:crosses val="autoZero"/>
        <c:auto val="1"/>
        <c:lblOffset val="100"/>
        <c:baseTimeUnit val="years"/>
      </c:dateAx>
      <c:valAx>
        <c:axId val="961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24</xdr:col>
      <xdr:colOff>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9524</xdr:rowOff>
    </xdr:from>
    <xdr:to>
      <xdr:col>24</xdr:col>
      <xdr:colOff>9524</xdr:colOff>
      <xdr:row>29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7CB55-D229-496F-BDAA-E52C6AC46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4761</xdr:rowOff>
    </xdr:from>
    <xdr:to>
      <xdr:col>20</xdr:col>
      <xdr:colOff>9525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9BF5E-C15B-40DC-8240-42E92365D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9525</xdr:rowOff>
    </xdr:from>
    <xdr:to>
      <xdr:col>25</xdr:col>
      <xdr:colOff>9524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3D89F-8E77-4B7C-BF6C-30B5AD190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" refreshedDate="44152.611673842592" createdVersion="6" refreshedVersion="6" minRefreshableVersion="3" recordCount="731" xr:uid="{0CB10724-D3A0-480E-9217-6CA225043EF7}">
  <cacheSource type="worksheet">
    <worksheetSource ref="A1:F732" sheet="^GSPC"/>
  </cacheSource>
  <cacheFields count="8">
    <cacheField name="Date" numFmtId="14">
      <sharedItems containsSemiMixedTypes="0" containsNonDate="0" containsDate="1" containsString="0" minDate="1960-01-01T00:00:00" maxDate="2020-11-02T00:00:00" count="731"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  <d v="2004-12-01T00:00:00"/>
        <d v="2004-11-01T00:00:00"/>
        <d v="2004-10-01T00:00:00"/>
        <d v="2004-09-01T00:00:00"/>
        <d v="2004-08-01T00:00:00"/>
        <d v="2004-07-01T00:00:00"/>
        <d v="2004-06-01T00:00:00"/>
        <d v="2004-05-01T00:00:00"/>
        <d v="2004-04-01T00:00:00"/>
        <d v="2004-03-01T00:00:00"/>
        <d v="2004-02-01T00:00:00"/>
        <d v="2004-01-01T00:00:00"/>
        <d v="2003-12-01T00:00:00"/>
        <d v="2003-11-01T00:00:00"/>
        <d v="2003-10-01T00:00:00"/>
        <d v="2003-09-01T00:00:00"/>
        <d v="2003-08-01T00:00:00"/>
        <d v="2003-07-01T00:00:00"/>
        <d v="2003-06-01T00:00:00"/>
        <d v="2003-05-01T00:00:00"/>
        <d v="2003-04-01T00:00:00"/>
        <d v="2003-03-01T00:00:00"/>
        <d v="2003-02-01T00:00:00"/>
        <d v="2003-01-01T00:00:00"/>
        <d v="2002-12-01T00:00:00"/>
        <d v="2002-11-01T00:00:00"/>
        <d v="2002-10-01T00:00:00"/>
        <d v="2002-09-01T00:00:00"/>
        <d v="2002-08-01T00:00:00"/>
        <d v="2002-07-01T00:00:00"/>
        <d v="2002-06-01T00:00:00"/>
        <d v="2002-05-01T00:00:00"/>
        <d v="2002-04-01T00:00:00"/>
        <d v="2002-03-01T00:00:00"/>
        <d v="2002-02-01T00:00:00"/>
        <d v="2002-01-01T00:00:00"/>
        <d v="2001-12-01T00:00:00"/>
        <d v="2001-11-01T00:00:00"/>
        <d v="2001-10-01T00:00:00"/>
        <d v="2001-09-01T00:00:00"/>
        <d v="2001-08-01T00:00:00"/>
        <d v="2001-07-01T00:00:00"/>
        <d v="2001-06-01T00:00:00"/>
        <d v="2001-05-01T00:00:00"/>
        <d v="2001-04-01T00:00:00"/>
        <d v="2001-03-01T00:00:00"/>
        <d v="2001-02-01T00:00:00"/>
        <d v="2001-01-01T00:00:00"/>
        <d v="2000-12-01T00:00:00"/>
        <d v="2000-11-01T00:00:00"/>
        <d v="2000-10-01T00:00:00"/>
        <d v="2000-09-01T00:00:00"/>
        <d v="2000-08-01T00:00:00"/>
        <d v="2000-07-01T00:00:00"/>
        <d v="2000-06-01T00:00:00"/>
        <d v="2000-05-01T00:00:00"/>
        <d v="2000-04-01T00:00:00"/>
        <d v="2000-03-01T00:00:00"/>
        <d v="2000-02-01T00:00:00"/>
        <d v="2000-01-01T00:00:00"/>
        <d v="1999-12-01T00:00:00"/>
        <d v="1999-11-01T00:00:00"/>
        <d v="1999-10-01T00:00:00"/>
        <d v="1999-09-01T00:00:00"/>
        <d v="1999-08-01T00:00:00"/>
        <d v="1999-07-01T00:00:00"/>
        <d v="1999-06-01T00:00:00"/>
        <d v="1999-05-01T00:00:00"/>
        <d v="1999-04-01T00:00:00"/>
        <d v="1999-03-01T00:00:00"/>
        <d v="1999-02-01T00:00:00"/>
        <d v="1999-01-01T00:00:00"/>
        <d v="1998-12-01T00:00:00"/>
        <d v="1998-11-01T00:00:00"/>
        <d v="1998-10-01T00:00:00"/>
        <d v="1998-09-01T00:00:00"/>
        <d v="1998-08-01T00:00:00"/>
        <d v="1998-07-01T00:00:00"/>
        <d v="1998-06-01T00:00:00"/>
        <d v="1998-05-01T00:00:00"/>
        <d v="1998-04-01T00:00:00"/>
        <d v="1998-03-01T00:00:00"/>
        <d v="1998-02-01T00:00:00"/>
        <d v="1998-01-01T00:00:00"/>
        <d v="1997-12-01T00:00:00"/>
        <d v="1997-11-01T00:00:00"/>
        <d v="1997-10-01T00:00:00"/>
        <d v="1997-09-01T00:00:00"/>
        <d v="1997-08-01T00:00:00"/>
        <d v="1997-07-01T00:00:00"/>
        <d v="1997-06-01T00:00:00"/>
        <d v="1997-05-01T00:00:00"/>
        <d v="1997-04-01T00:00:00"/>
        <d v="1997-03-01T00:00:00"/>
        <d v="1997-02-01T00:00:00"/>
        <d v="1997-01-01T00:00:00"/>
        <d v="1996-12-01T00:00:00"/>
        <d v="1996-11-01T00:00:00"/>
        <d v="1996-10-01T00:00:00"/>
        <d v="1996-09-01T00:00:00"/>
        <d v="1996-08-01T00:00:00"/>
        <d v="1996-07-01T00:00:00"/>
        <d v="1996-06-01T00:00:00"/>
        <d v="1996-05-01T00:00:00"/>
        <d v="1996-04-01T00:00:00"/>
        <d v="1996-03-01T00:00:00"/>
        <d v="1996-02-01T00:00:00"/>
        <d v="1996-01-01T00:00:00"/>
        <d v="1995-12-01T00:00:00"/>
        <d v="1995-11-01T00:00:00"/>
        <d v="1995-10-01T00:00:00"/>
        <d v="1995-09-01T00:00:00"/>
        <d v="1995-08-01T00:00:00"/>
        <d v="1995-07-01T00:00:00"/>
        <d v="1995-06-01T00:00:00"/>
        <d v="1995-05-01T00:00:00"/>
        <d v="1995-04-01T00:00:00"/>
        <d v="1995-03-01T00:00:00"/>
        <d v="1995-02-01T00:00:00"/>
        <d v="1995-01-01T00:00:00"/>
        <d v="1994-12-01T00:00:00"/>
        <d v="1994-11-01T00:00:00"/>
        <d v="1994-10-01T00:00:00"/>
        <d v="1994-09-01T00:00:00"/>
        <d v="1994-08-01T00:00:00"/>
        <d v="1994-07-01T00:00:00"/>
        <d v="1994-06-01T00:00:00"/>
        <d v="1994-05-01T00:00:00"/>
        <d v="1994-04-01T00:00:00"/>
        <d v="1994-03-01T00:00:00"/>
        <d v="1994-02-01T00:00:00"/>
        <d v="1994-01-01T00:00:00"/>
        <d v="1993-12-01T00:00:00"/>
        <d v="1993-11-01T00:00:00"/>
        <d v="1993-10-01T00:00:00"/>
        <d v="1993-09-01T00:00:00"/>
        <d v="1993-08-01T00:00:00"/>
        <d v="1993-07-01T00:00:00"/>
        <d v="1993-06-01T00:00:00"/>
        <d v="1993-05-01T00:00:00"/>
        <d v="1993-04-01T00:00:00"/>
        <d v="1993-03-01T00:00:00"/>
        <d v="1993-02-01T00:00:00"/>
        <d v="1993-01-01T00:00:00"/>
        <d v="1992-12-01T00:00:00"/>
        <d v="1992-11-01T00:00:00"/>
        <d v="1992-10-01T00:00:00"/>
        <d v="1992-09-01T00:00:00"/>
        <d v="1992-08-01T00:00:00"/>
        <d v="1992-07-01T00:00:00"/>
        <d v="1992-06-01T00:00:00"/>
        <d v="1992-05-01T00:00:00"/>
        <d v="1992-04-01T00:00:00"/>
        <d v="1992-03-01T00:00:00"/>
        <d v="1992-02-01T00:00:00"/>
        <d v="1992-01-01T00:00:00"/>
        <d v="1991-12-01T00:00:00"/>
        <d v="1991-11-01T00:00:00"/>
        <d v="1991-10-01T00:00:00"/>
        <d v="1991-09-01T00:00:00"/>
        <d v="1991-08-01T00:00:00"/>
        <d v="1991-07-01T00:00:00"/>
        <d v="1991-06-01T00:00:00"/>
        <d v="1991-05-01T00:00:00"/>
        <d v="1991-04-01T00:00:00"/>
        <d v="1991-03-01T00:00:00"/>
        <d v="1991-02-01T00:00:00"/>
        <d v="1991-01-01T00:00:00"/>
        <d v="1990-12-01T00:00:00"/>
        <d v="1990-11-01T00:00:00"/>
        <d v="1990-10-01T00:00:00"/>
        <d v="1990-09-01T00:00:00"/>
        <d v="1990-08-01T00:00:00"/>
        <d v="1990-07-01T00:00:00"/>
        <d v="1990-06-01T00:00:00"/>
        <d v="1990-05-01T00:00:00"/>
        <d v="1990-04-01T00:00:00"/>
        <d v="1990-03-01T00:00:00"/>
        <d v="1990-02-01T00:00:00"/>
        <d v="1990-01-01T00:00:00"/>
        <d v="1989-12-01T00:00:00"/>
        <d v="1989-11-01T00:00:00"/>
        <d v="1989-10-01T00:00:00"/>
        <d v="1989-09-01T00:00:00"/>
        <d v="1989-08-01T00:00:00"/>
        <d v="1989-07-01T00:00:00"/>
        <d v="1989-06-01T00:00:00"/>
        <d v="1989-05-01T00:00:00"/>
        <d v="1989-04-01T00:00:00"/>
        <d v="1989-03-01T00:00:00"/>
        <d v="1989-02-01T00:00:00"/>
        <d v="1989-01-01T00:00:00"/>
        <d v="1988-12-01T00:00:00"/>
        <d v="1988-11-01T00:00:00"/>
        <d v="1988-10-01T00:00:00"/>
        <d v="1988-09-01T00:00:00"/>
        <d v="1988-08-01T00:00:00"/>
        <d v="1988-07-01T00:00:00"/>
        <d v="1988-06-01T00:00:00"/>
        <d v="1988-05-01T00:00:00"/>
        <d v="1988-04-01T00:00:00"/>
        <d v="1988-03-01T00:00:00"/>
        <d v="1988-02-01T00:00:00"/>
        <d v="1988-01-01T00:00:00"/>
        <d v="1987-12-01T00:00:00"/>
        <d v="1987-11-01T00:00:00"/>
        <d v="1987-10-01T00:00:00"/>
        <d v="1987-09-01T00:00:00"/>
        <d v="1987-08-01T00:00:00"/>
        <d v="1987-07-01T00:00:00"/>
        <d v="1987-06-01T00:00:00"/>
        <d v="1987-05-01T00:00:00"/>
        <d v="1987-04-01T00:00:00"/>
        <d v="1987-03-01T00:00:00"/>
        <d v="1987-02-01T00:00:00"/>
        <d v="1987-01-01T00:00:00"/>
        <d v="1986-12-01T00:00:00"/>
        <d v="1986-11-01T00:00:00"/>
        <d v="1986-10-01T00:00:00"/>
        <d v="1986-09-01T00:00:00"/>
        <d v="1986-08-01T00:00:00"/>
        <d v="1986-07-01T00:00:00"/>
        <d v="1986-06-01T00:00:00"/>
        <d v="1986-05-01T00:00:00"/>
        <d v="1986-04-01T00:00:00"/>
        <d v="1986-03-01T00:00:00"/>
        <d v="1986-02-01T00:00:00"/>
        <d v="1986-01-01T00:00:00"/>
        <d v="1985-12-01T00:00:00"/>
        <d v="1985-11-01T00:00:00"/>
        <d v="1985-10-01T00:00:00"/>
        <d v="1985-09-01T00:00:00"/>
        <d v="1985-08-01T00:00:00"/>
        <d v="1985-07-01T00:00:00"/>
        <d v="1985-06-01T00:00:00"/>
        <d v="1985-05-01T00:00:00"/>
        <d v="1985-04-01T00:00:00"/>
        <d v="1985-03-01T00:00:00"/>
        <d v="1985-02-01T00:00:00"/>
        <d v="1985-01-01T00:00:00"/>
        <d v="1984-12-01T00:00:00"/>
        <d v="1984-11-01T00:00:00"/>
        <d v="1984-10-01T00:00:00"/>
        <d v="1984-09-01T00:00:00"/>
        <d v="1984-08-01T00:00:00"/>
        <d v="1984-07-01T00:00:00"/>
        <d v="1984-06-01T00:00:00"/>
        <d v="1984-05-01T00:00:00"/>
        <d v="1984-04-01T00:00:00"/>
        <d v="1984-03-01T00:00:00"/>
        <d v="1984-02-01T00:00:00"/>
        <d v="1984-01-01T00:00:00"/>
        <d v="1983-12-01T00:00:00"/>
        <d v="1983-11-01T00:00:00"/>
        <d v="1983-10-01T00:00:00"/>
        <d v="1983-09-01T00:00:00"/>
        <d v="1983-08-01T00:00:00"/>
        <d v="1983-07-01T00:00:00"/>
        <d v="1983-06-01T00:00:00"/>
        <d v="1983-05-01T00:00:00"/>
        <d v="1983-04-01T00:00:00"/>
        <d v="1983-03-01T00:00:00"/>
        <d v="1983-02-01T00:00:00"/>
        <d v="1983-01-01T00:00:00"/>
        <d v="1982-12-01T00:00:00"/>
        <d v="1982-11-01T00:00:00"/>
        <d v="1982-10-01T00:00:00"/>
        <d v="1982-09-01T00:00:00"/>
        <d v="1982-08-01T00:00:00"/>
        <d v="1982-07-01T00:00:00"/>
        <d v="1982-06-01T00:00:00"/>
        <d v="1982-05-01T00:00:00"/>
        <d v="1982-04-01T00:00:00"/>
        <d v="1982-03-01T00:00:00"/>
        <d v="1982-02-01T00:00:00"/>
        <d v="1982-01-01T00:00:00"/>
        <d v="1981-12-01T00:00:00"/>
        <d v="1981-11-01T00:00:00"/>
        <d v="1981-10-01T00:00:00"/>
        <d v="1981-09-01T00:00:00"/>
        <d v="1981-08-01T00:00:00"/>
        <d v="1981-07-01T00:00:00"/>
        <d v="1981-06-01T00:00:00"/>
        <d v="1981-05-01T00:00:00"/>
        <d v="1981-04-01T00:00:00"/>
        <d v="1981-03-01T00:00:00"/>
        <d v="1981-02-01T00:00:00"/>
        <d v="1981-01-01T00:00:00"/>
        <d v="1980-12-01T00:00:00"/>
        <d v="1980-11-01T00:00:00"/>
        <d v="1980-10-01T00:00:00"/>
        <d v="1980-09-01T00:00:00"/>
        <d v="1980-08-01T00:00:00"/>
        <d v="1980-07-01T00:00:00"/>
        <d v="1980-06-01T00:00:00"/>
        <d v="1980-05-01T00:00:00"/>
        <d v="1980-04-01T00:00:00"/>
        <d v="1980-03-01T00:00:00"/>
        <d v="1980-02-01T00:00:00"/>
        <d v="1980-01-01T00:00:00"/>
        <d v="1979-12-01T00:00:00"/>
        <d v="1979-11-01T00:00:00"/>
        <d v="1979-10-01T00:00:00"/>
        <d v="1979-09-01T00:00:00"/>
        <d v="1979-08-01T00:00:00"/>
        <d v="1979-07-01T00:00:00"/>
        <d v="1979-06-01T00:00:00"/>
        <d v="1979-05-01T00:00:00"/>
        <d v="1979-04-01T00:00:00"/>
        <d v="1979-03-01T00:00:00"/>
        <d v="1979-02-01T00:00:00"/>
        <d v="1979-01-01T00:00:00"/>
        <d v="1978-12-01T00:00:00"/>
        <d v="1978-11-01T00:00:00"/>
        <d v="1978-10-01T00:00:00"/>
        <d v="1978-09-01T00:00:00"/>
        <d v="1978-08-01T00:00:00"/>
        <d v="1978-07-01T00:00:00"/>
        <d v="1978-06-01T00:00:00"/>
        <d v="1978-05-01T00:00:00"/>
        <d v="1978-04-01T00:00:00"/>
        <d v="1978-03-01T00:00:00"/>
        <d v="1978-02-01T00:00:00"/>
        <d v="1978-01-01T00:00:00"/>
        <d v="1977-12-01T00:00:00"/>
        <d v="1977-11-01T00:00:00"/>
        <d v="1977-10-01T00:00:00"/>
        <d v="1977-09-01T00:00:00"/>
        <d v="1977-08-01T00:00:00"/>
        <d v="1977-07-01T00:00:00"/>
        <d v="1977-06-01T00:00:00"/>
        <d v="1977-05-01T00:00:00"/>
        <d v="1977-04-01T00:00:00"/>
        <d v="1977-03-01T00:00:00"/>
        <d v="1977-02-01T00:00:00"/>
        <d v="1977-01-01T00:00:00"/>
        <d v="1976-12-01T00:00:00"/>
        <d v="1976-11-01T00:00:00"/>
        <d v="1976-10-01T00:00:00"/>
        <d v="1976-09-01T00:00:00"/>
        <d v="1976-08-01T00:00:00"/>
        <d v="1976-07-01T00:00:00"/>
        <d v="1976-06-01T00:00:00"/>
        <d v="1976-05-01T00:00:00"/>
        <d v="1976-04-01T00:00:00"/>
        <d v="1976-03-01T00:00:00"/>
        <d v="1976-02-01T00:00:00"/>
        <d v="1976-01-01T00:00:00"/>
        <d v="1975-12-01T00:00:00"/>
        <d v="1975-11-01T00:00:00"/>
        <d v="1975-10-01T00:00:00"/>
        <d v="1975-09-01T00:00:00"/>
        <d v="1975-08-01T00:00:00"/>
        <d v="1975-07-01T00:00:00"/>
        <d v="1975-06-01T00:00:00"/>
        <d v="1975-05-01T00:00:00"/>
        <d v="1975-04-01T00:00:00"/>
        <d v="1975-03-01T00:00:00"/>
        <d v="1975-02-01T00:00:00"/>
        <d v="1975-01-01T00:00:00"/>
        <d v="1974-12-01T00:00:00"/>
        <d v="1974-11-01T00:00:00"/>
        <d v="1974-10-01T00:00:00"/>
        <d v="1974-09-01T00:00:00"/>
        <d v="1974-08-01T00:00:00"/>
        <d v="1974-07-01T00:00:00"/>
        <d v="1974-06-01T00:00:00"/>
        <d v="1974-05-01T00:00:00"/>
        <d v="1974-04-01T00:00:00"/>
        <d v="1974-03-01T00:00:00"/>
        <d v="1974-02-01T00:00:00"/>
        <d v="1974-01-01T00:00:00"/>
        <d v="1973-12-01T00:00:00"/>
        <d v="1973-11-01T00:00:00"/>
        <d v="1973-10-01T00:00:00"/>
        <d v="1973-09-01T00:00:00"/>
        <d v="1973-08-01T00:00:00"/>
        <d v="1973-07-01T00:00:00"/>
        <d v="1973-06-01T00:00:00"/>
        <d v="1973-05-01T00:00:00"/>
        <d v="1973-04-01T00:00:00"/>
        <d v="1973-03-01T00:00:00"/>
        <d v="1973-02-01T00:00:00"/>
        <d v="1973-01-01T00:00:00"/>
        <d v="1972-12-01T00:00:00"/>
        <d v="1972-11-01T00:00:00"/>
        <d v="1972-10-01T00:00:00"/>
        <d v="1972-09-01T00:00:00"/>
        <d v="1972-08-01T00:00:00"/>
        <d v="1972-07-01T00:00:00"/>
        <d v="1972-06-01T00:00:00"/>
        <d v="1972-05-01T00:00:00"/>
        <d v="1972-04-01T00:00:00"/>
        <d v="1972-03-01T00:00:00"/>
        <d v="1972-02-01T00:00:00"/>
        <d v="1972-01-01T00:00:00"/>
        <d v="1971-12-01T00:00:00"/>
        <d v="1971-11-01T00:00:00"/>
        <d v="1971-10-01T00:00:00"/>
        <d v="1971-09-01T00:00:00"/>
        <d v="1971-08-01T00:00:00"/>
        <d v="1971-07-01T00:00:00"/>
        <d v="1971-06-01T00:00:00"/>
        <d v="1971-05-01T00:00:00"/>
        <d v="1971-04-01T00:00:00"/>
        <d v="1971-03-01T00:00:00"/>
        <d v="1971-02-01T00:00:00"/>
        <d v="1971-01-01T00:00:00"/>
        <d v="1970-12-01T00:00:00"/>
        <d v="1970-11-01T00:00:00"/>
        <d v="1970-10-01T00:00:00"/>
        <d v="1970-09-01T00:00:00"/>
        <d v="1970-08-01T00:00:00"/>
        <d v="1970-07-01T00:00:00"/>
        <d v="1970-06-01T00:00:00"/>
        <d v="1970-05-01T00:00:00"/>
        <d v="1970-04-01T00:00:00"/>
        <d v="1970-03-01T00:00:00"/>
        <d v="1970-02-01T00:00:00"/>
        <d v="1970-01-01T00:00:00"/>
        <d v="1969-12-01T00:00:00"/>
        <d v="1969-11-01T00:00:00"/>
        <d v="1969-10-01T00:00:00"/>
        <d v="1969-09-01T00:00:00"/>
        <d v="1969-08-01T00:00:00"/>
        <d v="1969-07-01T00:00:00"/>
        <d v="1969-06-01T00:00:00"/>
        <d v="1969-05-01T00:00:00"/>
        <d v="1969-04-01T00:00:00"/>
        <d v="1969-03-01T00:00:00"/>
        <d v="1969-02-01T00:00:00"/>
        <d v="1969-01-01T00:00:00"/>
        <d v="1968-12-01T00:00:00"/>
        <d v="1968-11-01T00:00:00"/>
        <d v="1968-10-01T00:00:00"/>
        <d v="1968-09-01T00:00:00"/>
        <d v="1968-08-01T00:00:00"/>
        <d v="1968-07-01T00:00:00"/>
        <d v="1968-06-01T00:00:00"/>
        <d v="1968-05-01T00:00:00"/>
        <d v="1968-04-01T00:00:00"/>
        <d v="1968-03-01T00:00:00"/>
        <d v="1968-02-01T00:00:00"/>
        <d v="1968-01-01T00:00:00"/>
        <d v="1967-12-01T00:00:00"/>
        <d v="1967-11-01T00:00:00"/>
        <d v="1967-10-01T00:00:00"/>
        <d v="1967-09-01T00:00:00"/>
        <d v="1967-08-01T00:00:00"/>
        <d v="1967-07-01T00:00:00"/>
        <d v="1967-06-01T00:00:00"/>
        <d v="1967-05-01T00:00:00"/>
        <d v="1967-04-01T00:00:00"/>
        <d v="1967-03-01T00:00:00"/>
        <d v="1967-02-01T00:00:00"/>
        <d v="1967-01-01T00:00:00"/>
        <d v="1966-12-01T00:00:00"/>
        <d v="1966-11-01T00:00:00"/>
        <d v="1966-10-01T00:00:00"/>
        <d v="1966-09-01T00:00:00"/>
        <d v="1966-08-01T00:00:00"/>
        <d v="1966-07-01T00:00:00"/>
        <d v="1966-06-01T00:00:00"/>
        <d v="1966-05-01T00:00:00"/>
        <d v="1966-04-01T00:00:00"/>
        <d v="1966-03-01T00:00:00"/>
        <d v="1966-02-01T00:00:00"/>
        <d v="1966-01-01T00:00:00"/>
        <d v="1965-12-01T00:00:00"/>
        <d v="1965-11-01T00:00:00"/>
        <d v="1965-10-01T00:00:00"/>
        <d v="1965-09-01T00:00:00"/>
        <d v="1965-08-01T00:00:00"/>
        <d v="1965-07-01T00:00:00"/>
        <d v="1965-06-01T00:00:00"/>
        <d v="1965-05-01T00:00:00"/>
        <d v="1965-04-01T00:00:00"/>
        <d v="1965-03-01T00:00:00"/>
        <d v="1965-02-01T00:00:00"/>
        <d v="1965-01-01T00:00:00"/>
        <d v="1964-12-01T00:00:00"/>
        <d v="1964-11-01T00:00:00"/>
        <d v="1964-10-01T00:00:00"/>
        <d v="1964-09-01T00:00:00"/>
        <d v="1964-08-01T00:00:00"/>
        <d v="1964-07-01T00:00:00"/>
        <d v="1964-06-01T00:00:00"/>
        <d v="1964-05-01T00:00:00"/>
        <d v="1964-04-01T00:00:00"/>
        <d v="1964-03-01T00:00:00"/>
        <d v="1964-02-01T00:00:00"/>
        <d v="1964-01-01T00:00:00"/>
        <d v="1963-12-01T00:00:00"/>
        <d v="1963-11-01T00:00:00"/>
        <d v="1963-10-01T00:00:00"/>
        <d v="1963-09-01T00:00:00"/>
        <d v="1963-08-01T00:00:00"/>
        <d v="1963-07-01T00:00:00"/>
        <d v="1963-06-01T00:00:00"/>
        <d v="1963-05-01T00:00:00"/>
        <d v="1963-04-01T00:00:00"/>
        <d v="1963-03-01T00:00:00"/>
        <d v="1963-02-01T00:00:00"/>
        <d v="1963-01-01T00:00:00"/>
        <d v="1962-12-01T00:00:00"/>
        <d v="1962-11-01T00:00:00"/>
        <d v="1962-10-01T00:00:00"/>
        <d v="1962-09-01T00:00:00"/>
        <d v="1962-08-01T00:00:00"/>
        <d v="1962-07-01T00:00:00"/>
        <d v="1962-06-01T00:00:00"/>
        <d v="1962-05-01T00:00:00"/>
        <d v="1962-04-01T00:00:00"/>
        <d v="1962-03-01T00:00:00"/>
        <d v="1962-02-01T00:00:00"/>
        <d v="1962-01-01T00:00:00"/>
        <d v="1961-12-01T00:00:00"/>
        <d v="1961-11-01T00:00:00"/>
        <d v="1961-10-01T00:00:00"/>
        <d v="1961-09-01T00:00:00"/>
        <d v="1961-08-01T00:00:00"/>
        <d v="1961-07-01T00:00:00"/>
        <d v="1961-06-01T00:00:00"/>
        <d v="1961-05-01T00:00:00"/>
        <d v="1961-04-01T00:00:00"/>
        <d v="1961-03-01T00:00:00"/>
        <d v="1961-02-01T00:00:00"/>
        <d v="1961-01-01T00:00:00"/>
        <d v="1960-12-01T00:00:00"/>
        <d v="1960-11-01T00:00:00"/>
        <d v="1960-10-01T00:00:00"/>
        <d v="1960-09-01T00:00:00"/>
        <d v="1960-08-01T00:00:00"/>
        <d v="1960-07-01T00:00:00"/>
        <d v="1960-06-01T00:00:00"/>
        <d v="1960-05-01T00:00:00"/>
        <d v="1960-04-01T00:00:00"/>
        <d v="1960-03-01T00:00:00"/>
        <d v="1960-02-01T00:00:00"/>
        <d v="1960-01-01T00:00:00"/>
      </sharedItems>
      <fieldGroup par="7" base="0">
        <rangePr groupBy="months" startDate="1960-01-01T00:00:00" endDate="2020-11-02T00:00:00"/>
        <groupItems count="14">
          <s v="&lt;1/1/196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2020"/>
        </groupItems>
      </fieldGroup>
    </cacheField>
    <cacheField name="Open" numFmtId="2">
      <sharedItems containsSemiMixedTypes="0" containsString="0" containsNumber="1" minValue="53.360000999999997" maxValue="3507.4399410000001"/>
    </cacheField>
    <cacheField name="High" numFmtId="2">
      <sharedItems containsSemiMixedTypes="0" containsString="0" containsNumber="1" minValue="54.860000999999997" maxValue="3645.98999"/>
    </cacheField>
    <cacheField name="Low" numFmtId="2">
      <sharedItems containsSemiMixedTypes="0" containsString="0" containsNumber="1" minValue="51.349997999999999" maxValue="3284.530029"/>
    </cacheField>
    <cacheField name="Adj Close" numFmtId="2">
      <sharedItems containsSemiMixedTypes="0" containsString="0" containsNumber="1" minValue="53.389999000000003" maxValue="3626.9099120000001"/>
    </cacheField>
    <cacheField name="Volume" numFmtId="1">
      <sharedItems containsSemiMixedTypes="0" containsString="0" containsNumber="1" containsInteger="1" minValue="53860000" maxValue="161843640000"/>
    </cacheField>
    <cacheField name="Quarters" numFmtId="0" databaseField="0">
      <fieldGroup base="0">
        <rangePr groupBy="quarters" startDate="1960-01-01T00:00:00" endDate="2020-11-02T00:00:00"/>
        <groupItems count="6">
          <s v="&lt;1/1/1960"/>
          <s v="Qtr1"/>
          <s v="Qtr2"/>
          <s v="Qtr3"/>
          <s v="Qtr4"/>
          <s v="&gt;11/2/2020"/>
        </groupItems>
      </fieldGroup>
    </cacheField>
    <cacheField name="Years" numFmtId="0" databaseField="0">
      <fieldGroup base="0">
        <rangePr groupBy="years" startDate="1960-01-01T00:00:00" endDate="2020-11-02T00:00:00"/>
        <groupItems count="63">
          <s v="&lt;1/1/1960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n v="3296.1999510000001"/>
    <n v="3645.98999"/>
    <n v="3279.73999"/>
    <n v="3626.9099120000001"/>
    <n v="57061420000"/>
  </r>
  <r>
    <x v="1"/>
    <n v="3385.8701169999999"/>
    <n v="3549.8500979999999"/>
    <n v="3233.9399410000001"/>
    <n v="3269.959961"/>
    <n v="89737600000"/>
  </r>
  <r>
    <x v="2"/>
    <n v="3507.4399410000001"/>
    <n v="3588.110107"/>
    <n v="3209.4499510000001"/>
    <n v="3363"/>
    <n v="92084120000"/>
  </r>
  <r>
    <x v="3"/>
    <n v="3288.26001"/>
    <n v="3514.7700199999999"/>
    <n v="3284.530029"/>
    <n v="3500.3100589999999"/>
    <n v="84402300000"/>
  </r>
  <r>
    <x v="4"/>
    <n v="3105.919922"/>
    <n v="3279.98999"/>
    <n v="3101.169922"/>
    <n v="3271.1201169999999"/>
    <n v="97197020000"/>
  </r>
  <r>
    <x v="5"/>
    <n v="3038.780029"/>
    <n v="3233.1298830000001"/>
    <n v="2965.6599120000001"/>
    <n v="3100.290039"/>
    <n v="131044000000"/>
  </r>
  <r>
    <x v="6"/>
    <n v="2869.0900879999999"/>
    <n v="3068.669922"/>
    <n v="2766.639893"/>
    <n v="3044.3100589999999"/>
    <n v="106799100000"/>
  </r>
  <r>
    <x v="7"/>
    <n v="2498.080078"/>
    <n v="2954.860107"/>
    <n v="2447.48999"/>
    <n v="2912.429932"/>
    <n v="123163450000"/>
  </r>
  <r>
    <x v="8"/>
    <n v="2974.280029"/>
    <n v="3136.719971"/>
    <n v="2191.860107"/>
    <n v="2584.5900879999999"/>
    <n v="161801100000"/>
  </r>
  <r>
    <x v="9"/>
    <n v="3235.6599120000001"/>
    <n v="3393.5200199999999"/>
    <n v="2855.8400879999999"/>
    <n v="2954.219971"/>
    <n v="84292270000"/>
  </r>
  <r>
    <x v="10"/>
    <n v="3244.669922"/>
    <n v="3337.7700199999999"/>
    <n v="3214.639893"/>
    <n v="3225.5200199999999"/>
    <n v="77104420000"/>
  </r>
  <r>
    <x v="11"/>
    <n v="3143.8500979999999"/>
    <n v="3247.929932"/>
    <n v="3070.330078"/>
    <n v="3230.780029"/>
    <n v="72054000000"/>
  </r>
  <r>
    <x v="12"/>
    <n v="3050.719971"/>
    <n v="3154.26001"/>
    <n v="3050.719971"/>
    <n v="3140.9799800000001"/>
    <n v="72179920000"/>
  </r>
  <r>
    <x v="13"/>
    <n v="2983.6899410000001"/>
    <n v="3050.1000979999999"/>
    <n v="2855.9399410000001"/>
    <n v="3037.5600589999999"/>
    <n v="77564550000"/>
  </r>
  <r>
    <x v="14"/>
    <n v="2909.01001"/>
    <n v="3021.98999"/>
    <n v="2891.8500979999999"/>
    <n v="2976.73999"/>
    <n v="73992330000"/>
  </r>
  <r>
    <x v="15"/>
    <n v="2980.320068"/>
    <n v="3013.5900879999999"/>
    <n v="2822.1201169999999"/>
    <n v="2926.459961"/>
    <n v="79599440000"/>
  </r>
  <r>
    <x v="16"/>
    <n v="2971.4099120000001"/>
    <n v="3027.9799800000001"/>
    <n v="2952.219971"/>
    <n v="2980.3798830000001"/>
    <n v="70349470000"/>
  </r>
  <r>
    <x v="17"/>
    <n v="2751.530029"/>
    <n v="2964.1499020000001"/>
    <n v="2728.8100589999999"/>
    <n v="2941.76001"/>
    <n v="70881390000"/>
  </r>
  <r>
    <x v="18"/>
    <n v="2952.330078"/>
    <n v="2954.1298830000001"/>
    <n v="2750.5200199999999"/>
    <n v="2752.0600589999999"/>
    <n v="76860120000"/>
  </r>
  <r>
    <x v="19"/>
    <n v="2848.6298830000001"/>
    <n v="2949.5200199999999"/>
    <n v="2848.6298830000001"/>
    <n v="2945.830078"/>
    <n v="69604840000"/>
  </r>
  <r>
    <x v="20"/>
    <n v="2798.219971"/>
    <n v="2860.3100589999999"/>
    <n v="2722.2700199999999"/>
    <n v="2834.3999020000001"/>
    <n v="78596280000"/>
  </r>
  <r>
    <x v="21"/>
    <n v="2702.320068"/>
    <n v="2813.48999"/>
    <n v="2681.830078"/>
    <n v="2784.48999"/>
    <n v="70183430000"/>
  </r>
  <r>
    <x v="22"/>
    <n v="2476.959961"/>
    <n v="2708.9499510000001"/>
    <n v="2443.959961"/>
    <n v="2704.1000979999999"/>
    <n v="80401630000"/>
  </r>
  <r>
    <x v="23"/>
    <n v="2790.5"/>
    <n v="2800.179932"/>
    <n v="2346.580078"/>
    <n v="2506.8500979999999"/>
    <n v="83522570000"/>
  </r>
  <r>
    <x v="24"/>
    <n v="2717.580078"/>
    <n v="2815.1499020000001"/>
    <n v="2631.0900879999999"/>
    <n v="2760.169922"/>
    <n v="80080110000"/>
  </r>
  <r>
    <x v="25"/>
    <n v="2926.290039"/>
    <n v="2939.860107"/>
    <n v="2603.540039"/>
    <n v="2711.73999"/>
    <n v="91327930000"/>
  </r>
  <r>
    <x v="26"/>
    <n v="2896.959961"/>
    <n v="2940.9099120000001"/>
    <n v="2864.1201169999999"/>
    <n v="2913.9799800000001"/>
    <n v="62492080000"/>
  </r>
  <r>
    <x v="27"/>
    <n v="2821.169922"/>
    <n v="2916.5"/>
    <n v="2796.3400879999999"/>
    <n v="2901.5200199999999"/>
    <n v="69238220000"/>
  </r>
  <r>
    <x v="28"/>
    <n v="2704.9499510000001"/>
    <n v="2848.030029"/>
    <n v="2698.9499510000001"/>
    <n v="2816.290039"/>
    <n v="64542170000"/>
  </r>
  <r>
    <x v="29"/>
    <n v="2718.6999510000001"/>
    <n v="2791.469971"/>
    <n v="2691.98999"/>
    <n v="2718.3701169999999"/>
    <n v="77439710000"/>
  </r>
  <r>
    <x v="30"/>
    <n v="2642.959961"/>
    <n v="2742.23999"/>
    <n v="2594.6201169999999"/>
    <n v="2705.2700199999999"/>
    <n v="75617280000"/>
  </r>
  <r>
    <x v="31"/>
    <n v="2633.4499510000001"/>
    <n v="2717.48999"/>
    <n v="2553.8000489999999"/>
    <n v="2648.0500489999999"/>
    <n v="69648590000"/>
  </r>
  <r>
    <x v="32"/>
    <n v="2715.219971"/>
    <n v="2801.8999020000001"/>
    <n v="2585.889893"/>
    <n v="2640.8701169999999"/>
    <n v="76369800000"/>
  </r>
  <r>
    <x v="33"/>
    <n v="2816.4499510000001"/>
    <n v="2835.959961"/>
    <n v="2532.6899410000001"/>
    <n v="2713.830078"/>
    <n v="79579410000"/>
  </r>
  <r>
    <x v="34"/>
    <n v="2683.7299800000001"/>
    <n v="2872.8701169999999"/>
    <n v="2682.360107"/>
    <n v="2823.8100589999999"/>
    <n v="76860120000"/>
  </r>
  <r>
    <x v="35"/>
    <n v="2645.1000979999999"/>
    <n v="2694.969971"/>
    <n v="2605.5200199999999"/>
    <n v="2673.610107"/>
    <n v="65251190000"/>
  </r>
  <r>
    <x v="36"/>
    <n v="2583.209961"/>
    <n v="2657.73999"/>
    <n v="2557.4499510000001"/>
    <n v="2584.8400879999999"/>
    <n v="95142800000"/>
  </r>
  <r>
    <x v="37"/>
    <n v="2521.1999510000001"/>
    <n v="2582.9799800000001"/>
    <n v="2520.3999020000001"/>
    <n v="2575.26001"/>
    <n v="70871570000"/>
  </r>
  <r>
    <x v="38"/>
    <n v="2474.419922"/>
    <n v="2519.4399410000001"/>
    <n v="2446.5500489999999"/>
    <n v="2519.360107"/>
    <n v="66337980000"/>
  </r>
  <r>
    <x v="39"/>
    <n v="2477.1000979999999"/>
    <n v="2490.8701169999999"/>
    <n v="2417.3500979999999"/>
    <n v="2471.6499020000001"/>
    <n v="70616030000"/>
  </r>
  <r>
    <x v="40"/>
    <n v="2431.389893"/>
    <n v="2484.040039"/>
    <n v="2407.6999510000001"/>
    <n v="2470.3000489999999"/>
    <n v="63169400000"/>
  </r>
  <r>
    <x v="41"/>
    <n v="2415.6499020000001"/>
    <n v="2453.820068"/>
    <n v="2405.6999510000001"/>
    <n v="2423.4099120000001"/>
    <n v="81002490000"/>
  </r>
  <r>
    <x v="42"/>
    <n v="2388.5"/>
    <n v="2418.709961"/>
    <n v="2352.719971"/>
    <n v="2411.8000489999999"/>
    <n v="79607170000"/>
  </r>
  <r>
    <x v="43"/>
    <n v="2362.3400879999999"/>
    <n v="2398.1599120000001"/>
    <n v="2328.9499510000001"/>
    <n v="2384.1999510000001"/>
    <n v="65265670000"/>
  </r>
  <r>
    <x v="44"/>
    <n v="2380.1298830000001"/>
    <n v="2400.9799800000001"/>
    <n v="2322.25"/>
    <n v="2362.719971"/>
    <n v="81547770000"/>
  </r>
  <r>
    <x v="45"/>
    <n v="2285.5900879999999"/>
    <n v="2371.540039"/>
    <n v="2271.6499020000001"/>
    <n v="2363.639893"/>
    <n v="69162420000"/>
  </r>
  <r>
    <x v="46"/>
    <n v="2251.570068"/>
    <n v="2300.98999"/>
    <n v="2245.1298830000001"/>
    <n v="2278.8701169999999"/>
    <n v="70483180000"/>
  </r>
  <r>
    <x v="47"/>
    <n v="2200.169922"/>
    <n v="2277.530029"/>
    <n v="2187.4399410000001"/>
    <n v="2238.830078"/>
    <n v="75251240000"/>
  </r>
  <r>
    <x v="48"/>
    <n v="2128.679932"/>
    <n v="2214.1000979999999"/>
    <n v="2083.790039"/>
    <n v="2198.8100589999999"/>
    <n v="88299760000"/>
  </r>
  <r>
    <x v="49"/>
    <n v="2164.330078"/>
    <n v="2169.6000979999999"/>
    <n v="2114.719971"/>
    <n v="2126.1499020000001"/>
    <n v="73196630000"/>
  </r>
  <r>
    <x v="50"/>
    <n v="2171.330078"/>
    <n v="2187.8701169999999"/>
    <n v="2119.1201169999999"/>
    <n v="2168.2700199999999"/>
    <n v="77270240000"/>
  </r>
  <r>
    <x v="51"/>
    <n v="2173.1499020000001"/>
    <n v="2193.8100589999999"/>
    <n v="2147.580078"/>
    <n v="2170.9499510000001"/>
    <n v="75610310000"/>
  </r>
  <r>
    <x v="52"/>
    <n v="2099.3400879999999"/>
    <n v="2177.0900879999999"/>
    <n v="2074.0200199999999"/>
    <n v="2173.6000979999999"/>
    <n v="69530250000"/>
  </r>
  <r>
    <x v="53"/>
    <n v="2093.9399410000001"/>
    <n v="2120.5500489999999"/>
    <n v="1991.6800539999999"/>
    <n v="2098.860107"/>
    <n v="86852700000"/>
  </r>
  <r>
    <x v="54"/>
    <n v="2067.169922"/>
    <n v="2103.4799800000001"/>
    <n v="2025.910034"/>
    <n v="2096.9499510000001"/>
    <n v="78883600000"/>
  </r>
  <r>
    <x v="55"/>
    <n v="2056.6201169999999"/>
    <n v="2111.0500489999999"/>
    <n v="2033.8000489999999"/>
    <n v="2065.3000489999999"/>
    <n v="81124990000"/>
  </r>
  <r>
    <x v="56"/>
    <n v="1937.089966"/>
    <n v="2072.209961"/>
    <n v="1937.089966"/>
    <n v="2059.73999"/>
    <n v="92639420000"/>
  </r>
  <r>
    <x v="57"/>
    <n v="1936.9399410000001"/>
    <n v="1962.959961"/>
    <n v="1810.099976"/>
    <n v="1932.2299800000001"/>
    <n v="93049560000"/>
  </r>
  <r>
    <x v="58"/>
    <n v="2038.1999510000001"/>
    <n v="2038.1999510000001"/>
    <n v="1812.290039"/>
    <n v="1940.23999"/>
    <n v="92409770000"/>
  </r>
  <r>
    <x v="59"/>
    <n v="2082.929932"/>
    <n v="2104.2700199999999"/>
    <n v="1993.26001"/>
    <n v="2043.9399410000001"/>
    <n v="83649260000"/>
  </r>
  <r>
    <x v="60"/>
    <n v="2080.76001"/>
    <n v="2116.4799800000001"/>
    <n v="2019.3900149999999"/>
    <n v="2080.4099120000001"/>
    <n v="75943590000"/>
  </r>
  <r>
    <x v="61"/>
    <n v="1919.650024"/>
    <n v="2094.320068"/>
    <n v="1893.6999510000001"/>
    <n v="2079.360107"/>
    <n v="85844900000"/>
  </r>
  <r>
    <x v="62"/>
    <n v="1970.089966"/>
    <n v="2020.8599850000001"/>
    <n v="1871.910034"/>
    <n v="1920.030029"/>
    <n v="79989370000"/>
  </r>
  <r>
    <x v="63"/>
    <n v="2104.48999"/>
    <n v="2112.6599120000001"/>
    <n v="1867.01001"/>
    <n v="1972.1800539999999"/>
    <n v="84626790000"/>
  </r>
  <r>
    <x v="64"/>
    <n v="2067"/>
    <n v="2132.820068"/>
    <n v="2044.0200199999999"/>
    <n v="2103.8400879999999"/>
    <n v="77920590000"/>
  </r>
  <r>
    <x v="65"/>
    <n v="2108.639893"/>
    <n v="2129.8701169999999"/>
    <n v="2056.320068"/>
    <n v="2063.110107"/>
    <n v="73213980000"/>
  </r>
  <r>
    <x v="66"/>
    <n v="2087.3798830000001"/>
    <n v="2134.719971"/>
    <n v="2067.929932"/>
    <n v="2107.389893"/>
    <n v="65187730000"/>
  </r>
  <r>
    <x v="67"/>
    <n v="2067.6298830000001"/>
    <n v="2125.919922"/>
    <n v="2048.3798830000001"/>
    <n v="2085.51001"/>
    <n v="72060940000"/>
  </r>
  <r>
    <x v="68"/>
    <n v="2105.2299800000001"/>
    <n v="2117.5200199999999"/>
    <n v="2039.6899410000001"/>
    <n v="2067.889893"/>
    <n v="76675850000"/>
  </r>
  <r>
    <x v="69"/>
    <n v="1996.670044"/>
    <n v="2119.5900879999999"/>
    <n v="1980.900024"/>
    <n v="2104.5"/>
    <n v="68775560000"/>
  </r>
  <r>
    <x v="70"/>
    <n v="2058.8999020000001"/>
    <n v="2072.360107"/>
    <n v="1988.119995"/>
    <n v="1994.98999"/>
    <n v="77330040000"/>
  </r>
  <r>
    <x v="71"/>
    <n v="2065.780029"/>
    <n v="2093.5500489999999"/>
    <n v="1972.5600589999999"/>
    <n v="2058.8999020000001"/>
    <n v="80743820000"/>
  </r>
  <r>
    <x v="72"/>
    <n v="2018.209961"/>
    <n v="2075.76001"/>
    <n v="2001.01001"/>
    <n v="2067.5600589999999"/>
    <n v="63600190000"/>
  </r>
  <r>
    <x v="73"/>
    <n v="1971.4399410000001"/>
    <n v="2018.1899410000001"/>
    <n v="1820.660034"/>
    <n v="2018.0500489999999"/>
    <n v="93714040000"/>
  </r>
  <r>
    <x v="74"/>
    <n v="2004.0699460000001"/>
    <n v="2019.26001"/>
    <n v="1964.040039"/>
    <n v="1972.290039"/>
    <n v="66706000000"/>
  </r>
  <r>
    <x v="75"/>
    <n v="1929.8000489999999"/>
    <n v="2005.040039"/>
    <n v="1904.780029"/>
    <n v="2003.369995"/>
    <n v="58131140000"/>
  </r>
  <r>
    <x v="76"/>
    <n v="1962.290039"/>
    <n v="1991.3900149999999"/>
    <n v="1930.670044"/>
    <n v="1930.670044"/>
    <n v="66524690000"/>
  </r>
  <r>
    <x v="77"/>
    <n v="1923.869995"/>
    <n v="1968.170044"/>
    <n v="1915.9799800000001"/>
    <n v="1960.2299800000001"/>
    <n v="63283380000"/>
  </r>
  <r>
    <x v="78"/>
    <n v="1884.3900149999999"/>
    <n v="1924.030029"/>
    <n v="1859.790039"/>
    <n v="1923.5699460000001"/>
    <n v="63623630000"/>
  </r>
  <r>
    <x v="79"/>
    <n v="1873.959961"/>
    <n v="1897.280029"/>
    <n v="1814.3599850000001"/>
    <n v="1883.9499510000001"/>
    <n v="71595810000"/>
  </r>
  <r>
    <x v="80"/>
    <n v="1857.6800539999999"/>
    <n v="1883.969971"/>
    <n v="1834.4399410000001"/>
    <n v="1872.339966"/>
    <n v="71885030000"/>
  </r>
  <r>
    <x v="81"/>
    <n v="1782.6800539999999"/>
    <n v="1867.920044"/>
    <n v="1737.920044"/>
    <n v="1859.4499510000001"/>
    <n v="69725590000"/>
  </r>
  <r>
    <x v="82"/>
    <n v="1845.8599850000001"/>
    <n v="1850.839966"/>
    <n v="1770.4499510000001"/>
    <n v="1782.589966"/>
    <n v="75871910000"/>
  </r>
  <r>
    <x v="83"/>
    <n v="1806.5500489999999"/>
    <n v="1849.4399410000001"/>
    <n v="1767.98999"/>
    <n v="1848.3599850000001"/>
    <n v="64958820000"/>
  </r>
  <r>
    <x v="84"/>
    <n v="1758.6999510000001"/>
    <n v="1813.5500489999999"/>
    <n v="1746.1999510000001"/>
    <n v="1805.8100589999999"/>
    <n v="63628190000"/>
  </r>
  <r>
    <x v="85"/>
    <n v="1682.410034"/>
    <n v="1775.219971"/>
    <n v="1646.469971"/>
    <n v="1756.540039"/>
    <n v="76647400000"/>
  </r>
  <r>
    <x v="86"/>
    <n v="1635.9499510000001"/>
    <n v="1729.8599850000001"/>
    <n v="1633.410034"/>
    <n v="1681.5500489999999"/>
    <n v="66174410000"/>
  </r>
  <r>
    <x v="87"/>
    <n v="1689.420044"/>
    <n v="1709.670044"/>
    <n v="1627.469971"/>
    <n v="1632.969971"/>
    <n v="64802810000"/>
  </r>
  <r>
    <x v="88"/>
    <n v="1609.780029"/>
    <n v="1698.780029"/>
    <n v="1604.5699460000001"/>
    <n v="1685.7299800000001"/>
    <n v="68106820000"/>
  </r>
  <r>
    <x v="89"/>
    <n v="1631.709961"/>
    <n v="1654.1899410000001"/>
    <n v="1560.329956"/>
    <n v="1606.280029"/>
    <n v="74946790000"/>
  </r>
  <r>
    <x v="90"/>
    <n v="1597.5500489999999"/>
    <n v="1687.1800539999999"/>
    <n v="1581.280029"/>
    <n v="1630.73999"/>
    <n v="76447250000"/>
  </r>
  <r>
    <x v="91"/>
    <n v="1569.1800539999999"/>
    <n v="1597.5699460000001"/>
    <n v="1536.030029"/>
    <n v="1597.5699460000001"/>
    <n v="77098000000"/>
  </r>
  <r>
    <x v="92"/>
    <n v="1514.6800539999999"/>
    <n v="1570.280029"/>
    <n v="1501.4799800000001"/>
    <n v="1569.1899410000001"/>
    <n v="68527110000"/>
  </r>
  <r>
    <x v="93"/>
    <n v="1498.1099850000001"/>
    <n v="1530.9399410000001"/>
    <n v="1485.01001"/>
    <n v="1514.6800539999999"/>
    <n v="69273480000"/>
  </r>
  <r>
    <x v="94"/>
    <n v="1426.1899410000001"/>
    <n v="1509.9399410000001"/>
    <n v="1426.1899410000001"/>
    <n v="1498.1099850000001"/>
    <n v="75848510000"/>
  </r>
  <r>
    <x v="95"/>
    <n v="1416.339966"/>
    <n v="1448"/>
    <n v="1398.1099850000001"/>
    <n v="1426.1899410000001"/>
    <n v="66388180000"/>
  </r>
  <r>
    <x v="96"/>
    <n v="1412.1999510000001"/>
    <n v="1434.2700199999999"/>
    <n v="1343.349976"/>
    <n v="1416.1800539999999"/>
    <n v="71489310000"/>
  </r>
  <r>
    <x v="97"/>
    <n v="1440.900024"/>
    <n v="1470.959961"/>
    <n v="1403.280029"/>
    <n v="1412.160034"/>
    <n v="71752320000"/>
  </r>
  <r>
    <x v="98"/>
    <n v="1406.540039"/>
    <n v="1474.51001"/>
    <n v="1396.5600589999999"/>
    <n v="1440.670044"/>
    <n v="69784280000"/>
  </r>
  <r>
    <x v="99"/>
    <n v="1379.3199460000001"/>
    <n v="1426.6800539999999"/>
    <n v="1354.650024"/>
    <n v="1406.579956"/>
    <n v="70283810000"/>
  </r>
  <r>
    <x v="100"/>
    <n v="1362.329956"/>
    <n v="1391.73999"/>
    <n v="1325.410034"/>
    <n v="1379.3199460000001"/>
    <n v="73103810000"/>
  </r>
  <r>
    <x v="101"/>
    <n v="1309.869995"/>
    <n v="1363.459961"/>
    <n v="1266.73999"/>
    <n v="1362.160034"/>
    <n v="81582440000"/>
  </r>
  <r>
    <x v="102"/>
    <n v="1397.8599850000001"/>
    <n v="1415.3199460000001"/>
    <n v="1291.9799800000001"/>
    <n v="1310.329956"/>
    <n v="86920490000"/>
  </r>
  <r>
    <x v="103"/>
    <n v="1408.469971"/>
    <n v="1422.380005"/>
    <n v="1357.380005"/>
    <n v="1397.910034"/>
    <n v="74761710000"/>
  </r>
  <r>
    <x v="104"/>
    <n v="1365.900024"/>
    <n v="1419.150024"/>
    <n v="1340.030029"/>
    <n v="1408.469971"/>
    <n v="83899660000"/>
  </r>
  <r>
    <x v="105"/>
    <n v="1312.4499510000001"/>
    <n v="1378.040039"/>
    <n v="1312.4499510000001"/>
    <n v="1365.6800539999999"/>
    <n v="78385710000"/>
  </r>
  <r>
    <x v="106"/>
    <n v="1258.8599850000001"/>
    <n v="1333.469971"/>
    <n v="1258.8599850000001"/>
    <n v="1312.410034"/>
    <n v="79567560000"/>
  </r>
  <r>
    <x v="107"/>
    <n v="1246.910034"/>
    <n v="1269.369995"/>
    <n v="1202.369995"/>
    <n v="1257.599976"/>
    <n v="74742430000"/>
  </r>
  <r>
    <x v="108"/>
    <n v="1251"/>
    <n v="1277.5500489999999"/>
    <n v="1158.660034"/>
    <n v="1246.959961"/>
    <n v="84275050000"/>
  </r>
  <r>
    <x v="109"/>
    <n v="1131.209961"/>
    <n v="1292.660034"/>
    <n v="1074.7700199999999"/>
    <n v="1253.3000489999999"/>
    <n v="98063670000"/>
  </r>
  <r>
    <x v="110"/>
    <n v="1219.119995"/>
    <n v="1229.290039"/>
    <n v="1114.219971"/>
    <n v="1131.420044"/>
    <n v="102786820000"/>
  </r>
  <r>
    <x v="111"/>
    <n v="1292.589966"/>
    <n v="1307.380005"/>
    <n v="1101.540039"/>
    <n v="1218.8900149999999"/>
    <n v="108419170000"/>
  </r>
  <r>
    <x v="112"/>
    <n v="1320.6400149999999"/>
    <n v="1356.4799800000001"/>
    <n v="1282.8599850000001"/>
    <n v="1292.280029"/>
    <n v="81102170000"/>
  </r>
  <r>
    <x v="113"/>
    <n v="1345.1999510000001"/>
    <n v="1345.1999510000001"/>
    <n v="1258.0699460000001"/>
    <n v="1320.6400149999999"/>
    <n v="86122730000"/>
  </r>
  <r>
    <x v="114"/>
    <n v="1365.209961"/>
    <n v="1370.579956"/>
    <n v="1311.8000489999999"/>
    <n v="1345.1999510000001"/>
    <n v="81708980000"/>
  </r>
  <r>
    <x v="115"/>
    <n v="1329.4799800000001"/>
    <n v="1364.5600589999999"/>
    <n v="1294.6999510000001"/>
    <n v="1363.6099850000001"/>
    <n v="77364810000"/>
  </r>
  <r>
    <x v="116"/>
    <n v="1328.6400149999999"/>
    <n v="1332.280029"/>
    <n v="1249.0500489999999"/>
    <n v="1325.829956"/>
    <n v="89507640000"/>
  </r>
  <r>
    <x v="117"/>
    <n v="1289.1400149999999"/>
    <n v="1344.0699460000001"/>
    <n v="1289.1400149999999"/>
    <n v="1327.219971"/>
    <n v="59223660000"/>
  </r>
  <r>
    <x v="118"/>
    <n v="1257.619995"/>
    <n v="1302.670044"/>
    <n v="1257.619995"/>
    <n v="1286.119995"/>
    <n v="92164940000"/>
  </r>
  <r>
    <x v="119"/>
    <n v="1186.599976"/>
    <n v="1262.599976"/>
    <n v="1186.599976"/>
    <n v="1257.6400149999999"/>
    <n v="80984530000"/>
  </r>
  <r>
    <x v="120"/>
    <n v="1185.709961"/>
    <n v="1227.079956"/>
    <n v="1173"/>
    <n v="1180.5500489999999"/>
    <n v="87151070000"/>
  </r>
  <r>
    <x v="121"/>
    <n v="1143.48999"/>
    <n v="1196.1400149999999"/>
    <n v="1131.869995"/>
    <n v="1183.26001"/>
    <n v="89536270000"/>
  </r>
  <r>
    <x v="122"/>
    <n v="1049.719971"/>
    <n v="1157.160034"/>
    <n v="1049.719971"/>
    <n v="1141.1999510000001"/>
    <n v="79589450000"/>
  </r>
  <r>
    <x v="123"/>
    <n v="1107.530029"/>
    <n v="1129.23999"/>
    <n v="1039.6999510000001"/>
    <n v="1049.329956"/>
    <n v="85738250000"/>
  </r>
  <r>
    <x v="124"/>
    <n v="1031.099976"/>
    <n v="1120.9499510000001"/>
    <n v="1010.909973"/>
    <n v="1101.599976"/>
    <n v="94778110000"/>
  </r>
  <r>
    <x v="125"/>
    <n v="1087.3000489999999"/>
    <n v="1131.2299800000001"/>
    <n v="1028.329956"/>
    <n v="1030.709961"/>
    <n v="110106750000"/>
  </r>
  <r>
    <x v="126"/>
    <n v="1188.579956"/>
    <n v="1205.130005"/>
    <n v="1040.780029"/>
    <n v="1089.410034"/>
    <n v="127662780000"/>
  </r>
  <r>
    <x v="127"/>
    <n v="1171.2299800000001"/>
    <n v="1219.8000489999999"/>
    <n v="1170.6899410000001"/>
    <n v="1186.6899410000001"/>
    <n v="116741910000"/>
  </r>
  <r>
    <x v="128"/>
    <n v="1105.3599850000001"/>
    <n v="1180.6899410000001"/>
    <n v="1105.3599850000001"/>
    <n v="1169.4300539999999"/>
    <n v="103683550000"/>
  </r>
  <r>
    <x v="129"/>
    <n v="1073.8900149999999"/>
    <n v="1112.420044"/>
    <n v="1044.5"/>
    <n v="1104.48999"/>
    <n v="84561340000"/>
  </r>
  <r>
    <x v="130"/>
    <n v="1116.5600589999999"/>
    <n v="1150.4499510000001"/>
    <n v="1071.589966"/>
    <n v="1073.869995"/>
    <n v="90947580000"/>
  </r>
  <r>
    <x v="131"/>
    <n v="1098.8900149999999"/>
    <n v="1130.380005"/>
    <n v="1085.8900149999999"/>
    <n v="1115.099976"/>
    <n v="89515330000"/>
  </r>
  <r>
    <x v="132"/>
    <n v="1036.1800539999999"/>
    <n v="1113.6899410000001"/>
    <n v="1029.380005"/>
    <n v="1095.630005"/>
    <n v="84981530000"/>
  </r>
  <r>
    <x v="133"/>
    <n v="1054.910034"/>
    <n v="1101.3599850000001"/>
    <n v="1019.950012"/>
    <n v="1036.1899410000001"/>
    <n v="113410990000"/>
  </r>
  <r>
    <x v="134"/>
    <n v="1019.52002"/>
    <n v="1080.150024"/>
    <n v="991.96997099999999"/>
    <n v="1057.079956"/>
    <n v="112295490000"/>
  </r>
  <r>
    <x v="135"/>
    <n v="990.21997099999999"/>
    <n v="1039.469971"/>
    <n v="978.51000999999997"/>
    <n v="1020.619995"/>
    <n v="116059270000"/>
  </r>
  <r>
    <x v="136"/>
    <n v="920.82000700000003"/>
    <n v="996.67999299999997"/>
    <n v="869.32000700000003"/>
    <n v="987.47997999999995"/>
    <n v="106635790000"/>
  </r>
  <r>
    <x v="137"/>
    <n v="923.26000999999997"/>
    <n v="956.22997999999995"/>
    <n v="888.85998500000005"/>
    <n v="919.32000700000003"/>
    <n v="112653150000"/>
  </r>
  <r>
    <x v="138"/>
    <n v="872.73999000000003"/>
    <n v="930.169983"/>
    <n v="866.09997599999997"/>
    <n v="919.14001499999995"/>
    <n v="131614940000"/>
  </r>
  <r>
    <x v="139"/>
    <n v="793.59002699999996"/>
    <n v="888.70001200000002"/>
    <n v="783.32000700000003"/>
    <n v="872.80999799999995"/>
    <n v="138855320000"/>
  </r>
  <r>
    <x v="140"/>
    <n v="729.57000700000003"/>
    <n v="832.97997999999995"/>
    <n v="666.78997800000002"/>
    <n v="797.86999500000002"/>
    <n v="161843640000"/>
  </r>
  <r>
    <x v="141"/>
    <n v="823.09002699999996"/>
    <n v="875.01000999999997"/>
    <n v="734.52002000000005"/>
    <n v="735.09002699999996"/>
    <n v="124492210000"/>
  </r>
  <r>
    <x v="142"/>
    <n v="902.98999000000003"/>
    <n v="943.84997599999997"/>
    <n v="804.29998799999998"/>
    <n v="825.88000499999998"/>
    <n v="112090640000"/>
  </r>
  <r>
    <x v="143"/>
    <n v="888.60998500000005"/>
    <n v="918.84997599999997"/>
    <n v="815.69000200000005"/>
    <n v="903.25"/>
    <n v="112884470000"/>
  </r>
  <r>
    <x v="144"/>
    <n v="968.669983"/>
    <n v="1007.51001"/>
    <n v="741.02002000000005"/>
    <n v="896.23999000000003"/>
    <n v="115660210000"/>
  </r>
  <r>
    <x v="145"/>
    <n v="1164.170044"/>
    <n v="1167.030029"/>
    <n v="839.79998799999998"/>
    <n v="968.75"/>
    <n v="159823030000"/>
  </r>
  <r>
    <x v="146"/>
    <n v="1287.829956"/>
    <n v="1303.040039"/>
    <n v="1106.420044"/>
    <n v="1166.3599850000001"/>
    <n v="140007320000"/>
  </r>
  <r>
    <x v="147"/>
    <n v="1269.420044"/>
    <n v="1313.150024"/>
    <n v="1247.4499510000001"/>
    <n v="1282.829956"/>
    <n v="86266010000"/>
  </r>
  <r>
    <x v="148"/>
    <n v="1276.6899410000001"/>
    <n v="1292.170044"/>
    <n v="1200.4399410000001"/>
    <n v="1267.380005"/>
    <n v="124980570000"/>
  </r>
  <r>
    <x v="149"/>
    <n v="1399.619995"/>
    <n v="1404.0500489999999"/>
    <n v="1272"/>
    <n v="1280"/>
    <n v="96614040000"/>
  </r>
  <r>
    <x v="150"/>
    <n v="1385.969971"/>
    <n v="1440.23999"/>
    <n v="1373.0699460000001"/>
    <n v="1400.380005"/>
    <n v="80990480000"/>
  </r>
  <r>
    <x v="151"/>
    <n v="1326.410034"/>
    <n v="1404.5699460000001"/>
    <n v="1324.349976"/>
    <n v="1385.589966"/>
    <n v="85978630000"/>
  </r>
  <r>
    <x v="152"/>
    <n v="1330.4499510000001"/>
    <n v="1359.6800539999999"/>
    <n v="1256.9799800000001"/>
    <n v="1322.6999510000001"/>
    <n v="93189170000"/>
  </r>
  <r>
    <x v="153"/>
    <n v="1378.599976"/>
    <n v="1396.0200199999999"/>
    <n v="1316.75"/>
    <n v="1330.630005"/>
    <n v="78536130000"/>
  </r>
  <r>
    <x v="154"/>
    <n v="1467.969971"/>
    <n v="1471.7700199999999"/>
    <n v="1270.0500489999999"/>
    <n v="1378.5500489999999"/>
    <n v="98475340000"/>
  </r>
  <r>
    <x v="155"/>
    <n v="1479.630005"/>
    <n v="1523.5699460000001"/>
    <n v="1435.650024"/>
    <n v="1468.3599850000001"/>
    <n v="64821670000"/>
  </r>
  <r>
    <x v="156"/>
    <n v="1545.790039"/>
    <n v="1545.790039"/>
    <n v="1406.099976"/>
    <n v="1481.1400149999999"/>
    <n v="86246950000"/>
  </r>
  <r>
    <x v="157"/>
    <n v="1527.290039"/>
    <n v="1576.089966"/>
    <n v="1489.5600589999999"/>
    <n v="1549.380005"/>
    <n v="76022580000"/>
  </r>
  <r>
    <x v="158"/>
    <n v="1473.959961"/>
    <n v="1538.73999"/>
    <n v="1439.290039"/>
    <n v="1526.75"/>
    <n v="57809700000"/>
  </r>
  <r>
    <x v="159"/>
    <n v="1455.1800539999999"/>
    <n v="1503.8900149999999"/>
    <n v="1370.599976"/>
    <n v="1473.98999"/>
    <n v="91381760000"/>
  </r>
  <r>
    <x v="160"/>
    <n v="1504.660034"/>
    <n v="1555.900024"/>
    <n v="1454.25"/>
    <n v="1455.2700199999999"/>
    <n v="70337430000"/>
  </r>
  <r>
    <x v="161"/>
    <n v="1530.619995"/>
    <n v="1540.5600589999999"/>
    <n v="1484.1800539999999"/>
    <n v="1503.349976"/>
    <n v="65322800000"/>
  </r>
  <r>
    <x v="162"/>
    <n v="1482.369995"/>
    <n v="1535.5600589999999"/>
    <n v="1476.6999510000001"/>
    <n v="1530.619995"/>
    <n v="64958050000"/>
  </r>
  <r>
    <x v="163"/>
    <n v="1420.829956"/>
    <n v="1498.0200199999999"/>
    <n v="1416.369995"/>
    <n v="1482.369995"/>
    <n v="57032470000"/>
  </r>
  <r>
    <x v="164"/>
    <n v="1406.8000489999999"/>
    <n v="1438.8900149999999"/>
    <n v="1363.9799800000001"/>
    <n v="1420.8599850000001"/>
    <n v="67622250000"/>
  </r>
  <r>
    <x v="165"/>
    <n v="1437.900024"/>
    <n v="1461.5699460000001"/>
    <n v="1389.420044"/>
    <n v="1406.8199460000001"/>
    <n v="51844990000"/>
  </r>
  <r>
    <x v="166"/>
    <n v="1418.030029"/>
    <n v="1441.6099850000001"/>
    <n v="1403.969971"/>
    <n v="1438.23999"/>
    <n v="56686200000"/>
  </r>
  <r>
    <x v="167"/>
    <n v="1400.630005"/>
    <n v="1431.8100589999999"/>
    <n v="1385.9300539999999"/>
    <n v="1418.3000489999999"/>
    <n v="47578780000"/>
  </r>
  <r>
    <x v="168"/>
    <n v="1377.76001"/>
    <n v="1407.8900149999999"/>
    <n v="1360.9799800000001"/>
    <n v="1400.630005"/>
    <n v="55343930000"/>
  </r>
  <r>
    <x v="169"/>
    <n v="1335.8199460000001"/>
    <n v="1389.4499510000001"/>
    <n v="1327.099976"/>
    <n v="1377.9399410000001"/>
    <n v="56793620000"/>
  </r>
  <r>
    <x v="170"/>
    <n v="1303.8000489999999"/>
    <n v="1340.280029"/>
    <n v="1290.9300539999999"/>
    <n v="1335.849976"/>
    <n v="49001440000"/>
  </r>
  <r>
    <x v="171"/>
    <n v="1278.530029"/>
    <n v="1306.73999"/>
    <n v="1261.3000489999999"/>
    <n v="1303.8199460000001"/>
    <n v="50485620000"/>
  </r>
  <r>
    <x v="172"/>
    <n v="1270.0600589999999"/>
    <n v="1280.420044"/>
    <n v="1224.540039"/>
    <n v="1276.660034"/>
    <n v="46348220000"/>
  </r>
  <r>
    <x v="173"/>
    <n v="1270.0500489999999"/>
    <n v="1290.6800539999999"/>
    <n v="1219.290039"/>
    <n v="1270.1999510000001"/>
    <n v="54873260000"/>
  </r>
  <r>
    <x v="174"/>
    <n v="1310.6099850000001"/>
    <n v="1326.6999510000001"/>
    <n v="1245.339966"/>
    <n v="1270.089966"/>
    <n v="54312830000"/>
  </r>
  <r>
    <x v="175"/>
    <n v="1302.880005"/>
    <n v="1318.160034"/>
    <n v="1280.73999"/>
    <n v="1310.6099850000001"/>
    <n v="43308430000"/>
  </r>
  <r>
    <x v="176"/>
    <n v="1280.660034"/>
    <n v="1310.880005"/>
    <n v="1268.420044"/>
    <n v="1294.869995"/>
    <n v="50905040000"/>
  </r>
  <r>
    <x v="177"/>
    <n v="1280.079956"/>
    <n v="1297.5699460000001"/>
    <n v="1253.6099850000001"/>
    <n v="1280.660034"/>
    <n v="42859940000"/>
  </r>
  <r>
    <x v="178"/>
    <n v="1248.290039"/>
    <n v="1294.900024"/>
    <n v="1245.73999"/>
    <n v="1280.079956"/>
    <n v="49211650000"/>
  </r>
  <r>
    <x v="179"/>
    <n v="1249.4799800000001"/>
    <n v="1275.8000489999999"/>
    <n v="1246.589966"/>
    <n v="1248.290039"/>
    <n v="41756130000"/>
  </r>
  <r>
    <x v="180"/>
    <n v="1207.01001"/>
    <n v="1270.6400149999999"/>
    <n v="1201.0699460000001"/>
    <n v="1249.4799800000001"/>
    <n v="45102870000"/>
  </r>
  <r>
    <x v="181"/>
    <n v="1228.8100589999999"/>
    <n v="1233.339966"/>
    <n v="1168.1999510000001"/>
    <n v="1207.01001"/>
    <n v="49793790000"/>
  </r>
  <r>
    <x v="182"/>
    <n v="1220.329956"/>
    <n v="1243.130005"/>
    <n v="1205.349976"/>
    <n v="1228.8100589999999"/>
    <n v="44777510000"/>
  </r>
  <r>
    <x v="183"/>
    <n v="1234.1800539999999"/>
    <n v="1245.8599850000001"/>
    <n v="1201.0699460000001"/>
    <n v="1220.329956"/>
    <n v="42030090000"/>
  </r>
  <r>
    <x v="184"/>
    <n v="1191.329956"/>
    <n v="1245.150024"/>
    <n v="1183.5500489999999"/>
    <n v="1234.1800539999999"/>
    <n v="37464670000"/>
  </r>
  <r>
    <x v="185"/>
    <n v="1191.5"/>
    <n v="1219.589966"/>
    <n v="1188.3000489999999"/>
    <n v="1191.329956"/>
    <n v="40334040000"/>
  </r>
  <r>
    <x v="186"/>
    <n v="1156.849976"/>
    <n v="1199.5600589999999"/>
    <n v="1146.1800539999999"/>
    <n v="1191.5"/>
    <n v="39321990000"/>
  </r>
  <r>
    <x v="187"/>
    <n v="1180.589966"/>
    <n v="1191.880005"/>
    <n v="1136.150024"/>
    <n v="1156.849976"/>
    <n v="43424270000"/>
  </r>
  <r>
    <x v="188"/>
    <n v="1203.599976"/>
    <n v="1229.1099850000001"/>
    <n v="1163.6899410000001"/>
    <n v="1180.589966"/>
    <n v="39014150000"/>
  </r>
  <r>
    <x v="189"/>
    <n v="1181.2700199999999"/>
    <n v="1212.4399410000001"/>
    <n v="1180.9499510000001"/>
    <n v="1203.599976"/>
    <n v="29297410000"/>
  </r>
  <r>
    <x v="190"/>
    <n v="1211.920044"/>
    <n v="1217.8000489999999"/>
    <n v="1163.75"/>
    <n v="1181.2700199999999"/>
    <n v="31498800000"/>
  </r>
  <r>
    <x v="191"/>
    <n v="1173.780029"/>
    <n v="1217.329956"/>
    <n v="1173.780029"/>
    <n v="1211.920044"/>
    <n v="31102500000"/>
  </r>
  <r>
    <x v="192"/>
    <n v="1130.1999510000001"/>
    <n v="1188.459961"/>
    <n v="1127.599976"/>
    <n v="1173.8199460000001"/>
    <n v="30460280000"/>
  </r>
  <r>
    <x v="193"/>
    <n v="1114.579956"/>
    <n v="1142.0500489999999"/>
    <n v="1090.290039"/>
    <n v="1130.1999510000001"/>
    <n v="31511000000"/>
  </r>
  <r>
    <x v="194"/>
    <n v="1104.23999"/>
    <n v="1131.540039"/>
    <n v="1099.1800539999999"/>
    <n v="1114.579956"/>
    <n v="26829870000"/>
  </r>
  <r>
    <x v="195"/>
    <n v="1101.719971"/>
    <n v="1109.6800539999999"/>
    <n v="1060.719971"/>
    <n v="1104.23999"/>
    <n v="26586800000"/>
  </r>
  <r>
    <x v="196"/>
    <n v="1140.839966"/>
    <n v="1140.839966"/>
    <n v="1078.780029"/>
    <n v="1101.719971"/>
    <n v="29285600000"/>
  </r>
  <r>
    <x v="197"/>
    <n v="1120.6800539999999"/>
    <n v="1146.339966"/>
    <n v="1113.3199460000001"/>
    <n v="1140.839966"/>
    <n v="27529500000"/>
  </r>
  <r>
    <x v="198"/>
    <n v="1107.3000489999999"/>
    <n v="1127.73999"/>
    <n v="1076.3199460000001"/>
    <n v="1120.6800539999999"/>
    <n v="29326400000"/>
  </r>
  <r>
    <x v="199"/>
    <n v="1126.209961"/>
    <n v="1150.5699460000001"/>
    <n v="1107.2299800000001"/>
    <n v="1107.3000489999999"/>
    <n v="31611900000"/>
  </r>
  <r>
    <x v="200"/>
    <n v="1144.9399410000001"/>
    <n v="1163.2299800000001"/>
    <n v="1087.160034"/>
    <n v="1126.209961"/>
    <n v="33597900000"/>
  </r>
  <r>
    <x v="201"/>
    <n v="1131.130005"/>
    <n v="1158.9799800000001"/>
    <n v="1124.4399410000001"/>
    <n v="1144.9399410000001"/>
    <n v="27985600000"/>
  </r>
  <r>
    <x v="202"/>
    <n v="1111.920044"/>
    <n v="1155.380005"/>
    <n v="1105.079956"/>
    <n v="1131.130005"/>
    <n v="32820000000"/>
  </r>
  <r>
    <x v="203"/>
    <n v="1058.1999510000001"/>
    <n v="1112.5600589999999"/>
    <n v="1053.410034"/>
    <n v="1111.920044"/>
    <n v="27839130000"/>
  </r>
  <r>
    <x v="204"/>
    <n v="1050.709961"/>
    <n v="1063.650024"/>
    <n v="1031.1999510000001"/>
    <n v="1058.1999510000001"/>
    <n v="24463220000"/>
  </r>
  <r>
    <x v="205"/>
    <n v="995.96997099999999"/>
    <n v="1053.790039"/>
    <n v="995.96997099999999"/>
    <n v="1050.709961"/>
    <n v="32298500000"/>
  </r>
  <r>
    <x v="206"/>
    <n v="1008.01001"/>
    <n v="1040.290039"/>
    <n v="990.35998500000005"/>
    <n v="995.96997099999999"/>
    <n v="29940110000"/>
  </r>
  <r>
    <x v="207"/>
    <n v="990.30999799999995"/>
    <n v="1011.01001"/>
    <n v="960.84002699999996"/>
    <n v="1008.01001"/>
    <n v="24881470000"/>
  </r>
  <r>
    <x v="208"/>
    <n v="974.5"/>
    <n v="1015.409973"/>
    <n v="962.09997599999997"/>
    <n v="990.30999799999995"/>
    <n v="31553200000"/>
  </r>
  <r>
    <x v="209"/>
    <n v="963.59002699999996"/>
    <n v="1015.330017"/>
    <n v="963.59002699999996"/>
    <n v="974.5"/>
    <n v="31219400000"/>
  </r>
  <r>
    <x v="210"/>
    <n v="916.919983"/>
    <n v="965.38000499999998"/>
    <n v="902.830017"/>
    <n v="963.59002699999996"/>
    <n v="30952100000"/>
  </r>
  <r>
    <x v="211"/>
    <n v="848.17999299999997"/>
    <n v="924.23999000000003"/>
    <n v="847.84997599999997"/>
    <n v="916.919983"/>
    <n v="29669610000"/>
  </r>
  <r>
    <x v="212"/>
    <n v="841.15002400000003"/>
    <n v="895.90002400000003"/>
    <n v="788.90002400000003"/>
    <n v="848.17999299999997"/>
    <n v="30080030000"/>
  </r>
  <r>
    <x v="213"/>
    <n v="855.70001200000002"/>
    <n v="864.64001499999995"/>
    <n v="806.28997800000002"/>
    <n v="841.15002400000003"/>
    <n v="25235300000"/>
  </r>
  <r>
    <x v="214"/>
    <n v="879.82000700000003"/>
    <n v="935.04998799999998"/>
    <n v="840.34002699999996"/>
    <n v="855.70001200000002"/>
    <n v="30749580000"/>
  </r>
  <r>
    <x v="215"/>
    <n v="936.30999799999995"/>
    <n v="954.28002900000001"/>
    <n v="869.45001200000002"/>
    <n v="879.82000700000003"/>
    <n v="25993640000"/>
  </r>
  <r>
    <x v="216"/>
    <n v="885.76000999999997"/>
    <n v="941.82000700000003"/>
    <n v="872.04998799999998"/>
    <n v="936.30999799999995"/>
    <n v="29200960000"/>
  </r>
  <r>
    <x v="217"/>
    <n v="815.28002900000001"/>
    <n v="907.44000200000005"/>
    <n v="768.63000499999998"/>
    <n v="885.76000999999997"/>
    <n v="37856310000"/>
  </r>
  <r>
    <x v="218"/>
    <n v="916.07000700000003"/>
    <n v="924.02002000000005"/>
    <n v="800.20001200000002"/>
    <n v="815.28002900000001"/>
    <n v="27723710000"/>
  </r>
  <r>
    <x v="219"/>
    <n v="911.61999500000002"/>
    <n v="965"/>
    <n v="833.44000200000005"/>
    <n v="916.07000700000003"/>
    <n v="29298400000"/>
  </r>
  <r>
    <x v="220"/>
    <n v="989.82000700000003"/>
    <n v="994.46002199999998"/>
    <n v="775.67999299999997"/>
    <n v="911.61999500000002"/>
    <n v="42228720000"/>
  </r>
  <r>
    <x v="221"/>
    <n v="1067.1400149999999"/>
    <n v="1070.73999"/>
    <n v="952.919983"/>
    <n v="989.82000700000003"/>
    <n v="29981510000"/>
  </r>
  <r>
    <x v="222"/>
    <n v="1076.920044"/>
    <n v="1106.589966"/>
    <n v="1048.959961"/>
    <n v="1067.1400149999999"/>
    <n v="26905500000"/>
  </r>
  <r>
    <x v="223"/>
    <n v="1147.3900149999999"/>
    <n v="1147.839966"/>
    <n v="1063.459961"/>
    <n v="1076.920044"/>
    <n v="28568900000"/>
  </r>
  <r>
    <x v="224"/>
    <n v="1106.7299800000001"/>
    <n v="1173.9399410000001"/>
    <n v="1106.7299800000001"/>
    <n v="1147.3900149999999"/>
    <n v="26563200000"/>
  </r>
  <r>
    <x v="225"/>
    <n v="1130.1999510000001"/>
    <n v="1130.1999510000001"/>
    <n v="1074.3599850000001"/>
    <n v="1106.7299800000001"/>
    <n v="26047600000"/>
  </r>
  <r>
    <x v="226"/>
    <n v="1148.079956"/>
    <n v="1176.969971"/>
    <n v="1081.660034"/>
    <n v="1130.1999510000001"/>
    <n v="29746200000"/>
  </r>
  <r>
    <x v="227"/>
    <n v="1139.4499510000001"/>
    <n v="1173.619995"/>
    <n v="1114.530029"/>
    <n v="1148.079956"/>
    <n v="25128570000"/>
  </r>
  <r>
    <x v="228"/>
    <n v="1059.780029"/>
    <n v="1163.380005"/>
    <n v="1054.3100589999999"/>
    <n v="1139.4499510000001"/>
    <n v="26330000000"/>
  </r>
  <r>
    <x v="229"/>
    <n v="1040.9399410000001"/>
    <n v="1110.6099850000001"/>
    <n v="1026.76001"/>
    <n v="1059.780029"/>
    <n v="29951280000"/>
  </r>
  <r>
    <x v="230"/>
    <n v="1133.579956"/>
    <n v="1155.400024"/>
    <n v="944.75"/>
    <n v="1040.9399410000001"/>
    <n v="25025290000"/>
  </r>
  <r>
    <x v="231"/>
    <n v="1211.2299800000001"/>
    <n v="1226.2700199999999"/>
    <n v="1124.869995"/>
    <n v="1133.579956"/>
    <n v="23359200000"/>
  </r>
  <r>
    <x v="232"/>
    <n v="1224.420044"/>
    <n v="1239.780029"/>
    <n v="1165.540039"/>
    <n v="1211.2299800000001"/>
    <n v="23793710000"/>
  </r>
  <r>
    <x v="233"/>
    <n v="1255.8199460000001"/>
    <n v="1286.619995"/>
    <n v="1203.030029"/>
    <n v="1224.380005"/>
    <n v="24748030000"/>
  </r>
  <r>
    <x v="234"/>
    <n v="1249.459961"/>
    <n v="1315.9300539999999"/>
    <n v="1232"/>
    <n v="1255.8199460000001"/>
    <n v="24525900000"/>
  </r>
  <r>
    <x v="235"/>
    <n v="1160.329956"/>
    <n v="1269.3000489999999"/>
    <n v="1091.98999"/>
    <n v="1249.459961"/>
    <n v="25409990000"/>
  </r>
  <r>
    <x v="236"/>
    <n v="1239.9399410000001"/>
    <n v="1267.420044"/>
    <n v="1081.1899410000001"/>
    <n v="1160.329956"/>
    <n v="27806610000"/>
  </r>
  <r>
    <x v="237"/>
    <n v="1366.01001"/>
    <n v="1376.380005"/>
    <n v="1215.4399410000001"/>
    <n v="1239.9399410000001"/>
    <n v="21644400000"/>
  </r>
  <r>
    <x v="238"/>
    <n v="1320.280029"/>
    <n v="1383.369995"/>
    <n v="1274.619995"/>
    <n v="1366.01001"/>
    <n v="27829800000"/>
  </r>
  <r>
    <x v="239"/>
    <n v="1314.9499510000001"/>
    <n v="1389.0500489999999"/>
    <n v="1254.0699460000001"/>
    <n v="1320.280029"/>
    <n v="23610800000"/>
  </r>
  <r>
    <x v="240"/>
    <n v="1429.400024"/>
    <n v="1438.459961"/>
    <n v="1294.900024"/>
    <n v="1314.9499510000001"/>
    <n v="20532300000"/>
  </r>
  <r>
    <x v="241"/>
    <n v="1436.5200199999999"/>
    <n v="1454.8199460000001"/>
    <n v="1305.790039"/>
    <n v="1429.400024"/>
    <n v="25951400000"/>
  </r>
  <r>
    <x v="242"/>
    <n v="1517.6800539999999"/>
    <n v="1530.089966"/>
    <n v="1419.4399410000001"/>
    <n v="1436.51001"/>
    <n v="20838300000"/>
  </r>
  <r>
    <x v="243"/>
    <n v="1430.829956"/>
    <n v="1525.209961"/>
    <n v="1425.4300539999999"/>
    <n v="1517.6800539999999"/>
    <n v="20363700000"/>
  </r>
  <r>
    <x v="244"/>
    <n v="1454.599976"/>
    <n v="1517.3199460000001"/>
    <n v="1413.8900149999999"/>
    <n v="1430.829956"/>
    <n v="19089100000"/>
  </r>
  <r>
    <x v="245"/>
    <n v="1420.599976"/>
    <n v="1488.9300539999999"/>
    <n v="1420.599976"/>
    <n v="1454.599976"/>
    <n v="21738300000"/>
  </r>
  <r>
    <x v="246"/>
    <n v="1452.4300539999999"/>
    <n v="1481.51001"/>
    <n v="1361.089966"/>
    <n v="1420.599976"/>
    <n v="19898300000"/>
  </r>
  <r>
    <x v="247"/>
    <n v="1498.579956"/>
    <n v="1527.1899410000001"/>
    <n v="1339.400024"/>
    <n v="1452.4300539999999"/>
    <n v="20106460000"/>
  </r>
  <r>
    <x v="248"/>
    <n v="1366.420044"/>
    <n v="1552.869995"/>
    <n v="1346.619995"/>
    <n v="1498.579956"/>
    <n v="26156200000"/>
  </r>
  <r>
    <x v="249"/>
    <n v="1394.459961"/>
    <n v="1444.5500489999999"/>
    <n v="1325.0699460000001"/>
    <n v="1366.420044"/>
    <n v="20912000000"/>
  </r>
  <r>
    <x v="250"/>
    <n v="1469.25"/>
    <n v="1478"/>
    <n v="1350.1400149999999"/>
    <n v="1394.459961"/>
    <n v="21494400000"/>
  </r>
  <r>
    <x v="251"/>
    <n v="1388.910034"/>
    <n v="1473.099976"/>
    <n v="1387.380005"/>
    <n v="1469.25"/>
    <n v="19640690000"/>
  </r>
  <r>
    <x v="252"/>
    <n v="1362.9300539999999"/>
    <n v="1425.3100589999999"/>
    <n v="1346.410034"/>
    <n v="1388.910034"/>
    <n v="18384820000"/>
  </r>
  <r>
    <x v="253"/>
    <n v="1282.709961"/>
    <n v="1373.170044"/>
    <n v="1233.6999510000001"/>
    <n v="1362.9300539999999"/>
    <n v="18832000000"/>
  </r>
  <r>
    <x v="254"/>
    <n v="1320.410034"/>
    <n v="1361.3900149999999"/>
    <n v="1256.26001"/>
    <n v="1282.709961"/>
    <n v="16438700000"/>
  </r>
  <r>
    <x v="255"/>
    <n v="1328.719971"/>
    <n v="1382.839966"/>
    <n v="1267.7299800000001"/>
    <n v="1320.410034"/>
    <n v="15818550000"/>
  </r>
  <r>
    <x v="256"/>
    <n v="1372.709961"/>
    <n v="1420.329956"/>
    <n v="1328.48999"/>
    <n v="1328.719971"/>
    <n v="15332930000"/>
  </r>
  <r>
    <x v="257"/>
    <n v="1301.839966"/>
    <n v="1372.9300539999999"/>
    <n v="1277.469971"/>
    <n v="1372.709961"/>
    <n v="16079170000"/>
  </r>
  <r>
    <x v="258"/>
    <n v="1335.1800539999999"/>
    <n v="1375.9799800000001"/>
    <n v="1277.3100589999999"/>
    <n v="1301.839966"/>
    <n v="15880260000"/>
  </r>
  <r>
    <x v="259"/>
    <n v="1286.369995"/>
    <n v="1371.5600589999999"/>
    <n v="1282.5600589999999"/>
    <n v="1335.1800539999999"/>
    <n v="18523200000"/>
  </r>
  <r>
    <x v="260"/>
    <n v="1238.329956"/>
    <n v="1323.8199460000001"/>
    <n v="1216.030029"/>
    <n v="1286.369995"/>
    <n v="18002500000"/>
  </r>
  <r>
    <x v="261"/>
    <n v="1279.6400149999999"/>
    <n v="1283.839966"/>
    <n v="1211.8900149999999"/>
    <n v="1238.329956"/>
    <n v="14555860000"/>
  </r>
  <r>
    <x v="262"/>
    <n v="1229.2299800000001"/>
    <n v="1280.369995"/>
    <n v="1205.459961"/>
    <n v="1279.6400149999999"/>
    <n v="16213500000"/>
  </r>
  <r>
    <x v="263"/>
    <n v="1163.630005"/>
    <n v="1244.9300539999999"/>
    <n v="1136.8900149999999"/>
    <n v="1229.2299800000001"/>
    <n v="15181450000"/>
  </r>
  <r>
    <x v="264"/>
    <n v="1098.670044"/>
    <n v="1192.969971"/>
    <n v="1098.670044"/>
    <n v="1163.630005"/>
    <n v="13451280000"/>
  </r>
  <r>
    <x v="265"/>
    <n v="1017.01001"/>
    <n v="1103.780029"/>
    <n v="923.32000700000003"/>
    <n v="1098.670044"/>
    <n v="18001650000"/>
  </r>
  <r>
    <x v="266"/>
    <n v="957.28002900000001"/>
    <n v="1066.1099850000001"/>
    <n v="939.97997999999995"/>
    <n v="1017.01001"/>
    <n v="16714080000"/>
  </r>
  <r>
    <x v="267"/>
    <n v="1120.670044"/>
    <n v="1121.790039"/>
    <n v="957.28002900000001"/>
    <n v="957.28002900000001"/>
    <n v="15071550000"/>
  </r>
  <r>
    <x v="268"/>
    <n v="1133.839966"/>
    <n v="1190.579956"/>
    <n v="1114.3000489999999"/>
    <n v="1120.670044"/>
    <n v="14194800000"/>
  </r>
  <r>
    <x v="269"/>
    <n v="1090.8199460000001"/>
    <n v="1145.150024"/>
    <n v="1074.670044"/>
    <n v="1133.839966"/>
    <n v="13551970000"/>
  </r>
  <r>
    <x v="270"/>
    <n v="1111.75"/>
    <n v="1130.5200199999999"/>
    <n v="1074.3900149999999"/>
    <n v="1090.8199460000001"/>
    <n v="11477140000"/>
  </r>
  <r>
    <x v="271"/>
    <n v="1101.75"/>
    <n v="1132.9799800000001"/>
    <n v="1076.6999510000001"/>
    <n v="1111.75"/>
    <n v="13656060000"/>
  </r>
  <r>
    <x v="272"/>
    <n v="1049.339966"/>
    <n v="1113.0699460000001"/>
    <n v="1030.869995"/>
    <n v="1101.75"/>
    <n v="13719590000"/>
  </r>
  <r>
    <x v="273"/>
    <n v="980.28002900000001"/>
    <n v="1051.660034"/>
    <n v="980.28002900000001"/>
    <n v="1049.339966"/>
    <n v="11656550000"/>
  </r>
  <r>
    <x v="274"/>
    <n v="970.42999299999997"/>
    <n v="992.65002400000003"/>
    <n v="912.830017"/>
    <n v="980.28002900000001"/>
    <n v="12733830000"/>
  </r>
  <r>
    <x v="275"/>
    <n v="955.40002400000003"/>
    <n v="986.25"/>
    <n v="924.919983"/>
    <n v="970.42999299999997"/>
    <n v="11958880000"/>
  </r>
  <r>
    <x v="276"/>
    <n v="914.61999500000002"/>
    <n v="964.54998799999998"/>
    <n v="900.60998500000005"/>
    <n v="955.40002400000003"/>
    <n v="10173620000"/>
  </r>
  <r>
    <x v="277"/>
    <n v="947.28002900000001"/>
    <n v="983.11999500000002"/>
    <n v="855.27002000000005"/>
    <n v="914.61999500000002"/>
    <n v="14017260000"/>
  </r>
  <r>
    <x v="278"/>
    <n v="899.46997099999999"/>
    <n v="960.59002699999996"/>
    <n v="899.46997099999999"/>
    <n v="947.28002900000001"/>
    <n v="11383000000"/>
  </r>
  <r>
    <x v="279"/>
    <n v="954.28997800000002"/>
    <n v="964.169983"/>
    <n v="893.34002699999996"/>
    <n v="899.46997099999999"/>
    <n v="10606100000"/>
  </r>
  <r>
    <x v="280"/>
    <n v="885.14001499999995"/>
    <n v="957.72997999999995"/>
    <n v="884.53997800000002"/>
    <n v="954.30999799999995"/>
    <n v="11958120000"/>
  </r>
  <r>
    <x v="281"/>
    <n v="848.28002900000001"/>
    <n v="902.09002699999996"/>
    <n v="838.82000700000003"/>
    <n v="885.14001499999995"/>
    <n v="10857950000"/>
  </r>
  <r>
    <x v="282"/>
    <n v="801.34002699999996"/>
    <n v="851.86999500000002"/>
    <n v="793.21002199999998"/>
    <n v="848.28002900000001"/>
    <n v="10106650000"/>
  </r>
  <r>
    <x v="283"/>
    <n v="757.11999500000002"/>
    <n v="804.13000499999998"/>
    <n v="733.53997800000002"/>
    <n v="801.34002699999996"/>
    <n v="10454880000"/>
  </r>
  <r>
    <x v="284"/>
    <n v="790.82000700000003"/>
    <n v="814.90002400000003"/>
    <n v="756.13000499999998"/>
    <n v="757.11999500000002"/>
    <n v="10120760000"/>
  </r>
  <r>
    <x v="285"/>
    <n v="786.15997300000004"/>
    <n v="817.67999299999997"/>
    <n v="773.42999299999997"/>
    <n v="790.82000700000003"/>
    <n v="9715930000"/>
  </r>
  <r>
    <x v="286"/>
    <n v="740.73999000000003"/>
    <n v="794.669983"/>
    <n v="729.54998799999998"/>
    <n v="786.15997300000004"/>
    <n v="11635830000"/>
  </r>
  <r>
    <x v="287"/>
    <n v="757.02002000000005"/>
    <n v="761.75"/>
    <n v="716.69000200000005"/>
    <n v="740.73999000000003"/>
    <n v="9089170000"/>
  </r>
  <r>
    <x v="288"/>
    <n v="705.27002000000005"/>
    <n v="762.11999500000002"/>
    <n v="701.29998799999998"/>
    <n v="757.02002000000005"/>
    <n v="8763850000"/>
  </r>
  <r>
    <x v="289"/>
    <n v="687.30999799999995"/>
    <n v="714.09997599999997"/>
    <n v="684.44000200000005"/>
    <n v="705.27002000000005"/>
    <n v="9703670000"/>
  </r>
  <r>
    <x v="290"/>
    <n v="651.98999000000003"/>
    <n v="690.88000499999998"/>
    <n v="643.96997099999999"/>
    <n v="687.330017"/>
    <n v="8064070000"/>
  </r>
  <r>
    <x v="291"/>
    <n v="639.95001200000002"/>
    <n v="670.67999299999997"/>
    <n v="639.48999000000003"/>
    <n v="651.98999000000003"/>
    <n v="7380320000"/>
  </r>
  <r>
    <x v="292"/>
    <n v="670.63000499999998"/>
    <n v="675.88000499999998"/>
    <n v="605.88000499999998"/>
    <n v="639.95001200000002"/>
    <n v="8849860000"/>
  </r>
  <r>
    <x v="293"/>
    <n v="669.11999500000002"/>
    <n v="680.32000700000003"/>
    <n v="658.75"/>
    <n v="670.63000499999998"/>
    <n v="7930840000"/>
  </r>
  <r>
    <x v="294"/>
    <n v="654.169983"/>
    <n v="681.09997599999997"/>
    <n v="630.07000700000003"/>
    <n v="669.11999500000002"/>
    <n v="8921140000"/>
  </r>
  <r>
    <x v="295"/>
    <n v="645.5"/>
    <n v="656.67999299999997"/>
    <n v="624.14001499999995"/>
    <n v="654.169983"/>
    <n v="8875580000"/>
  </r>
  <r>
    <x v="296"/>
    <n v="640.42999299999997"/>
    <n v="656.96997099999999"/>
    <n v="627.63000499999998"/>
    <n v="645.5"/>
    <n v="8984200000"/>
  </r>
  <r>
    <x v="297"/>
    <n v="636.02002000000005"/>
    <n v="664.22997999999995"/>
    <n v="633.71002199999998"/>
    <n v="640.42999299999997"/>
    <n v="8749960000"/>
  </r>
  <r>
    <x v="298"/>
    <n v="615.92999299999997"/>
    <n v="636.17999299999997"/>
    <n v="597.28997800000002"/>
    <n v="636.02002000000005"/>
    <n v="9188050000"/>
  </r>
  <r>
    <x v="299"/>
    <n v="605.36999500000002"/>
    <n v="622.88000499999998"/>
    <n v="605.04998799999998"/>
    <n v="615.92999299999997"/>
    <n v="7697540000"/>
  </r>
  <r>
    <x v="300"/>
    <n v="581.5"/>
    <n v="608.69000200000005"/>
    <n v="581.03997800000002"/>
    <n v="605.36999500000002"/>
    <n v="7602150000"/>
  </r>
  <r>
    <x v="301"/>
    <n v="584.40997300000004"/>
    <n v="590.65997300000004"/>
    <n v="571.54998799999998"/>
    <n v="581.5"/>
    <n v="8043320000"/>
  </r>
  <r>
    <x v="302"/>
    <n v="561.88000499999998"/>
    <n v="587.60998500000005"/>
    <n v="561.01000999999997"/>
    <n v="584.40997300000004"/>
    <n v="7052830000"/>
  </r>
  <r>
    <x v="303"/>
    <n v="562.05999799999995"/>
    <n v="565.61999500000002"/>
    <n v="553.03997800000002"/>
    <n v="561.88000499999998"/>
    <n v="7146620000"/>
  </r>
  <r>
    <x v="304"/>
    <n v="544.75"/>
    <n v="565.40002400000003"/>
    <n v="542.51000999999997"/>
    <n v="562.05999799999995"/>
    <n v="7307960000"/>
  </r>
  <r>
    <x v="305"/>
    <n v="533.40002400000003"/>
    <n v="551.07000700000003"/>
    <n v="526"/>
    <n v="544.75"/>
    <n v="7555650000"/>
  </r>
  <r>
    <x v="306"/>
    <n v="514.76000999999997"/>
    <n v="533.40997300000004"/>
    <n v="513.03002900000001"/>
    <n v="533.40002400000003"/>
    <n v="7555690000"/>
  </r>
  <r>
    <x v="307"/>
    <n v="500.70001200000002"/>
    <n v="515.28997800000002"/>
    <n v="500.20001200000002"/>
    <n v="514.71002199999998"/>
    <n v="6307030000"/>
  </r>
  <r>
    <x v="308"/>
    <n v="487.39001500000001"/>
    <n v="508.14999399999999"/>
    <n v="479.70001200000002"/>
    <n v="500.709991"/>
    <n v="7792400000"/>
  </r>
  <r>
    <x v="309"/>
    <n v="470.42001299999998"/>
    <n v="489.19000199999999"/>
    <n v="469.290009"/>
    <n v="487.39001500000001"/>
    <n v="6330100000"/>
  </r>
  <r>
    <x v="310"/>
    <n v="459.209991"/>
    <n v="471.35998499999999"/>
    <n v="457.20001200000002"/>
    <n v="470.42001299999998"/>
    <n v="6852060000"/>
  </r>
  <r>
    <x v="311"/>
    <n v="453.54998799999998"/>
    <n v="462.73001099999999"/>
    <n v="442.88000499999998"/>
    <n v="459.26998900000001"/>
    <n v="6351530000"/>
  </r>
  <r>
    <x v="312"/>
    <n v="472.26001000000002"/>
    <n v="472.26001000000002"/>
    <n v="444.17999300000002"/>
    <n v="453.69000199999999"/>
    <n v="6251240000"/>
  </r>
  <r>
    <x v="313"/>
    <n v="462.69000199999999"/>
    <n v="474.73998999999998"/>
    <n v="449.26998900000001"/>
    <n v="472.35000600000001"/>
    <n v="6344700000"/>
  </r>
  <r>
    <x v="314"/>
    <n v="475.48998999999998"/>
    <n v="475.48998999999998"/>
    <n v="458.47000100000002"/>
    <n v="462.709991"/>
    <n v="6152870000"/>
  </r>
  <r>
    <x v="315"/>
    <n v="458.27999899999998"/>
    <n v="477.58999599999999"/>
    <n v="456.07998700000002"/>
    <n v="475.48998999999998"/>
    <n v="6398750000"/>
  </r>
  <r>
    <x v="316"/>
    <n v="444.26998900000001"/>
    <n v="459.32998700000002"/>
    <n v="443.57998700000002"/>
    <n v="458.26001000000002"/>
    <n v="4980100000"/>
  </r>
  <r>
    <x v="317"/>
    <n v="456.5"/>
    <n v="463.23001099999999"/>
    <n v="439.82998700000002"/>
    <n v="444.26998900000001"/>
    <n v="5852670000"/>
  </r>
  <r>
    <x v="318"/>
    <n v="450.91000400000001"/>
    <n v="457.76998900000001"/>
    <n v="440.77999899999998"/>
    <n v="456.5"/>
    <n v="5675970000"/>
  </r>
  <r>
    <x v="319"/>
    <n v="445.66000400000001"/>
    <n v="452.790009"/>
    <n v="435.85998499999999"/>
    <n v="450.91000400000001"/>
    <n v="5735010000"/>
  </r>
  <r>
    <x v="320"/>
    <n v="467.19000199999999"/>
    <n v="471.08999599999999"/>
    <n v="436.16000400000001"/>
    <n v="445.76998900000001"/>
    <n v="7225010000"/>
  </r>
  <r>
    <x v="321"/>
    <n v="481.60000600000001"/>
    <n v="482.23001099999999"/>
    <n v="464.26001000000002"/>
    <n v="467.14001500000001"/>
    <n v="5853100000"/>
  </r>
  <r>
    <x v="322"/>
    <n v="466.51001000000002"/>
    <n v="482.85000600000001"/>
    <n v="464.35998499999999"/>
    <n v="481.60998499999999"/>
    <n v="6627390000"/>
  </r>
  <r>
    <x v="323"/>
    <n v="461.92999300000002"/>
    <n v="471.290009"/>
    <n v="461.45001200000002"/>
    <n v="466.45001200000002"/>
    <n v="5791210000"/>
  </r>
  <r>
    <x v="324"/>
    <n v="467.82998700000002"/>
    <n v="469.10998499999999"/>
    <n v="454.35998499999999"/>
    <n v="461.790009"/>
    <n v="5876610000"/>
  </r>
  <r>
    <x v="325"/>
    <n v="458.92999300000002"/>
    <n v="471.10000600000001"/>
    <n v="456.39999399999999"/>
    <n v="467.82998700000002"/>
    <n v="5940460000"/>
  </r>
  <r>
    <x v="326"/>
    <n v="463.54998799999998"/>
    <n v="463.79998799999998"/>
    <n v="449.64001500000001"/>
    <n v="458.92999300000002"/>
    <n v="5552720000"/>
  </r>
  <r>
    <x v="327"/>
    <n v="448.13000499999998"/>
    <n v="463.55999800000001"/>
    <n v="446.94000199999999"/>
    <n v="463.55999800000001"/>
    <n v="5506200000"/>
  </r>
  <r>
    <x v="328"/>
    <n v="450.540009"/>
    <n v="451.14999399999999"/>
    <n v="441.39999399999999"/>
    <n v="448.13000499999998"/>
    <n v="5308530000"/>
  </r>
  <r>
    <x v="329"/>
    <n v="450.23001099999999"/>
    <n v="455.63000499999998"/>
    <n v="442.5"/>
    <n v="450.52999899999998"/>
    <n v="5544400000"/>
  </r>
  <r>
    <x v="330"/>
    <n v="440.19000199999999"/>
    <n v="454.54998799999998"/>
    <n v="436.85998499999999"/>
    <n v="450.19000199999999"/>
    <n v="5108640000"/>
  </r>
  <r>
    <x v="331"/>
    <n v="451.67001299999998"/>
    <n v="452.63000499999998"/>
    <n v="432.29998799999998"/>
    <n v="440.19000199999999"/>
    <n v="5853170000"/>
  </r>
  <r>
    <x v="332"/>
    <n v="443.38000499999998"/>
    <n v="456.76001000000002"/>
    <n v="441.07000699999998"/>
    <n v="451.67001299999998"/>
    <n v="5766950000"/>
  </r>
  <r>
    <x v="333"/>
    <n v="438.77999899999998"/>
    <n v="450.040009"/>
    <n v="428.25"/>
    <n v="443.38000499999998"/>
    <n v="5442450000"/>
  </r>
  <r>
    <x v="334"/>
    <n v="435.70001200000002"/>
    <n v="442.66000400000001"/>
    <n v="426.88000499999998"/>
    <n v="438.77999899999998"/>
    <n v="5280850000"/>
  </r>
  <r>
    <x v="335"/>
    <n v="431.35000600000001"/>
    <n v="442.64999399999999"/>
    <n v="428.60998499999999"/>
    <n v="435.709991"/>
    <n v="4876150000"/>
  </r>
  <r>
    <x v="336"/>
    <n v="418.66000400000001"/>
    <n v="431.92999300000002"/>
    <n v="415.57998700000002"/>
    <n v="431.35000600000001"/>
    <n v="4148770000"/>
  </r>
  <r>
    <x v="337"/>
    <n v="417.79998799999998"/>
    <n v="421.16000400000001"/>
    <n v="396.79998799999998"/>
    <n v="418.67999300000002"/>
    <n v="4507010000"/>
  </r>
  <r>
    <x v="338"/>
    <n v="414.02999899999998"/>
    <n v="425.26998900000001"/>
    <n v="412.709991"/>
    <n v="417.79998799999998"/>
    <n v="4023850000"/>
  </r>
  <r>
    <x v="339"/>
    <n v="424.19000199999999"/>
    <n v="425.14001500000001"/>
    <n v="408.29998799999998"/>
    <n v="414.02999899999998"/>
    <n v="3653820000"/>
  </r>
  <r>
    <x v="340"/>
    <n v="408.20001200000002"/>
    <n v="424.79998799999998"/>
    <n v="407.20001200000002"/>
    <n v="424.209991"/>
    <n v="4265220000"/>
  </r>
  <r>
    <x v="341"/>
    <n v="415.35000600000001"/>
    <n v="417.29998799999998"/>
    <n v="399.92001299999998"/>
    <n v="408.14001500000001"/>
    <n v="4259830000"/>
  </r>
  <r>
    <x v="342"/>
    <n v="414.95001200000002"/>
    <n v="418.75"/>
    <n v="409.85000600000001"/>
    <n v="415.35000600000001"/>
    <n v="3643980000"/>
  </r>
  <r>
    <x v="343"/>
    <n v="403.67001299999998"/>
    <n v="416.27999899999998"/>
    <n v="392.41000400000001"/>
    <n v="414.95001200000002"/>
    <n v="4315840000"/>
  </r>
  <r>
    <x v="344"/>
    <n v="412.67999300000002"/>
    <n v="413.77999899999998"/>
    <n v="401.94000199999999"/>
    <n v="403.69000199999999"/>
    <n v="4066240000"/>
  </r>
  <r>
    <x v="345"/>
    <n v="408.790009"/>
    <n v="418.07998700000002"/>
    <n v="406.33999599999999"/>
    <n v="412.70001200000002"/>
    <n v="4267610000"/>
  </r>
  <r>
    <x v="346"/>
    <n v="417.02999899999998"/>
    <n v="421.17999300000002"/>
    <n v="408.64001500000001"/>
    <n v="408.77999899999998"/>
    <n v="5286280000"/>
  </r>
  <r>
    <x v="347"/>
    <n v="375.10998499999999"/>
    <n v="418.32000699999998"/>
    <n v="371.35998499999999"/>
    <n v="417.08999599999999"/>
    <n v="4155310000"/>
  </r>
  <r>
    <x v="348"/>
    <n v="392.459991"/>
    <n v="398.22000100000002"/>
    <n v="371.63000499999998"/>
    <n v="375.22000100000002"/>
    <n v="3737620000"/>
  </r>
  <r>
    <x v="349"/>
    <n v="387.85998499999999"/>
    <n v="393.80999800000001"/>
    <n v="376.10998499999999"/>
    <n v="392.45001200000002"/>
    <n v="4082380000"/>
  </r>
  <r>
    <x v="350"/>
    <n v="395.42999300000002"/>
    <n v="397.61999500000002"/>
    <n v="382.76998900000001"/>
    <n v="387.85998499999999"/>
    <n v="3260990000"/>
  </r>
  <r>
    <x v="351"/>
    <n v="387.80999800000001"/>
    <n v="396.82000699999998"/>
    <n v="374.08999599999999"/>
    <n v="395.42999300000002"/>
    <n v="3713820000"/>
  </r>
  <r>
    <x v="352"/>
    <n v="371.17999300000002"/>
    <n v="387.80999800000001"/>
    <n v="370.92001299999998"/>
    <n v="387.80999800000001"/>
    <n v="3481570000"/>
  </r>
  <r>
    <x v="353"/>
    <n v="389.80999800000001"/>
    <n v="389.80999800000001"/>
    <n v="367.98001099999999"/>
    <n v="371.16000400000001"/>
    <n v="3258730000"/>
  </r>
  <r>
    <x v="354"/>
    <n v="375.35000600000001"/>
    <n v="389.85000600000001"/>
    <n v="365.82998700000002"/>
    <n v="389.82998700000002"/>
    <n v="3739700000"/>
  </r>
  <r>
    <x v="355"/>
    <n v="375.22000100000002"/>
    <n v="391.26001000000002"/>
    <n v="370.26998900000001"/>
    <n v="375.33999599999999"/>
    <n v="4017200000"/>
  </r>
  <r>
    <x v="356"/>
    <n v="367.07000699999998"/>
    <n v="379.66000400000001"/>
    <n v="363.73001099999999"/>
    <n v="375.22000100000002"/>
    <n v="3927920000"/>
  </r>
  <r>
    <x v="357"/>
    <n v="343.91000400000001"/>
    <n v="370.959991"/>
    <n v="340.36999500000002"/>
    <n v="367.07000699999998"/>
    <n v="4303170000"/>
  </r>
  <r>
    <x v="358"/>
    <n v="330.20001200000002"/>
    <n v="343.92999300000002"/>
    <n v="309.35000600000001"/>
    <n v="343.92999300000002"/>
    <n v="3660240000"/>
  </r>
  <r>
    <x v="359"/>
    <n v="322.23001099999999"/>
    <n v="333.98001099999999"/>
    <n v="321.97000100000002"/>
    <n v="330.22000100000002"/>
    <n v="3116830000"/>
  </r>
  <r>
    <x v="360"/>
    <n v="303.98998999999998"/>
    <n v="323.01998900000001"/>
    <n v="301.60998499999999"/>
    <n v="322.22000100000002"/>
    <n v="3149770000"/>
  </r>
  <r>
    <x v="361"/>
    <n v="306.10000600000001"/>
    <n v="319.69000199999999"/>
    <n v="294.51001000000002"/>
    <n v="304"/>
    <n v="3671900000"/>
  </r>
  <r>
    <x v="362"/>
    <n v="322.55999800000001"/>
    <n v="326.52999899999998"/>
    <n v="295.98001099999999"/>
    <n v="306.04998799999998"/>
    <n v="2687280000"/>
  </r>
  <r>
    <x v="363"/>
    <n v="356.14999399999999"/>
    <n v="357.35000600000001"/>
    <n v="306.17999300000002"/>
    <n v="322.55999800000001"/>
    <n v="4020730000"/>
  </r>
  <r>
    <x v="364"/>
    <n v="358.01998900000001"/>
    <n v="369.77999899999998"/>
    <n v="350.08999599999999"/>
    <n v="356.14999399999999"/>
    <n v="3373540000"/>
  </r>
  <r>
    <x v="365"/>
    <n v="361.26001000000002"/>
    <n v="368.77999899999998"/>
    <n v="351.23001099999999"/>
    <n v="358.01998900000001"/>
    <n v="3226280000"/>
  </r>
  <r>
    <x v="366"/>
    <n v="330.79998799999998"/>
    <n v="362.26001000000002"/>
    <n v="330.79998799999998"/>
    <n v="361.23001099999999"/>
    <n v="3596680000"/>
  </r>
  <r>
    <x v="367"/>
    <n v="339.94000199999999"/>
    <n v="347.29998799999998"/>
    <n v="327.76001000000002"/>
    <n v="330.79998799999998"/>
    <n v="2801220000"/>
  </r>
  <r>
    <x v="368"/>
    <n v="331.89001500000001"/>
    <n v="344.48998999999998"/>
    <n v="331.07998700000002"/>
    <n v="339.94000199999999"/>
    <n v="3283280000"/>
  </r>
  <r>
    <x v="369"/>
    <n v="329.07998700000002"/>
    <n v="336.08999599999999"/>
    <n v="322.10000600000001"/>
    <n v="331.89001500000001"/>
    <n v="2961970000"/>
  </r>
  <r>
    <x v="370"/>
    <n v="353.39999399999999"/>
    <n v="360.58999599999999"/>
    <n v="319.82998700000002"/>
    <n v="329.07998700000002"/>
    <n v="3793250000"/>
  </r>
  <r>
    <x v="371"/>
    <n v="346.01001000000002"/>
    <n v="354.10000600000001"/>
    <n v="339.63000499999998"/>
    <n v="353.39999399999999"/>
    <n v="3213420000"/>
  </r>
  <r>
    <x v="372"/>
    <n v="340.35998499999999"/>
    <n v="346.5"/>
    <n v="330.91000400000001"/>
    <n v="345.98998999999998"/>
    <n v="3032160000"/>
  </r>
  <r>
    <x v="373"/>
    <n v="349.14999399999999"/>
    <n v="360.44000199999999"/>
    <n v="327.11999500000002"/>
    <n v="340.35998499999999"/>
    <n v="4012670000"/>
  </r>
  <r>
    <x v="374"/>
    <n v="351.45001200000002"/>
    <n v="354.13000499999998"/>
    <n v="341.36999500000002"/>
    <n v="349.14999399999999"/>
    <n v="3035020000"/>
  </r>
  <r>
    <x v="375"/>
    <n v="346.07998700000002"/>
    <n v="352.73001099999999"/>
    <n v="339"/>
    <n v="351.45001200000002"/>
    <n v="3949100000"/>
  </r>
  <r>
    <x v="376"/>
    <n v="317.98001099999999"/>
    <n v="346.07998700000002"/>
    <n v="317.26001000000002"/>
    <n v="346.07998700000002"/>
    <n v="3249030000"/>
  </r>
  <r>
    <x v="377"/>
    <n v="320.51001000000002"/>
    <n v="329.19000199999999"/>
    <n v="314.38000499999998"/>
    <n v="317.98001099999999"/>
    <n v="3966590000"/>
  </r>
  <r>
    <x v="378"/>
    <n v="309.64001500000001"/>
    <n v="323.05999800000001"/>
    <n v="304.05999800000001"/>
    <n v="320.51998900000001"/>
    <n v="3747320000"/>
  </r>
  <r>
    <x v="379"/>
    <n v="294.86999500000002"/>
    <n v="310.45001200000002"/>
    <n v="294.35000600000001"/>
    <n v="309.64001500000001"/>
    <n v="3237250000"/>
  </r>
  <r>
    <x v="380"/>
    <n v="288.85998499999999"/>
    <n v="299.98998999999998"/>
    <n v="286.459991"/>
    <n v="294.86999500000002"/>
    <n v="3504530000"/>
  </r>
  <r>
    <x v="381"/>
    <n v="297.47000100000002"/>
    <n v="300.57000699999998"/>
    <n v="286.26001000000002"/>
    <n v="288.85998499999999"/>
    <n v="3216280000"/>
  </r>
  <r>
    <x v="382"/>
    <n v="277.72000100000002"/>
    <n v="297.51001000000002"/>
    <n v="273.80999800000001"/>
    <n v="297.47000100000002"/>
    <n v="3532220000"/>
  </r>
  <r>
    <x v="383"/>
    <n v="273.67999300000002"/>
    <n v="280.45001200000002"/>
    <n v="270.47000100000002"/>
    <n v="277.72000100000002"/>
    <n v="2844900000"/>
  </r>
  <r>
    <x v="384"/>
    <n v="278.97000100000002"/>
    <n v="280.36999500000002"/>
    <n v="262.85000600000001"/>
    <n v="273.70001200000002"/>
    <n v="2822820000"/>
  </r>
  <r>
    <x v="385"/>
    <n v="271.89001500000001"/>
    <n v="283.95001200000002"/>
    <n v="268.83999599999999"/>
    <n v="278.97000100000002"/>
    <n v="3415160000"/>
  </r>
  <r>
    <x v="386"/>
    <n v="261.51998900000001"/>
    <n v="274.86999500000002"/>
    <n v="256.98001099999999"/>
    <n v="271.91000400000001"/>
    <n v="3059450000"/>
  </r>
  <r>
    <x v="387"/>
    <n v="272.02999899999998"/>
    <n v="274.20001200000002"/>
    <n v="256.52999899999998"/>
    <n v="261.51998900000001"/>
    <n v="3327470000"/>
  </r>
  <r>
    <x v="388"/>
    <n v="273.5"/>
    <n v="276.35998499999999"/>
    <n v="262.48001099999999"/>
    <n v="272.01998900000001"/>
    <n v="3338470000"/>
  </r>
  <r>
    <x v="389"/>
    <n v="262.16000400000001"/>
    <n v="276.88000499999998"/>
    <n v="262.10000600000001"/>
    <n v="273.5"/>
    <n v="4306710000"/>
  </r>
  <r>
    <x v="390"/>
    <n v="261.35998499999999"/>
    <n v="263.70001200000002"/>
    <n v="248.85000600000001"/>
    <n v="262.16000400000001"/>
    <n v="3231370000"/>
  </r>
  <r>
    <x v="391"/>
    <n v="258.89001500000001"/>
    <n v="272.04998799999998"/>
    <n v="254.71000699999999"/>
    <n v="261.32998700000002"/>
    <n v="3260760000"/>
  </r>
  <r>
    <x v="392"/>
    <n v="267.82000699999998"/>
    <n v="272.64001500000001"/>
    <n v="256.07000699999998"/>
    <n v="258.89001500000001"/>
    <n v="4052970000"/>
  </r>
  <r>
    <x v="393"/>
    <n v="257.04998799999998"/>
    <n v="267.82000699999998"/>
    <n v="247.820007"/>
    <n v="267.82000699999998"/>
    <n v="3693240000"/>
  </r>
  <r>
    <x v="394"/>
    <n v="247.10000600000001"/>
    <n v="261.77999899999998"/>
    <n v="240.16999799999999"/>
    <n v="257.07000699999998"/>
    <n v="3494700000"/>
  </r>
  <r>
    <x v="395"/>
    <n v="230.320007"/>
    <n v="253.35000600000001"/>
    <n v="221.240005"/>
    <n v="247.08000200000001"/>
    <n v="3926750000"/>
  </r>
  <r>
    <x v="396"/>
    <n v="251.729996"/>
    <n v="257.209991"/>
    <n v="225.75"/>
    <n v="230.300003"/>
    <n v="3589530000"/>
  </r>
  <r>
    <x v="397"/>
    <n v="321.82998700000002"/>
    <n v="328.94000199999999"/>
    <n v="216.46000699999999"/>
    <n v="251.78999300000001"/>
    <n v="6094500000"/>
  </r>
  <r>
    <x v="398"/>
    <n v="329.80999800000001"/>
    <n v="332.17999300000002"/>
    <n v="308.55999800000001"/>
    <n v="321.82998700000002"/>
    <n v="3723200000"/>
  </r>
  <r>
    <x v="399"/>
    <n v="318.61999500000002"/>
    <n v="337.89001500000001"/>
    <n v="314.51001000000002"/>
    <n v="329.79998799999998"/>
    <n v="4062400000"/>
  </r>
  <r>
    <x v="400"/>
    <n v="303.98998999999998"/>
    <n v="318.85000600000001"/>
    <n v="302.52999899999998"/>
    <n v="318.66000400000001"/>
    <n v="3966400000"/>
  </r>
  <r>
    <x v="401"/>
    <n v="290.11999500000002"/>
    <n v="310.26998900000001"/>
    <n v="286.92999300000002"/>
    <n v="304"/>
    <n v="3595000000"/>
  </r>
  <r>
    <x v="402"/>
    <n v="286.98998999999998"/>
    <n v="298.69000199999999"/>
    <n v="277.01001000000002"/>
    <n v="290.10000600000001"/>
    <n v="3417700000"/>
  </r>
  <r>
    <x v="403"/>
    <n v="291.58999599999999"/>
    <n v="303.64999399999999"/>
    <n v="275.67001299999998"/>
    <n v="288.35998499999999"/>
    <n v="3931700000"/>
  </r>
  <r>
    <x v="404"/>
    <n v="284.17001299999998"/>
    <n v="302.72000100000002"/>
    <n v="282.29998799999998"/>
    <n v="291.70001200000002"/>
    <n v="3965100000"/>
  </r>
  <r>
    <x v="405"/>
    <n v="274.07998700000002"/>
    <n v="287.54998799999998"/>
    <n v="273.16000400000001"/>
    <n v="284.20001200000002"/>
    <n v="3485300000"/>
  </r>
  <r>
    <x v="406"/>
    <n v="242.16999799999999"/>
    <n v="280.959991"/>
    <n v="242.16999799999999"/>
    <n v="274.07998700000002"/>
    <n v="4040880000"/>
  </r>
  <r>
    <x v="407"/>
    <n v="249.220001"/>
    <n v="254.86999499999999"/>
    <n v="241.279999"/>
    <n v="242.16999799999999"/>
    <n v="3260870000"/>
  </r>
  <r>
    <x v="408"/>
    <n v="243.970001"/>
    <n v="249.220001"/>
    <n v="235.509995"/>
    <n v="249.220001"/>
    <n v="2940830000"/>
  </r>
  <r>
    <x v="409"/>
    <n v="231.320007"/>
    <n v="244.509995"/>
    <n v="231.320007"/>
    <n v="243.979996"/>
    <n v="3016740000"/>
  </r>
  <r>
    <x v="410"/>
    <n v="252.929993"/>
    <n v="254.13000500000001"/>
    <n v="228.08000200000001"/>
    <n v="231.320007"/>
    <n v="3166300000"/>
  </r>
  <r>
    <x v="411"/>
    <n v="236.11999499999999"/>
    <n v="254.240005"/>
    <n v="231.91999799999999"/>
    <n v="252.929993"/>
    <n v="2701900000"/>
  </r>
  <r>
    <x v="412"/>
    <n v="250.66999799999999"/>
    <n v="253.199997"/>
    <n v="233.070007"/>
    <n v="236.11999499999999"/>
    <n v="3029900000"/>
  </r>
  <r>
    <x v="413"/>
    <n v="246.03999300000001"/>
    <n v="251.80999800000001"/>
    <n v="238.229996"/>
    <n v="250.83999600000001"/>
    <n v="2649600000"/>
  </r>
  <r>
    <x v="414"/>
    <n v="235.520004"/>
    <n v="249.19000199999999"/>
    <n v="232.259995"/>
    <n v="247.35000600000001"/>
    <n v="2680240000"/>
  </r>
  <r>
    <x v="415"/>
    <n v="238.89999399999999"/>
    <n v="245.470001"/>
    <n v="226.300003"/>
    <n v="235.520004"/>
    <n v="3240400000"/>
  </r>
  <r>
    <x v="416"/>
    <n v="226.91999799999999"/>
    <n v="240.11000100000001"/>
    <n v="222.179993"/>
    <n v="238.89999399999999"/>
    <n v="3214600000"/>
  </r>
  <r>
    <x v="417"/>
    <n v="211.779999"/>
    <n v="227.91999799999999"/>
    <n v="210.820007"/>
    <n v="226.91999799999999"/>
    <n v="2899100000"/>
  </r>
  <r>
    <x v="418"/>
    <n v="211.279999"/>
    <n v="214.570007"/>
    <n v="202.60000600000001"/>
    <n v="211.779999"/>
    <n v="2879010000"/>
  </r>
  <r>
    <x v="419"/>
    <n v="202.16999799999999"/>
    <n v="213.08000200000001"/>
    <n v="200.10000600000001"/>
    <n v="211.279999"/>
    <n v="2804380000"/>
  </r>
  <r>
    <x v="420"/>
    <n v="189.820007"/>
    <n v="203.39999399999999"/>
    <n v="189.36999499999999"/>
    <n v="202.16999799999999"/>
    <n v="2445370000"/>
  </r>
  <r>
    <x v="421"/>
    <n v="182.05999800000001"/>
    <n v="190.14999399999999"/>
    <n v="181.16000399999999"/>
    <n v="189.820007"/>
    <n v="2543240000"/>
  </r>
  <r>
    <x v="422"/>
    <n v="188.63000500000001"/>
    <n v="188.800003"/>
    <n v="179.449997"/>
    <n v="182.08000200000001"/>
    <n v="1860160000"/>
  </r>
  <r>
    <x v="423"/>
    <n v="190.91999799999999"/>
    <n v="192.16999799999999"/>
    <n v="186.10000600000001"/>
    <n v="188.63000500000001"/>
    <n v="1923200000"/>
  </r>
  <r>
    <x v="424"/>
    <n v="191.85000600000001"/>
    <n v="196.070007"/>
    <n v="189.300003"/>
    <n v="190.91999799999999"/>
    <n v="2463070000"/>
  </r>
  <r>
    <x v="425"/>
    <n v="189.550003"/>
    <n v="191.85000600000001"/>
    <n v="185.029999"/>
    <n v="191.85000600000001"/>
    <n v="2117000000"/>
  </r>
  <r>
    <x v="426"/>
    <n v="179.83000200000001"/>
    <n v="189.979996"/>
    <n v="178.35000600000001"/>
    <n v="189.550003"/>
    <n v="2350340000"/>
  </r>
  <r>
    <x v="427"/>
    <n v="180.66000399999999"/>
    <n v="183.61000100000001"/>
    <n v="177.86000100000001"/>
    <n v="179.83000200000001"/>
    <n v="1981880000"/>
  </r>
  <r>
    <x v="428"/>
    <n v="181.179993"/>
    <n v="183.88999899999999"/>
    <n v="176.529999"/>
    <n v="180.66000399999999"/>
    <n v="2153090000"/>
  </r>
  <r>
    <x v="429"/>
    <n v="179.63000500000001"/>
    <n v="183.949997"/>
    <n v="177.75"/>
    <n v="181.179993"/>
    <n v="2194620000"/>
  </r>
  <r>
    <x v="430"/>
    <n v="167.199997"/>
    <n v="180.270004"/>
    <n v="163.36000100000001"/>
    <n v="179.63000500000001"/>
    <n v="2673710000"/>
  </r>
  <r>
    <x v="431"/>
    <n v="163.58000200000001"/>
    <n v="169.029999"/>
    <n v="161.53999300000001"/>
    <n v="167.240005"/>
    <n v="1781000000"/>
  </r>
  <r>
    <x v="432"/>
    <n v="166.08999600000001"/>
    <n v="170.41000399999999"/>
    <n v="162.990005"/>
    <n v="163.58000200000001"/>
    <n v="1757280000"/>
  </r>
  <r>
    <x v="433"/>
    <n v="166.10000600000001"/>
    <n v="169.61999499999999"/>
    <n v="160.020004"/>
    <n v="166.08999600000001"/>
    <n v="2110230000"/>
  </r>
  <r>
    <x v="434"/>
    <n v="166.679993"/>
    <n v="169.64999399999999"/>
    <n v="163.05999800000001"/>
    <n v="166.10000600000001"/>
    <n v="1768660000"/>
  </r>
  <r>
    <x v="435"/>
    <n v="150.66000399999999"/>
    <n v="168.800003"/>
    <n v="150.66000399999999"/>
    <n v="166.679993"/>
    <n v="2526920000"/>
  </r>
  <r>
    <x v="436"/>
    <n v="153.16000399999999"/>
    <n v="153.86999499999999"/>
    <n v="147.259995"/>
    <n v="150.66000399999999"/>
    <n v="1662200000"/>
  </r>
  <r>
    <x v="437"/>
    <n v="150.550003"/>
    <n v="155.63999899999999"/>
    <n v="148.529999"/>
    <n v="153.179993"/>
    <n v="1812870000"/>
  </r>
  <r>
    <x v="438"/>
    <n v="160.050003"/>
    <n v="162.11000100000001"/>
    <n v="148.679993"/>
    <n v="150.550003"/>
    <n v="1939550000"/>
  </r>
  <r>
    <x v="439"/>
    <n v="159.179993"/>
    <n v="160.69000199999999"/>
    <n v="154.11999499999999"/>
    <n v="160.050003"/>
    <n v="1717530000"/>
  </r>
  <r>
    <x v="440"/>
    <n v="157.05999800000001"/>
    <n v="160.46000699999999"/>
    <n v="153.770004"/>
    <n v="159.179993"/>
    <n v="1854920000"/>
  </r>
  <r>
    <x v="441"/>
    <n v="163.41000399999999"/>
    <n v="164"/>
    <n v="152.13000500000001"/>
    <n v="157.05999800000001"/>
    <n v="1932810000"/>
  </r>
  <r>
    <x v="442"/>
    <n v="164.929993"/>
    <n v="169.53999300000001"/>
    <n v="162.029999"/>
    <n v="163.41000399999999"/>
    <n v="2215660000"/>
  </r>
  <r>
    <x v="443"/>
    <n v="166.36999499999999"/>
    <n v="166.770004"/>
    <n v="161.58000200000001"/>
    <n v="164.929993"/>
    <n v="1848860000"/>
  </r>
  <r>
    <x v="444"/>
    <n v="163.550003"/>
    <n v="168.070007"/>
    <n v="161.63000500000001"/>
    <n v="166.39999399999999"/>
    <n v="1814610000"/>
  </r>
  <r>
    <x v="445"/>
    <n v="165.990005"/>
    <n v="172.64999399999999"/>
    <n v="162.86000100000001"/>
    <n v="163.550003"/>
    <n v="1794620000"/>
  </r>
  <r>
    <x v="446"/>
    <n v="164.39999399999999"/>
    <n v="170.41000399999999"/>
    <n v="163.949997"/>
    <n v="166.070007"/>
    <n v="1739810000"/>
  </r>
  <r>
    <x v="447"/>
    <n v="162.33999600000001"/>
    <n v="165.91000399999999"/>
    <n v="158.5"/>
    <n v="164.39999399999999"/>
    <n v="1706430000"/>
  </r>
  <r>
    <x v="448"/>
    <n v="168.11000100000001"/>
    <n v="170.720001"/>
    <n v="161.5"/>
    <n v="162.55999800000001"/>
    <n v="1590170000"/>
  </r>
  <r>
    <x v="449"/>
    <n v="162.38000500000001"/>
    <n v="171.60000600000001"/>
    <n v="160.800003"/>
    <n v="167.63999899999999"/>
    <n v="1973860000"/>
  </r>
  <r>
    <x v="450"/>
    <n v="164.41000399999999"/>
    <n v="166.990005"/>
    <n v="160.28999300000001"/>
    <n v="162.38999899999999"/>
    <n v="1953130000"/>
  </r>
  <r>
    <x v="451"/>
    <n v="152.91999799999999"/>
    <n v="164.429993"/>
    <n v="150.16999799999999"/>
    <n v="164.429993"/>
    <n v="1786870000"/>
  </r>
  <r>
    <x v="452"/>
    <n v="148.070007"/>
    <n v="155.020004"/>
    <n v="148.070007"/>
    <n v="152.96000699999999"/>
    <n v="1901920000"/>
  </r>
  <r>
    <x v="453"/>
    <n v="145.28999300000001"/>
    <n v="150.88000500000001"/>
    <n v="141.89999399999999"/>
    <n v="148.05999800000001"/>
    <n v="1615450000"/>
  </r>
  <r>
    <x v="454"/>
    <n v="140.64999399999999"/>
    <n v="148.36000100000001"/>
    <n v="138.08000200000001"/>
    <n v="145.300003"/>
    <n v="1857600000"/>
  </r>
  <r>
    <x v="455"/>
    <n v="138.55999800000001"/>
    <n v="143.679993"/>
    <n v="134.78999300000001"/>
    <n v="140.63999899999999"/>
    <n v="1682080000"/>
  </r>
  <r>
    <x v="456"/>
    <n v="133.720001"/>
    <n v="144.36000100000001"/>
    <n v="132.88999899999999"/>
    <n v="138.529999"/>
    <n v="1857040000"/>
  </r>
  <r>
    <x v="457"/>
    <n v="120.400002"/>
    <n v="140.39999399999999"/>
    <n v="120.150002"/>
    <n v="133.720001"/>
    <n v="2068560000"/>
  </r>
  <r>
    <x v="458"/>
    <n v="119.519997"/>
    <n v="126.43"/>
    <n v="117.839996"/>
    <n v="120.41999800000001"/>
    <n v="1548040000"/>
  </r>
  <r>
    <x v="459"/>
    <n v="107.709999"/>
    <n v="120.260002"/>
    <n v="102.199997"/>
    <n v="119.510002"/>
    <n v="1672770000"/>
  </r>
  <r>
    <x v="460"/>
    <n v="109.519997"/>
    <n v="112.389999"/>
    <n v="105.57"/>
    <n v="107.089996"/>
    <n v="1145190000"/>
  </r>
  <r>
    <x v="461"/>
    <n v="111.970001"/>
    <n v="112.480003"/>
    <n v="107.010002"/>
    <n v="109.610001"/>
    <n v="1110530000"/>
  </r>
  <r>
    <x v="462"/>
    <n v="115.959999"/>
    <n v="119.91999800000001"/>
    <n v="111.660004"/>
    <n v="111.879997"/>
    <n v="1026460000"/>
  </r>
  <r>
    <x v="463"/>
    <n v="111.959999"/>
    <n v="119.33000199999999"/>
    <n v="111.480003"/>
    <n v="116.44000200000001"/>
    <n v="1136490000"/>
  </r>
  <r>
    <x v="464"/>
    <n v="113.110001"/>
    <n v="114.800003"/>
    <n v="104.459999"/>
    <n v="111.959999"/>
    <n v="1268690000"/>
  </r>
  <r>
    <x v="465"/>
    <n v="119.80999799999999"/>
    <n v="119.80999799999999"/>
    <n v="110.029999"/>
    <n v="113.110001"/>
    <n v="972190000"/>
  </r>
  <r>
    <x v="466"/>
    <n v="122.550003"/>
    <n v="123.720001"/>
    <n v="113.629997"/>
    <n v="120.400002"/>
    <n v="968340000"/>
  </r>
  <r>
    <x v="467"/>
    <n v="126.349998"/>
    <n v="127.32"/>
    <n v="121.040001"/>
    <n v="122.550003"/>
    <n v="959470000"/>
  </r>
  <r>
    <x v="468"/>
    <n v="122.349998"/>
    <n v="126.970001"/>
    <n v="119.129997"/>
    <n v="126.349998"/>
    <n v="987920000"/>
  </r>
  <r>
    <x v="469"/>
    <n v="116.18"/>
    <n v="123.279999"/>
    <n v="115"/>
    <n v="121.889999"/>
    <n v="997560000"/>
  </r>
  <r>
    <x v="470"/>
    <n v="122.790001"/>
    <n v="124.58000199999999"/>
    <n v="110.19000200000001"/>
    <n v="116.18"/>
    <n v="959140000"/>
  </r>
  <r>
    <x v="471"/>
    <n v="130.91999799999999"/>
    <n v="135.179993"/>
    <n v="122.290001"/>
    <n v="122.790001"/>
    <n v="920550000"/>
  </r>
  <r>
    <x v="472"/>
    <n v="131.21000699999999"/>
    <n v="131.779999"/>
    <n v="125.959999"/>
    <n v="130.91999799999999"/>
    <n v="953970000"/>
  </r>
  <r>
    <x v="473"/>
    <n v="132.58999600000001"/>
    <n v="135.66999799999999"/>
    <n v="128.770004"/>
    <n v="131.21000699999999"/>
    <n v="1100970000"/>
  </r>
  <r>
    <x v="474"/>
    <n v="132.80999800000001"/>
    <n v="134.91999799999999"/>
    <n v="128.779999"/>
    <n v="132.58999600000001"/>
    <n v="905430000"/>
  </r>
  <r>
    <x v="475"/>
    <n v="136"/>
    <n v="137.720001"/>
    <n v="131.58000200000001"/>
    <n v="132.80999800000001"/>
    <n v="1123470000"/>
  </r>
  <r>
    <x v="476"/>
    <n v="131.270004"/>
    <n v="138.38000500000001"/>
    <n v="128.55999800000001"/>
    <n v="136"/>
    <n v="1174530000"/>
  </r>
  <r>
    <x v="477"/>
    <n v="129.479996"/>
    <n v="132.020004"/>
    <n v="124.660004"/>
    <n v="131.270004"/>
    <n v="816310000"/>
  </r>
  <r>
    <x v="478"/>
    <n v="135.759995"/>
    <n v="140.320007"/>
    <n v="128.570007"/>
    <n v="129.550003"/>
    <n v="955520000"/>
  </r>
  <r>
    <x v="479"/>
    <n v="140.520004"/>
    <n v="140.66000399999999"/>
    <n v="125.32"/>
    <n v="135.759995"/>
    <n v="1025650000"/>
  </r>
  <r>
    <x v="480"/>
    <n v="127.470001"/>
    <n v="141.96000699999999"/>
    <n v="127.230003"/>
    <n v="140.520004"/>
    <n v="988110000"/>
  </r>
  <r>
    <x v="481"/>
    <n v="125.459999"/>
    <n v="135.88000500000001"/>
    <n v="124.660004"/>
    <n v="127.470001"/>
    <n v="1031790000"/>
  </r>
  <r>
    <x v="482"/>
    <n v="122.379997"/>
    <n v="132.16999799999999"/>
    <n v="121.790001"/>
    <n v="125.459999"/>
    <n v="1057710000"/>
  </r>
  <r>
    <x v="483"/>
    <n v="121.66999800000001"/>
    <n v="127.779999"/>
    <n v="119.41999800000001"/>
    <n v="122.379997"/>
    <n v="965660000"/>
  </r>
  <r>
    <x v="484"/>
    <n v="114.239998"/>
    <n v="123.93"/>
    <n v="113.540001"/>
    <n v="121.66999800000001"/>
    <n v="1021770000"/>
  </r>
  <r>
    <x v="485"/>
    <n v="111.239998"/>
    <n v="117.980003"/>
    <n v="109.769997"/>
    <n v="114.239998"/>
    <n v="829660000"/>
  </r>
  <r>
    <x v="486"/>
    <n v="106.290001"/>
    <n v="112.720001"/>
    <n v="103.5"/>
    <n v="111.239998"/>
    <n v="764920000"/>
  </r>
  <r>
    <x v="487"/>
    <n v="102.089996"/>
    <n v="106.790001"/>
    <n v="98.949996999999996"/>
    <n v="106.290001"/>
    <n v="674140000"/>
  </r>
  <r>
    <x v="488"/>
    <n v="113.660004"/>
    <n v="114.339996"/>
    <n v="94.230002999999996"/>
    <n v="102.089996"/>
    <n v="876450000"/>
  </r>
  <r>
    <x v="489"/>
    <n v="114.160004"/>
    <n v="120.220001"/>
    <n v="111.33000199999999"/>
    <n v="113.660004"/>
    <n v="956530000"/>
  </r>
  <r>
    <x v="490"/>
    <n v="107.94000200000001"/>
    <n v="117.16999800000001"/>
    <n v="103.260002"/>
    <n v="114.160004"/>
    <n v="1158240000"/>
  </r>
  <r>
    <x v="491"/>
    <n v="106.160004"/>
    <n v="110.33000199999999"/>
    <n v="105.07"/>
    <n v="107.94000200000001"/>
    <n v="710210000"/>
  </r>
  <r>
    <x v="492"/>
    <n v="101.82"/>
    <n v="107.889999"/>
    <n v="99.419998000000007"/>
    <n v="106.160004"/>
    <n v="653650000"/>
  </r>
  <r>
    <x v="493"/>
    <n v="109.19000200000001"/>
    <n v="112.160004"/>
    <n v="99.059997999999993"/>
    <n v="101.82"/>
    <n v="857930000"/>
  </r>
  <r>
    <x v="494"/>
    <n v="109.32"/>
    <n v="111.58000199999999"/>
    <n v="105.379997"/>
    <n v="109.32"/>
    <n v="713940000"/>
  </r>
  <r>
    <x v="495"/>
    <n v="103.80999799999999"/>
    <n v="109.839996"/>
    <n v="103.139999"/>
    <n v="109.32"/>
    <n v="825050000"/>
  </r>
  <r>
    <x v="496"/>
    <n v="102.910004"/>
    <n v="105.16999800000001"/>
    <n v="100.349998"/>
    <n v="103.80999799999999"/>
    <n v="680740000"/>
  </r>
  <r>
    <x v="497"/>
    <n v="99.080001999999993"/>
    <n v="103.66999800000001"/>
    <n v="98.57"/>
    <n v="102.910004"/>
    <n v="735710000"/>
  </r>
  <r>
    <x v="498"/>
    <n v="101.760002"/>
    <n v="102.57"/>
    <n v="97.489998"/>
    <n v="99.080001999999993"/>
    <n v="623740000"/>
  </r>
  <r>
    <x v="499"/>
    <n v="101.55999799999999"/>
    <n v="103.949997"/>
    <n v="100.139999"/>
    <n v="101.760002"/>
    <n v="620650000"/>
  </r>
  <r>
    <x v="500"/>
    <n v="96.279999000000004"/>
    <n v="103.30999799999999"/>
    <n v="95.980002999999996"/>
    <n v="101.589996"/>
    <n v="649800000"/>
  </r>
  <r>
    <x v="501"/>
    <n v="99.93"/>
    <n v="100.519997"/>
    <n v="95.379997000000003"/>
    <n v="96.279999000000004"/>
    <n v="475710000"/>
  </r>
  <r>
    <x v="502"/>
    <n v="96.110000999999997"/>
    <n v="102.589996"/>
    <n v="95.220000999999996"/>
    <n v="99.93"/>
    <n v="615730000"/>
  </r>
  <r>
    <x v="503"/>
    <n v="95.010002"/>
    <n v="98.580001999999993"/>
    <n v="92.639999000000003"/>
    <n v="96.110000999999997"/>
    <n v="492440000"/>
  </r>
  <r>
    <x v="504"/>
    <n v="94.129997000000003"/>
    <n v="97.410004000000001"/>
    <n v="91.769997000000004"/>
    <n v="94.699996999999996"/>
    <n v="514610000"/>
  </r>
  <r>
    <x v="505"/>
    <n v="102.540001"/>
    <n v="106.230003"/>
    <n v="91.650002000000001"/>
    <n v="93.150002000000001"/>
    <n v="682340000"/>
  </r>
  <r>
    <x v="506"/>
    <n v="103.290001"/>
    <n v="108.050003"/>
    <n v="100.660004"/>
    <n v="102.540001"/>
    <n v="672290000"/>
  </r>
  <r>
    <x v="507"/>
    <n v="100.68"/>
    <n v="106.269997"/>
    <n v="99.949996999999996"/>
    <n v="103.290001"/>
    <n v="864950000"/>
  </r>
  <r>
    <x v="508"/>
    <n v="95.529999000000004"/>
    <n v="101.18"/>
    <n v="93.589995999999999"/>
    <n v="100.68"/>
    <n v="541490000"/>
  </r>
  <r>
    <x v="509"/>
    <n v="97.239998"/>
    <n v="101.839996"/>
    <n v="93.989998"/>
    <n v="95.529999000000004"/>
    <n v="666290000"/>
  </r>
  <r>
    <x v="510"/>
    <n v="96.830001999999993"/>
    <n v="100.32"/>
    <n v="94.57"/>
    <n v="97.239998"/>
    <n v="775750000"/>
  </r>
  <r>
    <x v="511"/>
    <n v="89.199996999999996"/>
    <n v="97.910004000000001"/>
    <n v="88.07"/>
    <n v="96.830001999999993"/>
    <n v="695600000"/>
  </r>
  <r>
    <x v="512"/>
    <n v="87.040001000000004"/>
    <n v="91.349997999999999"/>
    <n v="86.449996999999996"/>
    <n v="89.209998999999996"/>
    <n v="497580000"/>
  </r>
  <r>
    <x v="513"/>
    <n v="89.25"/>
    <n v="91.32"/>
    <n v="86.580001999999993"/>
    <n v="87.040001000000004"/>
    <n v="368600000"/>
  </r>
  <r>
    <x v="514"/>
    <n v="95.099997999999999"/>
    <n v="95.150002000000001"/>
    <n v="88.019997000000004"/>
    <n v="89.25"/>
    <n v="428140000"/>
  </r>
  <r>
    <x v="515"/>
    <n v="94.830001999999993"/>
    <n v="95.669998000000007"/>
    <n v="91.760002"/>
    <n v="95.099997999999999"/>
    <n v="450970000"/>
  </r>
  <r>
    <x v="516"/>
    <n v="92.190002000000007"/>
    <n v="97.110000999999997"/>
    <n v="90.010002"/>
    <n v="94.830001999999993"/>
    <n v="494680000"/>
  </r>
  <r>
    <x v="517"/>
    <n v="96.529999000000004"/>
    <n v="97.269997000000004"/>
    <n v="90.199996999999996"/>
    <n v="92.339995999999999"/>
    <n v="413470000"/>
  </r>
  <r>
    <x v="518"/>
    <n v="96.769997000000004"/>
    <n v="98.43"/>
    <n v="94.440002000000007"/>
    <n v="96.529999000000004"/>
    <n v="383670000"/>
  </r>
  <r>
    <x v="519"/>
    <n v="98.849997999999999"/>
    <n v="99.839995999999999"/>
    <n v="95.040001000000004"/>
    <n v="96.769997000000004"/>
    <n v="433650000"/>
  </r>
  <r>
    <x v="520"/>
    <n v="100.480003"/>
    <n v="102.57"/>
    <n v="97.709998999999996"/>
    <n v="98.849997999999999"/>
    <n v="452480000"/>
  </r>
  <r>
    <x v="521"/>
    <n v="96.120002999999997"/>
    <n v="101.650002"/>
    <n v="95.889999000000003"/>
    <n v="100.480003"/>
    <n v="485150000"/>
  </r>
  <r>
    <x v="522"/>
    <n v="98.440002000000007"/>
    <n v="100.93"/>
    <n v="95.519997000000004"/>
    <n v="96.120002999999997"/>
    <n v="425820000"/>
  </r>
  <r>
    <x v="523"/>
    <n v="98.419998000000007"/>
    <n v="102.07"/>
    <n v="96.529999000000004"/>
    <n v="98.440002000000007"/>
    <n v="403060000"/>
  </r>
  <r>
    <x v="524"/>
    <n v="99.82"/>
    <n v="102.699997"/>
    <n v="97.800003000000004"/>
    <n v="98.419998000000007"/>
    <n v="434690000"/>
  </r>
  <r>
    <x v="525"/>
    <n v="102.029999"/>
    <n v="103.32"/>
    <n v="98.82"/>
    <n v="99.82"/>
    <n v="398440000"/>
  </r>
  <r>
    <x v="526"/>
    <n v="107.459999"/>
    <n v="107.970001"/>
    <n v="100.910004"/>
    <n v="102.029999"/>
    <n v="501620000"/>
  </r>
  <r>
    <x v="527"/>
    <n v="102.099998"/>
    <n v="107.82"/>
    <n v="101.620003"/>
    <n v="107.459999"/>
    <n v="534550000"/>
  </r>
  <r>
    <x v="528"/>
    <n v="102.900002"/>
    <n v="103.779999"/>
    <n v="98.18"/>
    <n v="102.099998"/>
    <n v="381020000"/>
  </r>
  <r>
    <x v="529"/>
    <n v="105.239998"/>
    <n v="105.75"/>
    <n v="99.209998999999996"/>
    <n v="102.900002"/>
    <n v="361390000"/>
  </r>
  <r>
    <x v="530"/>
    <n v="102.910004"/>
    <n v="108.720001"/>
    <n v="102.599998"/>
    <n v="105.239998"/>
    <n v="414750000"/>
  </r>
  <r>
    <x v="531"/>
    <n v="103.44000200000001"/>
    <n v="105.410004"/>
    <n v="100.43"/>
    <n v="102.910004"/>
    <n v="346680000"/>
  </r>
  <r>
    <x v="532"/>
    <n v="104.279999"/>
    <n v="106.779999"/>
    <n v="102.30999799999999"/>
    <n v="103.44000200000001"/>
    <n v="393760000"/>
  </r>
  <r>
    <x v="533"/>
    <n v="100.18"/>
    <n v="105.07"/>
    <n v="97.970000999999996"/>
    <n v="104.279999"/>
    <n v="417230000"/>
  </r>
  <r>
    <x v="534"/>
    <n v="101.639999"/>
    <n v="103.989998"/>
    <n v="98.260002"/>
    <n v="100.18"/>
    <n v="355910000"/>
  </r>
  <r>
    <x v="535"/>
    <n v="102.769997"/>
    <n v="104.629997"/>
    <n v="99.57"/>
    <n v="101.639999"/>
    <n v="392260000"/>
  </r>
  <r>
    <x v="536"/>
    <n v="99.709998999999996"/>
    <n v="104.389999"/>
    <n v="98.230002999999996"/>
    <n v="102.769997"/>
    <n v="529600000"/>
  </r>
  <r>
    <x v="537"/>
    <n v="100.860001"/>
    <n v="103.07"/>
    <n v="98.5"/>
    <n v="99.709998999999996"/>
    <n v="596130000"/>
  </r>
  <r>
    <x v="538"/>
    <n v="90.190002000000007"/>
    <n v="101.989998"/>
    <n v="89.809997999999993"/>
    <n v="100.860001"/>
    <n v="635830000"/>
  </r>
  <r>
    <x v="539"/>
    <n v="91.239998"/>
    <n v="91.900002000000001"/>
    <n v="86.150002000000001"/>
    <n v="90.190002000000007"/>
    <n v="348970000"/>
  </r>
  <r>
    <x v="540"/>
    <n v="89.040001000000004"/>
    <n v="92.330001999999993"/>
    <n v="87.629997000000003"/>
    <n v="91.239998"/>
    <n v="318810000"/>
  </r>
  <r>
    <x v="541"/>
    <n v="83.870002999999997"/>
    <n v="91.75"/>
    <n v="82.57"/>
    <n v="89.040001000000004"/>
    <n v="365540000"/>
  </r>
  <r>
    <x v="542"/>
    <n v="86.879997000000003"/>
    <n v="87.419998000000007"/>
    <n v="81.569999999999993"/>
    <n v="83.870002999999997"/>
    <n v="275120000"/>
  </r>
  <r>
    <x v="543"/>
    <n v="88.75"/>
    <n v="89.040001000000004"/>
    <n v="82.209998999999996"/>
    <n v="86.879997000000003"/>
    <n v="281470000"/>
  </r>
  <r>
    <x v="544"/>
    <n v="95.190002000000007"/>
    <n v="96.580001999999993"/>
    <n v="87.68"/>
    <n v="88.75"/>
    <n v="441680000"/>
  </r>
  <r>
    <x v="545"/>
    <n v="91.32"/>
    <n v="95.849997999999999"/>
    <n v="89.300003000000004"/>
    <n v="95.190002000000007"/>
    <n v="447000000"/>
  </r>
  <r>
    <x v="546"/>
    <n v="87.300003000000004"/>
    <n v="93.510002"/>
    <n v="86.940002000000007"/>
    <n v="91.150002000000001"/>
    <n v="457490000"/>
  </r>
  <r>
    <x v="547"/>
    <n v="83.360000999999997"/>
    <n v="88.790001000000004"/>
    <n v="79.660004000000001"/>
    <n v="87.300003000000004"/>
    <n v="451350000"/>
  </r>
  <r>
    <x v="548"/>
    <n v="81.589995999999999"/>
    <n v="87.080001999999993"/>
    <n v="80.080001999999993"/>
    <n v="83.360000999999997"/>
    <n v="453610000"/>
  </r>
  <r>
    <x v="549"/>
    <n v="76.980002999999996"/>
    <n v="83.559997999999993"/>
    <n v="76"/>
    <n v="81.589995999999999"/>
    <n v="423640000"/>
  </r>
  <r>
    <x v="550"/>
    <n v="68.650002000000001"/>
    <n v="78.690002000000007"/>
    <n v="68.650002000000001"/>
    <n v="76.980002999999996"/>
    <n v="432550000"/>
  </r>
  <r>
    <x v="551"/>
    <n v="69.800003000000004"/>
    <n v="69.800003000000004"/>
    <n v="64.129997000000003"/>
    <n v="68.559997999999993"/>
    <n v="315150000"/>
  </r>
  <r>
    <x v="552"/>
    <n v="73.900002000000001"/>
    <n v="77.410004000000001"/>
    <n v="66.849997999999999"/>
    <n v="69.970000999999996"/>
    <n v="286790000"/>
  </r>
  <r>
    <x v="553"/>
    <n v="63.540000999999997"/>
    <n v="75.900002000000001"/>
    <n v="60.959999000000003"/>
    <n v="73.900002000000001"/>
    <n v="377100000"/>
  </r>
  <r>
    <x v="554"/>
    <n v="72.150002000000001"/>
    <n v="73.010002"/>
    <n v="62.52"/>
    <n v="63.540000999999997"/>
    <n v="280050000"/>
  </r>
  <r>
    <x v="555"/>
    <n v="79.309997999999993"/>
    <n v="83.529999000000004"/>
    <n v="69.370002999999997"/>
    <n v="72.150002000000001"/>
    <n v="280100000"/>
  </r>
  <r>
    <x v="556"/>
    <n v="86"/>
    <n v="86.889999000000003"/>
    <n v="78.959998999999996"/>
    <n v="79.309997999999993"/>
    <n v="274090000"/>
  </r>
  <r>
    <x v="557"/>
    <n v="87.279999000000004"/>
    <n v="93.760002"/>
    <n v="85.129997000000003"/>
    <n v="86"/>
    <n v="245340000"/>
  </r>
  <r>
    <x v="558"/>
    <n v="90.309997999999993"/>
    <n v="93.589995999999999"/>
    <n v="85.870002999999997"/>
    <n v="87.279999000000004"/>
    <n v="275150000"/>
  </r>
  <r>
    <x v="559"/>
    <n v="93.980002999999996"/>
    <n v="95.419998000000007"/>
    <n v="88.620002999999997"/>
    <n v="90.309997999999993"/>
    <n v="254270000"/>
  </r>
  <r>
    <x v="560"/>
    <n v="96.220000999999996"/>
    <n v="101.050003"/>
    <n v="93.440002000000007"/>
    <n v="93.980002999999996"/>
    <n v="309600000"/>
  </r>
  <r>
    <x v="561"/>
    <n v="96.57"/>
    <n v="97.43"/>
    <n v="89.529999000000004"/>
    <n v="96.220000999999996"/>
    <n v="256810000"/>
  </r>
  <r>
    <x v="562"/>
    <n v="97.550003000000004"/>
    <n v="100.94000200000001"/>
    <n v="91.620002999999997"/>
    <n v="96.57"/>
    <n v="363150000"/>
  </r>
  <r>
    <x v="563"/>
    <n v="95.830001999999993"/>
    <n v="99.089995999999999"/>
    <n v="91.050003000000004"/>
    <n v="97.550003000000004"/>
    <n v="384380000"/>
  </r>
  <r>
    <x v="564"/>
    <n v="108.290001"/>
    <n v="109.199997"/>
    <n v="94.879997000000003"/>
    <n v="95.959998999999996"/>
    <n v="399900000"/>
  </r>
  <r>
    <x v="565"/>
    <n v="108.43"/>
    <n v="112.82"/>
    <n v="107.08000199999999"/>
    <n v="108.290001"/>
    <n v="422900000"/>
  </r>
  <r>
    <x v="566"/>
    <n v="104.25"/>
    <n v="110.449997"/>
    <n v="102.129997"/>
    <n v="108.43"/>
    <n v="329070000"/>
  </r>
  <r>
    <x v="567"/>
    <n v="108.16999800000001"/>
    <n v="108.16999800000001"/>
    <n v="99.739998"/>
    <n v="104.25"/>
    <n v="274460000"/>
  </r>
  <r>
    <x v="568"/>
    <n v="104.099998"/>
    <n v="111.040001"/>
    <n v="100.44000200000001"/>
    <n v="108.220001"/>
    <n v="307780000"/>
  </r>
  <r>
    <x v="569"/>
    <n v="104.949997"/>
    <n v="109.519997"/>
    <n v="101.449997"/>
    <n v="104.260002"/>
    <n v="268700000"/>
  </r>
  <r>
    <x v="570"/>
    <n v="106.970001"/>
    <n v="112.25"/>
    <n v="101.360001"/>
    <n v="104.949997"/>
    <n v="337260000"/>
  </r>
  <r>
    <x v="571"/>
    <n v="111.519997"/>
    <n v="113.650002"/>
    <n v="105.44000200000001"/>
    <n v="106.970001"/>
    <n v="277990000"/>
  </r>
  <r>
    <x v="572"/>
    <n v="111.68"/>
    <n v="115.610001"/>
    <n v="107.410004"/>
    <n v="111.519997"/>
    <n v="343400000"/>
  </r>
  <r>
    <x v="573"/>
    <n v="116.029999"/>
    <n v="118.980003"/>
    <n v="109.800003"/>
    <n v="111.68"/>
    <n v="318190000"/>
  </r>
  <r>
    <x v="574"/>
    <n v="118.05999799999999"/>
    <n v="121.739998"/>
    <n v="114.970001"/>
    <n v="116.029999"/>
    <n v="393750000"/>
  </r>
  <r>
    <x v="575"/>
    <n v="116.66999800000001"/>
    <n v="119.790001"/>
    <n v="114.629997"/>
    <n v="118.050003"/>
    <n v="344730000"/>
  </r>
  <r>
    <x v="576"/>
    <n v="111.58000199999999"/>
    <n v="117.910004"/>
    <n v="111.32"/>
    <n v="116.66999800000001"/>
    <n v="405570000"/>
  </r>
  <r>
    <x v="577"/>
    <n v="110.550003"/>
    <n v="112.260002"/>
    <n v="106.269997"/>
    <n v="111.58000199999999"/>
    <n v="317300000"/>
  </r>
  <r>
    <x v="578"/>
    <n v="111.089996"/>
    <n v="112.120003"/>
    <n v="107.349998"/>
    <n v="110.550003"/>
    <n v="246190000"/>
  </r>
  <r>
    <x v="579"/>
    <n v="107.389999"/>
    <n v="113.449997"/>
    <n v="107.05999799999999"/>
    <n v="111.089996"/>
    <n v="356930000"/>
  </r>
  <r>
    <x v="580"/>
    <n v="107.139999"/>
    <n v="110.269997"/>
    <n v="104.43"/>
    <n v="107.389999"/>
    <n v="288900000"/>
  </r>
  <r>
    <x v="581"/>
    <n v="109.529999"/>
    <n v="110.510002"/>
    <n v="105.94000200000001"/>
    <n v="107.139999"/>
    <n v="314510000"/>
  </r>
  <r>
    <x v="582"/>
    <n v="107.66999800000001"/>
    <n v="111.480003"/>
    <n v="103.83000199999999"/>
    <n v="109.529999"/>
    <n v="335850000"/>
  </r>
  <r>
    <x v="583"/>
    <n v="107.199997"/>
    <n v="111.110001"/>
    <n v="106.18"/>
    <n v="107.66999800000001"/>
    <n v="367990000"/>
  </r>
  <r>
    <x v="584"/>
    <n v="106.57"/>
    <n v="109.75"/>
    <n v="105.860001"/>
    <n v="107.199997"/>
    <n v="403650000"/>
  </r>
  <r>
    <x v="585"/>
    <n v="103.94000200000001"/>
    <n v="107.160004"/>
    <n v="103.099998"/>
    <n v="106.57"/>
    <n v="376260000"/>
  </r>
  <r>
    <x v="586"/>
    <n v="102.089996"/>
    <n v="105"/>
    <n v="100.870003"/>
    <n v="103.94000200000001"/>
    <n v="379490000"/>
  </r>
  <r>
    <x v="587"/>
    <n v="93.989998"/>
    <n v="102.209999"/>
    <n v="93.949996999999996"/>
    <n v="102.089996"/>
    <n v="377680000"/>
  </r>
  <r>
    <x v="588"/>
    <n v="94.230002999999996"/>
    <n v="96.080001999999993"/>
    <n v="89.339995999999999"/>
    <n v="93.989998"/>
    <n v="276410000"/>
  </r>
  <r>
    <x v="589"/>
    <n v="98.339995999999999"/>
    <n v="100.959999"/>
    <n v="92.959998999999996"/>
    <n v="94.230002999999996"/>
    <n v="280080000"/>
  </r>
  <r>
    <x v="590"/>
    <n v="99.029999000000004"/>
    <n v="102.25"/>
    <n v="96.970000999999996"/>
    <n v="98.339995999999999"/>
    <n v="252720000"/>
  </r>
  <r>
    <x v="591"/>
    <n v="95.580001999999993"/>
    <n v="101.510002"/>
    <n v="92.809997999999993"/>
    <n v="99.029999000000004"/>
    <n v="320520000"/>
  </r>
  <r>
    <x v="592"/>
    <n v="99.160004000000001"/>
    <n v="101.519997"/>
    <n v="95.080001999999993"/>
    <n v="95.580001999999993"/>
    <n v="265240000"/>
  </r>
  <r>
    <x v="593"/>
    <n v="99.629997000000003"/>
    <n v="102.07"/>
    <n v="96.919998000000007"/>
    <n v="98.699996999999996"/>
    <n v="303590000"/>
  </r>
  <r>
    <x v="594"/>
    <n v="103.949997"/>
    <n v="104.41999800000001"/>
    <n v="98.68"/>
    <n v="99.629997000000003"/>
    <n v="307360000"/>
  </r>
  <r>
    <x v="595"/>
    <n v="100.30999799999999"/>
    <n v="105.599998"/>
    <n v="99.629997000000003"/>
    <n v="103.949997"/>
    <n v="401580000"/>
  </r>
  <r>
    <x v="596"/>
    <n v="96.75"/>
    <n v="102.029999"/>
    <n v="96.110000999999997"/>
    <n v="100.30999799999999"/>
    <n v="389880000"/>
  </r>
  <r>
    <x v="597"/>
    <n v="95.879997000000003"/>
    <n v="99.589995999999999"/>
    <n v="94.919998000000007"/>
    <n v="96.75"/>
    <n v="371190000"/>
  </r>
  <r>
    <x v="598"/>
    <n v="92.150002000000001"/>
    <n v="96.489998"/>
    <n v="90.639999000000003"/>
    <n v="95.879997000000003"/>
    <n v="348490000"/>
  </r>
  <r>
    <x v="599"/>
    <n v="87.199996999999996"/>
    <n v="92.989998"/>
    <n v="86.110000999999997"/>
    <n v="92.150002000000001"/>
    <n v="335240000"/>
  </r>
  <r>
    <x v="600"/>
    <n v="83.25"/>
    <n v="87.599997999999999"/>
    <n v="82.230002999999996"/>
    <n v="87.199996999999996"/>
    <n v="230290000"/>
  </r>
  <r>
    <x v="601"/>
    <n v="84.300003000000004"/>
    <n v="87.75"/>
    <n v="82.290001000000004"/>
    <n v="83.25"/>
    <n v="261370000"/>
  </r>
  <r>
    <x v="602"/>
    <n v="81.519997000000004"/>
    <n v="84.989998"/>
    <n v="79.949996999999996"/>
    <n v="84.300003000000004"/>
    <n v="303290000"/>
  </r>
  <r>
    <x v="603"/>
    <n v="78.050003000000004"/>
    <n v="82.470000999999996"/>
    <n v="74.129997000000003"/>
    <n v="81.519997000000004"/>
    <n v="218690000"/>
  </r>
  <r>
    <x v="604"/>
    <n v="72.720000999999996"/>
    <n v="79.029999000000004"/>
    <n v="70.690002000000007"/>
    <n v="78.050003000000004"/>
    <n v="227740000"/>
  </r>
  <r>
    <x v="605"/>
    <n v="76.550003000000004"/>
    <n v="79.959998999999996"/>
    <n v="72.25"/>
    <n v="72.720000999999996"/>
    <n v="226420000"/>
  </r>
  <r>
    <x v="606"/>
    <n v="81.519997000000004"/>
    <n v="82.32"/>
    <n v="68.610000999999997"/>
    <n v="76.550003000000004"/>
    <n v="258220000"/>
  </r>
  <r>
    <x v="607"/>
    <n v="89.629997000000003"/>
    <n v="90.699996999999996"/>
    <n v="79.309997999999993"/>
    <n v="81.519997000000004"/>
    <n v="223120000"/>
  </r>
  <r>
    <x v="608"/>
    <n v="89.5"/>
    <n v="91.07"/>
    <n v="86.190002000000007"/>
    <n v="89.629997000000003"/>
    <n v="212880000"/>
  </r>
  <r>
    <x v="609"/>
    <n v="85.019997000000004"/>
    <n v="90.330001999999993"/>
    <n v="84.639999000000003"/>
    <n v="89.5"/>
    <n v="228380000"/>
  </r>
  <r>
    <x v="610"/>
    <n v="92.059997999999993"/>
    <n v="94.25"/>
    <n v="84.419998000000007"/>
    <n v="85.019997000000004"/>
    <n v="221090000"/>
  </r>
  <r>
    <x v="611"/>
    <n v="93.809997999999993"/>
    <n v="94.470000999999996"/>
    <n v="88.620002999999997"/>
    <n v="92.059997999999993"/>
    <n v="272350000"/>
  </r>
  <r>
    <x v="612"/>
    <n v="97.120002999999997"/>
    <n v="99.230002999999996"/>
    <n v="92.239998"/>
    <n v="93.809997999999993"/>
    <n v="213600000"/>
  </r>
  <r>
    <x v="613"/>
    <n v="93.120002999999997"/>
    <n v="98.830001999999993"/>
    <n v="91.660004000000001"/>
    <n v="97.120002999999997"/>
    <n v="310110000"/>
  </r>
  <r>
    <x v="614"/>
    <n v="95.510002"/>
    <n v="96.620002999999997"/>
    <n v="91.769997000000004"/>
    <n v="93.120002999999997"/>
    <n v="219150000"/>
  </r>
  <r>
    <x v="615"/>
    <n v="91.919998000000007"/>
    <n v="96.43"/>
    <n v="91.480002999999996"/>
    <n v="95.510002"/>
    <n v="201680000"/>
  </r>
  <r>
    <x v="616"/>
    <n v="97.709998999999996"/>
    <n v="100.33000199999999"/>
    <n v="88.040001000000004"/>
    <n v="91.830001999999993"/>
    <n v="228250000"/>
  </r>
  <r>
    <x v="617"/>
    <n v="103.459999"/>
    <n v="103.75"/>
    <n v="95.209998999999996"/>
    <n v="97.709998999999996"/>
    <n v="235130000"/>
  </r>
  <r>
    <x v="618"/>
    <n v="103.69000200000001"/>
    <n v="106.739998"/>
    <n v="102.290001"/>
    <n v="103.459999"/>
    <n v="256580000"/>
  </r>
  <r>
    <x v="619"/>
    <n v="101.510002"/>
    <n v="104.55999799999999"/>
    <n v="99.080001999999993"/>
    <n v="103.69000200000001"/>
    <n v="236930000"/>
  </r>
  <r>
    <x v="620"/>
    <n v="98.129997000000003"/>
    <n v="102.349998"/>
    <n v="97.059997999999993"/>
    <n v="101.510002"/>
    <n v="199110000"/>
  </r>
  <r>
    <x v="621"/>
    <n v="103.010002"/>
    <n v="104.610001"/>
    <n v="97.360000999999997"/>
    <n v="98.129997000000003"/>
    <n v="207490000"/>
  </r>
  <r>
    <x v="622"/>
    <n v="103.860001"/>
    <n v="104.870003"/>
    <n v="96.629997000000003"/>
    <n v="103.010002"/>
    <n v="266600000"/>
  </r>
  <r>
    <x v="623"/>
    <n v="108.370003"/>
    <n v="109.370003"/>
    <n v="102.980003"/>
    <n v="103.860001"/>
    <n v="267480000"/>
  </r>
  <r>
    <x v="624"/>
    <n v="103.410004"/>
    <n v="109.089996"/>
    <n v="101.849998"/>
    <n v="108.370003"/>
    <n v="251850000"/>
  </r>
  <r>
    <x v="625"/>
    <n v="102.66999800000001"/>
    <n v="105.779999"/>
    <n v="101.800003"/>
    <n v="103.410004"/>
    <n v="272200000"/>
  </r>
  <r>
    <x v="626"/>
    <n v="98.860000999999997"/>
    <n v="103.629997"/>
    <n v="98.309997999999993"/>
    <n v="102.66999800000001"/>
    <n v="228300000"/>
  </r>
  <r>
    <x v="627"/>
    <n v="97.739998"/>
    <n v="99.669998000000007"/>
    <n v="95.790001000000004"/>
    <n v="98.860000999999997"/>
    <n v="193970000"/>
  </r>
  <r>
    <x v="628"/>
    <n v="99.580001999999993"/>
    <n v="103.66999800000001"/>
    <n v="96.839995999999999"/>
    <n v="97.739998"/>
    <n v="242450000"/>
  </r>
  <r>
    <x v="629"/>
    <n v="98.720000999999996"/>
    <n v="102.839996"/>
    <n v="98.720000999999996"/>
    <n v="99.580001999999993"/>
    <n v="257290000"/>
  </r>
  <r>
    <x v="630"/>
    <n v="97.459998999999996"/>
    <n v="100.19000200000001"/>
    <n v="95.800003000000004"/>
    <n v="98.68"/>
    <n v="291980000"/>
  </r>
  <r>
    <x v="631"/>
    <n v="91.110000999999997"/>
    <n v="98.610000999999997"/>
    <n v="91.110000999999997"/>
    <n v="97.459998999999996"/>
    <n v="295420000"/>
  </r>
  <r>
    <x v="632"/>
    <n v="89.360000999999997"/>
    <n v="91.089995999999999"/>
    <n v="86.989998"/>
    <n v="90.199996999999996"/>
    <n v="192610000"/>
  </r>
  <r>
    <x v="633"/>
    <n v="92.239998"/>
    <n v="93.440002000000007"/>
    <n v="86.730002999999996"/>
    <n v="89.360000999999997"/>
    <n v="174380000"/>
  </r>
  <r>
    <x v="634"/>
    <n v="96.470000999999996"/>
    <n v="97.839995999999999"/>
    <n v="91.269997000000004"/>
    <n v="92.239998"/>
    <n v="262770000"/>
  </r>
  <r>
    <x v="635"/>
    <n v="94"/>
    <n v="96.900002000000001"/>
    <n v="93.410004000000001"/>
    <n v="96.470000999999996"/>
    <n v="229460000"/>
  </r>
  <r>
    <x v="636"/>
    <n v="93.300003000000004"/>
    <n v="95.510002"/>
    <n v="90.089995999999999"/>
    <n v="94"/>
    <n v="211430000"/>
  </r>
  <r>
    <x v="637"/>
    <n v="96.709998999999996"/>
    <n v="98.25"/>
    <n v="93.290001000000004"/>
    <n v="93.300003000000004"/>
    <n v="224780000"/>
  </r>
  <r>
    <x v="638"/>
    <n v="93.639999000000003"/>
    <n v="98.309997999999993"/>
    <n v="93"/>
    <n v="96.709998999999996"/>
    <n v="204960000"/>
  </r>
  <r>
    <x v="639"/>
    <n v="94.75"/>
    <n v="96.669998000000007"/>
    <n v="92.010002"/>
    <n v="93.639999000000003"/>
    <n v="207800000"/>
  </r>
  <r>
    <x v="640"/>
    <n v="90.639999000000003"/>
    <n v="95.510002"/>
    <n v="90.120002999999997"/>
    <n v="94.75"/>
    <n v="216730000"/>
  </r>
  <r>
    <x v="641"/>
    <n v="89.080001999999993"/>
    <n v="93.279999000000004"/>
    <n v="87.190002000000007"/>
    <n v="90.639999000000003"/>
    <n v="212590000"/>
  </r>
  <r>
    <x v="642"/>
    <n v="94.010002"/>
    <n v="95.25"/>
    <n v="88.709998999999996"/>
    <n v="89.080001999999993"/>
    <n v="218420000"/>
  </r>
  <r>
    <x v="643"/>
    <n v="90.199996999999996"/>
    <n v="94.769997000000004"/>
    <n v="87.860000999999997"/>
    <n v="94.010002"/>
    <n v="187650000"/>
  </r>
  <r>
    <x v="644"/>
    <n v="86.779999000000004"/>
    <n v="91.720000999999996"/>
    <n v="86.669998000000007"/>
    <n v="90.199996999999996"/>
    <n v="224640000"/>
  </r>
  <r>
    <x v="645"/>
    <n v="86.610000999999997"/>
    <n v="89"/>
    <n v="85.610000999999997"/>
    <n v="86.779999000000004"/>
    <n v="182950000"/>
  </r>
  <r>
    <x v="646"/>
    <n v="80.330001999999993"/>
    <n v="88.169998000000007"/>
    <n v="79.430000000000007"/>
    <n v="86.610000999999997"/>
    <n v="207410000"/>
  </r>
  <r>
    <x v="647"/>
    <n v="80.449996999999996"/>
    <n v="83.879997000000003"/>
    <n v="79.489998"/>
    <n v="80.330001999999993"/>
    <n v="165070000"/>
  </r>
  <r>
    <x v="648"/>
    <n v="80.199996999999996"/>
    <n v="83.010002"/>
    <n v="78.889999000000003"/>
    <n v="80.449996999999996"/>
    <n v="145780000"/>
  </r>
  <r>
    <x v="649"/>
    <n v="76.559997999999993"/>
    <n v="80.910004000000001"/>
    <n v="72.279999000000004"/>
    <n v="80.199996999999996"/>
    <n v="146210000"/>
  </r>
  <r>
    <x v="650"/>
    <n v="77.099997999999999"/>
    <n v="80.809997999999993"/>
    <n v="75.029999000000004"/>
    <n v="76.559997999999993"/>
    <n v="120030000"/>
  </r>
  <r>
    <x v="651"/>
    <n v="83.5"/>
    <n v="84.699996999999996"/>
    <n v="73.910004000000001"/>
    <n v="77.099997999999999"/>
    <n v="162430000"/>
  </r>
  <r>
    <x v="652"/>
    <n v="84.739998"/>
    <n v="88.190002000000007"/>
    <n v="83.050003000000004"/>
    <n v="83.599997999999999"/>
    <n v="119810000"/>
  </r>
  <r>
    <x v="653"/>
    <n v="86.129997000000003"/>
    <n v="87.739998"/>
    <n v="83.75"/>
    <n v="84.739998"/>
    <n v="140450000"/>
  </r>
  <r>
    <x v="654"/>
    <n v="91.059997999999993"/>
    <n v="91.75"/>
    <n v="83.18"/>
    <n v="86.129997000000003"/>
    <n v="171290000"/>
  </r>
  <r>
    <x v="655"/>
    <n v="89.230002999999996"/>
    <n v="93.019997000000004"/>
    <n v="88.959998999999996"/>
    <n v="91.059997999999993"/>
    <n v="186160000"/>
  </r>
  <r>
    <x v="656"/>
    <n v="91.220000999999996"/>
    <n v="91.650002000000001"/>
    <n v="86.690002000000007"/>
    <n v="89.230002999999996"/>
    <n v="191360000"/>
  </r>
  <r>
    <x v="657"/>
    <n v="92.879997000000003"/>
    <n v="94.720000999999996"/>
    <n v="90.43"/>
    <n v="91.220000999999996"/>
    <n v="165790000"/>
  </r>
  <r>
    <x v="658"/>
    <n v="92.43"/>
    <n v="94.639999000000003"/>
    <n v="91.629997000000003"/>
    <n v="92.879997000000003"/>
    <n v="182910000"/>
  </r>
  <r>
    <x v="659"/>
    <n v="91.610000999999997"/>
    <n v="93.07"/>
    <n v="89.199996999999996"/>
    <n v="92.43"/>
    <n v="191050000"/>
  </r>
  <r>
    <x v="660"/>
    <n v="92.419998000000007"/>
    <n v="93.300003000000004"/>
    <n v="90.809997999999993"/>
    <n v="91.610000999999997"/>
    <n v="147110000"/>
  </r>
  <r>
    <x v="661"/>
    <n v="89.959998999999996"/>
    <n v="93.190002000000007"/>
    <n v="89.300003000000004"/>
    <n v="92.419998000000007"/>
    <n v="164090000"/>
  </r>
  <r>
    <x v="662"/>
    <n v="87.169998000000007"/>
    <n v="91.129997000000003"/>
    <n v="86.690002000000007"/>
    <n v="89.959998999999996"/>
    <n v="155180000"/>
  </r>
  <r>
    <x v="663"/>
    <n v="85.25"/>
    <n v="87.790001000000004"/>
    <n v="84.800003000000004"/>
    <n v="87.169998000000007"/>
    <n v="109070000"/>
  </r>
  <r>
    <x v="664"/>
    <n v="84.120002999999997"/>
    <n v="86.470000999999996"/>
    <n v="83.300003000000004"/>
    <n v="85.25"/>
    <n v="85150000"/>
  </r>
  <r>
    <x v="665"/>
    <n v="88.419998000000007"/>
    <n v="88.800003000000004"/>
    <n v="80.730002999999996"/>
    <n v="84.120002999999997"/>
    <n v="128160000"/>
  </r>
  <r>
    <x v="666"/>
    <n v="89.110000999999997"/>
    <n v="90.68"/>
    <n v="87.239998"/>
    <n v="88.419998000000007"/>
    <n v="110190000"/>
  </r>
  <r>
    <x v="667"/>
    <n v="86.160004000000001"/>
    <n v="89.639999000000003"/>
    <n v="85.870002999999997"/>
    <n v="89.110000999999997"/>
    <n v="119120000"/>
  </r>
  <r>
    <x v="668"/>
    <n v="87.43"/>
    <n v="87.93"/>
    <n v="85.650002000000001"/>
    <n v="86.160004000000001"/>
    <n v="124830000"/>
  </r>
  <r>
    <x v="669"/>
    <n v="87.559997999999993"/>
    <n v="88.059997999999993"/>
    <n v="85.25"/>
    <n v="87.43"/>
    <n v="112280000"/>
  </r>
  <r>
    <x v="670"/>
    <n v="84.75"/>
    <n v="88.190002000000007"/>
    <n v="83.769997000000004"/>
    <n v="87.559997999999993"/>
    <n v="109130000"/>
  </r>
  <r>
    <x v="671"/>
    <n v="84.419998000000007"/>
    <n v="85.18"/>
    <n v="82.650002000000001"/>
    <n v="84.75"/>
    <n v="104010000"/>
  </r>
  <r>
    <x v="672"/>
    <n v="84.860000999999997"/>
    <n v="86.800003000000004"/>
    <n v="84.099997999999999"/>
    <n v="84.419998000000007"/>
    <n v="93640000"/>
  </r>
  <r>
    <x v="673"/>
    <n v="84.18"/>
    <n v="85.699996999999996"/>
    <n v="83.650002000000001"/>
    <n v="84.860000999999997"/>
    <n v="106550000"/>
  </r>
  <r>
    <x v="674"/>
    <n v="81.830001999999993"/>
    <n v="84.800003000000004"/>
    <n v="81.569999999999993"/>
    <n v="84.18"/>
    <n v="109770000"/>
  </r>
  <r>
    <x v="675"/>
    <n v="83.18"/>
    <n v="83.489998"/>
    <n v="80.800003000000004"/>
    <n v="81.830001999999993"/>
    <n v="82280000"/>
  </r>
  <r>
    <x v="676"/>
    <n v="81.690002000000007"/>
    <n v="84.330001999999993"/>
    <n v="81.459998999999996"/>
    <n v="83.18"/>
    <n v="102590000"/>
  </r>
  <r>
    <x v="677"/>
    <n v="80.370002999999997"/>
    <n v="82.099997999999999"/>
    <n v="78.150002000000001"/>
    <n v="81.690002000000007"/>
    <n v="96150000"/>
  </r>
  <r>
    <x v="678"/>
    <n v="79.459998999999996"/>
    <n v="81.809997999999993"/>
    <n v="79.459998999999996"/>
    <n v="80.370002999999997"/>
    <n v="99150000"/>
  </r>
  <r>
    <x v="679"/>
    <n v="78.980002999999996"/>
    <n v="81.199996999999996"/>
    <n v="78.669998000000007"/>
    <n v="79.459998999999996"/>
    <n v="123490000"/>
  </r>
  <r>
    <x v="680"/>
    <n v="77.800003000000004"/>
    <n v="79.889999000000003"/>
    <n v="77.5"/>
    <n v="78.980002999999996"/>
    <n v="113760000"/>
  </r>
  <r>
    <x v="681"/>
    <n v="77.040001000000004"/>
    <n v="78.309997999999993"/>
    <n v="76.360000999999997"/>
    <n v="77.800003000000004"/>
    <n v="88110000"/>
  </r>
  <r>
    <x v="682"/>
    <n v="75.019997000000004"/>
    <n v="77.779999000000004"/>
    <n v="74.819999999999993"/>
    <n v="77.040001000000004"/>
    <n v="116620000"/>
  </r>
  <r>
    <x v="683"/>
    <n v="73.230002999999996"/>
    <n v="75.360000999999997"/>
    <n v="73.019997000000004"/>
    <n v="75.019997000000004"/>
    <n v="98660000"/>
  </r>
  <r>
    <x v="684"/>
    <n v="74.010002"/>
    <n v="74.440002000000007"/>
    <n v="69.480002999999996"/>
    <n v="73.230002999999996"/>
    <n v="93990000"/>
  </r>
  <r>
    <x v="685"/>
    <n v="71.699996999999996"/>
    <n v="75.180000000000007"/>
    <n v="71.569999999999993"/>
    <n v="74.010002"/>
    <n v="122360000"/>
  </r>
  <r>
    <x v="686"/>
    <n v="72.5"/>
    <n v="73.870002999999997"/>
    <n v="71.279999000000004"/>
    <n v="71.699996999999996"/>
    <n v="106620000"/>
  </r>
  <r>
    <x v="687"/>
    <n v="69.129997000000003"/>
    <n v="72.709998999999996"/>
    <n v="68.639999000000003"/>
    <n v="72.5"/>
    <n v="91650000"/>
  </r>
  <r>
    <x v="688"/>
    <n v="69.370002999999997"/>
    <n v="70.480002999999996"/>
    <n v="67.540001000000004"/>
    <n v="69.129997000000003"/>
    <n v="76310000"/>
  </r>
  <r>
    <x v="689"/>
    <n v="70.800003000000004"/>
    <n v="71.239998"/>
    <n v="68.779999000000004"/>
    <n v="69.370002999999997"/>
    <n v="90580000"/>
  </r>
  <r>
    <x v="690"/>
    <n v="69.800003000000004"/>
    <n v="71.139999000000003"/>
    <n v="69.029999000000004"/>
    <n v="70.800003000000004"/>
    <n v="105070000"/>
  </r>
  <r>
    <x v="691"/>
    <n v="66.569999999999993"/>
    <n v="70.180000000000007"/>
    <n v="66.230002999999996"/>
    <n v="69.800003000000004"/>
    <n v="106290000"/>
  </r>
  <r>
    <x v="692"/>
    <n v="64.290001000000004"/>
    <n v="67.010002"/>
    <n v="63.799999"/>
    <n v="66.569999999999993"/>
    <n v="74760000"/>
  </r>
  <r>
    <x v="693"/>
    <n v="66.309997999999993"/>
    <n v="66.959998999999996"/>
    <n v="64.080001999999993"/>
    <n v="64.290001000000004"/>
    <n v="79120000"/>
  </r>
  <r>
    <x v="694"/>
    <n v="63.099997999999999"/>
    <n v="66.589995999999999"/>
    <n v="62.32"/>
    <n v="66.199996999999996"/>
    <n v="101970000"/>
  </r>
  <r>
    <x v="695"/>
    <n v="62.259998000000003"/>
    <n v="63.5"/>
    <n v="61.279998999999997"/>
    <n v="63.099997999999999"/>
    <n v="80870000"/>
  </r>
  <r>
    <x v="696"/>
    <n v="56.52"/>
    <n v="62.779998999999997"/>
    <n v="55.900002000000001"/>
    <n v="62.259998000000003"/>
    <n v="96020000"/>
  </r>
  <r>
    <x v="697"/>
    <n v="56.27"/>
    <n v="57.830002"/>
    <n v="52.549999"/>
    <n v="56.52"/>
    <n v="78690000"/>
  </r>
  <r>
    <x v="698"/>
    <n v="59.119999"/>
    <n v="59.540000999999997"/>
    <n v="55.529998999999997"/>
    <n v="56.27"/>
    <n v="62890000"/>
  </r>
  <r>
    <x v="699"/>
    <n v="58.23"/>
    <n v="60.330002"/>
    <n v="56.759998000000003"/>
    <n v="59.119999"/>
    <n v="80400000"/>
  </r>
  <r>
    <x v="700"/>
    <n v="54.75"/>
    <n v="58.669998"/>
    <n v="54.470001000000003"/>
    <n v="58.23"/>
    <n v="74160000"/>
  </r>
  <r>
    <x v="701"/>
    <n v="59.630001"/>
    <n v="59.959999000000003"/>
    <n v="51.349997999999999"/>
    <n v="54.75"/>
    <n v="100160000"/>
  </r>
  <r>
    <x v="702"/>
    <n v="65.239998"/>
    <n v="66.930000000000007"/>
    <n v="53.130001"/>
    <n v="59.630001"/>
    <n v="111030000"/>
  </r>
  <r>
    <x v="703"/>
    <n v="69.550003000000004"/>
    <n v="69.819999999999993"/>
    <n v="64.949996999999996"/>
    <n v="65.239998"/>
    <n v="65240000"/>
  </r>
  <r>
    <x v="704"/>
    <n v="69.959998999999996"/>
    <n v="71.440002000000007"/>
    <n v="69.160004000000001"/>
    <n v="69.550003000000004"/>
    <n v="68440000"/>
  </r>
  <r>
    <x v="705"/>
    <n v="68.839995999999999"/>
    <n v="71.129997000000003"/>
    <n v="68.559997999999993"/>
    <n v="69.959998999999996"/>
    <n v="66130000"/>
  </r>
  <r>
    <x v="706"/>
    <n v="71.550003000000004"/>
    <n v="71.959998999999996"/>
    <n v="67.550003000000004"/>
    <n v="68.839995999999999"/>
    <n v="80790000"/>
  </r>
  <r>
    <x v="707"/>
    <n v="71.779999000000004"/>
    <n v="72.639999000000003"/>
    <n v="70.860000999999997"/>
    <n v="71.550003000000004"/>
    <n v="82380000"/>
  </r>
  <r>
    <x v="708"/>
    <n v="68.730002999999996"/>
    <n v="71.849997999999999"/>
    <n v="68.730002999999996"/>
    <n v="71.319999999999993"/>
    <n v="87770000"/>
  </r>
  <r>
    <x v="709"/>
    <n v="66.769997000000004"/>
    <n v="68.620002999999997"/>
    <n v="66.730002999999996"/>
    <n v="68.620002999999997"/>
    <n v="72980000"/>
  </r>
  <r>
    <x v="710"/>
    <n v="68.190002000000007"/>
    <n v="68.459998999999996"/>
    <n v="65.769997000000004"/>
    <n v="66.730002999999996"/>
    <n v="63820000"/>
  </r>
  <r>
    <x v="711"/>
    <n v="67.370002999999997"/>
    <n v="68.440002000000007"/>
    <n v="66.940002000000007"/>
    <n v="68.069999999999993"/>
    <n v="81490000"/>
  </r>
  <r>
    <x v="712"/>
    <n v="65.209998999999996"/>
    <n v="66.760002"/>
    <n v="64.410004000000001"/>
    <n v="66.760002"/>
    <n v="60840000"/>
  </r>
  <r>
    <x v="713"/>
    <n v="66.559997999999993"/>
    <n v="67.080001999999993"/>
    <n v="64.470000999999996"/>
    <n v="64.639999000000003"/>
    <n v="73090000"/>
  </r>
  <r>
    <x v="714"/>
    <n v="65.169998000000007"/>
    <n v="67.389999000000003"/>
    <n v="65.169998000000007"/>
    <n v="66.559997999999993"/>
    <n v="96940000"/>
  </r>
  <r>
    <x v="715"/>
    <n v="65.599997999999999"/>
    <n v="68.680000000000007"/>
    <n v="64.400002000000001"/>
    <n v="65.309997999999993"/>
    <n v="101760000"/>
  </r>
  <r>
    <x v="716"/>
    <n v="63.43"/>
    <n v="65.059997999999993"/>
    <n v="63.380001"/>
    <n v="65.059997999999993"/>
    <n v="115050000"/>
  </r>
  <r>
    <x v="717"/>
    <n v="61.900002000000001"/>
    <n v="63.439999"/>
    <n v="61.139999000000003"/>
    <n v="63.439999"/>
    <n v="92730000"/>
  </r>
  <r>
    <x v="718"/>
    <n v="57.57"/>
    <n v="61.970001000000003"/>
    <n v="57.57"/>
    <n v="61.779998999999997"/>
    <n v="89010000"/>
  </r>
  <r>
    <x v="719"/>
    <n v="55.299999"/>
    <n v="58.110000999999997"/>
    <n v="55.299999"/>
    <n v="58.110000999999997"/>
    <n v="77330000"/>
  </r>
  <r>
    <x v="720"/>
    <n v="53.939999"/>
    <n v="56.43"/>
    <n v="53.939999"/>
    <n v="55.540000999999997"/>
    <n v="62010000"/>
  </r>
  <r>
    <x v="721"/>
    <n v="53.360000999999997"/>
    <n v="54.860000999999997"/>
    <n v="52.200001"/>
    <n v="53.389999000000003"/>
    <n v="54370000"/>
  </r>
  <r>
    <x v="722"/>
    <n v="57.09"/>
    <n v="57.09"/>
    <n v="52.48"/>
    <n v="53.52"/>
    <n v="60840000"/>
  </r>
  <r>
    <x v="723"/>
    <n v="55.529998999999997"/>
    <n v="58.07"/>
    <n v="54.720001000000003"/>
    <n v="56.959999000000003"/>
    <n v="65330000"/>
  </r>
  <r>
    <x v="724"/>
    <n v="57.060001"/>
    <n v="57.380001"/>
    <n v="54.169998"/>
    <n v="55.509998000000003"/>
    <n v="53860000"/>
  </r>
  <r>
    <x v="725"/>
    <n v="55.889999000000003"/>
    <n v="58"/>
    <n v="55.889999000000003"/>
    <n v="56.919998"/>
    <n v="76480000"/>
  </r>
  <r>
    <x v="726"/>
    <n v="54.130001"/>
    <n v="55.830002"/>
    <n v="54.130001"/>
    <n v="55.830002"/>
    <n v="68790000"/>
  </r>
  <r>
    <x v="727"/>
    <n v="55.43"/>
    <n v="56.59"/>
    <n v="54.369999"/>
    <n v="54.369999"/>
    <n v="57300000"/>
  </r>
  <r>
    <x v="728"/>
    <n v="56.009998000000003"/>
    <n v="56.009998000000003"/>
    <n v="53.470001000000003"/>
    <n v="55.34"/>
    <n v="65710000"/>
  </r>
  <r>
    <x v="729"/>
    <n v="55.959999000000003"/>
    <n v="56.82"/>
    <n v="54.73"/>
    <n v="56.119999"/>
    <n v="60500000"/>
  </r>
  <r>
    <x v="730"/>
    <n v="59.91"/>
    <n v="60.389999000000003"/>
    <n v="55.610000999999997"/>
    <n v="55.610000999999997"/>
    <n v="639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382D3-470C-4A39-8E1C-FD1685BBABE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2" firstHeaderRow="1" firstDataRow="1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" showAll="0"/>
    <pivotField numFmtId="2" showAll="0"/>
    <pivotField numFmtId="2" showAll="0"/>
    <pivotField dataField="1" numFmtId="2" showAll="0"/>
    <pivotField numFmtI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4">
        <item h="1" sd="0" x="0"/>
        <item h="1" sd="0" x="1"/>
        <item h="1" sd="0" x="2"/>
        <item h="1"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t="default"/>
      </items>
    </pivotField>
  </pivotFields>
  <rowFields count="2">
    <field x="7"/>
    <field x="0"/>
  </rowFields>
  <rowItems count="5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Average of Adj Close" fld="4" subtotal="average" baseField="7" baseItem="1" numFmtId="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BEA1-1787-4015-9EBF-16F8EE3D2EB2}">
  <sheetPr>
    <tabColor rgb="FF7030A0"/>
  </sheetPr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  <pageSetUpPr fitToPage="1"/>
  </sheetPr>
  <dimension ref="A1:M13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8.5703125" style="6" bestFit="1" customWidth="1"/>
    <col min="2" max="2" width="10" style="24" bestFit="1" customWidth="1"/>
    <col min="3" max="3" width="13.7109375" style="24" bestFit="1" customWidth="1"/>
    <col min="4" max="4" width="13.140625" style="24" bestFit="1" customWidth="1"/>
    <col min="5" max="5" width="13.28515625" style="25" bestFit="1" customWidth="1"/>
    <col min="6" max="6" width="15.42578125" style="25" bestFit="1" customWidth="1"/>
    <col min="7" max="7" width="8.28515625" style="26" bestFit="1" customWidth="1"/>
    <col min="8" max="8" width="9.5703125" style="27" bestFit="1" customWidth="1"/>
    <col min="9" max="9" width="12.28515625" style="28" bestFit="1" customWidth="1"/>
    <col min="10" max="10" width="9.7109375" style="29" bestFit="1" customWidth="1"/>
    <col min="11" max="11" width="9.7109375" style="29" customWidth="1"/>
    <col min="12" max="12" width="7" style="30" bestFit="1" customWidth="1"/>
    <col min="13" max="13" width="10.5703125" style="30" bestFit="1" customWidth="1"/>
    <col min="14" max="16384" width="9.140625" style="6"/>
  </cols>
  <sheetData>
    <row r="1" spans="1:13" s="4" customFormat="1" ht="30" x14ac:dyDescent="0.25">
      <c r="A1" s="3" t="s">
        <v>14</v>
      </c>
      <c r="B1" s="17" t="s">
        <v>0</v>
      </c>
      <c r="C1" s="17" t="s">
        <v>1</v>
      </c>
      <c r="D1" s="17" t="s">
        <v>2</v>
      </c>
      <c r="E1" s="18" t="s">
        <v>4</v>
      </c>
      <c r="F1" s="18" t="s">
        <v>8</v>
      </c>
      <c r="G1" s="19" t="s">
        <v>3</v>
      </c>
      <c r="H1" s="20" t="s">
        <v>10</v>
      </c>
      <c r="I1" s="21" t="s">
        <v>11</v>
      </c>
      <c r="J1" s="22" t="s">
        <v>5</v>
      </c>
      <c r="K1" s="22" t="s">
        <v>7</v>
      </c>
      <c r="L1" s="23" t="s">
        <v>6</v>
      </c>
      <c r="M1" s="23" t="s">
        <v>9</v>
      </c>
    </row>
    <row r="2" spans="1:13" s="5" customFormat="1" x14ac:dyDescent="0.25">
      <c r="A2" s="5">
        <v>2019</v>
      </c>
      <c r="B2" s="24">
        <v>152383</v>
      </c>
      <c r="C2" s="24">
        <v>329254</v>
      </c>
      <c r="D2" s="24">
        <v>21.43</v>
      </c>
      <c r="E2" s="25">
        <f>D2*1000</f>
        <v>21430</v>
      </c>
      <c r="F2" s="25">
        <f>E2*0.8</f>
        <v>17144</v>
      </c>
      <c r="G2" s="26">
        <v>23205</v>
      </c>
      <c r="H2" s="27">
        <f>ROUND(G2*10^6/C2,0)</f>
        <v>70478</v>
      </c>
      <c r="I2" s="28">
        <f>ROUND(H2/J2,0)</f>
        <v>152220</v>
      </c>
      <c r="J2" s="29">
        <f>ROUND(B2/C2,3)</f>
        <v>0.46300000000000002</v>
      </c>
      <c r="K2" s="29">
        <f>ROUND(J2*100,2)</f>
        <v>46.3</v>
      </c>
      <c r="L2" s="30">
        <f>ROUND((G2/E2)*100,2)</f>
        <v>108.28</v>
      </c>
      <c r="M2" s="30">
        <f>ROUND((G2/F2)*100,2)</f>
        <v>135.35</v>
      </c>
    </row>
    <row r="3" spans="1:13" s="5" customFormat="1" x14ac:dyDescent="0.25">
      <c r="A3" s="5">
        <v>2018</v>
      </c>
      <c r="B3" s="24">
        <v>150275</v>
      </c>
      <c r="C3" s="24">
        <v>326766</v>
      </c>
      <c r="D3" s="24">
        <v>18.670000000000002</v>
      </c>
      <c r="E3" s="25">
        <f>D3*1000</f>
        <v>18670</v>
      </c>
      <c r="F3" s="25">
        <f>E3*0.8</f>
        <v>14936</v>
      </c>
      <c r="G3" s="26">
        <v>21658</v>
      </c>
      <c r="H3" s="27">
        <f>ROUND(G3*10^6/C3,0)</f>
        <v>66280</v>
      </c>
      <c r="I3" s="28">
        <f>ROUND(H3/J3,0)</f>
        <v>144087</v>
      </c>
      <c r="J3" s="29">
        <f>ROUND(B3/C3,3)</f>
        <v>0.46</v>
      </c>
      <c r="K3" s="29">
        <f>ROUND(J3*100,2)</f>
        <v>46</v>
      </c>
      <c r="L3" s="30">
        <f>ROUND((G3/E3)*100,2)</f>
        <v>116</v>
      </c>
      <c r="M3" s="30">
        <f>ROUND((G3/F3)*100,2)</f>
        <v>145.01</v>
      </c>
    </row>
    <row r="4" spans="1:13" s="5" customFormat="1" x14ac:dyDescent="0.25">
      <c r="A4" s="5">
        <v>2015</v>
      </c>
      <c r="B4" s="24">
        <v>143125</v>
      </c>
      <c r="C4" s="24">
        <v>321000</v>
      </c>
      <c r="D4" s="24">
        <v>17.46</v>
      </c>
      <c r="E4" s="25">
        <f>D4*1000</f>
        <v>17460</v>
      </c>
      <c r="F4" s="25">
        <f>E4*0.8</f>
        <v>13968</v>
      </c>
      <c r="G4" s="26">
        <v>18151</v>
      </c>
      <c r="H4" s="27">
        <f t="shared" ref="H4:H13" si="0">ROUND(G4*10^6/C4,0)</f>
        <v>56545</v>
      </c>
      <c r="I4" s="28">
        <f t="shared" ref="I4:I13" si="1">ROUND(H4/J4,0)</f>
        <v>126783</v>
      </c>
      <c r="J4" s="29">
        <f t="shared" ref="J4:J13" si="2">ROUND(B4/C4,3)</f>
        <v>0.44600000000000001</v>
      </c>
      <c r="K4" s="29">
        <f>ROUND(J4*100,2)</f>
        <v>44.6</v>
      </c>
      <c r="L4" s="30">
        <f>ROUND((G4/E4)*100,2)</f>
        <v>103.96</v>
      </c>
      <c r="M4" s="30">
        <f>ROUND((G4/F4)*100,2)</f>
        <v>129.94999999999999</v>
      </c>
    </row>
    <row r="5" spans="1:13" x14ac:dyDescent="0.25">
      <c r="A5" s="6">
        <v>2008</v>
      </c>
      <c r="B5" s="24">
        <v>138422</v>
      </c>
      <c r="C5" s="24">
        <v>304100</v>
      </c>
      <c r="D5" s="24">
        <v>15.605</v>
      </c>
      <c r="E5" s="25">
        <f>D5*1000</f>
        <v>15605</v>
      </c>
      <c r="F5" s="25">
        <f>E5*0.8</f>
        <v>12484</v>
      </c>
      <c r="G5" s="26">
        <v>10025</v>
      </c>
      <c r="H5" s="27">
        <f t="shared" si="0"/>
        <v>32966</v>
      </c>
      <c r="I5" s="28">
        <f t="shared" si="1"/>
        <v>72453</v>
      </c>
      <c r="J5" s="29">
        <f t="shared" si="2"/>
        <v>0.45500000000000002</v>
      </c>
      <c r="K5" s="29">
        <f>ROUND(J5*100,2)</f>
        <v>45.5</v>
      </c>
      <c r="L5" s="30">
        <f>ROUND((G5/E5)*100,2)</f>
        <v>64.239999999999995</v>
      </c>
      <c r="M5" s="30">
        <f>ROUND((G5/F5)*100,2)</f>
        <v>80.3</v>
      </c>
    </row>
    <row r="6" spans="1:13" x14ac:dyDescent="0.25">
      <c r="A6" s="6">
        <v>2001</v>
      </c>
      <c r="B6" s="24">
        <v>132804</v>
      </c>
      <c r="C6" s="24">
        <v>285000</v>
      </c>
      <c r="D6" s="24">
        <v>13.262</v>
      </c>
      <c r="E6" s="25">
        <f t="shared" ref="E6:E13" si="3">D6*1000</f>
        <v>13262</v>
      </c>
      <c r="F6" s="25">
        <f t="shared" ref="F6:F13" si="4">E6*0.8</f>
        <v>10609.6</v>
      </c>
      <c r="G6" s="26">
        <v>5807</v>
      </c>
      <c r="H6" s="27">
        <f t="shared" si="0"/>
        <v>20375</v>
      </c>
      <c r="I6" s="28">
        <f t="shared" si="1"/>
        <v>43723</v>
      </c>
      <c r="J6" s="29">
        <f t="shared" si="2"/>
        <v>0.46600000000000003</v>
      </c>
      <c r="K6" s="29">
        <f t="shared" ref="K6:K13" si="5">ROUND(J6*100,2)</f>
        <v>46.6</v>
      </c>
      <c r="L6" s="30">
        <f t="shared" ref="L6:L13" si="6">ROUND((G6/E6)*100,2)</f>
        <v>43.79</v>
      </c>
      <c r="M6" s="30">
        <f t="shared" ref="M6:M13" si="7">ROUND((G6/F6)*100,2)</f>
        <v>54.73</v>
      </c>
    </row>
    <row r="7" spans="1:13" x14ac:dyDescent="0.25">
      <c r="A7" s="6">
        <v>1990</v>
      </c>
      <c r="B7" s="24">
        <v>109857</v>
      </c>
      <c r="C7" s="24">
        <v>249600</v>
      </c>
      <c r="D7" s="24">
        <v>9.3659999999999997</v>
      </c>
      <c r="E7" s="25">
        <f t="shared" si="3"/>
        <v>9366</v>
      </c>
      <c r="F7" s="25">
        <f t="shared" si="4"/>
        <v>7492.8</v>
      </c>
      <c r="G7" s="26">
        <v>3233</v>
      </c>
      <c r="H7" s="27">
        <f t="shared" si="0"/>
        <v>12953</v>
      </c>
      <c r="I7" s="28">
        <f t="shared" si="1"/>
        <v>29439</v>
      </c>
      <c r="J7" s="29">
        <f t="shared" si="2"/>
        <v>0.44</v>
      </c>
      <c r="K7" s="29">
        <f t="shared" si="5"/>
        <v>44</v>
      </c>
      <c r="L7" s="30">
        <f t="shared" si="6"/>
        <v>34.520000000000003</v>
      </c>
      <c r="M7" s="30">
        <f t="shared" si="7"/>
        <v>43.15</v>
      </c>
    </row>
    <row r="8" spans="1:13" x14ac:dyDescent="0.25">
      <c r="A8" s="6">
        <v>1981</v>
      </c>
      <c r="B8" s="24">
        <v>91601</v>
      </c>
      <c r="C8" s="24">
        <v>229500</v>
      </c>
      <c r="D8" s="24">
        <v>6.931</v>
      </c>
      <c r="E8" s="25">
        <f t="shared" si="3"/>
        <v>6931</v>
      </c>
      <c r="F8" s="25">
        <f t="shared" si="4"/>
        <v>5544.8</v>
      </c>
      <c r="G8" s="26">
        <v>998</v>
      </c>
      <c r="H8" s="27">
        <f t="shared" si="0"/>
        <v>4349</v>
      </c>
      <c r="I8" s="28">
        <f t="shared" si="1"/>
        <v>10900</v>
      </c>
      <c r="J8" s="29">
        <f t="shared" si="2"/>
        <v>0.39900000000000002</v>
      </c>
      <c r="K8" s="29">
        <f t="shared" si="5"/>
        <v>39.9</v>
      </c>
      <c r="L8" s="30">
        <f t="shared" si="6"/>
        <v>14.4</v>
      </c>
      <c r="M8" s="30">
        <f t="shared" si="7"/>
        <v>18</v>
      </c>
    </row>
    <row r="9" spans="1:13" x14ac:dyDescent="0.25">
      <c r="A9" s="6">
        <v>1974</v>
      </c>
      <c r="B9" s="24">
        <v>78630</v>
      </c>
      <c r="C9" s="24">
        <v>213900</v>
      </c>
      <c r="D9" s="24">
        <v>5.657</v>
      </c>
      <c r="E9" s="25">
        <f t="shared" si="3"/>
        <v>5657</v>
      </c>
      <c r="F9" s="25">
        <f t="shared" si="4"/>
        <v>4525.6000000000004</v>
      </c>
      <c r="G9" s="26">
        <v>475</v>
      </c>
      <c r="H9" s="27">
        <f t="shared" si="0"/>
        <v>2221</v>
      </c>
      <c r="I9" s="28">
        <f t="shared" si="1"/>
        <v>6035</v>
      </c>
      <c r="J9" s="29">
        <f t="shared" si="2"/>
        <v>0.36799999999999999</v>
      </c>
      <c r="K9" s="29">
        <f t="shared" si="5"/>
        <v>36.799999999999997</v>
      </c>
      <c r="L9" s="30">
        <f t="shared" si="6"/>
        <v>8.4</v>
      </c>
      <c r="M9" s="30">
        <f t="shared" si="7"/>
        <v>10.5</v>
      </c>
    </row>
    <row r="10" spans="1:13" x14ac:dyDescent="0.25">
      <c r="A10" s="6">
        <v>1970</v>
      </c>
      <c r="B10" s="24">
        <v>71451</v>
      </c>
      <c r="C10" s="24">
        <v>205100</v>
      </c>
      <c r="D10" s="24">
        <v>4.9509999999999996</v>
      </c>
      <c r="E10" s="25">
        <f t="shared" si="3"/>
        <v>4951</v>
      </c>
      <c r="F10" s="25">
        <f t="shared" si="4"/>
        <v>3960.8</v>
      </c>
      <c r="G10" s="26">
        <v>371</v>
      </c>
      <c r="H10" s="27">
        <f t="shared" si="0"/>
        <v>1809</v>
      </c>
      <c r="I10" s="28">
        <f t="shared" si="1"/>
        <v>5198</v>
      </c>
      <c r="J10" s="29">
        <f t="shared" si="2"/>
        <v>0.34799999999999998</v>
      </c>
      <c r="K10" s="29">
        <f t="shared" si="5"/>
        <v>34.799999999999997</v>
      </c>
      <c r="L10" s="30">
        <f t="shared" si="6"/>
        <v>7.49</v>
      </c>
      <c r="M10" s="30">
        <f t="shared" si="7"/>
        <v>9.3699999999999992</v>
      </c>
    </row>
    <row r="11" spans="1:13" x14ac:dyDescent="0.25">
      <c r="A11" s="6">
        <v>1960</v>
      </c>
      <c r="B11" s="24">
        <v>54813</v>
      </c>
      <c r="C11" s="24">
        <v>180700</v>
      </c>
      <c r="D11" s="24">
        <v>3.26</v>
      </c>
      <c r="E11" s="25">
        <f t="shared" si="3"/>
        <v>3260</v>
      </c>
      <c r="F11" s="25">
        <f t="shared" si="4"/>
        <v>2608</v>
      </c>
      <c r="G11" s="26">
        <v>286</v>
      </c>
      <c r="H11" s="27">
        <f t="shared" si="0"/>
        <v>1583</v>
      </c>
      <c r="I11" s="28">
        <f t="shared" si="1"/>
        <v>5224</v>
      </c>
      <c r="J11" s="29">
        <f t="shared" si="2"/>
        <v>0.30299999999999999</v>
      </c>
      <c r="K11" s="29">
        <f t="shared" si="5"/>
        <v>30.3</v>
      </c>
      <c r="L11" s="30">
        <f t="shared" si="6"/>
        <v>8.77</v>
      </c>
      <c r="M11" s="30">
        <f t="shared" si="7"/>
        <v>10.97</v>
      </c>
    </row>
    <row r="12" spans="1:13" x14ac:dyDescent="0.25">
      <c r="A12" s="6">
        <v>1957</v>
      </c>
      <c r="B12" s="24">
        <v>53128</v>
      </c>
      <c r="C12" s="24">
        <v>172000</v>
      </c>
      <c r="D12" s="24">
        <v>2.9940000000000002</v>
      </c>
      <c r="E12" s="25">
        <f t="shared" si="3"/>
        <v>2994</v>
      </c>
      <c r="F12" s="25">
        <f t="shared" si="4"/>
        <v>2395.2000000000003</v>
      </c>
      <c r="G12" s="26">
        <v>271</v>
      </c>
      <c r="H12" s="27">
        <f t="shared" si="0"/>
        <v>1576</v>
      </c>
      <c r="I12" s="28">
        <f t="shared" si="1"/>
        <v>5100</v>
      </c>
      <c r="J12" s="29">
        <f t="shared" si="2"/>
        <v>0.309</v>
      </c>
      <c r="K12" s="29">
        <f t="shared" si="5"/>
        <v>30.9</v>
      </c>
      <c r="L12" s="30">
        <f t="shared" si="6"/>
        <v>9.0500000000000007</v>
      </c>
      <c r="M12" s="30">
        <f t="shared" si="7"/>
        <v>11.31</v>
      </c>
    </row>
    <row r="13" spans="1:13" x14ac:dyDescent="0.25">
      <c r="A13" s="6">
        <v>1945</v>
      </c>
      <c r="B13" s="24">
        <v>41895</v>
      </c>
      <c r="C13" s="24">
        <v>139900</v>
      </c>
      <c r="D13" s="24">
        <v>2.3290000000000002</v>
      </c>
      <c r="E13" s="25">
        <f t="shared" si="3"/>
        <v>2329</v>
      </c>
      <c r="F13" s="25">
        <f t="shared" si="4"/>
        <v>1863.2</v>
      </c>
      <c r="G13" s="26">
        <v>260</v>
      </c>
      <c r="H13" s="27">
        <f t="shared" si="0"/>
        <v>1858</v>
      </c>
      <c r="I13" s="28">
        <f t="shared" si="1"/>
        <v>6214</v>
      </c>
      <c r="J13" s="29">
        <f t="shared" si="2"/>
        <v>0.29899999999999999</v>
      </c>
      <c r="K13" s="29">
        <f t="shared" si="5"/>
        <v>29.9</v>
      </c>
      <c r="L13" s="30">
        <f t="shared" si="6"/>
        <v>11.16</v>
      </c>
      <c r="M13" s="30">
        <f t="shared" si="7"/>
        <v>13.95</v>
      </c>
    </row>
  </sheetData>
  <pageMargins left="0.7" right="0.7" top="0.75" bottom="0.75" header="0.3" footer="0.3"/>
  <pageSetup scale="86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457D-B893-4D63-BBDF-0C3E74A7BDF0}">
  <sheetPr>
    <tabColor theme="9" tint="-0.249977111117893"/>
  </sheetPr>
  <dimension ref="A1:M92"/>
  <sheetViews>
    <sheetView tabSelected="1" workbookViewId="0">
      <pane ySplit="1" topLeftCell="A30" activePane="bottomLeft" state="frozen"/>
      <selection pane="bottomLeft" activeCell="K44" sqref="K44"/>
    </sheetView>
  </sheetViews>
  <sheetFormatPr defaultRowHeight="12.75" x14ac:dyDescent="0.25"/>
  <cols>
    <col min="1" max="1" width="8.140625" style="16" bestFit="1" customWidth="1"/>
    <col min="2" max="2" width="14.28515625" style="14" bestFit="1" customWidth="1"/>
    <col min="3" max="3" width="16.42578125" style="36" customWidth="1"/>
    <col min="4" max="4" width="14" style="14" bestFit="1" customWidth="1"/>
    <col min="5" max="5" width="11.28515625" style="32" bestFit="1" customWidth="1"/>
    <col min="6" max="6" width="15.85546875" style="14" bestFit="1" customWidth="1"/>
    <col min="7" max="7" width="12" style="32" bestFit="1" customWidth="1"/>
    <col min="8" max="8" width="13.140625" style="34" bestFit="1" customWidth="1"/>
    <col min="9" max="9" width="11.7109375" style="38" bestFit="1" customWidth="1"/>
    <col min="10" max="10" width="13.42578125" style="40" bestFit="1" customWidth="1"/>
    <col min="11" max="11" width="20.7109375" style="42" customWidth="1"/>
    <col min="12" max="12" width="20.7109375" style="53" customWidth="1"/>
    <col min="13" max="13" width="20.7109375" style="38" customWidth="1"/>
    <col min="14" max="254" width="20.7109375" style="12" customWidth="1"/>
    <col min="255" max="16384" width="9.140625" style="12"/>
  </cols>
  <sheetData>
    <row r="1" spans="1:13" s="11" customFormat="1" ht="38.25" x14ac:dyDescent="0.2">
      <c r="A1" s="15" t="s">
        <v>25</v>
      </c>
      <c r="B1" s="13" t="s">
        <v>27</v>
      </c>
      <c r="C1" s="35" t="s">
        <v>26</v>
      </c>
      <c r="D1" s="13" t="s">
        <v>22</v>
      </c>
      <c r="E1" s="31" t="s">
        <v>29</v>
      </c>
      <c r="F1" s="13" t="s">
        <v>23</v>
      </c>
      <c r="G1" s="31" t="s">
        <v>30</v>
      </c>
      <c r="H1" s="33" t="s">
        <v>28</v>
      </c>
      <c r="I1" s="37" t="s">
        <v>35</v>
      </c>
      <c r="J1" s="39" t="s">
        <v>36</v>
      </c>
      <c r="K1" s="41" t="s">
        <v>37</v>
      </c>
      <c r="L1" s="52" t="s">
        <v>104</v>
      </c>
      <c r="M1" s="54"/>
    </row>
    <row r="2" spans="1:13" x14ac:dyDescent="0.25">
      <c r="A2" s="16">
        <v>10594</v>
      </c>
      <c r="B2" s="14">
        <v>121.767</v>
      </c>
      <c r="C2" s="36">
        <v>0.24</v>
      </c>
      <c r="D2" s="14">
        <v>1109.4480000000001</v>
      </c>
      <c r="E2" s="32">
        <f t="shared" ref="E2:E32" si="0">(D2*1000)/B2</f>
        <v>9111.2370346645639</v>
      </c>
      <c r="F2" s="14">
        <v>3.536</v>
      </c>
      <c r="G2" s="32">
        <f>(F2*1000)/B2</f>
        <v>29.039066413724573</v>
      </c>
      <c r="H2" s="34">
        <f>(F2/D2)</f>
        <v>3.1871705568895519E-3</v>
      </c>
      <c r="I2" s="38">
        <v>17.2</v>
      </c>
      <c r="K2" s="42">
        <f>IFERROR((J2/E2)*I2,"")</f>
        <v>0</v>
      </c>
    </row>
    <row r="3" spans="1:13" x14ac:dyDescent="0.25">
      <c r="A3" s="16">
        <v>10959</v>
      </c>
      <c r="B3" s="14">
        <v>123.07599999999999</v>
      </c>
      <c r="C3" s="36">
        <v>0.25</v>
      </c>
      <c r="D3" s="14">
        <v>1015.058</v>
      </c>
      <c r="E3" s="32">
        <f t="shared" si="0"/>
        <v>8247.408105560793</v>
      </c>
      <c r="F3" s="14">
        <v>2.778</v>
      </c>
      <c r="G3" s="32">
        <f t="shared" ref="G3:G32" si="1">(F3*1000)/B3</f>
        <v>22.571419285644645</v>
      </c>
      <c r="H3" s="34">
        <f t="shared" ref="H3:H66" si="2">(F3/D3)</f>
        <v>2.736789424840748E-3</v>
      </c>
      <c r="I3" s="38">
        <v>16.7</v>
      </c>
      <c r="K3" s="42">
        <f t="shared" ref="K3:K66" si="3">IFERROR((J3/E3)*I3,"")</f>
        <v>0</v>
      </c>
    </row>
    <row r="4" spans="1:13" x14ac:dyDescent="0.25">
      <c r="A4" s="16">
        <v>11324</v>
      </c>
      <c r="B4" s="14">
        <v>124.039</v>
      </c>
      <c r="C4" s="36">
        <v>0.25</v>
      </c>
      <c r="D4" s="14">
        <v>950.03700000000003</v>
      </c>
      <c r="E4" s="32">
        <f t="shared" si="0"/>
        <v>7659.179774103306</v>
      </c>
      <c r="F4" s="14">
        <v>1.8</v>
      </c>
      <c r="G4" s="32">
        <f t="shared" si="1"/>
        <v>14.511564911036045</v>
      </c>
      <c r="H4" s="34">
        <f t="shared" si="2"/>
        <v>1.8946630499654224E-3</v>
      </c>
      <c r="I4" s="38">
        <v>15.2</v>
      </c>
      <c r="K4" s="42">
        <f t="shared" si="3"/>
        <v>0</v>
      </c>
    </row>
    <row r="5" spans="1:13" x14ac:dyDescent="0.25">
      <c r="A5" s="16">
        <v>11689</v>
      </c>
      <c r="B5" s="14">
        <v>124.84</v>
      </c>
      <c r="C5" s="36">
        <v>0.63</v>
      </c>
      <c r="D5" s="14">
        <v>827.495</v>
      </c>
      <c r="E5" s="32">
        <f t="shared" si="0"/>
        <v>6628.4444088433193</v>
      </c>
      <c r="F5" s="14">
        <v>1.492</v>
      </c>
      <c r="G5" s="32">
        <f t="shared" si="1"/>
        <v>11.951297661006087</v>
      </c>
      <c r="H5" s="34">
        <f t="shared" si="2"/>
        <v>1.8030320424896828E-3</v>
      </c>
      <c r="I5" s="38">
        <v>13.6</v>
      </c>
      <c r="K5" s="42">
        <f t="shared" si="3"/>
        <v>0</v>
      </c>
    </row>
    <row r="6" spans="1:13" x14ac:dyDescent="0.25">
      <c r="A6" s="16">
        <v>12055</v>
      </c>
      <c r="B6" s="14">
        <v>125.578</v>
      </c>
      <c r="C6" s="36">
        <v>0.63</v>
      </c>
      <c r="D6" s="14">
        <v>817.26499999999999</v>
      </c>
      <c r="E6" s="32">
        <f t="shared" si="0"/>
        <v>6508.0268836898185</v>
      </c>
      <c r="F6" s="14">
        <v>2.4350000000000001</v>
      </c>
      <c r="G6" s="32">
        <f t="shared" si="1"/>
        <v>19.39033907213047</v>
      </c>
      <c r="H6" s="34">
        <f t="shared" si="2"/>
        <v>2.9794497500810631E-3</v>
      </c>
      <c r="I6" s="38">
        <v>12.9</v>
      </c>
      <c r="K6" s="42">
        <f t="shared" si="3"/>
        <v>0</v>
      </c>
    </row>
    <row r="7" spans="1:13" x14ac:dyDescent="0.25">
      <c r="A7" s="16">
        <v>12420</v>
      </c>
      <c r="B7" s="14">
        <v>126.373</v>
      </c>
      <c r="C7" s="36">
        <v>0.63</v>
      </c>
      <c r="D7" s="14">
        <v>905.59400000000005</v>
      </c>
      <c r="E7" s="32">
        <f t="shared" si="0"/>
        <v>7166.0402142862795</v>
      </c>
      <c r="F7" s="14">
        <v>3.2429999999999999</v>
      </c>
      <c r="G7" s="32">
        <f t="shared" si="1"/>
        <v>25.662127194891312</v>
      </c>
      <c r="H7" s="34">
        <f t="shared" si="2"/>
        <v>3.5810749629524925E-3</v>
      </c>
      <c r="I7" s="38">
        <v>13.4</v>
      </c>
      <c r="K7" s="42">
        <f t="shared" si="3"/>
        <v>0</v>
      </c>
    </row>
    <row r="8" spans="1:13" x14ac:dyDescent="0.25">
      <c r="A8" s="16">
        <v>12785</v>
      </c>
      <c r="B8" s="14">
        <v>127.25</v>
      </c>
      <c r="C8" s="36">
        <v>0.63</v>
      </c>
      <c r="D8" s="14">
        <v>986.23099999999999</v>
      </c>
      <c r="E8" s="32">
        <f t="shared" si="0"/>
        <v>7750.3418467583497</v>
      </c>
      <c r="F8" s="14">
        <v>3.53</v>
      </c>
      <c r="G8" s="32">
        <f t="shared" si="1"/>
        <v>27.740667976424362</v>
      </c>
      <c r="H8" s="34">
        <f t="shared" si="2"/>
        <v>3.5792831496880549E-3</v>
      </c>
      <c r="I8" s="38">
        <v>13.7</v>
      </c>
      <c r="K8" s="42">
        <f t="shared" si="3"/>
        <v>0</v>
      </c>
    </row>
    <row r="9" spans="1:13" x14ac:dyDescent="0.25">
      <c r="A9" s="16">
        <v>13150</v>
      </c>
      <c r="B9" s="14">
        <v>128.053</v>
      </c>
      <c r="C9" s="36">
        <v>0.79</v>
      </c>
      <c r="D9" s="14">
        <v>1113.2909999999999</v>
      </c>
      <c r="E9" s="32">
        <f t="shared" si="0"/>
        <v>8693.9860838871409</v>
      </c>
      <c r="F9" s="14">
        <v>4.1959999999999997</v>
      </c>
      <c r="G9" s="32">
        <f t="shared" si="1"/>
        <v>32.767682131617377</v>
      </c>
      <c r="H9" s="34">
        <f t="shared" si="2"/>
        <v>3.7690055879370265E-3</v>
      </c>
      <c r="I9" s="38">
        <v>13.9</v>
      </c>
      <c r="K9" s="42">
        <f t="shared" si="3"/>
        <v>0</v>
      </c>
    </row>
    <row r="10" spans="1:13" x14ac:dyDescent="0.25">
      <c r="A10" s="16">
        <v>13516</v>
      </c>
      <c r="B10" s="14">
        <v>128.82400000000001</v>
      </c>
      <c r="C10" s="36">
        <v>0.79</v>
      </c>
      <c r="D10" s="14">
        <v>1170.3440000000001</v>
      </c>
      <c r="E10" s="32">
        <f t="shared" si="0"/>
        <v>9084.8289138669807</v>
      </c>
      <c r="F10" s="14">
        <v>5.0060000000000002</v>
      </c>
      <c r="G10" s="32">
        <f t="shared" si="1"/>
        <v>38.859218779109476</v>
      </c>
      <c r="H10" s="34">
        <f t="shared" si="2"/>
        <v>4.2773748573069117E-3</v>
      </c>
      <c r="I10" s="38">
        <v>14.4</v>
      </c>
      <c r="K10" s="42">
        <f t="shared" si="3"/>
        <v>0</v>
      </c>
    </row>
    <row r="11" spans="1:13" x14ac:dyDescent="0.25">
      <c r="A11" s="16">
        <v>13881</v>
      </c>
      <c r="B11" s="14">
        <v>129.82400000000001</v>
      </c>
      <c r="C11" s="36">
        <v>0.79</v>
      </c>
      <c r="D11" s="14">
        <v>1131.5640000000001</v>
      </c>
      <c r="E11" s="32">
        <f t="shared" si="0"/>
        <v>8716.1387724919878</v>
      </c>
      <c r="F11" s="14">
        <v>4.2969999999999997</v>
      </c>
      <c r="G11" s="32">
        <f t="shared" si="1"/>
        <v>33.098656642839536</v>
      </c>
      <c r="H11" s="34">
        <f t="shared" si="2"/>
        <v>3.79739899820072E-3</v>
      </c>
      <c r="I11" s="38">
        <v>14.1</v>
      </c>
      <c r="K11" s="42">
        <f t="shared" si="3"/>
        <v>0</v>
      </c>
    </row>
    <row r="12" spans="1:13" x14ac:dyDescent="0.25">
      <c r="A12" s="16">
        <v>14246</v>
      </c>
      <c r="B12" s="14">
        <v>130.87899999999999</v>
      </c>
      <c r="C12" s="36">
        <v>0.79</v>
      </c>
      <c r="D12" s="14">
        <v>1222.375</v>
      </c>
      <c r="E12" s="32">
        <f t="shared" si="0"/>
        <v>9339.7336471091621</v>
      </c>
      <c r="F12" s="14">
        <v>4.4180000000000001</v>
      </c>
      <c r="G12" s="32">
        <f t="shared" si="1"/>
        <v>33.75637038791556</v>
      </c>
      <c r="H12" s="34">
        <f t="shared" si="2"/>
        <v>3.6142754882912366E-3</v>
      </c>
      <c r="I12" s="38">
        <v>13.9</v>
      </c>
      <c r="K12" s="42">
        <f t="shared" si="3"/>
        <v>0</v>
      </c>
    </row>
    <row r="13" spans="1:13" x14ac:dyDescent="0.25">
      <c r="A13" s="16">
        <v>14611</v>
      </c>
      <c r="B13" s="14">
        <v>132.12200000000001</v>
      </c>
      <c r="C13" s="36">
        <v>0.81100000000000005</v>
      </c>
      <c r="D13" s="14">
        <v>1330.1510000000001</v>
      </c>
      <c r="E13" s="32">
        <f t="shared" si="0"/>
        <v>10067.59661524954</v>
      </c>
      <c r="F13" s="14">
        <v>6.23</v>
      </c>
      <c r="G13" s="32">
        <f t="shared" si="1"/>
        <v>47.15338853483901</v>
      </c>
      <c r="H13" s="34">
        <f t="shared" si="2"/>
        <v>4.6836787703050256E-3</v>
      </c>
      <c r="I13" s="38">
        <v>14</v>
      </c>
      <c r="K13" s="42">
        <f t="shared" si="3"/>
        <v>0</v>
      </c>
    </row>
    <row r="14" spans="1:13" x14ac:dyDescent="0.25">
      <c r="A14" s="16">
        <v>14977</v>
      </c>
      <c r="B14" s="14">
        <v>133.40199999999999</v>
      </c>
      <c r="C14" s="36">
        <v>0.81</v>
      </c>
      <c r="D14" s="14">
        <v>1565.778</v>
      </c>
      <c r="E14" s="32">
        <f t="shared" si="0"/>
        <v>11737.29029549782</v>
      </c>
      <c r="F14" s="14">
        <v>12.446</v>
      </c>
      <c r="G14" s="32">
        <f t="shared" si="1"/>
        <v>93.296952069684124</v>
      </c>
      <c r="H14" s="34">
        <f t="shared" si="2"/>
        <v>7.9487641287589936E-3</v>
      </c>
      <c r="I14" s="38">
        <v>14.7</v>
      </c>
      <c r="K14" s="42">
        <f t="shared" si="3"/>
        <v>0</v>
      </c>
    </row>
    <row r="15" spans="1:13" x14ac:dyDescent="0.25">
      <c r="A15" s="16">
        <v>15342</v>
      </c>
      <c r="B15" s="14">
        <v>134.85900000000001</v>
      </c>
      <c r="C15" s="36">
        <v>0.88</v>
      </c>
      <c r="D15" s="14">
        <v>1861.5</v>
      </c>
      <c r="E15" s="32">
        <f t="shared" si="0"/>
        <v>13803.305674815918</v>
      </c>
      <c r="F15" s="14">
        <v>19.210999999999999</v>
      </c>
      <c r="G15" s="32">
        <f t="shared" si="1"/>
        <v>142.45248741277928</v>
      </c>
      <c r="H15" s="34">
        <f t="shared" si="2"/>
        <v>1.0320171904378188E-2</v>
      </c>
      <c r="I15" s="38">
        <v>16.3</v>
      </c>
      <c r="K15" s="42">
        <f t="shared" si="3"/>
        <v>0</v>
      </c>
    </row>
    <row r="16" spans="1:13" x14ac:dyDescent="0.25">
      <c r="A16" s="16">
        <v>15707</v>
      </c>
      <c r="B16" s="14">
        <v>136.739</v>
      </c>
      <c r="C16" s="36">
        <v>0.88</v>
      </c>
      <c r="D16" s="14">
        <v>2178.39</v>
      </c>
      <c r="E16" s="32">
        <f t="shared" si="0"/>
        <v>15931.007247383701</v>
      </c>
      <c r="F16" s="14">
        <v>34.435000000000002</v>
      </c>
      <c r="G16" s="32">
        <f t="shared" si="1"/>
        <v>251.8301289317605</v>
      </c>
      <c r="H16" s="34">
        <f t="shared" si="2"/>
        <v>1.580754593989139E-2</v>
      </c>
      <c r="I16" s="38">
        <v>17.3</v>
      </c>
      <c r="K16" s="42">
        <f t="shared" si="3"/>
        <v>0</v>
      </c>
    </row>
    <row r="17" spans="1:11" x14ac:dyDescent="0.25">
      <c r="A17" s="16">
        <v>16072</v>
      </c>
      <c r="B17" s="14">
        <v>138.39699999999999</v>
      </c>
      <c r="C17" s="36">
        <v>0.94</v>
      </c>
      <c r="D17" s="14">
        <v>2351.627</v>
      </c>
      <c r="E17" s="32">
        <f t="shared" si="0"/>
        <v>16991.892887851616</v>
      </c>
      <c r="F17" s="14">
        <v>35.311999999999998</v>
      </c>
      <c r="G17" s="32">
        <f t="shared" si="1"/>
        <v>255.15003937946634</v>
      </c>
      <c r="H17" s="34">
        <f t="shared" si="2"/>
        <v>1.501598680402972E-2</v>
      </c>
      <c r="I17" s="38">
        <v>17.600000000000001</v>
      </c>
      <c r="K17" s="42">
        <f t="shared" si="3"/>
        <v>0</v>
      </c>
    </row>
    <row r="18" spans="1:11" x14ac:dyDescent="0.25">
      <c r="A18" s="16">
        <v>16438</v>
      </c>
      <c r="B18" s="14">
        <v>139.928</v>
      </c>
      <c r="C18" s="36">
        <v>0.94</v>
      </c>
      <c r="D18" s="14">
        <v>2328.6260000000002</v>
      </c>
      <c r="E18" s="32">
        <f t="shared" si="0"/>
        <v>16641.601395003145</v>
      </c>
      <c r="F18" s="14">
        <v>35.759</v>
      </c>
      <c r="G18" s="32">
        <f t="shared" si="1"/>
        <v>255.55285575438796</v>
      </c>
      <c r="H18" s="34">
        <f t="shared" si="2"/>
        <v>1.5356265883830206E-2</v>
      </c>
      <c r="I18" s="38">
        <v>18</v>
      </c>
      <c r="K18" s="42">
        <f t="shared" si="3"/>
        <v>0</v>
      </c>
    </row>
    <row r="19" spans="1:11" x14ac:dyDescent="0.25">
      <c r="A19" s="16">
        <v>16803</v>
      </c>
      <c r="B19" s="14">
        <v>141.38800000000001</v>
      </c>
      <c r="C19" s="36">
        <v>0.86450000000000005</v>
      </c>
      <c r="D19" s="14">
        <v>2058.375</v>
      </c>
      <c r="E19" s="32">
        <f t="shared" si="0"/>
        <v>14558.34299940589</v>
      </c>
      <c r="F19" s="14">
        <v>32.683999999999997</v>
      </c>
      <c r="G19" s="32">
        <f t="shared" si="1"/>
        <v>231.16530398619398</v>
      </c>
      <c r="H19" s="34">
        <f t="shared" si="2"/>
        <v>1.5878544968725327E-2</v>
      </c>
      <c r="I19" s="38">
        <v>19.5</v>
      </c>
      <c r="K19" s="42">
        <f t="shared" si="3"/>
        <v>0</v>
      </c>
    </row>
    <row r="20" spans="1:11" x14ac:dyDescent="0.25">
      <c r="A20" s="16">
        <v>17168</v>
      </c>
      <c r="B20" s="14">
        <v>144.126</v>
      </c>
      <c r="C20" s="36">
        <v>0.86450000000000005</v>
      </c>
      <c r="D20" s="14">
        <v>2034.8140000000001</v>
      </c>
      <c r="E20" s="32">
        <f t="shared" si="0"/>
        <v>14118.299265920097</v>
      </c>
      <c r="F20" s="14">
        <v>37.045999999999999</v>
      </c>
      <c r="G20" s="32">
        <f t="shared" si="1"/>
        <v>257.03897978158</v>
      </c>
      <c r="H20" s="34">
        <f t="shared" si="2"/>
        <v>1.8206086649688865E-2</v>
      </c>
      <c r="I20" s="38">
        <v>22.3</v>
      </c>
      <c r="K20" s="42">
        <f t="shared" si="3"/>
        <v>0</v>
      </c>
    </row>
    <row r="21" spans="1:11" x14ac:dyDescent="0.25">
      <c r="A21" s="16">
        <v>17533</v>
      </c>
      <c r="B21" s="14">
        <v>146.631</v>
      </c>
      <c r="C21" s="36">
        <v>0.82130000000000003</v>
      </c>
      <c r="D21" s="14">
        <v>2118.5120000000002</v>
      </c>
      <c r="E21" s="32">
        <f t="shared" si="0"/>
        <v>14447.913469866535</v>
      </c>
      <c r="F21" s="14">
        <v>37.475999999999999</v>
      </c>
      <c r="G21" s="32">
        <f t="shared" si="1"/>
        <v>255.58033430857049</v>
      </c>
      <c r="H21" s="34">
        <f t="shared" si="2"/>
        <v>1.7689774709796307E-2</v>
      </c>
      <c r="I21" s="38">
        <v>24</v>
      </c>
      <c r="K21" s="42">
        <f t="shared" si="3"/>
        <v>0</v>
      </c>
    </row>
    <row r="22" spans="1:11" x14ac:dyDescent="0.25">
      <c r="A22" s="16">
        <v>17899</v>
      </c>
      <c r="B22" s="14">
        <v>149.18799999999999</v>
      </c>
      <c r="C22" s="36">
        <v>0.82130000000000003</v>
      </c>
      <c r="D22" s="14">
        <v>2106.5590000000002</v>
      </c>
      <c r="E22" s="32">
        <f t="shared" si="0"/>
        <v>14120.163820146394</v>
      </c>
      <c r="F22" s="14">
        <v>32.651000000000003</v>
      </c>
      <c r="G22" s="32">
        <f t="shared" si="1"/>
        <v>218.85808510067838</v>
      </c>
      <c r="H22" s="34">
        <f t="shared" si="2"/>
        <v>1.549968455666326E-2</v>
      </c>
      <c r="I22" s="38">
        <v>23.8</v>
      </c>
      <c r="K22" s="42">
        <f t="shared" si="3"/>
        <v>0</v>
      </c>
    </row>
    <row r="23" spans="1:11" x14ac:dyDescent="0.25">
      <c r="A23" s="16">
        <v>18264</v>
      </c>
      <c r="B23" s="14">
        <v>152.27099999999999</v>
      </c>
      <c r="C23" s="36">
        <v>0.84360000000000002</v>
      </c>
      <c r="D23" s="14">
        <v>2289.5459999999998</v>
      </c>
      <c r="E23" s="32">
        <f t="shared" si="0"/>
        <v>15035.995035167565</v>
      </c>
      <c r="F23" s="14">
        <v>43.124000000000002</v>
      </c>
      <c r="G23" s="32">
        <f t="shared" si="1"/>
        <v>283.20560054114048</v>
      </c>
      <c r="H23" s="34">
        <f t="shared" si="2"/>
        <v>1.8835175183202262E-2</v>
      </c>
      <c r="I23" s="38">
        <v>24.1</v>
      </c>
      <c r="K23" s="42">
        <f t="shared" si="3"/>
        <v>0</v>
      </c>
    </row>
    <row r="24" spans="1:11" x14ac:dyDescent="0.25">
      <c r="A24" s="16">
        <v>18629</v>
      </c>
      <c r="B24" s="14">
        <v>154.87700000000001</v>
      </c>
      <c r="C24" s="36">
        <v>0.91</v>
      </c>
      <c r="D24" s="14">
        <v>2473.7579999999998</v>
      </c>
      <c r="E24" s="32">
        <f t="shared" si="0"/>
        <v>15972.403907617012</v>
      </c>
      <c r="F24" s="14">
        <v>55.985999999999997</v>
      </c>
      <c r="G24" s="32">
        <f t="shared" si="1"/>
        <v>361.48685731257706</v>
      </c>
      <c r="H24" s="34">
        <f t="shared" si="2"/>
        <v>2.2631963191225658E-2</v>
      </c>
      <c r="I24" s="38">
        <v>26</v>
      </c>
      <c r="K24" s="42">
        <f t="shared" si="3"/>
        <v>0</v>
      </c>
    </row>
    <row r="25" spans="1:11" x14ac:dyDescent="0.25">
      <c r="A25" s="16">
        <v>18994</v>
      </c>
      <c r="B25" s="14">
        <v>157.55199999999999</v>
      </c>
      <c r="C25" s="36">
        <v>0.92</v>
      </c>
      <c r="D25" s="14">
        <v>2574.8980000000001</v>
      </c>
      <c r="E25" s="32">
        <f t="shared" si="0"/>
        <v>16343.162892251448</v>
      </c>
      <c r="F25" s="14">
        <v>58.569000000000003</v>
      </c>
      <c r="G25" s="32">
        <f t="shared" si="1"/>
        <v>371.74393216207983</v>
      </c>
      <c r="H25" s="34">
        <f t="shared" si="2"/>
        <v>2.2746143730741956E-2</v>
      </c>
      <c r="I25" s="38">
        <v>26.6</v>
      </c>
      <c r="K25" s="42">
        <f t="shared" si="3"/>
        <v>0</v>
      </c>
    </row>
    <row r="26" spans="1:11" x14ac:dyDescent="0.25">
      <c r="A26" s="16">
        <v>19360</v>
      </c>
      <c r="B26" s="14">
        <v>160.184</v>
      </c>
      <c r="C26" s="36">
        <v>0.92</v>
      </c>
      <c r="D26" s="14">
        <v>2695.614</v>
      </c>
      <c r="E26" s="32">
        <f t="shared" si="0"/>
        <v>16828.235029715826</v>
      </c>
      <c r="F26" s="14">
        <v>61.148000000000003</v>
      </c>
      <c r="G26" s="32">
        <f t="shared" si="1"/>
        <v>381.73600359586476</v>
      </c>
      <c r="H26" s="34">
        <f t="shared" si="2"/>
        <v>2.2684256722216165E-2</v>
      </c>
      <c r="I26" s="38">
        <v>26.8</v>
      </c>
      <c r="K26" s="42">
        <f t="shared" si="3"/>
        <v>0</v>
      </c>
    </row>
    <row r="27" spans="1:11" x14ac:dyDescent="0.25">
      <c r="A27" s="16">
        <v>19725</v>
      </c>
      <c r="B27" s="14">
        <v>163.02500000000001</v>
      </c>
      <c r="C27" s="36">
        <v>0.91</v>
      </c>
      <c r="D27" s="14">
        <v>2680.0230000000001</v>
      </c>
      <c r="E27" s="32">
        <f t="shared" si="0"/>
        <v>16439.337524919491</v>
      </c>
      <c r="F27" s="14">
        <v>54.15</v>
      </c>
      <c r="G27" s="32">
        <f t="shared" si="1"/>
        <v>332.15764453304706</v>
      </c>
      <c r="H27" s="34">
        <f t="shared" si="2"/>
        <v>2.0205050479044393E-2</v>
      </c>
      <c r="I27" s="38">
        <v>26.9</v>
      </c>
      <c r="K27" s="42">
        <f t="shared" si="3"/>
        <v>0</v>
      </c>
    </row>
    <row r="28" spans="1:11" x14ac:dyDescent="0.25">
      <c r="A28" s="16">
        <v>20090</v>
      </c>
      <c r="B28" s="14">
        <v>165.93100000000001</v>
      </c>
      <c r="C28" s="36">
        <v>0.91</v>
      </c>
      <c r="D28" s="14">
        <v>2871.1979999999999</v>
      </c>
      <c r="E28" s="32">
        <f t="shared" si="0"/>
        <v>17303.56594005942</v>
      </c>
      <c r="F28" s="14">
        <v>61.719000000000001</v>
      </c>
      <c r="G28" s="32">
        <f t="shared" si="1"/>
        <v>371.95581295839833</v>
      </c>
      <c r="H28" s="34">
        <f t="shared" si="2"/>
        <v>2.1495905193581216E-2</v>
      </c>
      <c r="I28" s="38">
        <v>26.8</v>
      </c>
      <c r="K28" s="42">
        <f t="shared" si="3"/>
        <v>0</v>
      </c>
    </row>
    <row r="29" spans="1:11" x14ac:dyDescent="0.25">
      <c r="A29" s="16">
        <v>20455</v>
      </c>
      <c r="B29" s="14">
        <v>168.90299999999999</v>
      </c>
      <c r="C29" s="36">
        <v>0.91</v>
      </c>
      <c r="D29" s="14">
        <v>2932.3879999999999</v>
      </c>
      <c r="E29" s="32">
        <f t="shared" si="0"/>
        <v>17361.373095800551</v>
      </c>
      <c r="F29" s="14">
        <v>65.426000000000002</v>
      </c>
      <c r="G29" s="32">
        <f t="shared" si="1"/>
        <v>387.35842465793979</v>
      </c>
      <c r="H29" s="34">
        <f t="shared" si="2"/>
        <v>2.2311508572535423E-2</v>
      </c>
      <c r="I29" s="38">
        <v>27.2</v>
      </c>
      <c r="K29" s="42">
        <f t="shared" si="3"/>
        <v>0</v>
      </c>
    </row>
    <row r="30" spans="1:11" x14ac:dyDescent="0.25">
      <c r="A30" s="16">
        <v>20821</v>
      </c>
      <c r="B30" s="14">
        <v>171.98400000000001</v>
      </c>
      <c r="C30" s="36">
        <v>0.91</v>
      </c>
      <c r="D30" s="14">
        <v>2994.1320000000001</v>
      </c>
      <c r="E30" s="32">
        <f t="shared" si="0"/>
        <v>17409.363661735973</v>
      </c>
      <c r="F30" s="14">
        <v>67.355000000000004</v>
      </c>
      <c r="G30" s="32">
        <f t="shared" si="1"/>
        <v>391.63526839706014</v>
      </c>
      <c r="H30" s="34">
        <f t="shared" si="2"/>
        <v>2.2495668193653454E-2</v>
      </c>
      <c r="I30" s="38">
        <v>28.1</v>
      </c>
      <c r="K30" s="42">
        <f t="shared" si="3"/>
        <v>0</v>
      </c>
    </row>
    <row r="31" spans="1:11" x14ac:dyDescent="0.25">
      <c r="A31" s="16">
        <v>21186</v>
      </c>
      <c r="B31" s="14">
        <v>174.881</v>
      </c>
      <c r="C31" s="36">
        <v>0.91</v>
      </c>
      <c r="D31" s="14">
        <v>2971.951</v>
      </c>
      <c r="E31" s="32">
        <f t="shared" si="0"/>
        <v>16994.133153401457</v>
      </c>
      <c r="F31" s="14">
        <v>64.119</v>
      </c>
      <c r="G31" s="32">
        <f t="shared" si="1"/>
        <v>366.64360336457361</v>
      </c>
      <c r="H31" s="34">
        <f t="shared" si="2"/>
        <v>2.1574716406831743E-2</v>
      </c>
      <c r="I31" s="38">
        <v>28.9</v>
      </c>
      <c r="K31" s="42">
        <f t="shared" si="3"/>
        <v>0</v>
      </c>
    </row>
    <row r="32" spans="1:11" x14ac:dyDescent="0.25">
      <c r="A32" s="16">
        <v>21551</v>
      </c>
      <c r="B32" s="14">
        <v>177.82900000000001</v>
      </c>
      <c r="C32" s="36">
        <v>0.91</v>
      </c>
      <c r="D32" s="14">
        <v>3178.1819999999998</v>
      </c>
      <c r="E32" s="32">
        <f t="shared" si="0"/>
        <v>17872.124344173335</v>
      </c>
      <c r="F32" s="14">
        <v>72.334000000000003</v>
      </c>
      <c r="G32" s="32">
        <f t="shared" si="1"/>
        <v>406.7615518278796</v>
      </c>
      <c r="H32" s="34">
        <f t="shared" si="2"/>
        <v>2.2759552473709817E-2</v>
      </c>
      <c r="I32" s="38">
        <v>29.2</v>
      </c>
      <c r="K32" s="42">
        <f t="shared" si="3"/>
        <v>0</v>
      </c>
    </row>
    <row r="33" spans="1:13" x14ac:dyDescent="0.25">
      <c r="A33" s="16">
        <v>21916</v>
      </c>
      <c r="B33" s="14">
        <v>180.67099999999999</v>
      </c>
      <c r="C33" s="36">
        <v>0.91</v>
      </c>
      <c r="D33" s="14">
        <v>3259.971</v>
      </c>
      <c r="E33" s="32">
        <f t="shared" ref="E33:E66" si="4">(D33*1000)/B33</f>
        <v>18043.687144035292</v>
      </c>
      <c r="F33" s="14">
        <v>75.555000000000007</v>
      </c>
      <c r="G33" s="32">
        <f>(F33*1000)/B33</f>
        <v>418.19107659779382</v>
      </c>
      <c r="H33" s="34">
        <f t="shared" si="2"/>
        <v>2.3176586540187016E-2</v>
      </c>
      <c r="I33" s="38">
        <v>29.6</v>
      </c>
      <c r="K33" s="42">
        <f t="shared" si="3"/>
        <v>0</v>
      </c>
    </row>
    <row r="34" spans="1:13" x14ac:dyDescent="0.25">
      <c r="A34" s="16">
        <v>22282</v>
      </c>
      <c r="B34" s="14">
        <v>183.691</v>
      </c>
      <c r="C34" s="36">
        <v>0.91</v>
      </c>
      <c r="D34" s="14">
        <v>3343.5459999999998</v>
      </c>
      <c r="E34" s="32">
        <f t="shared" si="4"/>
        <v>18202.013163410291</v>
      </c>
      <c r="F34" s="14">
        <v>76.771000000000001</v>
      </c>
      <c r="G34" s="32">
        <f t="shared" ref="G34:G92" si="5">(F34*1000)/B34</f>
        <v>417.93555481760131</v>
      </c>
      <c r="H34" s="34">
        <f t="shared" si="2"/>
        <v>2.2960952234543808E-2</v>
      </c>
      <c r="I34" s="38">
        <v>29.9</v>
      </c>
      <c r="K34" s="42">
        <f t="shared" si="3"/>
        <v>0</v>
      </c>
    </row>
    <row r="35" spans="1:13" x14ac:dyDescent="0.25">
      <c r="A35" s="16">
        <v>22647</v>
      </c>
      <c r="B35" s="14">
        <v>186.53800000000001</v>
      </c>
      <c r="C35" s="36">
        <v>0.91</v>
      </c>
      <c r="D35" s="14">
        <v>3548.4090000000001</v>
      </c>
      <c r="E35" s="32">
        <f t="shared" si="4"/>
        <v>19022.445828731947</v>
      </c>
      <c r="F35" s="14">
        <v>82.475999999999999</v>
      </c>
      <c r="G35" s="32">
        <f t="shared" si="5"/>
        <v>442.14047539911434</v>
      </c>
      <c r="H35" s="34">
        <f t="shared" si="2"/>
        <v>2.3243092890362974E-2</v>
      </c>
      <c r="I35" s="38">
        <v>30.3</v>
      </c>
      <c r="K35" s="42">
        <f t="shared" si="3"/>
        <v>0</v>
      </c>
    </row>
    <row r="36" spans="1:13" x14ac:dyDescent="0.25">
      <c r="A36" s="16">
        <v>23012</v>
      </c>
      <c r="B36" s="14">
        <v>189.24199999999999</v>
      </c>
      <c r="C36" s="36">
        <v>0.91</v>
      </c>
      <c r="D36" s="14">
        <v>3702.944</v>
      </c>
      <c r="E36" s="32">
        <f t="shared" si="4"/>
        <v>19567.241944177298</v>
      </c>
      <c r="F36" s="14">
        <v>87.71</v>
      </c>
      <c r="G36" s="32">
        <f t="shared" si="5"/>
        <v>463.48062269475065</v>
      </c>
      <c r="H36" s="34">
        <f t="shared" si="2"/>
        <v>2.3686558586897343E-2</v>
      </c>
      <c r="I36" s="38">
        <v>30.6</v>
      </c>
      <c r="J36" s="40">
        <v>19375</v>
      </c>
      <c r="K36" s="42">
        <f t="shared" si="3"/>
        <v>30.299364708188943</v>
      </c>
      <c r="L36" s="53">
        <v>70.218333583333333</v>
      </c>
      <c r="M36" s="38">
        <f>L36/I36</f>
        <v>2.2947167837690632</v>
      </c>
    </row>
    <row r="37" spans="1:13" x14ac:dyDescent="0.25">
      <c r="A37" s="16">
        <v>23377</v>
      </c>
      <c r="B37" s="14">
        <v>191.88900000000001</v>
      </c>
      <c r="C37" s="36">
        <v>0.77</v>
      </c>
      <c r="D37" s="14">
        <v>3916.28</v>
      </c>
      <c r="E37" s="32">
        <f t="shared" si="4"/>
        <v>20409.09067221154</v>
      </c>
      <c r="F37" s="14">
        <v>86.150999999999996</v>
      </c>
      <c r="G37" s="32">
        <f t="shared" si="5"/>
        <v>448.96268155027121</v>
      </c>
      <c r="H37" s="34">
        <f t="shared" si="2"/>
        <v>2.1998171734401013E-2</v>
      </c>
      <c r="I37" s="38">
        <v>31</v>
      </c>
      <c r="J37" s="40">
        <v>20300</v>
      </c>
      <c r="K37" s="42">
        <f t="shared" si="3"/>
        <v>30.834298798860143</v>
      </c>
      <c r="L37" s="53">
        <v>81.546667666666664</v>
      </c>
      <c r="M37" s="38">
        <f t="shared" ref="M37:M92" si="6">L37/I37</f>
        <v>2.6305376666666667</v>
      </c>
    </row>
    <row r="38" spans="1:13" x14ac:dyDescent="0.25">
      <c r="A38" s="16">
        <v>23743</v>
      </c>
      <c r="B38" s="14">
        <v>194.303</v>
      </c>
      <c r="C38" s="36">
        <v>0.7</v>
      </c>
      <c r="D38" s="14">
        <v>4170.75</v>
      </c>
      <c r="E38" s="32">
        <f t="shared" si="4"/>
        <v>21465.185818026486</v>
      </c>
      <c r="F38" s="14">
        <v>94.302999999999997</v>
      </c>
      <c r="G38" s="32">
        <f t="shared" si="5"/>
        <v>485.33990725825129</v>
      </c>
      <c r="H38" s="34">
        <f t="shared" si="2"/>
        <v>2.2610561649583409E-2</v>
      </c>
      <c r="I38" s="38">
        <v>31.5</v>
      </c>
      <c r="J38" s="40">
        <v>21450</v>
      </c>
      <c r="K38" s="42">
        <f t="shared" si="3"/>
        <v>31.477714925373132</v>
      </c>
      <c r="L38" s="53">
        <v>88.469999999999985</v>
      </c>
      <c r="M38" s="38">
        <f t="shared" si="6"/>
        <v>2.8085714285714283</v>
      </c>
    </row>
    <row r="39" spans="1:13" x14ac:dyDescent="0.25">
      <c r="A39" s="16">
        <v>24108</v>
      </c>
      <c r="B39" s="14">
        <v>196.56</v>
      </c>
      <c r="C39" s="36">
        <v>0.7</v>
      </c>
      <c r="D39" s="14">
        <v>4445.8530000000001</v>
      </c>
      <c r="E39" s="32">
        <f t="shared" si="4"/>
        <v>22618.299755799755</v>
      </c>
      <c r="F39" s="14">
        <v>103.05800000000001</v>
      </c>
      <c r="G39" s="32">
        <f t="shared" si="5"/>
        <v>524.30809930809926</v>
      </c>
      <c r="H39" s="34">
        <f t="shared" si="2"/>
        <v>2.3180703455557349E-2</v>
      </c>
      <c r="I39" s="38">
        <v>32.5</v>
      </c>
      <c r="J39" s="40">
        <v>22925</v>
      </c>
      <c r="K39" s="42">
        <f t="shared" si="3"/>
        <v>32.940694395428736</v>
      </c>
      <c r="L39" s="53">
        <v>84.458331999999999</v>
      </c>
      <c r="M39" s="38">
        <f t="shared" si="6"/>
        <v>2.5987179076923077</v>
      </c>
    </row>
    <row r="40" spans="1:13" x14ac:dyDescent="0.25">
      <c r="A40" s="16">
        <v>24473</v>
      </c>
      <c r="B40" s="14">
        <v>198.71199999999999</v>
      </c>
      <c r="C40" s="36">
        <v>0.7</v>
      </c>
      <c r="D40" s="14">
        <v>4567.7809999999999</v>
      </c>
      <c r="E40" s="32">
        <f t="shared" si="4"/>
        <v>22986.940899392088</v>
      </c>
      <c r="F40" s="14">
        <v>107.917</v>
      </c>
      <c r="G40" s="32">
        <f t="shared" si="5"/>
        <v>543.08245098433918</v>
      </c>
      <c r="H40" s="34">
        <f t="shared" si="2"/>
        <v>2.3625694839573087E-2</v>
      </c>
      <c r="I40" s="38">
        <v>33.4</v>
      </c>
      <c r="J40" s="40">
        <v>24125</v>
      </c>
      <c r="K40" s="42">
        <f t="shared" si="3"/>
        <v>35.053598629181209</v>
      </c>
      <c r="L40" s="53">
        <v>92.182500166666657</v>
      </c>
      <c r="M40" s="38">
        <f t="shared" si="6"/>
        <v>2.7599550948103793</v>
      </c>
    </row>
    <row r="41" spans="1:13" x14ac:dyDescent="0.25">
      <c r="A41" s="16">
        <v>24838</v>
      </c>
      <c r="B41" s="14">
        <v>200.70599999999999</v>
      </c>
      <c r="C41" s="36">
        <v>0.75249999999999995</v>
      </c>
      <c r="D41" s="14">
        <v>4792.3149999999996</v>
      </c>
      <c r="E41" s="32">
        <f t="shared" si="4"/>
        <v>23877.288172750192</v>
      </c>
      <c r="F41" s="14">
        <v>127.217</v>
      </c>
      <c r="G41" s="32">
        <f t="shared" si="5"/>
        <v>633.84751826054037</v>
      </c>
      <c r="H41" s="34">
        <f t="shared" si="2"/>
        <v>2.6546042987574899E-2</v>
      </c>
      <c r="I41" s="38">
        <v>34.799999999999997</v>
      </c>
      <c r="J41" s="40">
        <v>26425</v>
      </c>
      <c r="K41" s="42">
        <f t="shared" si="3"/>
        <v>38.513167548460402</v>
      </c>
      <c r="L41" s="53">
        <v>98.535833500000024</v>
      </c>
      <c r="M41" s="38">
        <f t="shared" si="6"/>
        <v>2.8314894683908056</v>
      </c>
    </row>
    <row r="42" spans="1:13" x14ac:dyDescent="0.25">
      <c r="A42" s="16">
        <v>25204</v>
      </c>
      <c r="B42" s="14">
        <v>202.67699999999999</v>
      </c>
      <c r="C42" s="36">
        <v>0.77</v>
      </c>
      <c r="D42" s="14">
        <v>4942.067</v>
      </c>
      <c r="E42" s="32">
        <f t="shared" si="4"/>
        <v>24383.955752256054</v>
      </c>
      <c r="F42" s="14">
        <v>142.95099999999999</v>
      </c>
      <c r="G42" s="32">
        <f t="shared" si="5"/>
        <v>705.31436719509372</v>
      </c>
      <c r="H42" s="34">
        <f t="shared" si="2"/>
        <v>2.8925346418816254E-2</v>
      </c>
      <c r="I42" s="38">
        <v>36.700000000000003</v>
      </c>
      <c r="J42" s="40">
        <v>27725</v>
      </c>
      <c r="K42" s="42">
        <f t="shared" si="3"/>
        <v>41.72856571501358</v>
      </c>
      <c r="L42" s="53">
        <v>97.580000583333344</v>
      </c>
      <c r="M42" s="38">
        <f t="shared" si="6"/>
        <v>2.6588556017257039</v>
      </c>
    </row>
    <row r="43" spans="1:13" x14ac:dyDescent="0.25">
      <c r="A43" s="16">
        <v>25569</v>
      </c>
      <c r="B43" s="14">
        <v>205.05199999999999</v>
      </c>
      <c r="C43" s="36">
        <v>0.71750000000000003</v>
      </c>
      <c r="D43" s="14">
        <v>4951.2619999999997</v>
      </c>
      <c r="E43" s="32">
        <f t="shared" si="4"/>
        <v>24146.37262743109</v>
      </c>
      <c r="F43" s="14">
        <v>134.43</v>
      </c>
      <c r="G43" s="32">
        <f t="shared" si="5"/>
        <v>655.58980161129864</v>
      </c>
      <c r="H43" s="34">
        <f t="shared" si="2"/>
        <v>2.7150653712124304E-2</v>
      </c>
      <c r="I43" s="38">
        <v>38.799999999999997</v>
      </c>
      <c r="J43" s="40">
        <v>26650</v>
      </c>
      <c r="K43" s="42">
        <f t="shared" si="3"/>
        <v>42.822995236365998</v>
      </c>
      <c r="L43" s="53">
        <v>83.450833083333336</v>
      </c>
      <c r="M43" s="38">
        <f t="shared" si="6"/>
        <v>2.1507946670962204</v>
      </c>
    </row>
    <row r="44" spans="1:13" x14ac:dyDescent="0.25">
      <c r="A44" s="16">
        <v>25934</v>
      </c>
      <c r="B44" s="14">
        <v>207.661</v>
      </c>
      <c r="C44" s="36">
        <v>0.7</v>
      </c>
      <c r="D44" s="14">
        <v>5114.3249999999998</v>
      </c>
      <c r="E44" s="32">
        <f t="shared" si="4"/>
        <v>24628.240256957251</v>
      </c>
      <c r="F44" s="14">
        <v>135.261</v>
      </c>
      <c r="G44" s="32">
        <f t="shared" si="5"/>
        <v>651.35485237959949</v>
      </c>
      <c r="H44" s="34">
        <f t="shared" si="2"/>
        <v>2.6447478406241294E-2</v>
      </c>
      <c r="I44" s="38">
        <v>40.5</v>
      </c>
      <c r="J44" s="40">
        <v>28100</v>
      </c>
      <c r="K44" s="42">
        <f t="shared" si="3"/>
        <v>46.209148040063937</v>
      </c>
      <c r="L44" s="53">
        <v>98.206664999999987</v>
      </c>
      <c r="M44" s="38">
        <f t="shared" si="6"/>
        <v>2.4248559259259257</v>
      </c>
    </row>
    <row r="45" spans="1:13" x14ac:dyDescent="0.25">
      <c r="A45" s="16">
        <v>26299</v>
      </c>
      <c r="B45" s="14">
        <v>209.89599999999999</v>
      </c>
      <c r="C45" s="36">
        <v>0.7</v>
      </c>
      <c r="D45" s="14">
        <v>5383.2820000000002</v>
      </c>
      <c r="E45" s="32">
        <f t="shared" si="4"/>
        <v>25647.377748980449</v>
      </c>
      <c r="F45" s="14">
        <v>155.017</v>
      </c>
      <c r="G45" s="32">
        <f t="shared" si="5"/>
        <v>738.54194458207883</v>
      </c>
      <c r="H45" s="34">
        <f t="shared" si="2"/>
        <v>2.8796002141444565E-2</v>
      </c>
      <c r="I45" s="38">
        <v>41.8</v>
      </c>
      <c r="J45" s="40">
        <v>30075</v>
      </c>
      <c r="K45" s="42">
        <f t="shared" si="3"/>
        <v>49.016122127728018</v>
      </c>
      <c r="L45" s="53">
        <v>109.78166633333332</v>
      </c>
      <c r="M45" s="38">
        <f t="shared" si="6"/>
        <v>2.6263556539074959</v>
      </c>
    </row>
    <row r="46" spans="1:13" x14ac:dyDescent="0.25">
      <c r="A46" s="16">
        <v>26665</v>
      </c>
      <c r="B46" s="14">
        <v>211.90899999999999</v>
      </c>
      <c r="C46" s="36">
        <v>0.7</v>
      </c>
      <c r="D46" s="14">
        <v>5687.2070000000003</v>
      </c>
      <c r="E46" s="32">
        <f t="shared" si="4"/>
        <v>26837.968184456538</v>
      </c>
      <c r="F46" s="14">
        <v>168.67699999999999</v>
      </c>
      <c r="G46" s="32">
        <f t="shared" si="5"/>
        <v>795.98790046670979</v>
      </c>
      <c r="H46" s="34">
        <f t="shared" si="2"/>
        <v>2.9659022434034839E-2</v>
      </c>
      <c r="I46" s="38">
        <v>44.4</v>
      </c>
      <c r="J46" s="40">
        <v>35100</v>
      </c>
      <c r="K46" s="42">
        <f t="shared" si="3"/>
        <v>58.068479300999591</v>
      </c>
      <c r="L46" s="53">
        <v>106.50916666666667</v>
      </c>
      <c r="M46" s="38">
        <f t="shared" si="6"/>
        <v>2.3988551051051052</v>
      </c>
    </row>
    <row r="47" spans="1:13" x14ac:dyDescent="0.25">
      <c r="A47" s="16">
        <v>27030</v>
      </c>
      <c r="B47" s="14">
        <v>213.85400000000001</v>
      </c>
      <c r="C47" s="36">
        <v>0.7</v>
      </c>
      <c r="D47" s="14">
        <v>5656.4650000000001</v>
      </c>
      <c r="E47" s="32">
        <f t="shared" si="4"/>
        <v>26450.124851534223</v>
      </c>
      <c r="F47" s="14">
        <v>186.52099999999999</v>
      </c>
      <c r="G47" s="32">
        <f t="shared" si="5"/>
        <v>872.18850243624149</v>
      </c>
      <c r="H47" s="34">
        <f t="shared" si="2"/>
        <v>3.2974834989697624E-2</v>
      </c>
      <c r="I47" s="38">
        <v>49.3</v>
      </c>
      <c r="J47" s="40">
        <v>38725</v>
      </c>
      <c r="K47" s="42">
        <f t="shared" si="3"/>
        <v>72.17895986185718</v>
      </c>
      <c r="L47" s="53">
        <v>81.482500250000001</v>
      </c>
      <c r="M47" s="38">
        <f t="shared" si="6"/>
        <v>1.6527890517241381</v>
      </c>
    </row>
    <row r="48" spans="1:13" x14ac:dyDescent="0.25">
      <c r="A48" s="16">
        <v>27395</v>
      </c>
      <c r="B48" s="14">
        <v>215.97300000000001</v>
      </c>
      <c r="C48" s="36">
        <v>0.7</v>
      </c>
      <c r="D48" s="14">
        <v>5644.8429999999998</v>
      </c>
      <c r="E48" s="32">
        <f t="shared" si="4"/>
        <v>26136.799507345822</v>
      </c>
      <c r="F48" s="14">
        <v>181.45500000000001</v>
      </c>
      <c r="G48" s="32">
        <f t="shared" si="5"/>
        <v>840.17446625272601</v>
      </c>
      <c r="H48" s="34">
        <f t="shared" si="2"/>
        <v>3.2145269584999976E-2</v>
      </c>
      <c r="I48" s="38">
        <v>53.8</v>
      </c>
      <c r="J48" s="40">
        <v>42525</v>
      </c>
      <c r="K48" s="42">
        <f t="shared" si="3"/>
        <v>87.533479351861516</v>
      </c>
      <c r="L48" s="53">
        <v>87.128334000000009</v>
      </c>
      <c r="M48" s="38">
        <f t="shared" si="6"/>
        <v>1.6194857620817846</v>
      </c>
    </row>
    <row r="49" spans="1:13" x14ac:dyDescent="0.25">
      <c r="A49" s="16">
        <v>27760</v>
      </c>
      <c r="B49" s="14">
        <v>218.035</v>
      </c>
      <c r="C49" s="36">
        <v>0.7</v>
      </c>
      <c r="D49" s="14">
        <v>5948.9949999999999</v>
      </c>
      <c r="E49" s="32">
        <f t="shared" si="4"/>
        <v>27284.587336895453</v>
      </c>
      <c r="F49" s="14">
        <v>212.392</v>
      </c>
      <c r="G49" s="32">
        <f t="shared" si="5"/>
        <v>974.11883413213479</v>
      </c>
      <c r="H49" s="34">
        <f t="shared" si="2"/>
        <v>3.5702164819435889E-2</v>
      </c>
      <c r="I49" s="38">
        <v>56.9</v>
      </c>
      <c r="J49" s="40">
        <v>48050</v>
      </c>
      <c r="K49" s="42">
        <f t="shared" si="3"/>
        <v>100.20474072931646</v>
      </c>
      <c r="L49" s="53">
        <v>102.79083316666667</v>
      </c>
      <c r="M49" s="38">
        <f t="shared" si="6"/>
        <v>1.8065172788517869</v>
      </c>
    </row>
    <row r="50" spans="1:13" x14ac:dyDescent="0.25">
      <c r="A50" s="16">
        <v>28126</v>
      </c>
      <c r="B50" s="14">
        <v>220.239</v>
      </c>
      <c r="C50" s="36">
        <v>0.7</v>
      </c>
      <c r="D50" s="14">
        <v>6224.0860000000002</v>
      </c>
      <c r="E50" s="32">
        <f t="shared" si="4"/>
        <v>28260.598713216095</v>
      </c>
      <c r="F50" s="14">
        <v>241.64099999999999</v>
      </c>
      <c r="G50" s="32">
        <f t="shared" si="5"/>
        <v>1097.1762494381103</v>
      </c>
      <c r="H50" s="34">
        <f t="shared" si="2"/>
        <v>3.8823531679992848E-2</v>
      </c>
      <c r="I50" s="38">
        <v>60.6</v>
      </c>
      <c r="J50" s="40">
        <v>54350</v>
      </c>
      <c r="K50" s="42">
        <f t="shared" si="3"/>
        <v>116.54424003620773</v>
      </c>
      <c r="L50" s="53">
        <v>97.477499583333341</v>
      </c>
      <c r="M50" s="38">
        <f t="shared" si="6"/>
        <v>1.6085395970847085</v>
      </c>
    </row>
    <row r="51" spans="1:13" x14ac:dyDescent="0.25">
      <c r="A51" s="16">
        <v>28491</v>
      </c>
      <c r="B51" s="14">
        <v>222.58500000000001</v>
      </c>
      <c r="C51" s="36">
        <v>0.7</v>
      </c>
      <c r="D51" s="14">
        <v>6568.6080000000002</v>
      </c>
      <c r="E51" s="32">
        <f t="shared" si="4"/>
        <v>29510.560010782396</v>
      </c>
      <c r="F51" s="14">
        <v>279.82499999999999</v>
      </c>
      <c r="G51" s="32">
        <f t="shared" si="5"/>
        <v>1257.160185996361</v>
      </c>
      <c r="H51" s="34">
        <f t="shared" si="2"/>
        <v>4.2600350028499184E-2</v>
      </c>
      <c r="I51" s="38">
        <v>65.2</v>
      </c>
      <c r="J51" s="40">
        <v>62700</v>
      </c>
      <c r="K51" s="42">
        <f t="shared" si="3"/>
        <v>138.52803872601319</v>
      </c>
      <c r="L51" s="53">
        <v>95.464166750000004</v>
      </c>
      <c r="M51" s="38">
        <f t="shared" si="6"/>
        <v>1.4641743366564417</v>
      </c>
    </row>
    <row r="52" spans="1:13" x14ac:dyDescent="0.25">
      <c r="A52" s="16">
        <v>28856</v>
      </c>
      <c r="B52" s="14">
        <v>225.05500000000001</v>
      </c>
      <c r="C52" s="36">
        <v>0.7</v>
      </c>
      <c r="D52" s="14">
        <v>6776.58</v>
      </c>
      <c r="E52" s="32">
        <f t="shared" si="4"/>
        <v>30110.772922174579</v>
      </c>
      <c r="F52" s="14">
        <v>316.86200000000002</v>
      </c>
      <c r="G52" s="32">
        <f t="shared" si="5"/>
        <v>1407.9313945479994</v>
      </c>
      <c r="H52" s="34">
        <f t="shared" si="2"/>
        <v>4.6758394352313409E-2</v>
      </c>
      <c r="I52" s="38">
        <v>72.599999999999994</v>
      </c>
      <c r="J52" s="40">
        <v>71900</v>
      </c>
      <c r="K52" s="42">
        <f t="shared" si="3"/>
        <v>173.35788800545407</v>
      </c>
      <c r="L52" s="53">
        <v>103.32666725</v>
      </c>
      <c r="M52" s="38">
        <f t="shared" si="6"/>
        <v>1.4232323312672177</v>
      </c>
    </row>
    <row r="53" spans="1:13" x14ac:dyDescent="0.25">
      <c r="A53" s="16">
        <v>29221</v>
      </c>
      <c r="B53" s="14">
        <v>227.22499999999999</v>
      </c>
      <c r="C53" s="36">
        <v>0.7</v>
      </c>
      <c r="D53" s="14">
        <v>6759.1809999999996</v>
      </c>
      <c r="E53" s="32">
        <f t="shared" si="4"/>
        <v>29746.643195070967</v>
      </c>
      <c r="F53" s="14">
        <v>344.49400000000003</v>
      </c>
      <c r="G53" s="32">
        <f t="shared" si="5"/>
        <v>1516.0919793156563</v>
      </c>
      <c r="H53" s="34">
        <f t="shared" si="2"/>
        <v>5.0966825714535542E-2</v>
      </c>
      <c r="I53" s="38">
        <v>82.4</v>
      </c>
      <c r="J53" s="40">
        <v>76375</v>
      </c>
      <c r="K53" s="42">
        <f t="shared" si="3"/>
        <v>211.56336729257583</v>
      </c>
      <c r="L53" s="53">
        <v>119.57833291666668</v>
      </c>
      <c r="M53" s="38">
        <f t="shared" si="6"/>
        <v>1.4511933606391587</v>
      </c>
    </row>
    <row r="54" spans="1:13" x14ac:dyDescent="0.25">
      <c r="A54" s="16">
        <v>29587</v>
      </c>
      <c r="B54" s="14">
        <v>229.46600000000001</v>
      </c>
      <c r="C54" s="36">
        <v>0.69125000000000003</v>
      </c>
      <c r="D54" s="14">
        <v>6930.71</v>
      </c>
      <c r="E54" s="32">
        <f t="shared" si="4"/>
        <v>30203.646727619776</v>
      </c>
      <c r="F54" s="14">
        <v>394.28800000000001</v>
      </c>
      <c r="G54" s="32">
        <f t="shared" si="5"/>
        <v>1718.2850618392267</v>
      </c>
      <c r="H54" s="34">
        <f t="shared" si="2"/>
        <v>5.6889986740175251E-2</v>
      </c>
      <c r="I54" s="38">
        <v>90.9</v>
      </c>
      <c r="J54" s="40">
        <v>83175</v>
      </c>
      <c r="K54" s="42">
        <f t="shared" si="3"/>
        <v>250.32101481594239</v>
      </c>
      <c r="L54" s="53">
        <v>127.84250058333333</v>
      </c>
      <c r="M54" s="38">
        <f t="shared" si="6"/>
        <v>1.4064081472313896</v>
      </c>
    </row>
    <row r="55" spans="1:13" x14ac:dyDescent="0.25">
      <c r="A55" s="16">
        <v>29952</v>
      </c>
      <c r="B55" s="14">
        <v>231.66399999999999</v>
      </c>
      <c r="C55" s="36">
        <v>0.5</v>
      </c>
      <c r="D55" s="14">
        <v>6805.7579999999998</v>
      </c>
      <c r="E55" s="32">
        <f t="shared" si="4"/>
        <v>29377.710822570622</v>
      </c>
      <c r="F55" s="14">
        <v>371.76600000000002</v>
      </c>
      <c r="G55" s="32">
        <f t="shared" si="5"/>
        <v>1604.7637958422545</v>
      </c>
      <c r="H55" s="34">
        <f t="shared" si="2"/>
        <v>5.4625215883374052E-2</v>
      </c>
      <c r="I55" s="38">
        <v>96.5</v>
      </c>
      <c r="J55" s="40">
        <v>83850</v>
      </c>
      <c r="K55" s="42">
        <f t="shared" si="3"/>
        <v>275.43075254806297</v>
      </c>
      <c r="L55" s="53">
        <v>120.27583308333334</v>
      </c>
      <c r="M55" s="38">
        <f t="shared" si="6"/>
        <v>1.2463816899827289</v>
      </c>
    </row>
    <row r="56" spans="1:13" x14ac:dyDescent="0.25">
      <c r="A56" s="16">
        <v>30317</v>
      </c>
      <c r="B56" s="14">
        <v>233.792</v>
      </c>
      <c r="C56" s="36">
        <v>0.5</v>
      </c>
      <c r="D56" s="14">
        <v>7117.7290000000003</v>
      </c>
      <c r="E56" s="32">
        <f t="shared" si="4"/>
        <v>30444.707261155214</v>
      </c>
      <c r="F56" s="14">
        <v>379.48399999999998</v>
      </c>
      <c r="G56" s="32">
        <f t="shared" si="5"/>
        <v>1623.1693128935121</v>
      </c>
      <c r="H56" s="34">
        <f t="shared" si="2"/>
        <v>5.3315320097182678E-2</v>
      </c>
      <c r="I56" s="38">
        <v>99.6</v>
      </c>
      <c r="J56" s="40">
        <v>89775</v>
      </c>
      <c r="K56" s="42">
        <f t="shared" si="3"/>
        <v>293.69932590577696</v>
      </c>
      <c r="L56" s="53">
        <v>160.72416566666666</v>
      </c>
      <c r="M56" s="38">
        <f t="shared" si="6"/>
        <v>1.6136964424364124</v>
      </c>
    </row>
    <row r="57" spans="1:13" x14ac:dyDescent="0.25">
      <c r="A57" s="16">
        <v>30682</v>
      </c>
      <c r="B57" s="14">
        <v>235.82499999999999</v>
      </c>
      <c r="C57" s="36">
        <v>0.5</v>
      </c>
      <c r="D57" s="14">
        <v>7632.8119999999999</v>
      </c>
      <c r="E57" s="32">
        <f t="shared" si="4"/>
        <v>32366.42425527404</v>
      </c>
      <c r="F57" s="14">
        <v>409.68099999999998</v>
      </c>
      <c r="G57" s="32">
        <f t="shared" si="5"/>
        <v>1737.2246369129653</v>
      </c>
      <c r="H57" s="34">
        <f t="shared" si="2"/>
        <v>5.3673665747302562E-2</v>
      </c>
      <c r="I57" s="38">
        <v>103.9</v>
      </c>
      <c r="J57" s="40">
        <v>97550</v>
      </c>
      <c r="K57" s="42">
        <f t="shared" si="3"/>
        <v>313.14688703521063</v>
      </c>
      <c r="L57" s="53">
        <v>160.31500000000003</v>
      </c>
      <c r="M57" s="38">
        <f t="shared" si="6"/>
        <v>1.5429740134744949</v>
      </c>
    </row>
    <row r="58" spans="1:13" x14ac:dyDescent="0.25">
      <c r="A58" s="16">
        <v>31048</v>
      </c>
      <c r="B58" s="14">
        <v>237.92400000000001</v>
      </c>
      <c r="C58" s="36">
        <v>0.5</v>
      </c>
      <c r="D58" s="14">
        <v>7951.0739999999996</v>
      </c>
      <c r="E58" s="32">
        <f t="shared" si="4"/>
        <v>33418.54541786453</v>
      </c>
      <c r="F58" s="14">
        <v>442.91300000000001</v>
      </c>
      <c r="G58" s="32">
        <f t="shared" si="5"/>
        <v>1861.5734436206519</v>
      </c>
      <c r="H58" s="34">
        <f t="shared" si="2"/>
        <v>5.5704801640633711E-2</v>
      </c>
      <c r="I58" s="38">
        <v>107.6</v>
      </c>
      <c r="J58" s="40">
        <v>100825</v>
      </c>
      <c r="K58" s="42">
        <f t="shared" si="3"/>
        <v>324.63321979898558</v>
      </c>
      <c r="L58" s="53">
        <v>188.9666685</v>
      </c>
      <c r="M58" s="38">
        <f t="shared" si="6"/>
        <v>1.7561958039033458</v>
      </c>
    </row>
    <row r="59" spans="1:13" x14ac:dyDescent="0.25">
      <c r="A59" s="16">
        <v>31413</v>
      </c>
      <c r="B59" s="14">
        <v>240.13300000000001</v>
      </c>
      <c r="C59" s="36">
        <v>0.5</v>
      </c>
      <c r="D59" s="14">
        <v>8226.3919999999998</v>
      </c>
      <c r="E59" s="32">
        <f t="shared" si="4"/>
        <v>34257.648886242205</v>
      </c>
      <c r="F59" s="14">
        <v>462.03399999999999</v>
      </c>
      <c r="G59" s="32">
        <f t="shared" si="5"/>
        <v>1924.0754082112828</v>
      </c>
      <c r="H59" s="34">
        <f t="shared" si="2"/>
        <v>5.6164841160012795E-2</v>
      </c>
      <c r="I59" s="38">
        <v>109.6</v>
      </c>
      <c r="J59" s="40">
        <v>112075</v>
      </c>
      <c r="K59" s="42">
        <f t="shared" si="3"/>
        <v>358.55992455258638</v>
      </c>
      <c r="L59" s="53">
        <v>238.92083224999996</v>
      </c>
      <c r="M59" s="38">
        <f t="shared" si="6"/>
        <v>2.1799346008211677</v>
      </c>
    </row>
    <row r="60" spans="1:13" x14ac:dyDescent="0.25">
      <c r="A60" s="16">
        <v>31778</v>
      </c>
      <c r="B60" s="14">
        <v>242.28899999999999</v>
      </c>
      <c r="C60" s="36">
        <v>0.38500000000000001</v>
      </c>
      <c r="D60" s="14">
        <v>8510.99</v>
      </c>
      <c r="E60" s="32">
        <f t="shared" si="4"/>
        <v>35127.430465270816</v>
      </c>
      <c r="F60" s="14">
        <v>526.41600000000005</v>
      </c>
      <c r="G60" s="32">
        <f t="shared" si="5"/>
        <v>2172.6780827854341</v>
      </c>
      <c r="H60" s="34">
        <f t="shared" si="2"/>
        <v>6.1851323994035957E-2</v>
      </c>
      <c r="I60" s="38">
        <v>113.6</v>
      </c>
      <c r="J60" s="40">
        <v>127575</v>
      </c>
      <c r="K60" s="42">
        <f t="shared" si="3"/>
        <v>412.56988649734041</v>
      </c>
      <c r="L60" s="53">
        <v>285.99166491666671</v>
      </c>
      <c r="M60" s="38">
        <f t="shared" si="6"/>
        <v>2.5175322615903761</v>
      </c>
    </row>
    <row r="61" spans="1:13" x14ac:dyDescent="0.25">
      <c r="A61" s="16">
        <v>32143</v>
      </c>
      <c r="B61" s="14">
        <v>244.499</v>
      </c>
      <c r="C61" s="36">
        <v>0.28000000000000003</v>
      </c>
      <c r="D61" s="14">
        <v>8866.4979999999996</v>
      </c>
      <c r="E61" s="32">
        <f t="shared" si="4"/>
        <v>36263.943819811124</v>
      </c>
      <c r="F61" s="14">
        <v>549.80799999999999</v>
      </c>
      <c r="G61" s="32">
        <f t="shared" si="5"/>
        <v>2248.7126736714672</v>
      </c>
      <c r="H61" s="34">
        <f t="shared" si="2"/>
        <v>6.200960063375642E-2</v>
      </c>
      <c r="I61" s="38">
        <v>118.3</v>
      </c>
      <c r="J61" s="40">
        <v>138650</v>
      </c>
      <c r="K61" s="42">
        <f t="shared" si="3"/>
        <v>452.30312184190416</v>
      </c>
      <c r="L61" s="53">
        <v>268.05083466666662</v>
      </c>
      <c r="M61" s="38">
        <f t="shared" si="6"/>
        <v>2.2658565905888981</v>
      </c>
    </row>
    <row r="62" spans="1:13" x14ac:dyDescent="0.25">
      <c r="A62" s="16">
        <v>32509</v>
      </c>
      <c r="B62" s="14">
        <v>246.81899999999999</v>
      </c>
      <c r="C62" s="36">
        <v>0.28000000000000003</v>
      </c>
      <c r="D62" s="14">
        <v>9192.134</v>
      </c>
      <c r="E62" s="32">
        <f t="shared" si="4"/>
        <v>37242.408404539361</v>
      </c>
      <c r="F62" s="14">
        <v>601.14400000000001</v>
      </c>
      <c r="G62" s="32">
        <f t="shared" si="5"/>
        <v>2435.5661436113105</v>
      </c>
      <c r="H62" s="34">
        <f t="shared" si="2"/>
        <v>6.5397654124711407E-2</v>
      </c>
      <c r="I62" s="38">
        <v>124</v>
      </c>
      <c r="J62" s="40">
        <v>148125</v>
      </c>
      <c r="K62" s="42">
        <f t="shared" si="3"/>
        <v>493.18776058965193</v>
      </c>
      <c r="L62" s="53">
        <v>326.31416316666667</v>
      </c>
      <c r="M62" s="38">
        <f t="shared" si="6"/>
        <v>2.6315658319892474</v>
      </c>
    </row>
    <row r="63" spans="1:13" x14ac:dyDescent="0.25">
      <c r="A63" s="16">
        <v>32874</v>
      </c>
      <c r="B63" s="14">
        <v>249.62299999999999</v>
      </c>
      <c r="C63" s="36">
        <v>0.28000000000000003</v>
      </c>
      <c r="D63" s="14">
        <v>9365.4940000000006</v>
      </c>
      <c r="E63" s="32">
        <f t="shared" si="4"/>
        <v>37518.553979400938</v>
      </c>
      <c r="F63" s="14">
        <v>620.56299999999999</v>
      </c>
      <c r="G63" s="32">
        <f t="shared" si="5"/>
        <v>2486.0008893411264</v>
      </c>
      <c r="H63" s="34">
        <f t="shared" si="2"/>
        <v>6.6260573120862601E-2</v>
      </c>
      <c r="I63" s="38">
        <v>130.69999999999999</v>
      </c>
      <c r="J63" s="40">
        <v>149075</v>
      </c>
      <c r="K63" s="42">
        <f t="shared" si="3"/>
        <v>519.31912169902614</v>
      </c>
      <c r="L63" s="53">
        <v>332.67999783333329</v>
      </c>
      <c r="M63" s="38">
        <f t="shared" si="6"/>
        <v>2.5453710622290231</v>
      </c>
    </row>
    <row r="64" spans="1:13" x14ac:dyDescent="0.25">
      <c r="A64" s="16">
        <v>33239</v>
      </c>
      <c r="B64" s="14">
        <v>252.98099999999999</v>
      </c>
      <c r="C64" s="36">
        <v>0.31</v>
      </c>
      <c r="D64" s="14">
        <v>9355.3549999999996</v>
      </c>
      <c r="E64" s="32">
        <f t="shared" si="4"/>
        <v>36980.464936101918</v>
      </c>
      <c r="F64" s="14">
        <v>617.11599999999999</v>
      </c>
      <c r="G64" s="32">
        <f t="shared" si="5"/>
        <v>2439.3768701997383</v>
      </c>
      <c r="H64" s="34">
        <f t="shared" si="2"/>
        <v>6.5963931887138436E-2</v>
      </c>
      <c r="I64" s="38">
        <v>136.19999999999999</v>
      </c>
      <c r="J64" s="40">
        <v>147275</v>
      </c>
      <c r="K64" s="42">
        <f t="shared" si="3"/>
        <v>542.41759898528699</v>
      </c>
      <c r="L64" s="53">
        <v>381.53416441666667</v>
      </c>
      <c r="M64" s="38">
        <f t="shared" si="6"/>
        <v>2.8012787402104751</v>
      </c>
    </row>
    <row r="65" spans="1:13" x14ac:dyDescent="0.25">
      <c r="A65" s="16">
        <v>33604</v>
      </c>
      <c r="B65" s="14">
        <v>256.51400000000001</v>
      </c>
      <c r="C65" s="36">
        <v>0.31</v>
      </c>
      <c r="D65" s="14">
        <v>9684.8919999999998</v>
      </c>
      <c r="E65" s="32">
        <f t="shared" si="4"/>
        <v>37755.802802186234</v>
      </c>
      <c r="F65" s="14">
        <v>645.42399999999998</v>
      </c>
      <c r="G65" s="32">
        <f t="shared" si="5"/>
        <v>2516.1355715477516</v>
      </c>
      <c r="H65" s="34">
        <f t="shared" si="2"/>
        <v>6.6642353884792935E-2</v>
      </c>
      <c r="I65" s="38">
        <v>140.30000000000001</v>
      </c>
      <c r="J65" s="40">
        <v>144675</v>
      </c>
      <c r="K65" s="42">
        <f t="shared" si="3"/>
        <v>537.61014184618682</v>
      </c>
      <c r="L65" s="53">
        <v>417.11583450000012</v>
      </c>
      <c r="M65" s="38">
        <f t="shared" si="6"/>
        <v>2.9730280434782617</v>
      </c>
    </row>
    <row r="66" spans="1:13" x14ac:dyDescent="0.25">
      <c r="A66" s="16">
        <v>33970</v>
      </c>
      <c r="B66" s="14">
        <v>259.91899999999998</v>
      </c>
      <c r="C66" s="36">
        <v>0.39600000000000002</v>
      </c>
      <c r="D66" s="14">
        <v>9951.5020000000004</v>
      </c>
      <c r="E66" s="32">
        <f t="shared" si="4"/>
        <v>38286.935545304499</v>
      </c>
      <c r="F66" s="14">
        <v>699.26800000000003</v>
      </c>
      <c r="G66" s="32">
        <f t="shared" si="5"/>
        <v>2690.330449101451</v>
      </c>
      <c r="H66" s="34">
        <f t="shared" si="2"/>
        <v>7.0267583727561936E-2</v>
      </c>
      <c r="I66" s="38">
        <v>144.5</v>
      </c>
      <c r="J66" s="40">
        <v>147475</v>
      </c>
      <c r="K66" s="42">
        <f t="shared" si="3"/>
        <v>556.59031459396783</v>
      </c>
      <c r="L66" s="53">
        <v>453.45250200000004</v>
      </c>
      <c r="M66" s="38">
        <f t="shared" si="6"/>
        <v>3.1380795986159171</v>
      </c>
    </row>
    <row r="67" spans="1:13" x14ac:dyDescent="0.25">
      <c r="A67" s="16">
        <v>34335</v>
      </c>
      <c r="B67" s="14">
        <v>263.12599999999998</v>
      </c>
      <c r="C67" s="36">
        <v>0.39600000000000002</v>
      </c>
      <c r="D67" s="14">
        <v>10352.432000000001</v>
      </c>
      <c r="E67" s="32">
        <f t="shared" ref="E67:E92" si="7">(D67*1000)/B67</f>
        <v>39344.010094023397</v>
      </c>
      <c r="F67" s="14">
        <v>763.46299999999997</v>
      </c>
      <c r="G67" s="32">
        <f t="shared" si="5"/>
        <v>2901.5110631408529</v>
      </c>
      <c r="H67" s="34">
        <f t="shared" ref="H67:H92" si="8">(F67/D67)</f>
        <v>7.3747212249256983E-2</v>
      </c>
      <c r="I67" s="38">
        <v>148.19999999999999</v>
      </c>
      <c r="J67" s="40">
        <v>154175</v>
      </c>
      <c r="K67" s="42">
        <f t="shared" ref="K67:K92" si="9">IFERROR((J67/E67)*I67,"")</f>
        <v>580.74240387282907</v>
      </c>
      <c r="L67" s="53">
        <v>460.66416416666669</v>
      </c>
      <c r="M67" s="38">
        <f t="shared" si="6"/>
        <v>3.108395169815565</v>
      </c>
    </row>
    <row r="68" spans="1:13" x14ac:dyDescent="0.25">
      <c r="A68" s="16">
        <v>34700</v>
      </c>
      <c r="B68" s="14">
        <v>266.27800000000002</v>
      </c>
      <c r="C68" s="36">
        <v>0.39600000000000002</v>
      </c>
      <c r="D68" s="14">
        <v>10630.321</v>
      </c>
      <c r="E68" s="32">
        <f t="shared" si="7"/>
        <v>39921.889904535856</v>
      </c>
      <c r="F68" s="14">
        <v>825.697</v>
      </c>
      <c r="G68" s="32">
        <f t="shared" si="5"/>
        <v>3100.8832873913725</v>
      </c>
      <c r="H68" s="34">
        <f t="shared" si="8"/>
        <v>7.7673759804619255E-2</v>
      </c>
      <c r="I68" s="38">
        <v>152.4</v>
      </c>
      <c r="J68" s="40">
        <v>157750</v>
      </c>
      <c r="K68" s="42">
        <f t="shared" si="9"/>
        <v>602.2034542324734</v>
      </c>
      <c r="L68" s="53">
        <v>546.87750241666674</v>
      </c>
      <c r="M68" s="38">
        <f t="shared" si="6"/>
        <v>3.588435055227472</v>
      </c>
    </row>
    <row r="69" spans="1:13" x14ac:dyDescent="0.25">
      <c r="A69" s="16">
        <v>35065</v>
      </c>
      <c r="B69" s="14">
        <v>269.39400000000001</v>
      </c>
      <c r="C69" s="36">
        <v>0.39600000000000002</v>
      </c>
      <c r="D69" s="14">
        <v>11031.35</v>
      </c>
      <c r="E69" s="32">
        <f t="shared" si="7"/>
        <v>40948.759066645878</v>
      </c>
      <c r="F69" s="14">
        <v>916.95799999999997</v>
      </c>
      <c r="G69" s="32">
        <f t="shared" si="5"/>
        <v>3403.7803366073481</v>
      </c>
      <c r="H69" s="34">
        <f t="shared" si="8"/>
        <v>8.3122917865900356E-2</v>
      </c>
      <c r="I69" s="38">
        <v>156.9</v>
      </c>
      <c r="J69" s="40">
        <v>165525</v>
      </c>
      <c r="K69" s="42">
        <f t="shared" si="9"/>
        <v>634.2285600824016</v>
      </c>
      <c r="L69" s="53">
        <v>674.84750374999999</v>
      </c>
      <c r="M69" s="38">
        <f t="shared" si="6"/>
        <v>4.3011313177182915</v>
      </c>
    </row>
    <row r="70" spans="1:13" x14ac:dyDescent="0.25">
      <c r="A70" s="16">
        <v>35431</v>
      </c>
      <c r="B70" s="14">
        <v>272.65699999999998</v>
      </c>
      <c r="C70" s="36">
        <v>0.39600000000000002</v>
      </c>
      <c r="D70" s="14">
        <v>11521.938</v>
      </c>
      <c r="E70" s="32">
        <f t="shared" si="7"/>
        <v>42257.994476576801</v>
      </c>
      <c r="F70" s="14">
        <v>1015.091</v>
      </c>
      <c r="G70" s="32">
        <f t="shared" si="5"/>
        <v>3722.9596159277044</v>
      </c>
      <c r="H70" s="34">
        <f t="shared" si="8"/>
        <v>8.8100717084226635E-2</v>
      </c>
      <c r="I70" s="38">
        <v>160.5</v>
      </c>
      <c r="J70" s="40">
        <v>174875</v>
      </c>
      <c r="K70" s="42">
        <f t="shared" si="9"/>
        <v>664.19236993268839</v>
      </c>
      <c r="L70" s="53">
        <v>875.86417133333327</v>
      </c>
      <c r="M70" s="38">
        <f t="shared" si="6"/>
        <v>5.4570976407061265</v>
      </c>
    </row>
    <row r="71" spans="1:13" x14ac:dyDescent="0.25">
      <c r="A71" s="16">
        <v>35796</v>
      </c>
      <c r="B71" s="14">
        <v>275.85399999999998</v>
      </c>
      <c r="C71" s="36">
        <v>0.39600000000000002</v>
      </c>
      <c r="D71" s="14">
        <v>12038.282999999999</v>
      </c>
      <c r="E71" s="32">
        <f t="shared" si="7"/>
        <v>43640.052346531142</v>
      </c>
      <c r="F71" s="14">
        <v>1095.258</v>
      </c>
      <c r="G71" s="32">
        <f t="shared" si="5"/>
        <v>3970.4263849717609</v>
      </c>
      <c r="H71" s="34">
        <f t="shared" si="8"/>
        <v>9.0981247076514157E-2</v>
      </c>
      <c r="I71" s="38">
        <v>163</v>
      </c>
      <c r="J71" s="40">
        <v>181150</v>
      </c>
      <c r="K71" s="42">
        <f t="shared" si="9"/>
        <v>676.61353303456963</v>
      </c>
      <c r="L71" s="53">
        <v>1087.8558349166665</v>
      </c>
      <c r="M71" s="38">
        <f t="shared" si="6"/>
        <v>6.6739621774028617</v>
      </c>
    </row>
    <row r="72" spans="1:13" x14ac:dyDescent="0.25">
      <c r="A72" s="16">
        <v>36161</v>
      </c>
      <c r="B72" s="14">
        <v>279.04000000000002</v>
      </c>
      <c r="C72" s="36">
        <v>0.39600000000000002</v>
      </c>
      <c r="D72" s="14">
        <v>12610.491</v>
      </c>
      <c r="E72" s="32">
        <f t="shared" si="7"/>
        <v>45192.413274082566</v>
      </c>
      <c r="F72" s="14">
        <v>1174.537</v>
      </c>
      <c r="G72" s="32">
        <f t="shared" si="5"/>
        <v>4209.2065653669724</v>
      </c>
      <c r="H72" s="34">
        <f t="shared" si="8"/>
        <v>9.3139672356928854E-2</v>
      </c>
      <c r="I72" s="38">
        <v>166.6</v>
      </c>
      <c r="J72" s="40">
        <v>194675</v>
      </c>
      <c r="K72" s="42">
        <f t="shared" si="9"/>
        <v>717.66149781162369</v>
      </c>
      <c r="L72" s="53">
        <v>1330.5833334166666</v>
      </c>
      <c r="M72" s="38">
        <f t="shared" si="6"/>
        <v>7.9866946783713484</v>
      </c>
    </row>
    <row r="73" spans="1:13" x14ac:dyDescent="0.25">
      <c r="A73" s="16">
        <v>36526</v>
      </c>
      <c r="B73" s="14">
        <v>282.16241100000002</v>
      </c>
      <c r="C73" s="36">
        <v>0.39600000000000002</v>
      </c>
      <c r="D73" s="14">
        <v>13130.986999999999</v>
      </c>
      <c r="E73" s="32">
        <f t="shared" si="7"/>
        <v>46536.981851916484</v>
      </c>
      <c r="F73" s="14">
        <v>1288.5309999999999</v>
      </c>
      <c r="G73" s="32">
        <f t="shared" si="5"/>
        <v>4566.6288271119147</v>
      </c>
      <c r="H73" s="34">
        <f t="shared" si="8"/>
        <v>9.8129028686114769E-2</v>
      </c>
      <c r="I73" s="38">
        <v>172.2</v>
      </c>
      <c r="J73" s="40">
        <v>205375</v>
      </c>
      <c r="K73" s="42">
        <f t="shared" si="9"/>
        <v>759.94560868892211</v>
      </c>
      <c r="L73" s="53">
        <v>1419.7283325833332</v>
      </c>
      <c r="M73" s="38">
        <f t="shared" si="6"/>
        <v>8.2446476921215641</v>
      </c>
    </row>
    <row r="74" spans="1:13" x14ac:dyDescent="0.25">
      <c r="A74" s="16">
        <v>36892</v>
      </c>
      <c r="B74" s="14">
        <v>284.96895499999999</v>
      </c>
      <c r="C74" s="36">
        <v>0.39100000000000001</v>
      </c>
      <c r="D74" s="14">
        <v>13262.079</v>
      </c>
      <c r="E74" s="32">
        <f t="shared" si="7"/>
        <v>46538.679976560954</v>
      </c>
      <c r="F74" s="14">
        <v>1226.8230000000001</v>
      </c>
      <c r="G74" s="32">
        <f t="shared" si="5"/>
        <v>4305.1110602556691</v>
      </c>
      <c r="H74" s="34">
        <f t="shared" si="8"/>
        <v>9.2506084453274642E-2</v>
      </c>
      <c r="I74" s="38">
        <v>177.1</v>
      </c>
      <c r="J74" s="40">
        <v>211050</v>
      </c>
      <c r="K74" s="42">
        <f t="shared" si="9"/>
        <v>803.13741212309355</v>
      </c>
      <c r="L74" s="53">
        <v>1185.7499693333334</v>
      </c>
      <c r="M74" s="38">
        <f t="shared" si="6"/>
        <v>6.6953696743835884</v>
      </c>
    </row>
    <row r="75" spans="1:13" x14ac:dyDescent="0.25">
      <c r="A75" s="16">
        <v>37257</v>
      </c>
      <c r="B75" s="14">
        <v>287.62519300000002</v>
      </c>
      <c r="C75" s="36">
        <v>0.38600000000000001</v>
      </c>
      <c r="D75" s="14">
        <v>13493.064</v>
      </c>
      <c r="E75" s="32">
        <f t="shared" si="7"/>
        <v>46911.968521477873</v>
      </c>
      <c r="F75" s="14">
        <v>1053.184</v>
      </c>
      <c r="G75" s="32">
        <f t="shared" si="5"/>
        <v>3661.6542139964768</v>
      </c>
      <c r="H75" s="34">
        <f t="shared" si="8"/>
        <v>7.8053731902553783E-2</v>
      </c>
      <c r="I75" s="38">
        <v>179.9</v>
      </c>
      <c r="J75" s="40">
        <v>226700</v>
      </c>
      <c r="K75" s="42">
        <f t="shared" si="9"/>
        <v>869.35874330935451</v>
      </c>
      <c r="L75" s="53">
        <v>988.58833816666674</v>
      </c>
      <c r="M75" s="38">
        <f t="shared" si="6"/>
        <v>5.4952103288864187</v>
      </c>
    </row>
    <row r="76" spans="1:13" x14ac:dyDescent="0.25">
      <c r="A76" s="16">
        <v>37622</v>
      </c>
      <c r="B76" s="14">
        <v>290.107933</v>
      </c>
      <c r="C76" s="36">
        <v>0.35</v>
      </c>
      <c r="D76" s="14">
        <v>13879.129000000001</v>
      </c>
      <c r="E76" s="32">
        <f t="shared" si="7"/>
        <v>47841.259825183755</v>
      </c>
      <c r="F76" s="14">
        <v>1053.864</v>
      </c>
      <c r="G76" s="32">
        <f t="shared" si="5"/>
        <v>3632.6617790213963</v>
      </c>
      <c r="H76" s="34">
        <f t="shared" si="8"/>
        <v>7.5931566022622882E-2</v>
      </c>
      <c r="I76" s="38">
        <v>184</v>
      </c>
      <c r="J76" s="40">
        <v>244550</v>
      </c>
      <c r="K76" s="42">
        <f t="shared" si="9"/>
        <v>940.55215444626242</v>
      </c>
      <c r="L76" s="53">
        <v>967.92999783333335</v>
      </c>
      <c r="M76" s="38">
        <f t="shared" si="6"/>
        <v>5.2604891186594207</v>
      </c>
    </row>
    <row r="77" spans="1:13" x14ac:dyDescent="0.25">
      <c r="A77" s="16">
        <v>37987</v>
      </c>
      <c r="B77" s="14">
        <v>292.80529799999999</v>
      </c>
      <c r="C77" s="36">
        <v>0.35</v>
      </c>
      <c r="D77" s="14">
        <v>14406.382</v>
      </c>
      <c r="E77" s="32">
        <f t="shared" si="7"/>
        <v>49201.234056905625</v>
      </c>
      <c r="F77" s="14">
        <v>1140.597</v>
      </c>
      <c r="G77" s="32">
        <f t="shared" si="5"/>
        <v>3895.4110727873513</v>
      </c>
      <c r="H77" s="34">
        <f t="shared" si="8"/>
        <v>7.9173035950317022E-2</v>
      </c>
      <c r="I77" s="38">
        <v>188.9</v>
      </c>
      <c r="J77" s="40">
        <v>272125</v>
      </c>
      <c r="K77" s="42">
        <f t="shared" si="9"/>
        <v>1044.7789264908722</v>
      </c>
      <c r="L77" s="53">
        <v>1133.9649861666667</v>
      </c>
      <c r="M77" s="38">
        <f t="shared" si="6"/>
        <v>6.0029909272983941</v>
      </c>
    </row>
    <row r="78" spans="1:13" x14ac:dyDescent="0.25">
      <c r="A78" s="16">
        <v>38353</v>
      </c>
      <c r="B78" s="14">
        <v>295.51659899999999</v>
      </c>
      <c r="C78" s="36">
        <v>0.35</v>
      </c>
      <c r="D78" s="14">
        <v>14912.509</v>
      </c>
      <c r="E78" s="32">
        <f t="shared" si="7"/>
        <v>50462.508875855063</v>
      </c>
      <c r="F78" s="14">
        <v>1367.8230000000001</v>
      </c>
      <c r="G78" s="32">
        <f t="shared" si="5"/>
        <v>4628.5826401243876</v>
      </c>
      <c r="H78" s="34">
        <f t="shared" si="8"/>
        <v>9.1723196948280142E-2</v>
      </c>
      <c r="I78" s="38">
        <v>195.3</v>
      </c>
      <c r="J78" s="40">
        <v>291275</v>
      </c>
      <c r="K78" s="42">
        <f t="shared" si="9"/>
        <v>1127.2924943139005</v>
      </c>
      <c r="L78" s="53">
        <v>1207.7699993333333</v>
      </c>
      <c r="M78" s="38">
        <f t="shared" si="6"/>
        <v>6.1841781839904417</v>
      </c>
    </row>
    <row r="79" spans="1:13" x14ac:dyDescent="0.25">
      <c r="A79" s="16">
        <v>38718</v>
      </c>
      <c r="B79" s="14">
        <v>298.37991199999999</v>
      </c>
      <c r="C79" s="36">
        <v>0.35</v>
      </c>
      <c r="D79" s="14">
        <v>15338.257</v>
      </c>
      <c r="E79" s="32">
        <f t="shared" si="7"/>
        <v>51405.126093072919</v>
      </c>
      <c r="F79" s="14">
        <v>1534.7760000000001</v>
      </c>
      <c r="G79" s="32">
        <f t="shared" si="5"/>
        <v>5143.6974751839198</v>
      </c>
      <c r="H79" s="34">
        <f t="shared" si="8"/>
        <v>0.10006195619228443</v>
      </c>
      <c r="I79" s="38">
        <v>201.6</v>
      </c>
      <c r="J79" s="40">
        <v>303900</v>
      </c>
      <c r="K79" s="42">
        <f t="shared" si="9"/>
        <v>1191.8313338843441</v>
      </c>
      <c r="L79" s="53">
        <v>1318.3091531666666</v>
      </c>
      <c r="M79" s="38">
        <f t="shared" si="6"/>
        <v>6.539231910548942</v>
      </c>
    </row>
    <row r="80" spans="1:13" x14ac:dyDescent="0.25">
      <c r="A80" s="16">
        <v>39083</v>
      </c>
      <c r="B80" s="14">
        <v>301.23120699999998</v>
      </c>
      <c r="C80" s="36">
        <v>0.35</v>
      </c>
      <c r="D80" s="14">
        <v>15626.029</v>
      </c>
      <c r="E80" s="32">
        <f t="shared" si="7"/>
        <v>51873.871753267587</v>
      </c>
      <c r="F80" s="14">
        <v>1607.6569999999999</v>
      </c>
      <c r="G80" s="32">
        <f t="shared" si="5"/>
        <v>5336.9536842177185</v>
      </c>
      <c r="H80" s="34">
        <f t="shared" si="8"/>
        <v>0.10288327251920497</v>
      </c>
      <c r="I80" s="38">
        <v>207.3</v>
      </c>
      <c r="J80" s="40">
        <v>309800</v>
      </c>
      <c r="K80" s="42">
        <f t="shared" si="9"/>
        <v>1238.0325167448991</v>
      </c>
      <c r="L80" s="53">
        <v>1478.0958251666664</v>
      </c>
      <c r="M80" s="38">
        <f t="shared" si="6"/>
        <v>7.1302258811706043</v>
      </c>
    </row>
    <row r="81" spans="1:13" x14ac:dyDescent="0.25">
      <c r="A81" s="16">
        <v>39448</v>
      </c>
      <c r="B81" s="14">
        <v>304.09396600000002</v>
      </c>
      <c r="C81" s="36">
        <v>0.35</v>
      </c>
      <c r="D81" s="14">
        <v>15604.687</v>
      </c>
      <c r="E81" s="32">
        <f t="shared" si="7"/>
        <v>51315.345730996843</v>
      </c>
      <c r="F81" s="14">
        <v>1489.5160000000001</v>
      </c>
      <c r="G81" s="32">
        <f t="shared" si="5"/>
        <v>4898.2096540514713</v>
      </c>
      <c r="H81" s="34">
        <f t="shared" si="8"/>
        <v>9.5453116105436789E-2</v>
      </c>
      <c r="I81" s="38">
        <v>215.3</v>
      </c>
      <c r="J81" s="40">
        <v>289075</v>
      </c>
      <c r="K81" s="42">
        <f t="shared" si="9"/>
        <v>1212.850593003127</v>
      </c>
      <c r="L81" s="53">
        <v>1215.2216593333335</v>
      </c>
      <c r="M81" s="38">
        <f t="shared" si="6"/>
        <v>5.6443179718222636</v>
      </c>
    </row>
    <row r="82" spans="1:13" x14ac:dyDescent="0.25">
      <c r="A82" s="16">
        <v>39814</v>
      </c>
      <c r="B82" s="14">
        <v>306.77152899999999</v>
      </c>
      <c r="C82" s="36">
        <v>0.35</v>
      </c>
      <c r="D82" s="14">
        <v>15208.834000000001</v>
      </c>
      <c r="E82" s="32">
        <f t="shared" si="7"/>
        <v>49577.071410691446</v>
      </c>
      <c r="F82" s="14">
        <v>1123.665</v>
      </c>
      <c r="G82" s="32">
        <f t="shared" si="5"/>
        <v>3662.8725086153613</v>
      </c>
      <c r="H82" s="34">
        <f t="shared" si="8"/>
        <v>7.3882389669056803E-2</v>
      </c>
      <c r="I82" s="38">
        <v>214.5</v>
      </c>
      <c r="J82" s="40">
        <v>269350</v>
      </c>
      <c r="K82" s="42">
        <f t="shared" si="9"/>
        <v>1165.3688561269178</v>
      </c>
      <c r="L82" s="53">
        <v>948.51749166666684</v>
      </c>
      <c r="M82" s="38">
        <f t="shared" si="6"/>
        <v>4.4219929681429688</v>
      </c>
    </row>
    <row r="83" spans="1:13" x14ac:dyDescent="0.25">
      <c r="A83" s="16">
        <v>40179</v>
      </c>
      <c r="B83" s="14">
        <v>309.32166599999999</v>
      </c>
      <c r="C83" s="36">
        <v>0.35</v>
      </c>
      <c r="D83" s="14">
        <v>15598.753000000001</v>
      </c>
      <c r="E83" s="32">
        <f t="shared" si="7"/>
        <v>50428.905293688673</v>
      </c>
      <c r="F83" s="14">
        <v>1273.598</v>
      </c>
      <c r="G83" s="32">
        <f t="shared" si="5"/>
        <v>4117.3902121683259</v>
      </c>
      <c r="H83" s="34">
        <f t="shared" si="8"/>
        <v>8.1647423996007884E-2</v>
      </c>
      <c r="I83" s="38">
        <v>218.1</v>
      </c>
      <c r="J83" s="40">
        <v>272025</v>
      </c>
      <c r="K83" s="42">
        <f t="shared" si="9"/>
        <v>1176.4810708160494</v>
      </c>
      <c r="L83" s="53">
        <v>1130.6816610000003</v>
      </c>
      <c r="M83" s="38">
        <f t="shared" si="6"/>
        <v>5.1842350343878971</v>
      </c>
    </row>
    <row r="84" spans="1:13" x14ac:dyDescent="0.25">
      <c r="A84" s="16">
        <v>40544</v>
      </c>
      <c r="B84" s="14">
        <v>311.55687399999999</v>
      </c>
      <c r="C84" s="36">
        <v>0.35</v>
      </c>
      <c r="D84" s="14">
        <v>15840.664000000001</v>
      </c>
      <c r="E84" s="32">
        <f t="shared" si="7"/>
        <v>50843.570859553562</v>
      </c>
      <c r="F84" s="14">
        <v>1478.403</v>
      </c>
      <c r="G84" s="32">
        <f t="shared" si="5"/>
        <v>4745.2106609594503</v>
      </c>
      <c r="H84" s="34">
        <f t="shared" si="8"/>
        <v>9.3329610425421552E-2</v>
      </c>
      <c r="I84" s="38">
        <v>224.9</v>
      </c>
      <c r="J84" s="40">
        <v>264600</v>
      </c>
      <c r="K84" s="42">
        <f t="shared" si="9"/>
        <v>1170.4240869387772</v>
      </c>
      <c r="L84" s="53">
        <v>1280.755828916667</v>
      </c>
      <c r="M84" s="38">
        <f t="shared" si="6"/>
        <v>5.6947791414702849</v>
      </c>
    </row>
    <row r="85" spans="1:13" x14ac:dyDescent="0.25">
      <c r="A85" s="16">
        <v>40909</v>
      </c>
      <c r="B85" s="14">
        <v>313.83098999999999</v>
      </c>
      <c r="C85" s="36">
        <v>0.35</v>
      </c>
      <c r="D85" s="14">
        <v>16197.007</v>
      </c>
      <c r="E85" s="32">
        <f t="shared" si="7"/>
        <v>51610.604166274337</v>
      </c>
      <c r="F85" s="14">
        <v>1572.95</v>
      </c>
      <c r="G85" s="32">
        <f t="shared" si="5"/>
        <v>5012.0926553493018</v>
      </c>
      <c r="H85" s="34">
        <f t="shared" si="8"/>
        <v>9.711362105356873E-2</v>
      </c>
      <c r="I85" s="38">
        <v>229.6</v>
      </c>
      <c r="J85" s="40">
        <v>288225</v>
      </c>
      <c r="K85" s="42">
        <f t="shared" si="9"/>
        <v>1282.2260283332223</v>
      </c>
      <c r="L85" s="53">
        <v>1386.5050048333333</v>
      </c>
      <c r="M85" s="38">
        <f t="shared" si="6"/>
        <v>6.0387848642566784</v>
      </c>
    </row>
    <row r="86" spans="1:13" x14ac:dyDescent="0.25">
      <c r="A86" s="16">
        <v>41275</v>
      </c>
      <c r="B86" s="14">
        <v>315.99371500000001</v>
      </c>
      <c r="C86" s="36">
        <v>0.39600000000000002</v>
      </c>
      <c r="D86" s="14">
        <v>16495.368999999999</v>
      </c>
      <c r="E86" s="32">
        <f t="shared" si="7"/>
        <v>52201.573059767972</v>
      </c>
      <c r="F86" s="14">
        <v>1744.886</v>
      </c>
      <c r="G86" s="32">
        <f t="shared" si="5"/>
        <v>5521.9009656568642</v>
      </c>
      <c r="H86" s="34">
        <f t="shared" si="8"/>
        <v>0.10578035568649602</v>
      </c>
      <c r="I86" s="38">
        <v>233</v>
      </c>
      <c r="J86" s="40">
        <v>321650</v>
      </c>
      <c r="K86" s="42">
        <f t="shared" si="9"/>
        <v>1435.6741685579602</v>
      </c>
      <c r="L86" s="53">
        <v>1652.2941689999998</v>
      </c>
      <c r="M86" s="38">
        <f t="shared" si="6"/>
        <v>7.0913912832618013</v>
      </c>
    </row>
    <row r="87" spans="1:13" x14ac:dyDescent="0.25">
      <c r="A87" s="16">
        <v>41640</v>
      </c>
      <c r="B87" s="14">
        <v>318.30100800000002</v>
      </c>
      <c r="C87" s="36">
        <v>0.39600000000000002</v>
      </c>
      <c r="D87" s="14">
        <v>16912.038</v>
      </c>
      <c r="E87" s="32">
        <f t="shared" si="7"/>
        <v>53132.216282519592</v>
      </c>
      <c r="F87" s="14">
        <v>1900.0550000000001</v>
      </c>
      <c r="G87" s="32">
        <f t="shared" si="5"/>
        <v>5969.365324787158</v>
      </c>
      <c r="H87" s="34">
        <f t="shared" si="8"/>
        <v>0.11234926269678439</v>
      </c>
      <c r="I87" s="38">
        <v>236.7</v>
      </c>
      <c r="J87" s="40">
        <v>345450</v>
      </c>
      <c r="K87" s="42">
        <f t="shared" si="9"/>
        <v>1538.9535901385227</v>
      </c>
      <c r="L87" s="53">
        <v>1944.4141539999998</v>
      </c>
      <c r="M87" s="38">
        <f t="shared" si="6"/>
        <v>8.2146774566962399</v>
      </c>
    </row>
    <row r="88" spans="1:13" x14ac:dyDescent="0.25">
      <c r="A88" s="16">
        <v>42005</v>
      </c>
      <c r="B88" s="14">
        <v>320.63516299999998</v>
      </c>
      <c r="C88" s="36">
        <v>0.39600000000000002</v>
      </c>
      <c r="D88" s="14">
        <v>17432.169999999998</v>
      </c>
      <c r="E88" s="32">
        <f t="shared" si="7"/>
        <v>54367.617814893252</v>
      </c>
      <c r="F88" s="14">
        <v>2024.165</v>
      </c>
      <c r="G88" s="32">
        <f t="shared" si="5"/>
        <v>6312.9850795559814</v>
      </c>
      <c r="H88" s="34">
        <f t="shared" si="8"/>
        <v>0.116116639523364</v>
      </c>
      <c r="I88" s="38">
        <v>237</v>
      </c>
      <c r="J88" s="40">
        <v>350450</v>
      </c>
      <c r="K88" s="42">
        <f t="shared" si="9"/>
        <v>1527.6860259499504</v>
      </c>
      <c r="L88" s="53">
        <v>2051.929168666667</v>
      </c>
      <c r="M88" s="38">
        <f t="shared" si="6"/>
        <v>8.6579289817158944</v>
      </c>
    </row>
    <row r="89" spans="1:13" x14ac:dyDescent="0.25">
      <c r="A89" s="16">
        <v>42370</v>
      </c>
      <c r="B89" s="14">
        <v>322.94131099999998</v>
      </c>
      <c r="C89" s="36">
        <v>0.39600000000000002</v>
      </c>
      <c r="D89" s="14">
        <v>17730.508999999998</v>
      </c>
      <c r="E89" s="32">
        <f t="shared" si="7"/>
        <v>54903.192611365848</v>
      </c>
      <c r="F89" s="14">
        <v>2020.306</v>
      </c>
      <c r="G89" s="32">
        <f t="shared" si="5"/>
        <v>6255.9540423739718</v>
      </c>
      <c r="H89" s="34">
        <f t="shared" si="8"/>
        <v>0.11394517777239223</v>
      </c>
      <c r="I89" s="38">
        <v>240</v>
      </c>
      <c r="J89" s="40">
        <v>359650</v>
      </c>
      <c r="K89" s="42">
        <f t="shared" si="9"/>
        <v>1572.1490116429259</v>
      </c>
      <c r="L89" s="53">
        <v>2105.8275145833336</v>
      </c>
      <c r="M89" s="38">
        <f t="shared" si="6"/>
        <v>8.7742813107638895</v>
      </c>
    </row>
    <row r="90" spans="1:13" x14ac:dyDescent="0.25">
      <c r="A90" s="16">
        <v>42736</v>
      </c>
      <c r="B90" s="14">
        <v>324.98553900000002</v>
      </c>
      <c r="C90" s="36">
        <v>0.39600000000000002</v>
      </c>
      <c r="D90" s="14">
        <v>18144.105</v>
      </c>
      <c r="E90" s="32">
        <f t="shared" si="7"/>
        <v>55830.49958416765</v>
      </c>
      <c r="F90" s="14">
        <v>2015.4949999999999</v>
      </c>
      <c r="G90" s="32">
        <f t="shared" si="5"/>
        <v>6201.7990283561503</v>
      </c>
      <c r="H90" s="34">
        <f t="shared" si="8"/>
        <v>0.11108263537936977</v>
      </c>
      <c r="I90" s="38">
        <v>245.1</v>
      </c>
      <c r="J90" s="40">
        <v>381150</v>
      </c>
      <c r="K90" s="42">
        <f t="shared" si="9"/>
        <v>1673.2765369431138</v>
      </c>
      <c r="L90" s="53">
        <v>2459.9716796666667</v>
      </c>
      <c r="M90" s="38">
        <f t="shared" si="6"/>
        <v>10.036604160206718</v>
      </c>
    </row>
    <row r="91" spans="1:13" x14ac:dyDescent="0.25">
      <c r="A91" s="16">
        <v>43101</v>
      </c>
      <c r="B91" s="14">
        <v>326.687501</v>
      </c>
      <c r="C91" s="36">
        <v>0.37</v>
      </c>
      <c r="D91" s="14">
        <v>18687.786</v>
      </c>
      <c r="E91" s="32">
        <f t="shared" si="7"/>
        <v>57203.859782808162</v>
      </c>
      <c r="F91" s="14">
        <v>2017.075</v>
      </c>
      <c r="G91" s="32">
        <f t="shared" si="5"/>
        <v>6174.3255980889207</v>
      </c>
      <c r="H91" s="34">
        <f t="shared" si="8"/>
        <v>0.10793547186381522</v>
      </c>
      <c r="I91" s="38">
        <v>251.1</v>
      </c>
      <c r="J91" s="40">
        <v>382475</v>
      </c>
      <c r="K91" s="42">
        <f t="shared" si="9"/>
        <v>1678.8984670727295</v>
      </c>
      <c r="L91" s="53">
        <v>2738.3958740833332</v>
      </c>
      <c r="M91" s="38">
        <f t="shared" si="6"/>
        <v>10.905598861343423</v>
      </c>
    </row>
    <row r="92" spans="1:13" x14ac:dyDescent="0.25">
      <c r="A92" s="16">
        <v>43466</v>
      </c>
      <c r="B92" s="14">
        <v>328.23952300000002</v>
      </c>
      <c r="C92" s="36">
        <v>0.37</v>
      </c>
      <c r="D92" s="14">
        <v>19091.662</v>
      </c>
      <c r="E92" s="32">
        <f t="shared" si="7"/>
        <v>58163.812284116677</v>
      </c>
      <c r="F92" s="14">
        <v>2131.67</v>
      </c>
      <c r="G92" s="32">
        <f t="shared" si="5"/>
        <v>6494.2514555140879</v>
      </c>
      <c r="H92" s="34">
        <f t="shared" si="8"/>
        <v>0.1116545013210479</v>
      </c>
      <c r="I92" s="38">
        <v>255.7</v>
      </c>
      <c r="J92" s="40">
        <v>379875</v>
      </c>
      <c r="K92" s="42">
        <f t="shared" si="9"/>
        <v>1670.0080975697199</v>
      </c>
      <c r="L92" s="53">
        <v>2937.9616699166672</v>
      </c>
      <c r="M92" s="38">
        <f t="shared" si="6"/>
        <v>11.489877473275977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B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1.42578125" style="8" bestFit="1" customWidth="1"/>
    <col min="2" max="2" width="72" style="8" bestFit="1" customWidth="1"/>
    <col min="3" max="16384" width="9.140625" style="8"/>
  </cols>
  <sheetData>
    <row r="1" spans="1:2" s="2" customFormat="1" x14ac:dyDescent="0.25">
      <c r="A1" s="1" t="s">
        <v>12</v>
      </c>
      <c r="B1" s="1" t="s">
        <v>20</v>
      </c>
    </row>
    <row r="2" spans="1:2" x14ac:dyDescent="0.25">
      <c r="A2" s="8" t="s">
        <v>13</v>
      </c>
      <c r="B2" s="8" t="s">
        <v>31</v>
      </c>
    </row>
    <row r="3" spans="1:2" x14ac:dyDescent="0.25">
      <c r="A3" s="8" t="s">
        <v>15</v>
      </c>
      <c r="B3" s="8" t="s">
        <v>32</v>
      </c>
    </row>
    <row r="4" spans="1:2" x14ac:dyDescent="0.25">
      <c r="A4" s="8" t="s">
        <v>33</v>
      </c>
    </row>
    <row r="5" spans="1:2" x14ac:dyDescent="0.25">
      <c r="A5" s="8" t="s">
        <v>34</v>
      </c>
    </row>
    <row r="6" spans="1:2" x14ac:dyDescent="0.25">
      <c r="A6" s="8" t="s">
        <v>16</v>
      </c>
    </row>
    <row r="7" spans="1:2" x14ac:dyDescent="0.25">
      <c r="A7" s="8" t="s">
        <v>17</v>
      </c>
    </row>
    <row r="8" spans="1:2" x14ac:dyDescent="0.25">
      <c r="A8" s="8" t="s">
        <v>21</v>
      </c>
    </row>
    <row r="10" spans="1:2" x14ac:dyDescent="0.25">
      <c r="A10" s="7" t="s">
        <v>19</v>
      </c>
    </row>
    <row r="11" spans="1:2" x14ac:dyDescent="0.25">
      <c r="A11" s="9" t="s">
        <v>18</v>
      </c>
    </row>
    <row r="12" spans="1:2" x14ac:dyDescent="0.25">
      <c r="A12" s="10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93AB-887F-41D4-A2DE-989F8C0B8B63}">
  <dimension ref="A3:B62"/>
  <sheetViews>
    <sheetView workbookViewId="0">
      <selection activeCell="B4" sqref="B4:B61"/>
    </sheetView>
  </sheetViews>
  <sheetFormatPr defaultRowHeight="15" x14ac:dyDescent="0.25"/>
  <cols>
    <col min="1" max="1" width="13.140625" bestFit="1" customWidth="1"/>
    <col min="2" max="3" width="19.5703125" bestFit="1" customWidth="1"/>
  </cols>
  <sheetData>
    <row r="3" spans="1:2" x14ac:dyDescent="0.25">
      <c r="A3" s="49" t="s">
        <v>43</v>
      </c>
      <c r="B3" t="s">
        <v>103</v>
      </c>
    </row>
    <row r="4" spans="1:2" x14ac:dyDescent="0.25">
      <c r="A4" s="50" t="s">
        <v>45</v>
      </c>
      <c r="B4" s="51">
        <v>70.218333583333333</v>
      </c>
    </row>
    <row r="5" spans="1:2" x14ac:dyDescent="0.25">
      <c r="A5" s="50" t="s">
        <v>46</v>
      </c>
      <c r="B5" s="51">
        <v>81.546667666666664</v>
      </c>
    </row>
    <row r="6" spans="1:2" x14ac:dyDescent="0.25">
      <c r="A6" s="50" t="s">
        <v>47</v>
      </c>
      <c r="B6" s="51">
        <v>88.469999999999985</v>
      </c>
    </row>
    <row r="7" spans="1:2" x14ac:dyDescent="0.25">
      <c r="A7" s="50" t="s">
        <v>48</v>
      </c>
      <c r="B7" s="51">
        <v>84.458331999999999</v>
      </c>
    </row>
    <row r="8" spans="1:2" x14ac:dyDescent="0.25">
      <c r="A8" s="50" t="s">
        <v>49</v>
      </c>
      <c r="B8" s="51">
        <v>92.182500166666657</v>
      </c>
    </row>
    <row r="9" spans="1:2" x14ac:dyDescent="0.25">
      <c r="A9" s="50" t="s">
        <v>50</v>
      </c>
      <c r="B9" s="51">
        <v>98.535833500000024</v>
      </c>
    </row>
    <row r="10" spans="1:2" x14ac:dyDescent="0.25">
      <c r="A10" s="50" t="s">
        <v>51</v>
      </c>
      <c r="B10" s="51">
        <v>97.580000583333344</v>
      </c>
    </row>
    <row r="11" spans="1:2" x14ac:dyDescent="0.25">
      <c r="A11" s="50" t="s">
        <v>52</v>
      </c>
      <c r="B11" s="51">
        <v>83.450833083333336</v>
      </c>
    </row>
    <row r="12" spans="1:2" x14ac:dyDescent="0.25">
      <c r="A12" s="50" t="s">
        <v>53</v>
      </c>
      <c r="B12" s="51">
        <v>98.206664999999987</v>
      </c>
    </row>
    <row r="13" spans="1:2" x14ac:dyDescent="0.25">
      <c r="A13" s="50" t="s">
        <v>54</v>
      </c>
      <c r="B13" s="51">
        <v>109.78166633333332</v>
      </c>
    </row>
    <row r="14" spans="1:2" x14ac:dyDescent="0.25">
      <c r="A14" s="50" t="s">
        <v>55</v>
      </c>
      <c r="B14" s="51">
        <v>106.50916666666667</v>
      </c>
    </row>
    <row r="15" spans="1:2" x14ac:dyDescent="0.25">
      <c r="A15" s="50" t="s">
        <v>56</v>
      </c>
      <c r="B15" s="51">
        <v>81.482500250000001</v>
      </c>
    </row>
    <row r="16" spans="1:2" x14ac:dyDescent="0.25">
      <c r="A16" s="50" t="s">
        <v>57</v>
      </c>
      <c r="B16" s="51">
        <v>87.128334000000009</v>
      </c>
    </row>
    <row r="17" spans="1:2" x14ac:dyDescent="0.25">
      <c r="A17" s="50" t="s">
        <v>58</v>
      </c>
      <c r="B17" s="51">
        <v>102.79083316666667</v>
      </c>
    </row>
    <row r="18" spans="1:2" x14ac:dyDescent="0.25">
      <c r="A18" s="50" t="s">
        <v>59</v>
      </c>
      <c r="B18" s="51">
        <v>97.477499583333341</v>
      </c>
    </row>
    <row r="19" spans="1:2" x14ac:dyDescent="0.25">
      <c r="A19" s="50" t="s">
        <v>60</v>
      </c>
      <c r="B19" s="51">
        <v>95.464166750000004</v>
      </c>
    </row>
    <row r="20" spans="1:2" x14ac:dyDescent="0.25">
      <c r="A20" s="50" t="s">
        <v>61</v>
      </c>
      <c r="B20" s="51">
        <v>103.32666725</v>
      </c>
    </row>
    <row r="21" spans="1:2" x14ac:dyDescent="0.25">
      <c r="A21" s="50" t="s">
        <v>62</v>
      </c>
      <c r="B21" s="51">
        <v>119.57833291666668</v>
      </c>
    </row>
    <row r="22" spans="1:2" x14ac:dyDescent="0.25">
      <c r="A22" s="50" t="s">
        <v>63</v>
      </c>
      <c r="B22" s="51">
        <v>127.84250058333333</v>
      </c>
    </row>
    <row r="23" spans="1:2" x14ac:dyDescent="0.25">
      <c r="A23" s="50" t="s">
        <v>64</v>
      </c>
      <c r="B23" s="51">
        <v>120.27583308333334</v>
      </c>
    </row>
    <row r="24" spans="1:2" x14ac:dyDescent="0.25">
      <c r="A24" s="50" t="s">
        <v>65</v>
      </c>
      <c r="B24" s="51">
        <v>160.72416566666666</v>
      </c>
    </row>
    <row r="25" spans="1:2" x14ac:dyDescent="0.25">
      <c r="A25" s="50" t="s">
        <v>66</v>
      </c>
      <c r="B25" s="51">
        <v>160.31500000000003</v>
      </c>
    </row>
    <row r="26" spans="1:2" x14ac:dyDescent="0.25">
      <c r="A26" s="50" t="s">
        <v>67</v>
      </c>
      <c r="B26" s="51">
        <v>188.9666685</v>
      </c>
    </row>
    <row r="27" spans="1:2" x14ac:dyDescent="0.25">
      <c r="A27" s="50" t="s">
        <v>68</v>
      </c>
      <c r="B27" s="51">
        <v>238.92083224999996</v>
      </c>
    </row>
    <row r="28" spans="1:2" x14ac:dyDescent="0.25">
      <c r="A28" s="50" t="s">
        <v>69</v>
      </c>
      <c r="B28" s="51">
        <v>285.99166491666671</v>
      </c>
    </row>
    <row r="29" spans="1:2" x14ac:dyDescent="0.25">
      <c r="A29" s="50" t="s">
        <v>70</v>
      </c>
      <c r="B29" s="51">
        <v>268.05083466666662</v>
      </c>
    </row>
    <row r="30" spans="1:2" x14ac:dyDescent="0.25">
      <c r="A30" s="50" t="s">
        <v>71</v>
      </c>
      <c r="B30" s="51">
        <v>326.31416316666667</v>
      </c>
    </row>
    <row r="31" spans="1:2" x14ac:dyDescent="0.25">
      <c r="A31" s="50" t="s">
        <v>72</v>
      </c>
      <c r="B31" s="51">
        <v>332.67999783333329</v>
      </c>
    </row>
    <row r="32" spans="1:2" x14ac:dyDescent="0.25">
      <c r="A32" s="50" t="s">
        <v>73</v>
      </c>
      <c r="B32" s="51">
        <v>381.53416441666667</v>
      </c>
    </row>
    <row r="33" spans="1:2" x14ac:dyDescent="0.25">
      <c r="A33" s="50" t="s">
        <v>74</v>
      </c>
      <c r="B33" s="51">
        <v>417.11583450000012</v>
      </c>
    </row>
    <row r="34" spans="1:2" x14ac:dyDescent="0.25">
      <c r="A34" s="50" t="s">
        <v>75</v>
      </c>
      <c r="B34" s="51">
        <v>453.45250200000004</v>
      </c>
    </row>
    <row r="35" spans="1:2" x14ac:dyDescent="0.25">
      <c r="A35" s="50" t="s">
        <v>76</v>
      </c>
      <c r="B35" s="51">
        <v>460.66416416666669</v>
      </c>
    </row>
    <row r="36" spans="1:2" x14ac:dyDescent="0.25">
      <c r="A36" s="50" t="s">
        <v>77</v>
      </c>
      <c r="B36" s="51">
        <v>546.87750241666674</v>
      </c>
    </row>
    <row r="37" spans="1:2" x14ac:dyDescent="0.25">
      <c r="A37" s="50" t="s">
        <v>78</v>
      </c>
      <c r="B37" s="51">
        <v>674.84750374999999</v>
      </c>
    </row>
    <row r="38" spans="1:2" x14ac:dyDescent="0.25">
      <c r="A38" s="50" t="s">
        <v>79</v>
      </c>
      <c r="B38" s="51">
        <v>875.86417133333327</v>
      </c>
    </row>
    <row r="39" spans="1:2" x14ac:dyDescent="0.25">
      <c r="A39" s="50" t="s">
        <v>80</v>
      </c>
      <c r="B39" s="51">
        <v>1087.8558349166665</v>
      </c>
    </row>
    <row r="40" spans="1:2" x14ac:dyDescent="0.25">
      <c r="A40" s="50" t="s">
        <v>81</v>
      </c>
      <c r="B40" s="51">
        <v>1330.5833334166666</v>
      </c>
    </row>
    <row r="41" spans="1:2" x14ac:dyDescent="0.25">
      <c r="A41" s="50" t="s">
        <v>82</v>
      </c>
      <c r="B41" s="51">
        <v>1419.7283325833332</v>
      </c>
    </row>
    <row r="42" spans="1:2" x14ac:dyDescent="0.25">
      <c r="A42" s="50" t="s">
        <v>83</v>
      </c>
      <c r="B42" s="51">
        <v>1185.7499693333334</v>
      </c>
    </row>
    <row r="43" spans="1:2" x14ac:dyDescent="0.25">
      <c r="A43" s="50" t="s">
        <v>84</v>
      </c>
      <c r="B43" s="51">
        <v>988.58833816666674</v>
      </c>
    </row>
    <row r="44" spans="1:2" x14ac:dyDescent="0.25">
      <c r="A44" s="50" t="s">
        <v>85</v>
      </c>
      <c r="B44" s="51">
        <v>967.92999783333335</v>
      </c>
    </row>
    <row r="45" spans="1:2" x14ac:dyDescent="0.25">
      <c r="A45" s="50" t="s">
        <v>86</v>
      </c>
      <c r="B45" s="51">
        <v>1133.9649861666667</v>
      </c>
    </row>
    <row r="46" spans="1:2" x14ac:dyDescent="0.25">
      <c r="A46" s="50" t="s">
        <v>87</v>
      </c>
      <c r="B46" s="51">
        <v>1207.7699993333333</v>
      </c>
    </row>
    <row r="47" spans="1:2" x14ac:dyDescent="0.25">
      <c r="A47" s="50" t="s">
        <v>88</v>
      </c>
      <c r="B47" s="51">
        <v>1318.3091531666666</v>
      </c>
    </row>
    <row r="48" spans="1:2" x14ac:dyDescent="0.25">
      <c r="A48" s="50" t="s">
        <v>89</v>
      </c>
      <c r="B48" s="51">
        <v>1478.0958251666664</v>
      </c>
    </row>
    <row r="49" spans="1:2" x14ac:dyDescent="0.25">
      <c r="A49" s="50" t="s">
        <v>90</v>
      </c>
      <c r="B49" s="51">
        <v>1215.2216593333335</v>
      </c>
    </row>
    <row r="50" spans="1:2" x14ac:dyDescent="0.25">
      <c r="A50" s="50" t="s">
        <v>91</v>
      </c>
      <c r="B50" s="51">
        <v>948.51749166666684</v>
      </c>
    </row>
    <row r="51" spans="1:2" x14ac:dyDescent="0.25">
      <c r="A51" s="50" t="s">
        <v>92</v>
      </c>
      <c r="B51" s="51">
        <v>1130.6816610000003</v>
      </c>
    </row>
    <row r="52" spans="1:2" x14ac:dyDescent="0.25">
      <c r="A52" s="50" t="s">
        <v>93</v>
      </c>
      <c r="B52" s="51">
        <v>1280.755828916667</v>
      </c>
    </row>
    <row r="53" spans="1:2" x14ac:dyDescent="0.25">
      <c r="A53" s="50" t="s">
        <v>94</v>
      </c>
      <c r="B53" s="51">
        <v>1386.5050048333333</v>
      </c>
    </row>
    <row r="54" spans="1:2" x14ac:dyDescent="0.25">
      <c r="A54" s="50" t="s">
        <v>95</v>
      </c>
      <c r="B54" s="51">
        <v>1652.2941689999998</v>
      </c>
    </row>
    <row r="55" spans="1:2" x14ac:dyDescent="0.25">
      <c r="A55" s="50" t="s">
        <v>96</v>
      </c>
      <c r="B55" s="51">
        <v>1944.4141539999998</v>
      </c>
    </row>
    <row r="56" spans="1:2" x14ac:dyDescent="0.25">
      <c r="A56" s="50" t="s">
        <v>97</v>
      </c>
      <c r="B56" s="51">
        <v>2051.929168666667</v>
      </c>
    </row>
    <row r="57" spans="1:2" x14ac:dyDescent="0.25">
      <c r="A57" s="50" t="s">
        <v>98</v>
      </c>
      <c r="B57" s="51">
        <v>2105.8275145833336</v>
      </c>
    </row>
    <row r="58" spans="1:2" x14ac:dyDescent="0.25">
      <c r="A58" s="50" t="s">
        <v>99</v>
      </c>
      <c r="B58" s="51">
        <v>2459.9716796666667</v>
      </c>
    </row>
    <row r="59" spans="1:2" x14ac:dyDescent="0.25">
      <c r="A59" s="50" t="s">
        <v>100</v>
      </c>
      <c r="B59" s="51">
        <v>2738.3958740833332</v>
      </c>
    </row>
    <row r="60" spans="1:2" x14ac:dyDescent="0.25">
      <c r="A60" s="50" t="s">
        <v>101</v>
      </c>
      <c r="B60" s="51">
        <v>2937.9616699166672</v>
      </c>
    </row>
    <row r="61" spans="1:2" x14ac:dyDescent="0.25">
      <c r="A61" s="50" t="s">
        <v>102</v>
      </c>
      <c r="B61" s="51">
        <v>3168.4236507272726</v>
      </c>
    </row>
    <row r="62" spans="1:2" x14ac:dyDescent="0.25">
      <c r="A62" s="50" t="s">
        <v>44</v>
      </c>
      <c r="B62" s="51">
        <v>769.96948192230218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E640-9DB5-49E5-A91E-D74E2637E6A6}">
  <dimension ref="A1"/>
  <sheetViews>
    <sheetView workbookViewId="0">
      <selection activeCell="AB23" sqref="AB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B317-AAC3-46EE-840F-8404D4741840}">
  <dimension ref="A1:F732"/>
  <sheetViews>
    <sheetView workbookViewId="0">
      <pane ySplit="1" topLeftCell="A500" activePane="bottomLeft" state="frozen"/>
      <selection pane="bottomLeft" activeCell="F1" sqref="F1"/>
    </sheetView>
  </sheetViews>
  <sheetFormatPr defaultRowHeight="15" x14ac:dyDescent="0.25"/>
  <cols>
    <col min="1" max="1" width="9.7109375" bestFit="1" customWidth="1"/>
    <col min="2" max="5" width="12" style="44" bestFit="1" customWidth="1"/>
    <col min="6" max="6" width="15.7109375" style="45" bestFit="1" customWidth="1"/>
  </cols>
  <sheetData>
    <row r="1" spans="1:6" s="46" customFormat="1" x14ac:dyDescent="0.25">
      <c r="A1" s="46" t="s">
        <v>25</v>
      </c>
      <c r="B1" s="47" t="s">
        <v>38</v>
      </c>
      <c r="C1" s="47" t="s">
        <v>39</v>
      </c>
      <c r="D1" s="47" t="s">
        <v>40</v>
      </c>
      <c r="E1" s="47" t="s">
        <v>41</v>
      </c>
      <c r="F1" s="48" t="s">
        <v>42</v>
      </c>
    </row>
    <row r="2" spans="1:6" x14ac:dyDescent="0.25">
      <c r="A2" s="43">
        <v>44136</v>
      </c>
      <c r="B2" s="44">
        <v>3296.1999510000001</v>
      </c>
      <c r="C2" s="44">
        <v>3645.98999</v>
      </c>
      <c r="D2" s="44">
        <v>3279.73999</v>
      </c>
      <c r="E2" s="44">
        <v>3626.9099120000001</v>
      </c>
      <c r="F2" s="45">
        <v>57061420000</v>
      </c>
    </row>
    <row r="3" spans="1:6" x14ac:dyDescent="0.25">
      <c r="A3" s="43">
        <v>44105</v>
      </c>
      <c r="B3" s="44">
        <v>3385.8701169999999</v>
      </c>
      <c r="C3" s="44">
        <v>3549.8500979999999</v>
      </c>
      <c r="D3" s="44">
        <v>3233.9399410000001</v>
      </c>
      <c r="E3" s="44">
        <v>3269.959961</v>
      </c>
      <c r="F3" s="45">
        <v>89737600000</v>
      </c>
    </row>
    <row r="4" spans="1:6" x14ac:dyDescent="0.25">
      <c r="A4" s="43">
        <v>44075</v>
      </c>
      <c r="B4" s="44">
        <v>3507.4399410000001</v>
      </c>
      <c r="C4" s="44">
        <v>3588.110107</v>
      </c>
      <c r="D4" s="44">
        <v>3209.4499510000001</v>
      </c>
      <c r="E4" s="44">
        <v>3363</v>
      </c>
      <c r="F4" s="45">
        <v>92084120000</v>
      </c>
    </row>
    <row r="5" spans="1:6" x14ac:dyDescent="0.25">
      <c r="A5" s="43">
        <v>44044</v>
      </c>
      <c r="B5" s="44">
        <v>3288.26001</v>
      </c>
      <c r="C5" s="44">
        <v>3514.7700199999999</v>
      </c>
      <c r="D5" s="44">
        <v>3284.530029</v>
      </c>
      <c r="E5" s="44">
        <v>3500.3100589999999</v>
      </c>
      <c r="F5" s="45">
        <v>84402300000</v>
      </c>
    </row>
    <row r="6" spans="1:6" x14ac:dyDescent="0.25">
      <c r="A6" s="43">
        <v>44013</v>
      </c>
      <c r="B6" s="44">
        <v>3105.919922</v>
      </c>
      <c r="C6" s="44">
        <v>3279.98999</v>
      </c>
      <c r="D6" s="44">
        <v>3101.169922</v>
      </c>
      <c r="E6" s="44">
        <v>3271.1201169999999</v>
      </c>
      <c r="F6" s="45">
        <v>97197020000</v>
      </c>
    </row>
    <row r="7" spans="1:6" x14ac:dyDescent="0.25">
      <c r="A7" s="43">
        <v>43983</v>
      </c>
      <c r="B7" s="44">
        <v>3038.780029</v>
      </c>
      <c r="C7" s="44">
        <v>3233.1298830000001</v>
      </c>
      <c r="D7" s="44">
        <v>2965.6599120000001</v>
      </c>
      <c r="E7" s="44">
        <v>3100.290039</v>
      </c>
      <c r="F7" s="45">
        <v>131044000000</v>
      </c>
    </row>
    <row r="8" spans="1:6" x14ac:dyDescent="0.25">
      <c r="A8" s="43">
        <v>43952</v>
      </c>
      <c r="B8" s="44">
        <v>2869.0900879999999</v>
      </c>
      <c r="C8" s="44">
        <v>3068.669922</v>
      </c>
      <c r="D8" s="44">
        <v>2766.639893</v>
      </c>
      <c r="E8" s="44">
        <v>3044.3100589999999</v>
      </c>
      <c r="F8" s="45">
        <v>106799100000</v>
      </c>
    </row>
    <row r="9" spans="1:6" x14ac:dyDescent="0.25">
      <c r="A9" s="43">
        <v>43922</v>
      </c>
      <c r="B9" s="44">
        <v>2498.080078</v>
      </c>
      <c r="C9" s="44">
        <v>2954.860107</v>
      </c>
      <c r="D9" s="44">
        <v>2447.48999</v>
      </c>
      <c r="E9" s="44">
        <v>2912.429932</v>
      </c>
      <c r="F9" s="45">
        <v>123163450000</v>
      </c>
    </row>
    <row r="10" spans="1:6" x14ac:dyDescent="0.25">
      <c r="A10" s="43">
        <v>43891</v>
      </c>
      <c r="B10" s="44">
        <v>2974.280029</v>
      </c>
      <c r="C10" s="44">
        <v>3136.719971</v>
      </c>
      <c r="D10" s="44">
        <v>2191.860107</v>
      </c>
      <c r="E10" s="44">
        <v>2584.5900879999999</v>
      </c>
      <c r="F10" s="45">
        <v>161801100000</v>
      </c>
    </row>
    <row r="11" spans="1:6" x14ac:dyDescent="0.25">
      <c r="A11" s="43">
        <v>43862</v>
      </c>
      <c r="B11" s="44">
        <v>3235.6599120000001</v>
      </c>
      <c r="C11" s="44">
        <v>3393.5200199999999</v>
      </c>
      <c r="D11" s="44">
        <v>2855.8400879999999</v>
      </c>
      <c r="E11" s="44">
        <v>2954.219971</v>
      </c>
      <c r="F11" s="45">
        <v>84292270000</v>
      </c>
    </row>
    <row r="12" spans="1:6" x14ac:dyDescent="0.25">
      <c r="A12" s="43">
        <v>43831</v>
      </c>
      <c r="B12" s="44">
        <v>3244.669922</v>
      </c>
      <c r="C12" s="44">
        <v>3337.7700199999999</v>
      </c>
      <c r="D12" s="44">
        <v>3214.639893</v>
      </c>
      <c r="E12" s="44">
        <v>3225.5200199999999</v>
      </c>
      <c r="F12" s="45">
        <v>77104420000</v>
      </c>
    </row>
    <row r="13" spans="1:6" x14ac:dyDescent="0.25">
      <c r="A13" s="43">
        <v>43800</v>
      </c>
      <c r="B13" s="44">
        <v>3143.8500979999999</v>
      </c>
      <c r="C13" s="44">
        <v>3247.929932</v>
      </c>
      <c r="D13" s="44">
        <v>3070.330078</v>
      </c>
      <c r="E13" s="44">
        <v>3230.780029</v>
      </c>
      <c r="F13" s="45">
        <v>72054000000</v>
      </c>
    </row>
    <row r="14" spans="1:6" x14ac:dyDescent="0.25">
      <c r="A14" s="43">
        <v>43770</v>
      </c>
      <c r="B14" s="44">
        <v>3050.719971</v>
      </c>
      <c r="C14" s="44">
        <v>3154.26001</v>
      </c>
      <c r="D14" s="44">
        <v>3050.719971</v>
      </c>
      <c r="E14" s="44">
        <v>3140.9799800000001</v>
      </c>
      <c r="F14" s="45">
        <v>72179920000</v>
      </c>
    </row>
    <row r="15" spans="1:6" x14ac:dyDescent="0.25">
      <c r="A15" s="43">
        <v>43739</v>
      </c>
      <c r="B15" s="44">
        <v>2983.6899410000001</v>
      </c>
      <c r="C15" s="44">
        <v>3050.1000979999999</v>
      </c>
      <c r="D15" s="44">
        <v>2855.9399410000001</v>
      </c>
      <c r="E15" s="44">
        <v>3037.5600589999999</v>
      </c>
      <c r="F15" s="45">
        <v>77564550000</v>
      </c>
    </row>
    <row r="16" spans="1:6" x14ac:dyDescent="0.25">
      <c r="A16" s="43">
        <v>43709</v>
      </c>
      <c r="B16" s="44">
        <v>2909.01001</v>
      </c>
      <c r="C16" s="44">
        <v>3021.98999</v>
      </c>
      <c r="D16" s="44">
        <v>2891.8500979999999</v>
      </c>
      <c r="E16" s="44">
        <v>2976.73999</v>
      </c>
      <c r="F16" s="45">
        <v>73992330000</v>
      </c>
    </row>
    <row r="17" spans="1:6" x14ac:dyDescent="0.25">
      <c r="A17" s="43">
        <v>43678</v>
      </c>
      <c r="B17" s="44">
        <v>2980.320068</v>
      </c>
      <c r="C17" s="44">
        <v>3013.5900879999999</v>
      </c>
      <c r="D17" s="44">
        <v>2822.1201169999999</v>
      </c>
      <c r="E17" s="44">
        <v>2926.459961</v>
      </c>
      <c r="F17" s="45">
        <v>79599440000</v>
      </c>
    </row>
    <row r="18" spans="1:6" x14ac:dyDescent="0.25">
      <c r="A18" s="43">
        <v>43647</v>
      </c>
      <c r="B18" s="44">
        <v>2971.4099120000001</v>
      </c>
      <c r="C18" s="44">
        <v>3027.9799800000001</v>
      </c>
      <c r="D18" s="44">
        <v>2952.219971</v>
      </c>
      <c r="E18" s="44">
        <v>2980.3798830000001</v>
      </c>
      <c r="F18" s="45">
        <v>70349470000</v>
      </c>
    </row>
    <row r="19" spans="1:6" x14ac:dyDescent="0.25">
      <c r="A19" s="43">
        <v>43617</v>
      </c>
      <c r="B19" s="44">
        <v>2751.530029</v>
      </c>
      <c r="C19" s="44">
        <v>2964.1499020000001</v>
      </c>
      <c r="D19" s="44">
        <v>2728.8100589999999</v>
      </c>
      <c r="E19" s="44">
        <v>2941.76001</v>
      </c>
      <c r="F19" s="45">
        <v>70881390000</v>
      </c>
    </row>
    <row r="20" spans="1:6" x14ac:dyDescent="0.25">
      <c r="A20" s="43">
        <v>43586</v>
      </c>
      <c r="B20" s="44">
        <v>2952.330078</v>
      </c>
      <c r="C20" s="44">
        <v>2954.1298830000001</v>
      </c>
      <c r="D20" s="44">
        <v>2750.5200199999999</v>
      </c>
      <c r="E20" s="44">
        <v>2752.0600589999999</v>
      </c>
      <c r="F20" s="45">
        <v>76860120000</v>
      </c>
    </row>
    <row r="21" spans="1:6" x14ac:dyDescent="0.25">
      <c r="A21" s="43">
        <v>43556</v>
      </c>
      <c r="B21" s="44">
        <v>2848.6298830000001</v>
      </c>
      <c r="C21" s="44">
        <v>2949.5200199999999</v>
      </c>
      <c r="D21" s="44">
        <v>2848.6298830000001</v>
      </c>
      <c r="E21" s="44">
        <v>2945.830078</v>
      </c>
      <c r="F21" s="45">
        <v>69604840000</v>
      </c>
    </row>
    <row r="22" spans="1:6" x14ac:dyDescent="0.25">
      <c r="A22" s="43">
        <v>43525</v>
      </c>
      <c r="B22" s="44">
        <v>2798.219971</v>
      </c>
      <c r="C22" s="44">
        <v>2860.3100589999999</v>
      </c>
      <c r="D22" s="44">
        <v>2722.2700199999999</v>
      </c>
      <c r="E22" s="44">
        <v>2834.3999020000001</v>
      </c>
      <c r="F22" s="45">
        <v>78596280000</v>
      </c>
    </row>
    <row r="23" spans="1:6" x14ac:dyDescent="0.25">
      <c r="A23" s="43">
        <v>43497</v>
      </c>
      <c r="B23" s="44">
        <v>2702.320068</v>
      </c>
      <c r="C23" s="44">
        <v>2813.48999</v>
      </c>
      <c r="D23" s="44">
        <v>2681.830078</v>
      </c>
      <c r="E23" s="44">
        <v>2784.48999</v>
      </c>
      <c r="F23" s="45">
        <v>70183430000</v>
      </c>
    </row>
    <row r="24" spans="1:6" x14ac:dyDescent="0.25">
      <c r="A24" s="43">
        <v>43466</v>
      </c>
      <c r="B24" s="44">
        <v>2476.959961</v>
      </c>
      <c r="C24" s="44">
        <v>2708.9499510000001</v>
      </c>
      <c r="D24" s="44">
        <v>2443.959961</v>
      </c>
      <c r="E24" s="44">
        <v>2704.1000979999999</v>
      </c>
      <c r="F24" s="45">
        <v>80401630000</v>
      </c>
    </row>
    <row r="25" spans="1:6" x14ac:dyDescent="0.25">
      <c r="A25" s="43">
        <v>43435</v>
      </c>
      <c r="B25" s="44">
        <v>2790.5</v>
      </c>
      <c r="C25" s="44">
        <v>2800.179932</v>
      </c>
      <c r="D25" s="44">
        <v>2346.580078</v>
      </c>
      <c r="E25" s="44">
        <v>2506.8500979999999</v>
      </c>
      <c r="F25" s="45">
        <v>83522570000</v>
      </c>
    </row>
    <row r="26" spans="1:6" x14ac:dyDescent="0.25">
      <c r="A26" s="43">
        <v>43405</v>
      </c>
      <c r="B26" s="44">
        <v>2717.580078</v>
      </c>
      <c r="C26" s="44">
        <v>2815.1499020000001</v>
      </c>
      <c r="D26" s="44">
        <v>2631.0900879999999</v>
      </c>
      <c r="E26" s="44">
        <v>2760.169922</v>
      </c>
      <c r="F26" s="45">
        <v>80080110000</v>
      </c>
    </row>
    <row r="27" spans="1:6" x14ac:dyDescent="0.25">
      <c r="A27" s="43">
        <v>43374</v>
      </c>
      <c r="B27" s="44">
        <v>2926.290039</v>
      </c>
      <c r="C27" s="44">
        <v>2939.860107</v>
      </c>
      <c r="D27" s="44">
        <v>2603.540039</v>
      </c>
      <c r="E27" s="44">
        <v>2711.73999</v>
      </c>
      <c r="F27" s="45">
        <v>91327930000</v>
      </c>
    </row>
    <row r="28" spans="1:6" x14ac:dyDescent="0.25">
      <c r="A28" s="43">
        <v>43344</v>
      </c>
      <c r="B28" s="44">
        <v>2896.959961</v>
      </c>
      <c r="C28" s="44">
        <v>2940.9099120000001</v>
      </c>
      <c r="D28" s="44">
        <v>2864.1201169999999</v>
      </c>
      <c r="E28" s="44">
        <v>2913.9799800000001</v>
      </c>
      <c r="F28" s="45">
        <v>62492080000</v>
      </c>
    </row>
    <row r="29" spans="1:6" x14ac:dyDescent="0.25">
      <c r="A29" s="43">
        <v>43313</v>
      </c>
      <c r="B29" s="44">
        <v>2821.169922</v>
      </c>
      <c r="C29" s="44">
        <v>2916.5</v>
      </c>
      <c r="D29" s="44">
        <v>2796.3400879999999</v>
      </c>
      <c r="E29" s="44">
        <v>2901.5200199999999</v>
      </c>
      <c r="F29" s="45">
        <v>69238220000</v>
      </c>
    </row>
    <row r="30" spans="1:6" x14ac:dyDescent="0.25">
      <c r="A30" s="43">
        <v>43282</v>
      </c>
      <c r="B30" s="44">
        <v>2704.9499510000001</v>
      </c>
      <c r="C30" s="44">
        <v>2848.030029</v>
      </c>
      <c r="D30" s="44">
        <v>2698.9499510000001</v>
      </c>
      <c r="E30" s="44">
        <v>2816.290039</v>
      </c>
      <c r="F30" s="45">
        <v>64542170000</v>
      </c>
    </row>
    <row r="31" spans="1:6" x14ac:dyDescent="0.25">
      <c r="A31" s="43">
        <v>43252</v>
      </c>
      <c r="B31" s="44">
        <v>2718.6999510000001</v>
      </c>
      <c r="C31" s="44">
        <v>2791.469971</v>
      </c>
      <c r="D31" s="44">
        <v>2691.98999</v>
      </c>
      <c r="E31" s="44">
        <v>2718.3701169999999</v>
      </c>
      <c r="F31" s="45">
        <v>77439710000</v>
      </c>
    </row>
    <row r="32" spans="1:6" x14ac:dyDescent="0.25">
      <c r="A32" s="43">
        <v>43221</v>
      </c>
      <c r="B32" s="44">
        <v>2642.959961</v>
      </c>
      <c r="C32" s="44">
        <v>2742.23999</v>
      </c>
      <c r="D32" s="44">
        <v>2594.6201169999999</v>
      </c>
      <c r="E32" s="44">
        <v>2705.2700199999999</v>
      </c>
      <c r="F32" s="45">
        <v>75617280000</v>
      </c>
    </row>
    <row r="33" spans="1:6" x14ac:dyDescent="0.25">
      <c r="A33" s="43">
        <v>43191</v>
      </c>
      <c r="B33" s="44">
        <v>2633.4499510000001</v>
      </c>
      <c r="C33" s="44">
        <v>2717.48999</v>
      </c>
      <c r="D33" s="44">
        <v>2553.8000489999999</v>
      </c>
      <c r="E33" s="44">
        <v>2648.0500489999999</v>
      </c>
      <c r="F33" s="45">
        <v>69648590000</v>
      </c>
    </row>
    <row r="34" spans="1:6" x14ac:dyDescent="0.25">
      <c r="A34" s="43">
        <v>43160</v>
      </c>
      <c r="B34" s="44">
        <v>2715.219971</v>
      </c>
      <c r="C34" s="44">
        <v>2801.8999020000001</v>
      </c>
      <c r="D34" s="44">
        <v>2585.889893</v>
      </c>
      <c r="E34" s="44">
        <v>2640.8701169999999</v>
      </c>
      <c r="F34" s="45">
        <v>76369800000</v>
      </c>
    </row>
    <row r="35" spans="1:6" x14ac:dyDescent="0.25">
      <c r="A35" s="43">
        <v>43132</v>
      </c>
      <c r="B35" s="44">
        <v>2816.4499510000001</v>
      </c>
      <c r="C35" s="44">
        <v>2835.959961</v>
      </c>
      <c r="D35" s="44">
        <v>2532.6899410000001</v>
      </c>
      <c r="E35" s="44">
        <v>2713.830078</v>
      </c>
      <c r="F35" s="45">
        <v>79579410000</v>
      </c>
    </row>
    <row r="36" spans="1:6" x14ac:dyDescent="0.25">
      <c r="A36" s="43">
        <v>43101</v>
      </c>
      <c r="B36" s="44">
        <v>2683.7299800000001</v>
      </c>
      <c r="C36" s="44">
        <v>2872.8701169999999</v>
      </c>
      <c r="D36" s="44">
        <v>2682.360107</v>
      </c>
      <c r="E36" s="44">
        <v>2823.8100589999999</v>
      </c>
      <c r="F36" s="45">
        <v>76860120000</v>
      </c>
    </row>
    <row r="37" spans="1:6" x14ac:dyDescent="0.25">
      <c r="A37" s="43">
        <v>43070</v>
      </c>
      <c r="B37" s="44">
        <v>2645.1000979999999</v>
      </c>
      <c r="C37" s="44">
        <v>2694.969971</v>
      </c>
      <c r="D37" s="44">
        <v>2605.5200199999999</v>
      </c>
      <c r="E37" s="44">
        <v>2673.610107</v>
      </c>
      <c r="F37" s="45">
        <v>65251190000</v>
      </c>
    </row>
    <row r="38" spans="1:6" x14ac:dyDescent="0.25">
      <c r="A38" s="43">
        <v>43040</v>
      </c>
      <c r="B38" s="44">
        <v>2583.209961</v>
      </c>
      <c r="C38" s="44">
        <v>2657.73999</v>
      </c>
      <c r="D38" s="44">
        <v>2557.4499510000001</v>
      </c>
      <c r="E38" s="44">
        <v>2584.8400879999999</v>
      </c>
      <c r="F38" s="45">
        <v>95142800000</v>
      </c>
    </row>
    <row r="39" spans="1:6" x14ac:dyDescent="0.25">
      <c r="A39" s="43">
        <v>43009</v>
      </c>
      <c r="B39" s="44">
        <v>2521.1999510000001</v>
      </c>
      <c r="C39" s="44">
        <v>2582.9799800000001</v>
      </c>
      <c r="D39" s="44">
        <v>2520.3999020000001</v>
      </c>
      <c r="E39" s="44">
        <v>2575.26001</v>
      </c>
      <c r="F39" s="45">
        <v>70871570000</v>
      </c>
    </row>
    <row r="40" spans="1:6" x14ac:dyDescent="0.25">
      <c r="A40" s="43">
        <v>42979</v>
      </c>
      <c r="B40" s="44">
        <v>2474.419922</v>
      </c>
      <c r="C40" s="44">
        <v>2519.4399410000001</v>
      </c>
      <c r="D40" s="44">
        <v>2446.5500489999999</v>
      </c>
      <c r="E40" s="44">
        <v>2519.360107</v>
      </c>
      <c r="F40" s="45">
        <v>66337980000</v>
      </c>
    </row>
    <row r="41" spans="1:6" x14ac:dyDescent="0.25">
      <c r="A41" s="43">
        <v>42948</v>
      </c>
      <c r="B41" s="44">
        <v>2477.1000979999999</v>
      </c>
      <c r="C41" s="44">
        <v>2490.8701169999999</v>
      </c>
      <c r="D41" s="44">
        <v>2417.3500979999999</v>
      </c>
      <c r="E41" s="44">
        <v>2471.6499020000001</v>
      </c>
      <c r="F41" s="45">
        <v>70616030000</v>
      </c>
    </row>
    <row r="42" spans="1:6" x14ac:dyDescent="0.25">
      <c r="A42" s="43">
        <v>42917</v>
      </c>
      <c r="B42" s="44">
        <v>2431.389893</v>
      </c>
      <c r="C42" s="44">
        <v>2484.040039</v>
      </c>
      <c r="D42" s="44">
        <v>2407.6999510000001</v>
      </c>
      <c r="E42" s="44">
        <v>2470.3000489999999</v>
      </c>
      <c r="F42" s="45">
        <v>63169400000</v>
      </c>
    </row>
    <row r="43" spans="1:6" x14ac:dyDescent="0.25">
      <c r="A43" s="43">
        <v>42887</v>
      </c>
      <c r="B43" s="44">
        <v>2415.6499020000001</v>
      </c>
      <c r="C43" s="44">
        <v>2453.820068</v>
      </c>
      <c r="D43" s="44">
        <v>2405.6999510000001</v>
      </c>
      <c r="E43" s="44">
        <v>2423.4099120000001</v>
      </c>
      <c r="F43" s="45">
        <v>81002490000</v>
      </c>
    </row>
    <row r="44" spans="1:6" x14ac:dyDescent="0.25">
      <c r="A44" s="43">
        <v>42856</v>
      </c>
      <c r="B44" s="44">
        <v>2388.5</v>
      </c>
      <c r="C44" s="44">
        <v>2418.709961</v>
      </c>
      <c r="D44" s="44">
        <v>2352.719971</v>
      </c>
      <c r="E44" s="44">
        <v>2411.8000489999999</v>
      </c>
      <c r="F44" s="45">
        <v>79607170000</v>
      </c>
    </row>
    <row r="45" spans="1:6" x14ac:dyDescent="0.25">
      <c r="A45" s="43">
        <v>42826</v>
      </c>
      <c r="B45" s="44">
        <v>2362.3400879999999</v>
      </c>
      <c r="C45" s="44">
        <v>2398.1599120000001</v>
      </c>
      <c r="D45" s="44">
        <v>2328.9499510000001</v>
      </c>
      <c r="E45" s="44">
        <v>2384.1999510000001</v>
      </c>
      <c r="F45" s="45">
        <v>65265670000</v>
      </c>
    </row>
    <row r="46" spans="1:6" x14ac:dyDescent="0.25">
      <c r="A46" s="43">
        <v>42795</v>
      </c>
      <c r="B46" s="44">
        <v>2380.1298830000001</v>
      </c>
      <c r="C46" s="44">
        <v>2400.9799800000001</v>
      </c>
      <c r="D46" s="44">
        <v>2322.25</v>
      </c>
      <c r="E46" s="44">
        <v>2362.719971</v>
      </c>
      <c r="F46" s="45">
        <v>81547770000</v>
      </c>
    </row>
    <row r="47" spans="1:6" x14ac:dyDescent="0.25">
      <c r="A47" s="43">
        <v>42767</v>
      </c>
      <c r="B47" s="44">
        <v>2285.5900879999999</v>
      </c>
      <c r="C47" s="44">
        <v>2371.540039</v>
      </c>
      <c r="D47" s="44">
        <v>2271.6499020000001</v>
      </c>
      <c r="E47" s="44">
        <v>2363.639893</v>
      </c>
      <c r="F47" s="45">
        <v>69162420000</v>
      </c>
    </row>
    <row r="48" spans="1:6" x14ac:dyDescent="0.25">
      <c r="A48" s="43">
        <v>42736</v>
      </c>
      <c r="B48" s="44">
        <v>2251.570068</v>
      </c>
      <c r="C48" s="44">
        <v>2300.98999</v>
      </c>
      <c r="D48" s="44">
        <v>2245.1298830000001</v>
      </c>
      <c r="E48" s="44">
        <v>2278.8701169999999</v>
      </c>
      <c r="F48" s="45">
        <v>70483180000</v>
      </c>
    </row>
    <row r="49" spans="1:6" x14ac:dyDescent="0.25">
      <c r="A49" s="43">
        <v>42705</v>
      </c>
      <c r="B49" s="44">
        <v>2200.169922</v>
      </c>
      <c r="C49" s="44">
        <v>2277.530029</v>
      </c>
      <c r="D49" s="44">
        <v>2187.4399410000001</v>
      </c>
      <c r="E49" s="44">
        <v>2238.830078</v>
      </c>
      <c r="F49" s="45">
        <v>75251240000</v>
      </c>
    </row>
    <row r="50" spans="1:6" x14ac:dyDescent="0.25">
      <c r="A50" s="43">
        <v>42675</v>
      </c>
      <c r="B50" s="44">
        <v>2128.679932</v>
      </c>
      <c r="C50" s="44">
        <v>2214.1000979999999</v>
      </c>
      <c r="D50" s="44">
        <v>2083.790039</v>
      </c>
      <c r="E50" s="44">
        <v>2198.8100589999999</v>
      </c>
      <c r="F50" s="45">
        <v>88299760000</v>
      </c>
    </row>
    <row r="51" spans="1:6" x14ac:dyDescent="0.25">
      <c r="A51" s="43">
        <v>42644</v>
      </c>
      <c r="B51" s="44">
        <v>2164.330078</v>
      </c>
      <c r="C51" s="44">
        <v>2169.6000979999999</v>
      </c>
      <c r="D51" s="44">
        <v>2114.719971</v>
      </c>
      <c r="E51" s="44">
        <v>2126.1499020000001</v>
      </c>
      <c r="F51" s="45">
        <v>73196630000</v>
      </c>
    </row>
    <row r="52" spans="1:6" x14ac:dyDescent="0.25">
      <c r="A52" s="43">
        <v>42614</v>
      </c>
      <c r="B52" s="44">
        <v>2171.330078</v>
      </c>
      <c r="C52" s="44">
        <v>2187.8701169999999</v>
      </c>
      <c r="D52" s="44">
        <v>2119.1201169999999</v>
      </c>
      <c r="E52" s="44">
        <v>2168.2700199999999</v>
      </c>
      <c r="F52" s="45">
        <v>77270240000</v>
      </c>
    </row>
    <row r="53" spans="1:6" x14ac:dyDescent="0.25">
      <c r="A53" s="43">
        <v>42583</v>
      </c>
      <c r="B53" s="44">
        <v>2173.1499020000001</v>
      </c>
      <c r="C53" s="44">
        <v>2193.8100589999999</v>
      </c>
      <c r="D53" s="44">
        <v>2147.580078</v>
      </c>
      <c r="E53" s="44">
        <v>2170.9499510000001</v>
      </c>
      <c r="F53" s="45">
        <v>75610310000</v>
      </c>
    </row>
    <row r="54" spans="1:6" x14ac:dyDescent="0.25">
      <c r="A54" s="43">
        <v>42552</v>
      </c>
      <c r="B54" s="44">
        <v>2099.3400879999999</v>
      </c>
      <c r="C54" s="44">
        <v>2177.0900879999999</v>
      </c>
      <c r="D54" s="44">
        <v>2074.0200199999999</v>
      </c>
      <c r="E54" s="44">
        <v>2173.6000979999999</v>
      </c>
      <c r="F54" s="45">
        <v>69530250000</v>
      </c>
    </row>
    <row r="55" spans="1:6" x14ac:dyDescent="0.25">
      <c r="A55" s="43">
        <v>42522</v>
      </c>
      <c r="B55" s="44">
        <v>2093.9399410000001</v>
      </c>
      <c r="C55" s="44">
        <v>2120.5500489999999</v>
      </c>
      <c r="D55" s="44">
        <v>1991.6800539999999</v>
      </c>
      <c r="E55" s="44">
        <v>2098.860107</v>
      </c>
      <c r="F55" s="45">
        <v>86852700000</v>
      </c>
    </row>
    <row r="56" spans="1:6" x14ac:dyDescent="0.25">
      <c r="A56" s="43">
        <v>42491</v>
      </c>
      <c r="B56" s="44">
        <v>2067.169922</v>
      </c>
      <c r="C56" s="44">
        <v>2103.4799800000001</v>
      </c>
      <c r="D56" s="44">
        <v>2025.910034</v>
      </c>
      <c r="E56" s="44">
        <v>2096.9499510000001</v>
      </c>
      <c r="F56" s="45">
        <v>78883600000</v>
      </c>
    </row>
    <row r="57" spans="1:6" x14ac:dyDescent="0.25">
      <c r="A57" s="43">
        <v>42461</v>
      </c>
      <c r="B57" s="44">
        <v>2056.6201169999999</v>
      </c>
      <c r="C57" s="44">
        <v>2111.0500489999999</v>
      </c>
      <c r="D57" s="44">
        <v>2033.8000489999999</v>
      </c>
      <c r="E57" s="44">
        <v>2065.3000489999999</v>
      </c>
      <c r="F57" s="45">
        <v>81124990000</v>
      </c>
    </row>
    <row r="58" spans="1:6" x14ac:dyDescent="0.25">
      <c r="A58" s="43">
        <v>42430</v>
      </c>
      <c r="B58" s="44">
        <v>1937.089966</v>
      </c>
      <c r="C58" s="44">
        <v>2072.209961</v>
      </c>
      <c r="D58" s="44">
        <v>1937.089966</v>
      </c>
      <c r="E58" s="44">
        <v>2059.73999</v>
      </c>
      <c r="F58" s="45">
        <v>92639420000</v>
      </c>
    </row>
    <row r="59" spans="1:6" x14ac:dyDescent="0.25">
      <c r="A59" s="43">
        <v>42401</v>
      </c>
      <c r="B59" s="44">
        <v>1936.9399410000001</v>
      </c>
      <c r="C59" s="44">
        <v>1962.959961</v>
      </c>
      <c r="D59" s="44">
        <v>1810.099976</v>
      </c>
      <c r="E59" s="44">
        <v>1932.2299800000001</v>
      </c>
      <c r="F59" s="45">
        <v>93049560000</v>
      </c>
    </row>
    <row r="60" spans="1:6" x14ac:dyDescent="0.25">
      <c r="A60" s="43">
        <v>42370</v>
      </c>
      <c r="B60" s="44">
        <v>2038.1999510000001</v>
      </c>
      <c r="C60" s="44">
        <v>2038.1999510000001</v>
      </c>
      <c r="D60" s="44">
        <v>1812.290039</v>
      </c>
      <c r="E60" s="44">
        <v>1940.23999</v>
      </c>
      <c r="F60" s="45">
        <v>92409770000</v>
      </c>
    </row>
    <row r="61" spans="1:6" x14ac:dyDescent="0.25">
      <c r="A61" s="43">
        <v>42339</v>
      </c>
      <c r="B61" s="44">
        <v>2082.929932</v>
      </c>
      <c r="C61" s="44">
        <v>2104.2700199999999</v>
      </c>
      <c r="D61" s="44">
        <v>1993.26001</v>
      </c>
      <c r="E61" s="44">
        <v>2043.9399410000001</v>
      </c>
      <c r="F61" s="45">
        <v>83649260000</v>
      </c>
    </row>
    <row r="62" spans="1:6" x14ac:dyDescent="0.25">
      <c r="A62" s="43">
        <v>42309</v>
      </c>
      <c r="B62" s="44">
        <v>2080.76001</v>
      </c>
      <c r="C62" s="44">
        <v>2116.4799800000001</v>
      </c>
      <c r="D62" s="44">
        <v>2019.3900149999999</v>
      </c>
      <c r="E62" s="44">
        <v>2080.4099120000001</v>
      </c>
      <c r="F62" s="45">
        <v>75943590000</v>
      </c>
    </row>
    <row r="63" spans="1:6" x14ac:dyDescent="0.25">
      <c r="A63" s="43">
        <v>42278</v>
      </c>
      <c r="B63" s="44">
        <v>1919.650024</v>
      </c>
      <c r="C63" s="44">
        <v>2094.320068</v>
      </c>
      <c r="D63" s="44">
        <v>1893.6999510000001</v>
      </c>
      <c r="E63" s="44">
        <v>2079.360107</v>
      </c>
      <c r="F63" s="45">
        <v>85844900000</v>
      </c>
    </row>
    <row r="64" spans="1:6" x14ac:dyDescent="0.25">
      <c r="A64" s="43">
        <v>42248</v>
      </c>
      <c r="B64" s="44">
        <v>1970.089966</v>
      </c>
      <c r="C64" s="44">
        <v>2020.8599850000001</v>
      </c>
      <c r="D64" s="44">
        <v>1871.910034</v>
      </c>
      <c r="E64" s="44">
        <v>1920.030029</v>
      </c>
      <c r="F64" s="45">
        <v>79989370000</v>
      </c>
    </row>
    <row r="65" spans="1:6" x14ac:dyDescent="0.25">
      <c r="A65" s="43">
        <v>42217</v>
      </c>
      <c r="B65" s="44">
        <v>2104.48999</v>
      </c>
      <c r="C65" s="44">
        <v>2112.6599120000001</v>
      </c>
      <c r="D65" s="44">
        <v>1867.01001</v>
      </c>
      <c r="E65" s="44">
        <v>1972.1800539999999</v>
      </c>
      <c r="F65" s="45">
        <v>84626790000</v>
      </c>
    </row>
    <row r="66" spans="1:6" x14ac:dyDescent="0.25">
      <c r="A66" s="43">
        <v>42186</v>
      </c>
      <c r="B66" s="44">
        <v>2067</v>
      </c>
      <c r="C66" s="44">
        <v>2132.820068</v>
      </c>
      <c r="D66" s="44">
        <v>2044.0200199999999</v>
      </c>
      <c r="E66" s="44">
        <v>2103.8400879999999</v>
      </c>
      <c r="F66" s="45">
        <v>77920590000</v>
      </c>
    </row>
    <row r="67" spans="1:6" x14ac:dyDescent="0.25">
      <c r="A67" s="43">
        <v>42156</v>
      </c>
      <c r="B67" s="44">
        <v>2108.639893</v>
      </c>
      <c r="C67" s="44">
        <v>2129.8701169999999</v>
      </c>
      <c r="D67" s="44">
        <v>2056.320068</v>
      </c>
      <c r="E67" s="44">
        <v>2063.110107</v>
      </c>
      <c r="F67" s="45">
        <v>73213980000</v>
      </c>
    </row>
    <row r="68" spans="1:6" x14ac:dyDescent="0.25">
      <c r="A68" s="43">
        <v>42125</v>
      </c>
      <c r="B68" s="44">
        <v>2087.3798830000001</v>
      </c>
      <c r="C68" s="44">
        <v>2134.719971</v>
      </c>
      <c r="D68" s="44">
        <v>2067.929932</v>
      </c>
      <c r="E68" s="44">
        <v>2107.389893</v>
      </c>
      <c r="F68" s="45">
        <v>65187730000</v>
      </c>
    </row>
    <row r="69" spans="1:6" x14ac:dyDescent="0.25">
      <c r="A69" s="43">
        <v>42095</v>
      </c>
      <c r="B69" s="44">
        <v>2067.6298830000001</v>
      </c>
      <c r="C69" s="44">
        <v>2125.919922</v>
      </c>
      <c r="D69" s="44">
        <v>2048.3798830000001</v>
      </c>
      <c r="E69" s="44">
        <v>2085.51001</v>
      </c>
      <c r="F69" s="45">
        <v>72060940000</v>
      </c>
    </row>
    <row r="70" spans="1:6" x14ac:dyDescent="0.25">
      <c r="A70" s="43">
        <v>42064</v>
      </c>
      <c r="B70" s="44">
        <v>2105.2299800000001</v>
      </c>
      <c r="C70" s="44">
        <v>2117.5200199999999</v>
      </c>
      <c r="D70" s="44">
        <v>2039.6899410000001</v>
      </c>
      <c r="E70" s="44">
        <v>2067.889893</v>
      </c>
      <c r="F70" s="45">
        <v>76675850000</v>
      </c>
    </row>
    <row r="71" spans="1:6" x14ac:dyDescent="0.25">
      <c r="A71" s="43">
        <v>42036</v>
      </c>
      <c r="B71" s="44">
        <v>1996.670044</v>
      </c>
      <c r="C71" s="44">
        <v>2119.5900879999999</v>
      </c>
      <c r="D71" s="44">
        <v>1980.900024</v>
      </c>
      <c r="E71" s="44">
        <v>2104.5</v>
      </c>
      <c r="F71" s="45">
        <v>68775560000</v>
      </c>
    </row>
    <row r="72" spans="1:6" x14ac:dyDescent="0.25">
      <c r="A72" s="43">
        <v>42005</v>
      </c>
      <c r="B72" s="44">
        <v>2058.8999020000001</v>
      </c>
      <c r="C72" s="44">
        <v>2072.360107</v>
      </c>
      <c r="D72" s="44">
        <v>1988.119995</v>
      </c>
      <c r="E72" s="44">
        <v>1994.98999</v>
      </c>
      <c r="F72" s="45">
        <v>77330040000</v>
      </c>
    </row>
    <row r="73" spans="1:6" x14ac:dyDescent="0.25">
      <c r="A73" s="43">
        <v>41974</v>
      </c>
      <c r="B73" s="44">
        <v>2065.780029</v>
      </c>
      <c r="C73" s="44">
        <v>2093.5500489999999</v>
      </c>
      <c r="D73" s="44">
        <v>1972.5600589999999</v>
      </c>
      <c r="E73" s="44">
        <v>2058.8999020000001</v>
      </c>
      <c r="F73" s="45">
        <v>80743820000</v>
      </c>
    </row>
    <row r="74" spans="1:6" x14ac:dyDescent="0.25">
      <c r="A74" s="43">
        <v>41944</v>
      </c>
      <c r="B74" s="44">
        <v>2018.209961</v>
      </c>
      <c r="C74" s="44">
        <v>2075.76001</v>
      </c>
      <c r="D74" s="44">
        <v>2001.01001</v>
      </c>
      <c r="E74" s="44">
        <v>2067.5600589999999</v>
      </c>
      <c r="F74" s="45">
        <v>63600190000</v>
      </c>
    </row>
    <row r="75" spans="1:6" x14ac:dyDescent="0.25">
      <c r="A75" s="43">
        <v>41913</v>
      </c>
      <c r="B75" s="44">
        <v>1971.4399410000001</v>
      </c>
      <c r="C75" s="44">
        <v>2018.1899410000001</v>
      </c>
      <c r="D75" s="44">
        <v>1820.660034</v>
      </c>
      <c r="E75" s="44">
        <v>2018.0500489999999</v>
      </c>
      <c r="F75" s="45">
        <v>93714040000</v>
      </c>
    </row>
    <row r="76" spans="1:6" x14ac:dyDescent="0.25">
      <c r="A76" s="43">
        <v>41883</v>
      </c>
      <c r="B76" s="44">
        <v>2004.0699460000001</v>
      </c>
      <c r="C76" s="44">
        <v>2019.26001</v>
      </c>
      <c r="D76" s="44">
        <v>1964.040039</v>
      </c>
      <c r="E76" s="44">
        <v>1972.290039</v>
      </c>
      <c r="F76" s="45">
        <v>66706000000</v>
      </c>
    </row>
    <row r="77" spans="1:6" x14ac:dyDescent="0.25">
      <c r="A77" s="43">
        <v>41852</v>
      </c>
      <c r="B77" s="44">
        <v>1929.8000489999999</v>
      </c>
      <c r="C77" s="44">
        <v>2005.040039</v>
      </c>
      <c r="D77" s="44">
        <v>1904.780029</v>
      </c>
      <c r="E77" s="44">
        <v>2003.369995</v>
      </c>
      <c r="F77" s="45">
        <v>58131140000</v>
      </c>
    </row>
    <row r="78" spans="1:6" x14ac:dyDescent="0.25">
      <c r="A78" s="43">
        <v>41821</v>
      </c>
      <c r="B78" s="44">
        <v>1962.290039</v>
      </c>
      <c r="C78" s="44">
        <v>1991.3900149999999</v>
      </c>
      <c r="D78" s="44">
        <v>1930.670044</v>
      </c>
      <c r="E78" s="44">
        <v>1930.670044</v>
      </c>
      <c r="F78" s="45">
        <v>66524690000</v>
      </c>
    </row>
    <row r="79" spans="1:6" x14ac:dyDescent="0.25">
      <c r="A79" s="43">
        <v>41791</v>
      </c>
      <c r="B79" s="44">
        <v>1923.869995</v>
      </c>
      <c r="C79" s="44">
        <v>1968.170044</v>
      </c>
      <c r="D79" s="44">
        <v>1915.9799800000001</v>
      </c>
      <c r="E79" s="44">
        <v>1960.2299800000001</v>
      </c>
      <c r="F79" s="45">
        <v>63283380000</v>
      </c>
    </row>
    <row r="80" spans="1:6" x14ac:dyDescent="0.25">
      <c r="A80" s="43">
        <v>41760</v>
      </c>
      <c r="B80" s="44">
        <v>1884.3900149999999</v>
      </c>
      <c r="C80" s="44">
        <v>1924.030029</v>
      </c>
      <c r="D80" s="44">
        <v>1859.790039</v>
      </c>
      <c r="E80" s="44">
        <v>1923.5699460000001</v>
      </c>
      <c r="F80" s="45">
        <v>63623630000</v>
      </c>
    </row>
    <row r="81" spans="1:6" x14ac:dyDescent="0.25">
      <c r="A81" s="43">
        <v>41730</v>
      </c>
      <c r="B81" s="44">
        <v>1873.959961</v>
      </c>
      <c r="C81" s="44">
        <v>1897.280029</v>
      </c>
      <c r="D81" s="44">
        <v>1814.3599850000001</v>
      </c>
      <c r="E81" s="44">
        <v>1883.9499510000001</v>
      </c>
      <c r="F81" s="45">
        <v>71595810000</v>
      </c>
    </row>
    <row r="82" spans="1:6" x14ac:dyDescent="0.25">
      <c r="A82" s="43">
        <v>41699</v>
      </c>
      <c r="B82" s="44">
        <v>1857.6800539999999</v>
      </c>
      <c r="C82" s="44">
        <v>1883.969971</v>
      </c>
      <c r="D82" s="44">
        <v>1834.4399410000001</v>
      </c>
      <c r="E82" s="44">
        <v>1872.339966</v>
      </c>
      <c r="F82" s="45">
        <v>71885030000</v>
      </c>
    </row>
    <row r="83" spans="1:6" x14ac:dyDescent="0.25">
      <c r="A83" s="43">
        <v>41671</v>
      </c>
      <c r="B83" s="44">
        <v>1782.6800539999999</v>
      </c>
      <c r="C83" s="44">
        <v>1867.920044</v>
      </c>
      <c r="D83" s="44">
        <v>1737.920044</v>
      </c>
      <c r="E83" s="44">
        <v>1859.4499510000001</v>
      </c>
      <c r="F83" s="45">
        <v>69725590000</v>
      </c>
    </row>
    <row r="84" spans="1:6" x14ac:dyDescent="0.25">
      <c r="A84" s="43">
        <v>41640</v>
      </c>
      <c r="B84" s="44">
        <v>1845.8599850000001</v>
      </c>
      <c r="C84" s="44">
        <v>1850.839966</v>
      </c>
      <c r="D84" s="44">
        <v>1770.4499510000001</v>
      </c>
      <c r="E84" s="44">
        <v>1782.589966</v>
      </c>
      <c r="F84" s="45">
        <v>75871910000</v>
      </c>
    </row>
    <row r="85" spans="1:6" x14ac:dyDescent="0.25">
      <c r="A85" s="43">
        <v>41609</v>
      </c>
      <c r="B85" s="44">
        <v>1806.5500489999999</v>
      </c>
      <c r="C85" s="44">
        <v>1849.4399410000001</v>
      </c>
      <c r="D85" s="44">
        <v>1767.98999</v>
      </c>
      <c r="E85" s="44">
        <v>1848.3599850000001</v>
      </c>
      <c r="F85" s="45">
        <v>64958820000</v>
      </c>
    </row>
    <row r="86" spans="1:6" x14ac:dyDescent="0.25">
      <c r="A86" s="43">
        <v>41579</v>
      </c>
      <c r="B86" s="44">
        <v>1758.6999510000001</v>
      </c>
      <c r="C86" s="44">
        <v>1813.5500489999999</v>
      </c>
      <c r="D86" s="44">
        <v>1746.1999510000001</v>
      </c>
      <c r="E86" s="44">
        <v>1805.8100589999999</v>
      </c>
      <c r="F86" s="45">
        <v>63628190000</v>
      </c>
    </row>
    <row r="87" spans="1:6" x14ac:dyDescent="0.25">
      <c r="A87" s="43">
        <v>41548</v>
      </c>
      <c r="B87" s="44">
        <v>1682.410034</v>
      </c>
      <c r="C87" s="44">
        <v>1775.219971</v>
      </c>
      <c r="D87" s="44">
        <v>1646.469971</v>
      </c>
      <c r="E87" s="44">
        <v>1756.540039</v>
      </c>
      <c r="F87" s="45">
        <v>76647400000</v>
      </c>
    </row>
    <row r="88" spans="1:6" x14ac:dyDescent="0.25">
      <c r="A88" s="43">
        <v>41518</v>
      </c>
      <c r="B88" s="44">
        <v>1635.9499510000001</v>
      </c>
      <c r="C88" s="44">
        <v>1729.8599850000001</v>
      </c>
      <c r="D88" s="44">
        <v>1633.410034</v>
      </c>
      <c r="E88" s="44">
        <v>1681.5500489999999</v>
      </c>
      <c r="F88" s="45">
        <v>66174410000</v>
      </c>
    </row>
    <row r="89" spans="1:6" x14ac:dyDescent="0.25">
      <c r="A89" s="43">
        <v>41487</v>
      </c>
      <c r="B89" s="44">
        <v>1689.420044</v>
      </c>
      <c r="C89" s="44">
        <v>1709.670044</v>
      </c>
      <c r="D89" s="44">
        <v>1627.469971</v>
      </c>
      <c r="E89" s="44">
        <v>1632.969971</v>
      </c>
      <c r="F89" s="45">
        <v>64802810000</v>
      </c>
    </row>
    <row r="90" spans="1:6" x14ac:dyDescent="0.25">
      <c r="A90" s="43">
        <v>41456</v>
      </c>
      <c r="B90" s="44">
        <v>1609.780029</v>
      </c>
      <c r="C90" s="44">
        <v>1698.780029</v>
      </c>
      <c r="D90" s="44">
        <v>1604.5699460000001</v>
      </c>
      <c r="E90" s="44">
        <v>1685.7299800000001</v>
      </c>
      <c r="F90" s="45">
        <v>68106820000</v>
      </c>
    </row>
    <row r="91" spans="1:6" x14ac:dyDescent="0.25">
      <c r="A91" s="43">
        <v>41426</v>
      </c>
      <c r="B91" s="44">
        <v>1631.709961</v>
      </c>
      <c r="C91" s="44">
        <v>1654.1899410000001</v>
      </c>
      <c r="D91" s="44">
        <v>1560.329956</v>
      </c>
      <c r="E91" s="44">
        <v>1606.280029</v>
      </c>
      <c r="F91" s="45">
        <v>74946790000</v>
      </c>
    </row>
    <row r="92" spans="1:6" x14ac:dyDescent="0.25">
      <c r="A92" s="43">
        <v>41395</v>
      </c>
      <c r="B92" s="44">
        <v>1597.5500489999999</v>
      </c>
      <c r="C92" s="44">
        <v>1687.1800539999999</v>
      </c>
      <c r="D92" s="44">
        <v>1581.280029</v>
      </c>
      <c r="E92" s="44">
        <v>1630.73999</v>
      </c>
      <c r="F92" s="45">
        <v>76447250000</v>
      </c>
    </row>
    <row r="93" spans="1:6" x14ac:dyDescent="0.25">
      <c r="A93" s="43">
        <v>41365</v>
      </c>
      <c r="B93" s="44">
        <v>1569.1800539999999</v>
      </c>
      <c r="C93" s="44">
        <v>1597.5699460000001</v>
      </c>
      <c r="D93" s="44">
        <v>1536.030029</v>
      </c>
      <c r="E93" s="44">
        <v>1597.5699460000001</v>
      </c>
      <c r="F93" s="45">
        <v>77098000000</v>
      </c>
    </row>
    <row r="94" spans="1:6" x14ac:dyDescent="0.25">
      <c r="A94" s="43">
        <v>41334</v>
      </c>
      <c r="B94" s="44">
        <v>1514.6800539999999</v>
      </c>
      <c r="C94" s="44">
        <v>1570.280029</v>
      </c>
      <c r="D94" s="44">
        <v>1501.4799800000001</v>
      </c>
      <c r="E94" s="44">
        <v>1569.1899410000001</v>
      </c>
      <c r="F94" s="45">
        <v>68527110000</v>
      </c>
    </row>
    <row r="95" spans="1:6" x14ac:dyDescent="0.25">
      <c r="A95" s="43">
        <v>41306</v>
      </c>
      <c r="B95" s="44">
        <v>1498.1099850000001</v>
      </c>
      <c r="C95" s="44">
        <v>1530.9399410000001</v>
      </c>
      <c r="D95" s="44">
        <v>1485.01001</v>
      </c>
      <c r="E95" s="44">
        <v>1514.6800539999999</v>
      </c>
      <c r="F95" s="45">
        <v>69273480000</v>
      </c>
    </row>
    <row r="96" spans="1:6" x14ac:dyDescent="0.25">
      <c r="A96" s="43">
        <v>41275</v>
      </c>
      <c r="B96" s="44">
        <v>1426.1899410000001</v>
      </c>
      <c r="C96" s="44">
        <v>1509.9399410000001</v>
      </c>
      <c r="D96" s="44">
        <v>1426.1899410000001</v>
      </c>
      <c r="E96" s="44">
        <v>1498.1099850000001</v>
      </c>
      <c r="F96" s="45">
        <v>75848510000</v>
      </c>
    </row>
    <row r="97" spans="1:6" x14ac:dyDescent="0.25">
      <c r="A97" s="43">
        <v>41244</v>
      </c>
      <c r="B97" s="44">
        <v>1416.339966</v>
      </c>
      <c r="C97" s="44">
        <v>1448</v>
      </c>
      <c r="D97" s="44">
        <v>1398.1099850000001</v>
      </c>
      <c r="E97" s="44">
        <v>1426.1899410000001</v>
      </c>
      <c r="F97" s="45">
        <v>66388180000</v>
      </c>
    </row>
    <row r="98" spans="1:6" x14ac:dyDescent="0.25">
      <c r="A98" s="43">
        <v>41214</v>
      </c>
      <c r="B98" s="44">
        <v>1412.1999510000001</v>
      </c>
      <c r="C98" s="44">
        <v>1434.2700199999999</v>
      </c>
      <c r="D98" s="44">
        <v>1343.349976</v>
      </c>
      <c r="E98" s="44">
        <v>1416.1800539999999</v>
      </c>
      <c r="F98" s="45">
        <v>71489310000</v>
      </c>
    </row>
    <row r="99" spans="1:6" x14ac:dyDescent="0.25">
      <c r="A99" s="43">
        <v>41183</v>
      </c>
      <c r="B99" s="44">
        <v>1440.900024</v>
      </c>
      <c r="C99" s="44">
        <v>1470.959961</v>
      </c>
      <c r="D99" s="44">
        <v>1403.280029</v>
      </c>
      <c r="E99" s="44">
        <v>1412.160034</v>
      </c>
      <c r="F99" s="45">
        <v>71752320000</v>
      </c>
    </row>
    <row r="100" spans="1:6" x14ac:dyDescent="0.25">
      <c r="A100" s="43">
        <v>41153</v>
      </c>
      <c r="B100" s="44">
        <v>1406.540039</v>
      </c>
      <c r="C100" s="44">
        <v>1474.51001</v>
      </c>
      <c r="D100" s="44">
        <v>1396.5600589999999</v>
      </c>
      <c r="E100" s="44">
        <v>1440.670044</v>
      </c>
      <c r="F100" s="45">
        <v>69784280000</v>
      </c>
    </row>
    <row r="101" spans="1:6" x14ac:dyDescent="0.25">
      <c r="A101" s="43">
        <v>41122</v>
      </c>
      <c r="B101" s="44">
        <v>1379.3199460000001</v>
      </c>
      <c r="C101" s="44">
        <v>1426.6800539999999</v>
      </c>
      <c r="D101" s="44">
        <v>1354.650024</v>
      </c>
      <c r="E101" s="44">
        <v>1406.579956</v>
      </c>
      <c r="F101" s="45">
        <v>70283810000</v>
      </c>
    </row>
    <row r="102" spans="1:6" x14ac:dyDescent="0.25">
      <c r="A102" s="43">
        <v>41091</v>
      </c>
      <c r="B102" s="44">
        <v>1362.329956</v>
      </c>
      <c r="C102" s="44">
        <v>1391.73999</v>
      </c>
      <c r="D102" s="44">
        <v>1325.410034</v>
      </c>
      <c r="E102" s="44">
        <v>1379.3199460000001</v>
      </c>
      <c r="F102" s="45">
        <v>73103810000</v>
      </c>
    </row>
    <row r="103" spans="1:6" x14ac:dyDescent="0.25">
      <c r="A103" s="43">
        <v>41061</v>
      </c>
      <c r="B103" s="44">
        <v>1309.869995</v>
      </c>
      <c r="C103" s="44">
        <v>1363.459961</v>
      </c>
      <c r="D103" s="44">
        <v>1266.73999</v>
      </c>
      <c r="E103" s="44">
        <v>1362.160034</v>
      </c>
      <c r="F103" s="45">
        <v>81582440000</v>
      </c>
    </row>
    <row r="104" spans="1:6" x14ac:dyDescent="0.25">
      <c r="A104" s="43">
        <v>41030</v>
      </c>
      <c r="B104" s="44">
        <v>1397.8599850000001</v>
      </c>
      <c r="C104" s="44">
        <v>1415.3199460000001</v>
      </c>
      <c r="D104" s="44">
        <v>1291.9799800000001</v>
      </c>
      <c r="E104" s="44">
        <v>1310.329956</v>
      </c>
      <c r="F104" s="45">
        <v>86920490000</v>
      </c>
    </row>
    <row r="105" spans="1:6" x14ac:dyDescent="0.25">
      <c r="A105" s="43">
        <v>41000</v>
      </c>
      <c r="B105" s="44">
        <v>1408.469971</v>
      </c>
      <c r="C105" s="44">
        <v>1422.380005</v>
      </c>
      <c r="D105" s="44">
        <v>1357.380005</v>
      </c>
      <c r="E105" s="44">
        <v>1397.910034</v>
      </c>
      <c r="F105" s="45">
        <v>74761710000</v>
      </c>
    </row>
    <row r="106" spans="1:6" x14ac:dyDescent="0.25">
      <c r="A106" s="43">
        <v>40969</v>
      </c>
      <c r="B106" s="44">
        <v>1365.900024</v>
      </c>
      <c r="C106" s="44">
        <v>1419.150024</v>
      </c>
      <c r="D106" s="44">
        <v>1340.030029</v>
      </c>
      <c r="E106" s="44">
        <v>1408.469971</v>
      </c>
      <c r="F106" s="45">
        <v>83899660000</v>
      </c>
    </row>
    <row r="107" spans="1:6" x14ac:dyDescent="0.25">
      <c r="A107" s="43">
        <v>40940</v>
      </c>
      <c r="B107" s="44">
        <v>1312.4499510000001</v>
      </c>
      <c r="C107" s="44">
        <v>1378.040039</v>
      </c>
      <c r="D107" s="44">
        <v>1312.4499510000001</v>
      </c>
      <c r="E107" s="44">
        <v>1365.6800539999999</v>
      </c>
      <c r="F107" s="45">
        <v>78385710000</v>
      </c>
    </row>
    <row r="108" spans="1:6" x14ac:dyDescent="0.25">
      <c r="A108" s="43">
        <v>40909</v>
      </c>
      <c r="B108" s="44">
        <v>1258.8599850000001</v>
      </c>
      <c r="C108" s="44">
        <v>1333.469971</v>
      </c>
      <c r="D108" s="44">
        <v>1258.8599850000001</v>
      </c>
      <c r="E108" s="44">
        <v>1312.410034</v>
      </c>
      <c r="F108" s="45">
        <v>79567560000</v>
      </c>
    </row>
    <row r="109" spans="1:6" x14ac:dyDescent="0.25">
      <c r="A109" s="43">
        <v>40878</v>
      </c>
      <c r="B109" s="44">
        <v>1246.910034</v>
      </c>
      <c r="C109" s="44">
        <v>1269.369995</v>
      </c>
      <c r="D109" s="44">
        <v>1202.369995</v>
      </c>
      <c r="E109" s="44">
        <v>1257.599976</v>
      </c>
      <c r="F109" s="45">
        <v>74742430000</v>
      </c>
    </row>
    <row r="110" spans="1:6" x14ac:dyDescent="0.25">
      <c r="A110" s="43">
        <v>40848</v>
      </c>
      <c r="B110" s="44">
        <v>1251</v>
      </c>
      <c r="C110" s="44">
        <v>1277.5500489999999</v>
      </c>
      <c r="D110" s="44">
        <v>1158.660034</v>
      </c>
      <c r="E110" s="44">
        <v>1246.959961</v>
      </c>
      <c r="F110" s="45">
        <v>84275050000</v>
      </c>
    </row>
    <row r="111" spans="1:6" x14ac:dyDescent="0.25">
      <c r="A111" s="43">
        <v>40817</v>
      </c>
      <c r="B111" s="44">
        <v>1131.209961</v>
      </c>
      <c r="C111" s="44">
        <v>1292.660034</v>
      </c>
      <c r="D111" s="44">
        <v>1074.7700199999999</v>
      </c>
      <c r="E111" s="44">
        <v>1253.3000489999999</v>
      </c>
      <c r="F111" s="45">
        <v>98063670000</v>
      </c>
    </row>
    <row r="112" spans="1:6" x14ac:dyDescent="0.25">
      <c r="A112" s="43">
        <v>40787</v>
      </c>
      <c r="B112" s="44">
        <v>1219.119995</v>
      </c>
      <c r="C112" s="44">
        <v>1229.290039</v>
      </c>
      <c r="D112" s="44">
        <v>1114.219971</v>
      </c>
      <c r="E112" s="44">
        <v>1131.420044</v>
      </c>
      <c r="F112" s="45">
        <v>102786820000</v>
      </c>
    </row>
    <row r="113" spans="1:6" x14ac:dyDescent="0.25">
      <c r="A113" s="43">
        <v>40756</v>
      </c>
      <c r="B113" s="44">
        <v>1292.589966</v>
      </c>
      <c r="C113" s="44">
        <v>1307.380005</v>
      </c>
      <c r="D113" s="44">
        <v>1101.540039</v>
      </c>
      <c r="E113" s="44">
        <v>1218.8900149999999</v>
      </c>
      <c r="F113" s="45">
        <v>108419170000</v>
      </c>
    </row>
    <row r="114" spans="1:6" x14ac:dyDescent="0.25">
      <c r="A114" s="43">
        <v>40725</v>
      </c>
      <c r="B114" s="44">
        <v>1320.6400149999999</v>
      </c>
      <c r="C114" s="44">
        <v>1356.4799800000001</v>
      </c>
      <c r="D114" s="44">
        <v>1282.8599850000001</v>
      </c>
      <c r="E114" s="44">
        <v>1292.280029</v>
      </c>
      <c r="F114" s="45">
        <v>81102170000</v>
      </c>
    </row>
    <row r="115" spans="1:6" x14ac:dyDescent="0.25">
      <c r="A115" s="43">
        <v>40695</v>
      </c>
      <c r="B115" s="44">
        <v>1345.1999510000001</v>
      </c>
      <c r="C115" s="44">
        <v>1345.1999510000001</v>
      </c>
      <c r="D115" s="44">
        <v>1258.0699460000001</v>
      </c>
      <c r="E115" s="44">
        <v>1320.6400149999999</v>
      </c>
      <c r="F115" s="45">
        <v>86122730000</v>
      </c>
    </row>
    <row r="116" spans="1:6" x14ac:dyDescent="0.25">
      <c r="A116" s="43">
        <v>40664</v>
      </c>
      <c r="B116" s="44">
        <v>1365.209961</v>
      </c>
      <c r="C116" s="44">
        <v>1370.579956</v>
      </c>
      <c r="D116" s="44">
        <v>1311.8000489999999</v>
      </c>
      <c r="E116" s="44">
        <v>1345.1999510000001</v>
      </c>
      <c r="F116" s="45">
        <v>81708980000</v>
      </c>
    </row>
    <row r="117" spans="1:6" x14ac:dyDescent="0.25">
      <c r="A117" s="43">
        <v>40634</v>
      </c>
      <c r="B117" s="44">
        <v>1329.4799800000001</v>
      </c>
      <c r="C117" s="44">
        <v>1364.5600589999999</v>
      </c>
      <c r="D117" s="44">
        <v>1294.6999510000001</v>
      </c>
      <c r="E117" s="44">
        <v>1363.6099850000001</v>
      </c>
      <c r="F117" s="45">
        <v>77364810000</v>
      </c>
    </row>
    <row r="118" spans="1:6" x14ac:dyDescent="0.25">
      <c r="A118" s="43">
        <v>40603</v>
      </c>
      <c r="B118" s="44">
        <v>1328.6400149999999</v>
      </c>
      <c r="C118" s="44">
        <v>1332.280029</v>
      </c>
      <c r="D118" s="44">
        <v>1249.0500489999999</v>
      </c>
      <c r="E118" s="44">
        <v>1325.829956</v>
      </c>
      <c r="F118" s="45">
        <v>89507640000</v>
      </c>
    </row>
    <row r="119" spans="1:6" x14ac:dyDescent="0.25">
      <c r="A119" s="43">
        <v>40575</v>
      </c>
      <c r="B119" s="44">
        <v>1289.1400149999999</v>
      </c>
      <c r="C119" s="44">
        <v>1344.0699460000001</v>
      </c>
      <c r="D119" s="44">
        <v>1289.1400149999999</v>
      </c>
      <c r="E119" s="44">
        <v>1327.219971</v>
      </c>
      <c r="F119" s="45">
        <v>59223660000</v>
      </c>
    </row>
    <row r="120" spans="1:6" x14ac:dyDescent="0.25">
      <c r="A120" s="43">
        <v>40544</v>
      </c>
      <c r="B120" s="44">
        <v>1257.619995</v>
      </c>
      <c r="C120" s="44">
        <v>1302.670044</v>
      </c>
      <c r="D120" s="44">
        <v>1257.619995</v>
      </c>
      <c r="E120" s="44">
        <v>1286.119995</v>
      </c>
      <c r="F120" s="45">
        <v>92164940000</v>
      </c>
    </row>
    <row r="121" spans="1:6" x14ac:dyDescent="0.25">
      <c r="A121" s="43">
        <v>40513</v>
      </c>
      <c r="B121" s="44">
        <v>1186.599976</v>
      </c>
      <c r="C121" s="44">
        <v>1262.599976</v>
      </c>
      <c r="D121" s="44">
        <v>1186.599976</v>
      </c>
      <c r="E121" s="44">
        <v>1257.6400149999999</v>
      </c>
      <c r="F121" s="45">
        <v>80984530000</v>
      </c>
    </row>
    <row r="122" spans="1:6" x14ac:dyDescent="0.25">
      <c r="A122" s="43">
        <v>40483</v>
      </c>
      <c r="B122" s="44">
        <v>1185.709961</v>
      </c>
      <c r="C122" s="44">
        <v>1227.079956</v>
      </c>
      <c r="D122" s="44">
        <v>1173</v>
      </c>
      <c r="E122" s="44">
        <v>1180.5500489999999</v>
      </c>
      <c r="F122" s="45">
        <v>87151070000</v>
      </c>
    </row>
    <row r="123" spans="1:6" x14ac:dyDescent="0.25">
      <c r="A123" s="43">
        <v>40452</v>
      </c>
      <c r="B123" s="44">
        <v>1143.48999</v>
      </c>
      <c r="C123" s="44">
        <v>1196.1400149999999</v>
      </c>
      <c r="D123" s="44">
        <v>1131.869995</v>
      </c>
      <c r="E123" s="44">
        <v>1183.26001</v>
      </c>
      <c r="F123" s="45">
        <v>89536270000</v>
      </c>
    </row>
    <row r="124" spans="1:6" x14ac:dyDescent="0.25">
      <c r="A124" s="43">
        <v>40422</v>
      </c>
      <c r="B124" s="44">
        <v>1049.719971</v>
      </c>
      <c r="C124" s="44">
        <v>1157.160034</v>
      </c>
      <c r="D124" s="44">
        <v>1049.719971</v>
      </c>
      <c r="E124" s="44">
        <v>1141.1999510000001</v>
      </c>
      <c r="F124" s="45">
        <v>79589450000</v>
      </c>
    </row>
    <row r="125" spans="1:6" x14ac:dyDescent="0.25">
      <c r="A125" s="43">
        <v>40391</v>
      </c>
      <c r="B125" s="44">
        <v>1107.530029</v>
      </c>
      <c r="C125" s="44">
        <v>1129.23999</v>
      </c>
      <c r="D125" s="44">
        <v>1039.6999510000001</v>
      </c>
      <c r="E125" s="44">
        <v>1049.329956</v>
      </c>
      <c r="F125" s="45">
        <v>85738250000</v>
      </c>
    </row>
    <row r="126" spans="1:6" x14ac:dyDescent="0.25">
      <c r="A126" s="43">
        <v>40360</v>
      </c>
      <c r="B126" s="44">
        <v>1031.099976</v>
      </c>
      <c r="C126" s="44">
        <v>1120.9499510000001</v>
      </c>
      <c r="D126" s="44">
        <v>1010.909973</v>
      </c>
      <c r="E126" s="44">
        <v>1101.599976</v>
      </c>
      <c r="F126" s="45">
        <v>94778110000</v>
      </c>
    </row>
    <row r="127" spans="1:6" x14ac:dyDescent="0.25">
      <c r="A127" s="43">
        <v>40330</v>
      </c>
      <c r="B127" s="44">
        <v>1087.3000489999999</v>
      </c>
      <c r="C127" s="44">
        <v>1131.2299800000001</v>
      </c>
      <c r="D127" s="44">
        <v>1028.329956</v>
      </c>
      <c r="E127" s="44">
        <v>1030.709961</v>
      </c>
      <c r="F127" s="45">
        <v>110106750000</v>
      </c>
    </row>
    <row r="128" spans="1:6" x14ac:dyDescent="0.25">
      <c r="A128" s="43">
        <v>40299</v>
      </c>
      <c r="B128" s="44">
        <v>1188.579956</v>
      </c>
      <c r="C128" s="44">
        <v>1205.130005</v>
      </c>
      <c r="D128" s="44">
        <v>1040.780029</v>
      </c>
      <c r="E128" s="44">
        <v>1089.410034</v>
      </c>
      <c r="F128" s="45">
        <v>127662780000</v>
      </c>
    </row>
    <row r="129" spans="1:6" x14ac:dyDescent="0.25">
      <c r="A129" s="43">
        <v>40269</v>
      </c>
      <c r="B129" s="44">
        <v>1171.2299800000001</v>
      </c>
      <c r="C129" s="44">
        <v>1219.8000489999999</v>
      </c>
      <c r="D129" s="44">
        <v>1170.6899410000001</v>
      </c>
      <c r="E129" s="44">
        <v>1186.6899410000001</v>
      </c>
      <c r="F129" s="45">
        <v>116741910000</v>
      </c>
    </row>
    <row r="130" spans="1:6" x14ac:dyDescent="0.25">
      <c r="A130" s="43">
        <v>40238</v>
      </c>
      <c r="B130" s="44">
        <v>1105.3599850000001</v>
      </c>
      <c r="C130" s="44">
        <v>1180.6899410000001</v>
      </c>
      <c r="D130" s="44">
        <v>1105.3599850000001</v>
      </c>
      <c r="E130" s="44">
        <v>1169.4300539999999</v>
      </c>
      <c r="F130" s="45">
        <v>103683550000</v>
      </c>
    </row>
    <row r="131" spans="1:6" x14ac:dyDescent="0.25">
      <c r="A131" s="43">
        <v>40210</v>
      </c>
      <c r="B131" s="44">
        <v>1073.8900149999999</v>
      </c>
      <c r="C131" s="44">
        <v>1112.420044</v>
      </c>
      <c r="D131" s="44">
        <v>1044.5</v>
      </c>
      <c r="E131" s="44">
        <v>1104.48999</v>
      </c>
      <c r="F131" s="45">
        <v>84561340000</v>
      </c>
    </row>
    <row r="132" spans="1:6" x14ac:dyDescent="0.25">
      <c r="A132" s="43">
        <v>40179</v>
      </c>
      <c r="B132" s="44">
        <v>1116.5600589999999</v>
      </c>
      <c r="C132" s="44">
        <v>1150.4499510000001</v>
      </c>
      <c r="D132" s="44">
        <v>1071.589966</v>
      </c>
      <c r="E132" s="44">
        <v>1073.869995</v>
      </c>
      <c r="F132" s="45">
        <v>90947580000</v>
      </c>
    </row>
    <row r="133" spans="1:6" x14ac:dyDescent="0.25">
      <c r="A133" s="43">
        <v>40148</v>
      </c>
      <c r="B133" s="44">
        <v>1098.8900149999999</v>
      </c>
      <c r="C133" s="44">
        <v>1130.380005</v>
      </c>
      <c r="D133" s="44">
        <v>1085.8900149999999</v>
      </c>
      <c r="E133" s="44">
        <v>1115.099976</v>
      </c>
      <c r="F133" s="45">
        <v>89515330000</v>
      </c>
    </row>
    <row r="134" spans="1:6" x14ac:dyDescent="0.25">
      <c r="A134" s="43">
        <v>40118</v>
      </c>
      <c r="B134" s="44">
        <v>1036.1800539999999</v>
      </c>
      <c r="C134" s="44">
        <v>1113.6899410000001</v>
      </c>
      <c r="D134" s="44">
        <v>1029.380005</v>
      </c>
      <c r="E134" s="44">
        <v>1095.630005</v>
      </c>
      <c r="F134" s="45">
        <v>84981530000</v>
      </c>
    </row>
    <row r="135" spans="1:6" x14ac:dyDescent="0.25">
      <c r="A135" s="43">
        <v>40087</v>
      </c>
      <c r="B135" s="44">
        <v>1054.910034</v>
      </c>
      <c r="C135" s="44">
        <v>1101.3599850000001</v>
      </c>
      <c r="D135" s="44">
        <v>1019.950012</v>
      </c>
      <c r="E135" s="44">
        <v>1036.1899410000001</v>
      </c>
      <c r="F135" s="45">
        <v>113410990000</v>
      </c>
    </row>
    <row r="136" spans="1:6" x14ac:dyDescent="0.25">
      <c r="A136" s="43">
        <v>40057</v>
      </c>
      <c r="B136" s="44">
        <v>1019.52002</v>
      </c>
      <c r="C136" s="44">
        <v>1080.150024</v>
      </c>
      <c r="D136" s="44">
        <v>991.96997099999999</v>
      </c>
      <c r="E136" s="44">
        <v>1057.079956</v>
      </c>
      <c r="F136" s="45">
        <v>112295490000</v>
      </c>
    </row>
    <row r="137" spans="1:6" x14ac:dyDescent="0.25">
      <c r="A137" s="43">
        <v>40026</v>
      </c>
      <c r="B137" s="44">
        <v>990.21997099999999</v>
      </c>
      <c r="C137" s="44">
        <v>1039.469971</v>
      </c>
      <c r="D137" s="44">
        <v>978.51000999999997</v>
      </c>
      <c r="E137" s="44">
        <v>1020.619995</v>
      </c>
      <c r="F137" s="45">
        <v>116059270000</v>
      </c>
    </row>
    <row r="138" spans="1:6" x14ac:dyDescent="0.25">
      <c r="A138" s="43">
        <v>39995</v>
      </c>
      <c r="B138" s="44">
        <v>920.82000700000003</v>
      </c>
      <c r="C138" s="44">
        <v>996.67999299999997</v>
      </c>
      <c r="D138" s="44">
        <v>869.32000700000003</v>
      </c>
      <c r="E138" s="44">
        <v>987.47997999999995</v>
      </c>
      <c r="F138" s="45">
        <v>106635790000</v>
      </c>
    </row>
    <row r="139" spans="1:6" x14ac:dyDescent="0.25">
      <c r="A139" s="43">
        <v>39965</v>
      </c>
      <c r="B139" s="44">
        <v>923.26000999999997</v>
      </c>
      <c r="C139" s="44">
        <v>956.22997999999995</v>
      </c>
      <c r="D139" s="44">
        <v>888.85998500000005</v>
      </c>
      <c r="E139" s="44">
        <v>919.32000700000003</v>
      </c>
      <c r="F139" s="45">
        <v>112653150000</v>
      </c>
    </row>
    <row r="140" spans="1:6" x14ac:dyDescent="0.25">
      <c r="A140" s="43">
        <v>39934</v>
      </c>
      <c r="B140" s="44">
        <v>872.73999000000003</v>
      </c>
      <c r="C140" s="44">
        <v>930.169983</v>
      </c>
      <c r="D140" s="44">
        <v>866.09997599999997</v>
      </c>
      <c r="E140" s="44">
        <v>919.14001499999995</v>
      </c>
      <c r="F140" s="45">
        <v>131614940000</v>
      </c>
    </row>
    <row r="141" spans="1:6" x14ac:dyDescent="0.25">
      <c r="A141" s="43">
        <v>39904</v>
      </c>
      <c r="B141" s="44">
        <v>793.59002699999996</v>
      </c>
      <c r="C141" s="44">
        <v>888.70001200000002</v>
      </c>
      <c r="D141" s="44">
        <v>783.32000700000003</v>
      </c>
      <c r="E141" s="44">
        <v>872.80999799999995</v>
      </c>
      <c r="F141" s="45">
        <v>138855320000</v>
      </c>
    </row>
    <row r="142" spans="1:6" x14ac:dyDescent="0.25">
      <c r="A142" s="43">
        <v>39873</v>
      </c>
      <c r="B142" s="44">
        <v>729.57000700000003</v>
      </c>
      <c r="C142" s="44">
        <v>832.97997999999995</v>
      </c>
      <c r="D142" s="44">
        <v>666.78997800000002</v>
      </c>
      <c r="E142" s="44">
        <v>797.86999500000002</v>
      </c>
      <c r="F142" s="45">
        <v>161843640000</v>
      </c>
    </row>
    <row r="143" spans="1:6" x14ac:dyDescent="0.25">
      <c r="A143" s="43">
        <v>39845</v>
      </c>
      <c r="B143" s="44">
        <v>823.09002699999996</v>
      </c>
      <c r="C143" s="44">
        <v>875.01000999999997</v>
      </c>
      <c r="D143" s="44">
        <v>734.52002000000005</v>
      </c>
      <c r="E143" s="44">
        <v>735.09002699999996</v>
      </c>
      <c r="F143" s="45">
        <v>124492210000</v>
      </c>
    </row>
    <row r="144" spans="1:6" x14ac:dyDescent="0.25">
      <c r="A144" s="43">
        <v>39814</v>
      </c>
      <c r="B144" s="44">
        <v>902.98999000000003</v>
      </c>
      <c r="C144" s="44">
        <v>943.84997599999997</v>
      </c>
      <c r="D144" s="44">
        <v>804.29998799999998</v>
      </c>
      <c r="E144" s="44">
        <v>825.88000499999998</v>
      </c>
      <c r="F144" s="45">
        <v>112090640000</v>
      </c>
    </row>
    <row r="145" spans="1:6" x14ac:dyDescent="0.25">
      <c r="A145" s="43">
        <v>39783</v>
      </c>
      <c r="B145" s="44">
        <v>888.60998500000005</v>
      </c>
      <c r="C145" s="44">
        <v>918.84997599999997</v>
      </c>
      <c r="D145" s="44">
        <v>815.69000200000005</v>
      </c>
      <c r="E145" s="44">
        <v>903.25</v>
      </c>
      <c r="F145" s="45">
        <v>112884470000</v>
      </c>
    </row>
    <row r="146" spans="1:6" x14ac:dyDescent="0.25">
      <c r="A146" s="43">
        <v>39753</v>
      </c>
      <c r="B146" s="44">
        <v>968.669983</v>
      </c>
      <c r="C146" s="44">
        <v>1007.51001</v>
      </c>
      <c r="D146" s="44">
        <v>741.02002000000005</v>
      </c>
      <c r="E146" s="44">
        <v>896.23999000000003</v>
      </c>
      <c r="F146" s="45">
        <v>115660210000</v>
      </c>
    </row>
    <row r="147" spans="1:6" x14ac:dyDescent="0.25">
      <c r="A147" s="43">
        <v>39722</v>
      </c>
      <c r="B147" s="44">
        <v>1164.170044</v>
      </c>
      <c r="C147" s="44">
        <v>1167.030029</v>
      </c>
      <c r="D147" s="44">
        <v>839.79998799999998</v>
      </c>
      <c r="E147" s="44">
        <v>968.75</v>
      </c>
      <c r="F147" s="45">
        <v>159823030000</v>
      </c>
    </row>
    <row r="148" spans="1:6" x14ac:dyDescent="0.25">
      <c r="A148" s="43">
        <v>39692</v>
      </c>
      <c r="B148" s="44">
        <v>1287.829956</v>
      </c>
      <c r="C148" s="44">
        <v>1303.040039</v>
      </c>
      <c r="D148" s="44">
        <v>1106.420044</v>
      </c>
      <c r="E148" s="44">
        <v>1166.3599850000001</v>
      </c>
      <c r="F148" s="45">
        <v>140007320000</v>
      </c>
    </row>
    <row r="149" spans="1:6" x14ac:dyDescent="0.25">
      <c r="A149" s="43">
        <v>39661</v>
      </c>
      <c r="B149" s="44">
        <v>1269.420044</v>
      </c>
      <c r="C149" s="44">
        <v>1313.150024</v>
      </c>
      <c r="D149" s="44">
        <v>1247.4499510000001</v>
      </c>
      <c r="E149" s="44">
        <v>1282.829956</v>
      </c>
      <c r="F149" s="45">
        <v>86266010000</v>
      </c>
    </row>
    <row r="150" spans="1:6" x14ac:dyDescent="0.25">
      <c r="A150" s="43">
        <v>39630</v>
      </c>
      <c r="B150" s="44">
        <v>1276.6899410000001</v>
      </c>
      <c r="C150" s="44">
        <v>1292.170044</v>
      </c>
      <c r="D150" s="44">
        <v>1200.4399410000001</v>
      </c>
      <c r="E150" s="44">
        <v>1267.380005</v>
      </c>
      <c r="F150" s="45">
        <v>124980570000</v>
      </c>
    </row>
    <row r="151" spans="1:6" x14ac:dyDescent="0.25">
      <c r="A151" s="43">
        <v>39600</v>
      </c>
      <c r="B151" s="44">
        <v>1399.619995</v>
      </c>
      <c r="C151" s="44">
        <v>1404.0500489999999</v>
      </c>
      <c r="D151" s="44">
        <v>1272</v>
      </c>
      <c r="E151" s="44">
        <v>1280</v>
      </c>
      <c r="F151" s="45">
        <v>96614040000</v>
      </c>
    </row>
    <row r="152" spans="1:6" x14ac:dyDescent="0.25">
      <c r="A152" s="43">
        <v>39569</v>
      </c>
      <c r="B152" s="44">
        <v>1385.969971</v>
      </c>
      <c r="C152" s="44">
        <v>1440.23999</v>
      </c>
      <c r="D152" s="44">
        <v>1373.0699460000001</v>
      </c>
      <c r="E152" s="44">
        <v>1400.380005</v>
      </c>
      <c r="F152" s="45">
        <v>80990480000</v>
      </c>
    </row>
    <row r="153" spans="1:6" x14ac:dyDescent="0.25">
      <c r="A153" s="43">
        <v>39539</v>
      </c>
      <c r="B153" s="44">
        <v>1326.410034</v>
      </c>
      <c r="C153" s="44">
        <v>1404.5699460000001</v>
      </c>
      <c r="D153" s="44">
        <v>1324.349976</v>
      </c>
      <c r="E153" s="44">
        <v>1385.589966</v>
      </c>
      <c r="F153" s="45">
        <v>85978630000</v>
      </c>
    </row>
    <row r="154" spans="1:6" x14ac:dyDescent="0.25">
      <c r="A154" s="43">
        <v>39508</v>
      </c>
      <c r="B154" s="44">
        <v>1330.4499510000001</v>
      </c>
      <c r="C154" s="44">
        <v>1359.6800539999999</v>
      </c>
      <c r="D154" s="44">
        <v>1256.9799800000001</v>
      </c>
      <c r="E154" s="44">
        <v>1322.6999510000001</v>
      </c>
      <c r="F154" s="45">
        <v>93189170000</v>
      </c>
    </row>
    <row r="155" spans="1:6" x14ac:dyDescent="0.25">
      <c r="A155" s="43">
        <v>39479</v>
      </c>
      <c r="B155" s="44">
        <v>1378.599976</v>
      </c>
      <c r="C155" s="44">
        <v>1396.0200199999999</v>
      </c>
      <c r="D155" s="44">
        <v>1316.75</v>
      </c>
      <c r="E155" s="44">
        <v>1330.630005</v>
      </c>
      <c r="F155" s="45">
        <v>78536130000</v>
      </c>
    </row>
    <row r="156" spans="1:6" x14ac:dyDescent="0.25">
      <c r="A156" s="43">
        <v>39448</v>
      </c>
      <c r="B156" s="44">
        <v>1467.969971</v>
      </c>
      <c r="C156" s="44">
        <v>1471.7700199999999</v>
      </c>
      <c r="D156" s="44">
        <v>1270.0500489999999</v>
      </c>
      <c r="E156" s="44">
        <v>1378.5500489999999</v>
      </c>
      <c r="F156" s="45">
        <v>98475340000</v>
      </c>
    </row>
    <row r="157" spans="1:6" x14ac:dyDescent="0.25">
      <c r="A157" s="43">
        <v>39417</v>
      </c>
      <c r="B157" s="44">
        <v>1479.630005</v>
      </c>
      <c r="C157" s="44">
        <v>1523.5699460000001</v>
      </c>
      <c r="D157" s="44">
        <v>1435.650024</v>
      </c>
      <c r="E157" s="44">
        <v>1468.3599850000001</v>
      </c>
      <c r="F157" s="45">
        <v>64821670000</v>
      </c>
    </row>
    <row r="158" spans="1:6" x14ac:dyDescent="0.25">
      <c r="A158" s="43">
        <v>39387</v>
      </c>
      <c r="B158" s="44">
        <v>1545.790039</v>
      </c>
      <c r="C158" s="44">
        <v>1545.790039</v>
      </c>
      <c r="D158" s="44">
        <v>1406.099976</v>
      </c>
      <c r="E158" s="44">
        <v>1481.1400149999999</v>
      </c>
      <c r="F158" s="45">
        <v>86246950000</v>
      </c>
    </row>
    <row r="159" spans="1:6" x14ac:dyDescent="0.25">
      <c r="A159" s="43">
        <v>39356</v>
      </c>
      <c r="B159" s="44">
        <v>1527.290039</v>
      </c>
      <c r="C159" s="44">
        <v>1576.089966</v>
      </c>
      <c r="D159" s="44">
        <v>1489.5600589999999</v>
      </c>
      <c r="E159" s="44">
        <v>1549.380005</v>
      </c>
      <c r="F159" s="45">
        <v>76022580000</v>
      </c>
    </row>
    <row r="160" spans="1:6" x14ac:dyDescent="0.25">
      <c r="A160" s="43">
        <v>39326</v>
      </c>
      <c r="B160" s="44">
        <v>1473.959961</v>
      </c>
      <c r="C160" s="44">
        <v>1538.73999</v>
      </c>
      <c r="D160" s="44">
        <v>1439.290039</v>
      </c>
      <c r="E160" s="44">
        <v>1526.75</v>
      </c>
      <c r="F160" s="45">
        <v>57809700000</v>
      </c>
    </row>
    <row r="161" spans="1:6" x14ac:dyDescent="0.25">
      <c r="A161" s="43">
        <v>39295</v>
      </c>
      <c r="B161" s="44">
        <v>1455.1800539999999</v>
      </c>
      <c r="C161" s="44">
        <v>1503.8900149999999</v>
      </c>
      <c r="D161" s="44">
        <v>1370.599976</v>
      </c>
      <c r="E161" s="44">
        <v>1473.98999</v>
      </c>
      <c r="F161" s="45">
        <v>91381760000</v>
      </c>
    </row>
    <row r="162" spans="1:6" x14ac:dyDescent="0.25">
      <c r="A162" s="43">
        <v>39264</v>
      </c>
      <c r="B162" s="44">
        <v>1504.660034</v>
      </c>
      <c r="C162" s="44">
        <v>1555.900024</v>
      </c>
      <c r="D162" s="44">
        <v>1454.25</v>
      </c>
      <c r="E162" s="44">
        <v>1455.2700199999999</v>
      </c>
      <c r="F162" s="45">
        <v>70337430000</v>
      </c>
    </row>
    <row r="163" spans="1:6" x14ac:dyDescent="0.25">
      <c r="A163" s="43">
        <v>39234</v>
      </c>
      <c r="B163" s="44">
        <v>1530.619995</v>
      </c>
      <c r="C163" s="44">
        <v>1540.5600589999999</v>
      </c>
      <c r="D163" s="44">
        <v>1484.1800539999999</v>
      </c>
      <c r="E163" s="44">
        <v>1503.349976</v>
      </c>
      <c r="F163" s="45">
        <v>65322800000</v>
      </c>
    </row>
    <row r="164" spans="1:6" x14ac:dyDescent="0.25">
      <c r="A164" s="43">
        <v>39203</v>
      </c>
      <c r="B164" s="44">
        <v>1482.369995</v>
      </c>
      <c r="C164" s="44">
        <v>1535.5600589999999</v>
      </c>
      <c r="D164" s="44">
        <v>1476.6999510000001</v>
      </c>
      <c r="E164" s="44">
        <v>1530.619995</v>
      </c>
      <c r="F164" s="45">
        <v>64958050000</v>
      </c>
    </row>
    <row r="165" spans="1:6" x14ac:dyDescent="0.25">
      <c r="A165" s="43">
        <v>39173</v>
      </c>
      <c r="B165" s="44">
        <v>1420.829956</v>
      </c>
      <c r="C165" s="44">
        <v>1498.0200199999999</v>
      </c>
      <c r="D165" s="44">
        <v>1416.369995</v>
      </c>
      <c r="E165" s="44">
        <v>1482.369995</v>
      </c>
      <c r="F165" s="45">
        <v>57032470000</v>
      </c>
    </row>
    <row r="166" spans="1:6" x14ac:dyDescent="0.25">
      <c r="A166" s="43">
        <v>39142</v>
      </c>
      <c r="B166" s="44">
        <v>1406.8000489999999</v>
      </c>
      <c r="C166" s="44">
        <v>1438.8900149999999</v>
      </c>
      <c r="D166" s="44">
        <v>1363.9799800000001</v>
      </c>
      <c r="E166" s="44">
        <v>1420.8599850000001</v>
      </c>
      <c r="F166" s="45">
        <v>67622250000</v>
      </c>
    </row>
    <row r="167" spans="1:6" x14ac:dyDescent="0.25">
      <c r="A167" s="43">
        <v>39114</v>
      </c>
      <c r="B167" s="44">
        <v>1437.900024</v>
      </c>
      <c r="C167" s="44">
        <v>1461.5699460000001</v>
      </c>
      <c r="D167" s="44">
        <v>1389.420044</v>
      </c>
      <c r="E167" s="44">
        <v>1406.8199460000001</v>
      </c>
      <c r="F167" s="45">
        <v>51844990000</v>
      </c>
    </row>
    <row r="168" spans="1:6" x14ac:dyDescent="0.25">
      <c r="A168" s="43">
        <v>39083</v>
      </c>
      <c r="B168" s="44">
        <v>1418.030029</v>
      </c>
      <c r="C168" s="44">
        <v>1441.6099850000001</v>
      </c>
      <c r="D168" s="44">
        <v>1403.969971</v>
      </c>
      <c r="E168" s="44">
        <v>1438.23999</v>
      </c>
      <c r="F168" s="45">
        <v>56686200000</v>
      </c>
    </row>
    <row r="169" spans="1:6" x14ac:dyDescent="0.25">
      <c r="A169" s="43">
        <v>39052</v>
      </c>
      <c r="B169" s="44">
        <v>1400.630005</v>
      </c>
      <c r="C169" s="44">
        <v>1431.8100589999999</v>
      </c>
      <c r="D169" s="44">
        <v>1385.9300539999999</v>
      </c>
      <c r="E169" s="44">
        <v>1418.3000489999999</v>
      </c>
      <c r="F169" s="45">
        <v>47578780000</v>
      </c>
    </row>
    <row r="170" spans="1:6" x14ac:dyDescent="0.25">
      <c r="A170" s="43">
        <v>39022</v>
      </c>
      <c r="B170" s="44">
        <v>1377.76001</v>
      </c>
      <c r="C170" s="44">
        <v>1407.8900149999999</v>
      </c>
      <c r="D170" s="44">
        <v>1360.9799800000001</v>
      </c>
      <c r="E170" s="44">
        <v>1400.630005</v>
      </c>
      <c r="F170" s="45">
        <v>55343930000</v>
      </c>
    </row>
    <row r="171" spans="1:6" x14ac:dyDescent="0.25">
      <c r="A171" s="43">
        <v>38991</v>
      </c>
      <c r="B171" s="44">
        <v>1335.8199460000001</v>
      </c>
      <c r="C171" s="44">
        <v>1389.4499510000001</v>
      </c>
      <c r="D171" s="44">
        <v>1327.099976</v>
      </c>
      <c r="E171" s="44">
        <v>1377.9399410000001</v>
      </c>
      <c r="F171" s="45">
        <v>56793620000</v>
      </c>
    </row>
    <row r="172" spans="1:6" x14ac:dyDescent="0.25">
      <c r="A172" s="43">
        <v>38961</v>
      </c>
      <c r="B172" s="44">
        <v>1303.8000489999999</v>
      </c>
      <c r="C172" s="44">
        <v>1340.280029</v>
      </c>
      <c r="D172" s="44">
        <v>1290.9300539999999</v>
      </c>
      <c r="E172" s="44">
        <v>1335.849976</v>
      </c>
      <c r="F172" s="45">
        <v>49001440000</v>
      </c>
    </row>
    <row r="173" spans="1:6" x14ac:dyDescent="0.25">
      <c r="A173" s="43">
        <v>38930</v>
      </c>
      <c r="B173" s="44">
        <v>1278.530029</v>
      </c>
      <c r="C173" s="44">
        <v>1306.73999</v>
      </c>
      <c r="D173" s="44">
        <v>1261.3000489999999</v>
      </c>
      <c r="E173" s="44">
        <v>1303.8199460000001</v>
      </c>
      <c r="F173" s="45">
        <v>50485620000</v>
      </c>
    </row>
    <row r="174" spans="1:6" x14ac:dyDescent="0.25">
      <c r="A174" s="43">
        <v>38899</v>
      </c>
      <c r="B174" s="44">
        <v>1270.0600589999999</v>
      </c>
      <c r="C174" s="44">
        <v>1280.420044</v>
      </c>
      <c r="D174" s="44">
        <v>1224.540039</v>
      </c>
      <c r="E174" s="44">
        <v>1276.660034</v>
      </c>
      <c r="F174" s="45">
        <v>46348220000</v>
      </c>
    </row>
    <row r="175" spans="1:6" x14ac:dyDescent="0.25">
      <c r="A175" s="43">
        <v>38869</v>
      </c>
      <c r="B175" s="44">
        <v>1270.0500489999999</v>
      </c>
      <c r="C175" s="44">
        <v>1290.6800539999999</v>
      </c>
      <c r="D175" s="44">
        <v>1219.290039</v>
      </c>
      <c r="E175" s="44">
        <v>1270.1999510000001</v>
      </c>
      <c r="F175" s="45">
        <v>54873260000</v>
      </c>
    </row>
    <row r="176" spans="1:6" x14ac:dyDescent="0.25">
      <c r="A176" s="43">
        <v>38838</v>
      </c>
      <c r="B176" s="44">
        <v>1310.6099850000001</v>
      </c>
      <c r="C176" s="44">
        <v>1326.6999510000001</v>
      </c>
      <c r="D176" s="44">
        <v>1245.339966</v>
      </c>
      <c r="E176" s="44">
        <v>1270.089966</v>
      </c>
      <c r="F176" s="45">
        <v>54312830000</v>
      </c>
    </row>
    <row r="177" spans="1:6" x14ac:dyDescent="0.25">
      <c r="A177" s="43">
        <v>38808</v>
      </c>
      <c r="B177" s="44">
        <v>1302.880005</v>
      </c>
      <c r="C177" s="44">
        <v>1318.160034</v>
      </c>
      <c r="D177" s="44">
        <v>1280.73999</v>
      </c>
      <c r="E177" s="44">
        <v>1310.6099850000001</v>
      </c>
      <c r="F177" s="45">
        <v>43308430000</v>
      </c>
    </row>
    <row r="178" spans="1:6" x14ac:dyDescent="0.25">
      <c r="A178" s="43">
        <v>38777</v>
      </c>
      <c r="B178" s="44">
        <v>1280.660034</v>
      </c>
      <c r="C178" s="44">
        <v>1310.880005</v>
      </c>
      <c r="D178" s="44">
        <v>1268.420044</v>
      </c>
      <c r="E178" s="44">
        <v>1294.869995</v>
      </c>
      <c r="F178" s="45">
        <v>50905040000</v>
      </c>
    </row>
    <row r="179" spans="1:6" x14ac:dyDescent="0.25">
      <c r="A179" s="43">
        <v>38749</v>
      </c>
      <c r="B179" s="44">
        <v>1280.079956</v>
      </c>
      <c r="C179" s="44">
        <v>1297.5699460000001</v>
      </c>
      <c r="D179" s="44">
        <v>1253.6099850000001</v>
      </c>
      <c r="E179" s="44">
        <v>1280.660034</v>
      </c>
      <c r="F179" s="45">
        <v>42859940000</v>
      </c>
    </row>
    <row r="180" spans="1:6" x14ac:dyDescent="0.25">
      <c r="A180" s="43">
        <v>38718</v>
      </c>
      <c r="B180" s="44">
        <v>1248.290039</v>
      </c>
      <c r="C180" s="44">
        <v>1294.900024</v>
      </c>
      <c r="D180" s="44">
        <v>1245.73999</v>
      </c>
      <c r="E180" s="44">
        <v>1280.079956</v>
      </c>
      <c r="F180" s="45">
        <v>49211650000</v>
      </c>
    </row>
    <row r="181" spans="1:6" x14ac:dyDescent="0.25">
      <c r="A181" s="43">
        <v>38687</v>
      </c>
      <c r="B181" s="44">
        <v>1249.4799800000001</v>
      </c>
      <c r="C181" s="44">
        <v>1275.8000489999999</v>
      </c>
      <c r="D181" s="44">
        <v>1246.589966</v>
      </c>
      <c r="E181" s="44">
        <v>1248.290039</v>
      </c>
      <c r="F181" s="45">
        <v>41756130000</v>
      </c>
    </row>
    <row r="182" spans="1:6" x14ac:dyDescent="0.25">
      <c r="A182" s="43">
        <v>38657</v>
      </c>
      <c r="B182" s="44">
        <v>1207.01001</v>
      </c>
      <c r="C182" s="44">
        <v>1270.6400149999999</v>
      </c>
      <c r="D182" s="44">
        <v>1201.0699460000001</v>
      </c>
      <c r="E182" s="44">
        <v>1249.4799800000001</v>
      </c>
      <c r="F182" s="45">
        <v>45102870000</v>
      </c>
    </row>
    <row r="183" spans="1:6" x14ac:dyDescent="0.25">
      <c r="A183" s="43">
        <v>38626</v>
      </c>
      <c r="B183" s="44">
        <v>1228.8100589999999</v>
      </c>
      <c r="C183" s="44">
        <v>1233.339966</v>
      </c>
      <c r="D183" s="44">
        <v>1168.1999510000001</v>
      </c>
      <c r="E183" s="44">
        <v>1207.01001</v>
      </c>
      <c r="F183" s="45">
        <v>49793790000</v>
      </c>
    </row>
    <row r="184" spans="1:6" x14ac:dyDescent="0.25">
      <c r="A184" s="43">
        <v>38596</v>
      </c>
      <c r="B184" s="44">
        <v>1220.329956</v>
      </c>
      <c r="C184" s="44">
        <v>1243.130005</v>
      </c>
      <c r="D184" s="44">
        <v>1205.349976</v>
      </c>
      <c r="E184" s="44">
        <v>1228.8100589999999</v>
      </c>
      <c r="F184" s="45">
        <v>44777510000</v>
      </c>
    </row>
    <row r="185" spans="1:6" x14ac:dyDescent="0.25">
      <c r="A185" s="43">
        <v>38565</v>
      </c>
      <c r="B185" s="44">
        <v>1234.1800539999999</v>
      </c>
      <c r="C185" s="44">
        <v>1245.8599850000001</v>
      </c>
      <c r="D185" s="44">
        <v>1201.0699460000001</v>
      </c>
      <c r="E185" s="44">
        <v>1220.329956</v>
      </c>
      <c r="F185" s="45">
        <v>42030090000</v>
      </c>
    </row>
    <row r="186" spans="1:6" x14ac:dyDescent="0.25">
      <c r="A186" s="43">
        <v>38534</v>
      </c>
      <c r="B186" s="44">
        <v>1191.329956</v>
      </c>
      <c r="C186" s="44">
        <v>1245.150024</v>
      </c>
      <c r="D186" s="44">
        <v>1183.5500489999999</v>
      </c>
      <c r="E186" s="44">
        <v>1234.1800539999999</v>
      </c>
      <c r="F186" s="45">
        <v>37464670000</v>
      </c>
    </row>
    <row r="187" spans="1:6" x14ac:dyDescent="0.25">
      <c r="A187" s="43">
        <v>38504</v>
      </c>
      <c r="B187" s="44">
        <v>1191.5</v>
      </c>
      <c r="C187" s="44">
        <v>1219.589966</v>
      </c>
      <c r="D187" s="44">
        <v>1188.3000489999999</v>
      </c>
      <c r="E187" s="44">
        <v>1191.329956</v>
      </c>
      <c r="F187" s="45">
        <v>40334040000</v>
      </c>
    </row>
    <row r="188" spans="1:6" x14ac:dyDescent="0.25">
      <c r="A188" s="43">
        <v>38473</v>
      </c>
      <c r="B188" s="44">
        <v>1156.849976</v>
      </c>
      <c r="C188" s="44">
        <v>1199.5600589999999</v>
      </c>
      <c r="D188" s="44">
        <v>1146.1800539999999</v>
      </c>
      <c r="E188" s="44">
        <v>1191.5</v>
      </c>
      <c r="F188" s="45">
        <v>39321990000</v>
      </c>
    </row>
    <row r="189" spans="1:6" x14ac:dyDescent="0.25">
      <c r="A189" s="43">
        <v>38443</v>
      </c>
      <c r="B189" s="44">
        <v>1180.589966</v>
      </c>
      <c r="C189" s="44">
        <v>1191.880005</v>
      </c>
      <c r="D189" s="44">
        <v>1136.150024</v>
      </c>
      <c r="E189" s="44">
        <v>1156.849976</v>
      </c>
      <c r="F189" s="45">
        <v>43424270000</v>
      </c>
    </row>
    <row r="190" spans="1:6" x14ac:dyDescent="0.25">
      <c r="A190" s="43">
        <v>38412</v>
      </c>
      <c r="B190" s="44">
        <v>1203.599976</v>
      </c>
      <c r="C190" s="44">
        <v>1229.1099850000001</v>
      </c>
      <c r="D190" s="44">
        <v>1163.6899410000001</v>
      </c>
      <c r="E190" s="44">
        <v>1180.589966</v>
      </c>
      <c r="F190" s="45">
        <v>39014150000</v>
      </c>
    </row>
    <row r="191" spans="1:6" x14ac:dyDescent="0.25">
      <c r="A191" s="43">
        <v>38384</v>
      </c>
      <c r="B191" s="44">
        <v>1181.2700199999999</v>
      </c>
      <c r="C191" s="44">
        <v>1212.4399410000001</v>
      </c>
      <c r="D191" s="44">
        <v>1180.9499510000001</v>
      </c>
      <c r="E191" s="44">
        <v>1203.599976</v>
      </c>
      <c r="F191" s="45">
        <v>29297410000</v>
      </c>
    </row>
    <row r="192" spans="1:6" x14ac:dyDescent="0.25">
      <c r="A192" s="43">
        <v>38353</v>
      </c>
      <c r="B192" s="44">
        <v>1211.920044</v>
      </c>
      <c r="C192" s="44">
        <v>1217.8000489999999</v>
      </c>
      <c r="D192" s="44">
        <v>1163.75</v>
      </c>
      <c r="E192" s="44">
        <v>1181.2700199999999</v>
      </c>
      <c r="F192" s="45">
        <v>31498800000</v>
      </c>
    </row>
    <row r="193" spans="1:6" x14ac:dyDescent="0.25">
      <c r="A193" s="43">
        <v>38322</v>
      </c>
      <c r="B193" s="44">
        <v>1173.780029</v>
      </c>
      <c r="C193" s="44">
        <v>1217.329956</v>
      </c>
      <c r="D193" s="44">
        <v>1173.780029</v>
      </c>
      <c r="E193" s="44">
        <v>1211.920044</v>
      </c>
      <c r="F193" s="45">
        <v>31102500000</v>
      </c>
    </row>
    <row r="194" spans="1:6" x14ac:dyDescent="0.25">
      <c r="A194" s="43">
        <v>38292</v>
      </c>
      <c r="B194" s="44">
        <v>1130.1999510000001</v>
      </c>
      <c r="C194" s="44">
        <v>1188.459961</v>
      </c>
      <c r="D194" s="44">
        <v>1127.599976</v>
      </c>
      <c r="E194" s="44">
        <v>1173.8199460000001</v>
      </c>
      <c r="F194" s="45">
        <v>30460280000</v>
      </c>
    </row>
    <row r="195" spans="1:6" x14ac:dyDescent="0.25">
      <c r="A195" s="43">
        <v>38261</v>
      </c>
      <c r="B195" s="44">
        <v>1114.579956</v>
      </c>
      <c r="C195" s="44">
        <v>1142.0500489999999</v>
      </c>
      <c r="D195" s="44">
        <v>1090.290039</v>
      </c>
      <c r="E195" s="44">
        <v>1130.1999510000001</v>
      </c>
      <c r="F195" s="45">
        <v>31511000000</v>
      </c>
    </row>
    <row r="196" spans="1:6" x14ac:dyDescent="0.25">
      <c r="A196" s="43">
        <v>38231</v>
      </c>
      <c r="B196" s="44">
        <v>1104.23999</v>
      </c>
      <c r="C196" s="44">
        <v>1131.540039</v>
      </c>
      <c r="D196" s="44">
        <v>1099.1800539999999</v>
      </c>
      <c r="E196" s="44">
        <v>1114.579956</v>
      </c>
      <c r="F196" s="45">
        <v>26829870000</v>
      </c>
    </row>
    <row r="197" spans="1:6" x14ac:dyDescent="0.25">
      <c r="A197" s="43">
        <v>38200</v>
      </c>
      <c r="B197" s="44">
        <v>1101.719971</v>
      </c>
      <c r="C197" s="44">
        <v>1109.6800539999999</v>
      </c>
      <c r="D197" s="44">
        <v>1060.719971</v>
      </c>
      <c r="E197" s="44">
        <v>1104.23999</v>
      </c>
      <c r="F197" s="45">
        <v>26586800000</v>
      </c>
    </row>
    <row r="198" spans="1:6" x14ac:dyDescent="0.25">
      <c r="A198" s="43">
        <v>38169</v>
      </c>
      <c r="B198" s="44">
        <v>1140.839966</v>
      </c>
      <c r="C198" s="44">
        <v>1140.839966</v>
      </c>
      <c r="D198" s="44">
        <v>1078.780029</v>
      </c>
      <c r="E198" s="44">
        <v>1101.719971</v>
      </c>
      <c r="F198" s="45">
        <v>29285600000</v>
      </c>
    </row>
    <row r="199" spans="1:6" x14ac:dyDescent="0.25">
      <c r="A199" s="43">
        <v>38139</v>
      </c>
      <c r="B199" s="44">
        <v>1120.6800539999999</v>
      </c>
      <c r="C199" s="44">
        <v>1146.339966</v>
      </c>
      <c r="D199" s="44">
        <v>1113.3199460000001</v>
      </c>
      <c r="E199" s="44">
        <v>1140.839966</v>
      </c>
      <c r="F199" s="45">
        <v>27529500000</v>
      </c>
    </row>
    <row r="200" spans="1:6" x14ac:dyDescent="0.25">
      <c r="A200" s="43">
        <v>38108</v>
      </c>
      <c r="B200" s="44">
        <v>1107.3000489999999</v>
      </c>
      <c r="C200" s="44">
        <v>1127.73999</v>
      </c>
      <c r="D200" s="44">
        <v>1076.3199460000001</v>
      </c>
      <c r="E200" s="44">
        <v>1120.6800539999999</v>
      </c>
      <c r="F200" s="45">
        <v>29326400000</v>
      </c>
    </row>
    <row r="201" spans="1:6" x14ac:dyDescent="0.25">
      <c r="A201" s="43">
        <v>38078</v>
      </c>
      <c r="B201" s="44">
        <v>1126.209961</v>
      </c>
      <c r="C201" s="44">
        <v>1150.5699460000001</v>
      </c>
      <c r="D201" s="44">
        <v>1107.2299800000001</v>
      </c>
      <c r="E201" s="44">
        <v>1107.3000489999999</v>
      </c>
      <c r="F201" s="45">
        <v>31611900000</v>
      </c>
    </row>
    <row r="202" spans="1:6" x14ac:dyDescent="0.25">
      <c r="A202" s="43">
        <v>38047</v>
      </c>
      <c r="B202" s="44">
        <v>1144.9399410000001</v>
      </c>
      <c r="C202" s="44">
        <v>1163.2299800000001</v>
      </c>
      <c r="D202" s="44">
        <v>1087.160034</v>
      </c>
      <c r="E202" s="44">
        <v>1126.209961</v>
      </c>
      <c r="F202" s="45">
        <v>33597900000</v>
      </c>
    </row>
    <row r="203" spans="1:6" x14ac:dyDescent="0.25">
      <c r="A203" s="43">
        <v>38018</v>
      </c>
      <c r="B203" s="44">
        <v>1131.130005</v>
      </c>
      <c r="C203" s="44">
        <v>1158.9799800000001</v>
      </c>
      <c r="D203" s="44">
        <v>1124.4399410000001</v>
      </c>
      <c r="E203" s="44">
        <v>1144.9399410000001</v>
      </c>
      <c r="F203" s="45">
        <v>27985600000</v>
      </c>
    </row>
    <row r="204" spans="1:6" x14ac:dyDescent="0.25">
      <c r="A204" s="43">
        <v>37987</v>
      </c>
      <c r="B204" s="44">
        <v>1111.920044</v>
      </c>
      <c r="C204" s="44">
        <v>1155.380005</v>
      </c>
      <c r="D204" s="44">
        <v>1105.079956</v>
      </c>
      <c r="E204" s="44">
        <v>1131.130005</v>
      </c>
      <c r="F204" s="45">
        <v>32820000000</v>
      </c>
    </row>
    <row r="205" spans="1:6" x14ac:dyDescent="0.25">
      <c r="A205" s="43">
        <v>37956</v>
      </c>
      <c r="B205" s="44">
        <v>1058.1999510000001</v>
      </c>
      <c r="C205" s="44">
        <v>1112.5600589999999</v>
      </c>
      <c r="D205" s="44">
        <v>1053.410034</v>
      </c>
      <c r="E205" s="44">
        <v>1111.920044</v>
      </c>
      <c r="F205" s="45">
        <v>27839130000</v>
      </c>
    </row>
    <row r="206" spans="1:6" x14ac:dyDescent="0.25">
      <c r="A206" s="43">
        <v>37926</v>
      </c>
      <c r="B206" s="44">
        <v>1050.709961</v>
      </c>
      <c r="C206" s="44">
        <v>1063.650024</v>
      </c>
      <c r="D206" s="44">
        <v>1031.1999510000001</v>
      </c>
      <c r="E206" s="44">
        <v>1058.1999510000001</v>
      </c>
      <c r="F206" s="45">
        <v>24463220000</v>
      </c>
    </row>
    <row r="207" spans="1:6" x14ac:dyDescent="0.25">
      <c r="A207" s="43">
        <v>37895</v>
      </c>
      <c r="B207" s="44">
        <v>995.96997099999999</v>
      </c>
      <c r="C207" s="44">
        <v>1053.790039</v>
      </c>
      <c r="D207" s="44">
        <v>995.96997099999999</v>
      </c>
      <c r="E207" s="44">
        <v>1050.709961</v>
      </c>
      <c r="F207" s="45">
        <v>32298500000</v>
      </c>
    </row>
    <row r="208" spans="1:6" x14ac:dyDescent="0.25">
      <c r="A208" s="43">
        <v>37865</v>
      </c>
      <c r="B208" s="44">
        <v>1008.01001</v>
      </c>
      <c r="C208" s="44">
        <v>1040.290039</v>
      </c>
      <c r="D208" s="44">
        <v>990.35998500000005</v>
      </c>
      <c r="E208" s="44">
        <v>995.96997099999999</v>
      </c>
      <c r="F208" s="45">
        <v>29940110000</v>
      </c>
    </row>
    <row r="209" spans="1:6" x14ac:dyDescent="0.25">
      <c r="A209" s="43">
        <v>37834</v>
      </c>
      <c r="B209" s="44">
        <v>990.30999799999995</v>
      </c>
      <c r="C209" s="44">
        <v>1011.01001</v>
      </c>
      <c r="D209" s="44">
        <v>960.84002699999996</v>
      </c>
      <c r="E209" s="44">
        <v>1008.01001</v>
      </c>
      <c r="F209" s="45">
        <v>24881470000</v>
      </c>
    </row>
    <row r="210" spans="1:6" x14ac:dyDescent="0.25">
      <c r="A210" s="43">
        <v>37803</v>
      </c>
      <c r="B210" s="44">
        <v>974.5</v>
      </c>
      <c r="C210" s="44">
        <v>1015.409973</v>
      </c>
      <c r="D210" s="44">
        <v>962.09997599999997</v>
      </c>
      <c r="E210" s="44">
        <v>990.30999799999995</v>
      </c>
      <c r="F210" s="45">
        <v>31553200000</v>
      </c>
    </row>
    <row r="211" spans="1:6" x14ac:dyDescent="0.25">
      <c r="A211" s="43">
        <v>37773</v>
      </c>
      <c r="B211" s="44">
        <v>963.59002699999996</v>
      </c>
      <c r="C211" s="44">
        <v>1015.330017</v>
      </c>
      <c r="D211" s="44">
        <v>963.59002699999996</v>
      </c>
      <c r="E211" s="44">
        <v>974.5</v>
      </c>
      <c r="F211" s="45">
        <v>31219400000</v>
      </c>
    </row>
    <row r="212" spans="1:6" x14ac:dyDescent="0.25">
      <c r="A212" s="43">
        <v>37742</v>
      </c>
      <c r="B212" s="44">
        <v>916.919983</v>
      </c>
      <c r="C212" s="44">
        <v>965.38000499999998</v>
      </c>
      <c r="D212" s="44">
        <v>902.830017</v>
      </c>
      <c r="E212" s="44">
        <v>963.59002699999996</v>
      </c>
      <c r="F212" s="45">
        <v>30952100000</v>
      </c>
    </row>
    <row r="213" spans="1:6" x14ac:dyDescent="0.25">
      <c r="A213" s="43">
        <v>37712</v>
      </c>
      <c r="B213" s="44">
        <v>848.17999299999997</v>
      </c>
      <c r="C213" s="44">
        <v>924.23999000000003</v>
      </c>
      <c r="D213" s="44">
        <v>847.84997599999997</v>
      </c>
      <c r="E213" s="44">
        <v>916.919983</v>
      </c>
      <c r="F213" s="45">
        <v>29669610000</v>
      </c>
    </row>
    <row r="214" spans="1:6" x14ac:dyDescent="0.25">
      <c r="A214" s="43">
        <v>37681</v>
      </c>
      <c r="B214" s="44">
        <v>841.15002400000003</v>
      </c>
      <c r="C214" s="44">
        <v>895.90002400000003</v>
      </c>
      <c r="D214" s="44">
        <v>788.90002400000003</v>
      </c>
      <c r="E214" s="44">
        <v>848.17999299999997</v>
      </c>
      <c r="F214" s="45">
        <v>30080030000</v>
      </c>
    </row>
    <row r="215" spans="1:6" x14ac:dyDescent="0.25">
      <c r="A215" s="43">
        <v>37653</v>
      </c>
      <c r="B215" s="44">
        <v>855.70001200000002</v>
      </c>
      <c r="C215" s="44">
        <v>864.64001499999995</v>
      </c>
      <c r="D215" s="44">
        <v>806.28997800000002</v>
      </c>
      <c r="E215" s="44">
        <v>841.15002400000003</v>
      </c>
      <c r="F215" s="45">
        <v>25235300000</v>
      </c>
    </row>
    <row r="216" spans="1:6" x14ac:dyDescent="0.25">
      <c r="A216" s="43">
        <v>37622</v>
      </c>
      <c r="B216" s="44">
        <v>879.82000700000003</v>
      </c>
      <c r="C216" s="44">
        <v>935.04998799999998</v>
      </c>
      <c r="D216" s="44">
        <v>840.34002699999996</v>
      </c>
      <c r="E216" s="44">
        <v>855.70001200000002</v>
      </c>
      <c r="F216" s="45">
        <v>30749580000</v>
      </c>
    </row>
    <row r="217" spans="1:6" x14ac:dyDescent="0.25">
      <c r="A217" s="43">
        <v>37591</v>
      </c>
      <c r="B217" s="44">
        <v>936.30999799999995</v>
      </c>
      <c r="C217" s="44">
        <v>954.28002900000001</v>
      </c>
      <c r="D217" s="44">
        <v>869.45001200000002</v>
      </c>
      <c r="E217" s="44">
        <v>879.82000700000003</v>
      </c>
      <c r="F217" s="45">
        <v>25993640000</v>
      </c>
    </row>
    <row r="218" spans="1:6" x14ac:dyDescent="0.25">
      <c r="A218" s="43">
        <v>37561</v>
      </c>
      <c r="B218" s="44">
        <v>885.76000999999997</v>
      </c>
      <c r="C218" s="44">
        <v>941.82000700000003</v>
      </c>
      <c r="D218" s="44">
        <v>872.04998799999998</v>
      </c>
      <c r="E218" s="44">
        <v>936.30999799999995</v>
      </c>
      <c r="F218" s="45">
        <v>29200960000</v>
      </c>
    </row>
    <row r="219" spans="1:6" x14ac:dyDescent="0.25">
      <c r="A219" s="43">
        <v>37530</v>
      </c>
      <c r="B219" s="44">
        <v>815.28002900000001</v>
      </c>
      <c r="C219" s="44">
        <v>907.44000200000005</v>
      </c>
      <c r="D219" s="44">
        <v>768.63000499999998</v>
      </c>
      <c r="E219" s="44">
        <v>885.76000999999997</v>
      </c>
      <c r="F219" s="45">
        <v>37856310000</v>
      </c>
    </row>
    <row r="220" spans="1:6" x14ac:dyDescent="0.25">
      <c r="A220" s="43">
        <v>37500</v>
      </c>
      <c r="B220" s="44">
        <v>916.07000700000003</v>
      </c>
      <c r="C220" s="44">
        <v>924.02002000000005</v>
      </c>
      <c r="D220" s="44">
        <v>800.20001200000002</v>
      </c>
      <c r="E220" s="44">
        <v>815.28002900000001</v>
      </c>
      <c r="F220" s="45">
        <v>27723710000</v>
      </c>
    </row>
    <row r="221" spans="1:6" x14ac:dyDescent="0.25">
      <c r="A221" s="43">
        <v>37469</v>
      </c>
      <c r="B221" s="44">
        <v>911.61999500000002</v>
      </c>
      <c r="C221" s="44">
        <v>965</v>
      </c>
      <c r="D221" s="44">
        <v>833.44000200000005</v>
      </c>
      <c r="E221" s="44">
        <v>916.07000700000003</v>
      </c>
      <c r="F221" s="45">
        <v>29298400000</v>
      </c>
    </row>
    <row r="222" spans="1:6" x14ac:dyDescent="0.25">
      <c r="A222" s="43">
        <v>37438</v>
      </c>
      <c r="B222" s="44">
        <v>989.82000700000003</v>
      </c>
      <c r="C222" s="44">
        <v>994.46002199999998</v>
      </c>
      <c r="D222" s="44">
        <v>775.67999299999997</v>
      </c>
      <c r="E222" s="44">
        <v>911.61999500000002</v>
      </c>
      <c r="F222" s="45">
        <v>42228720000</v>
      </c>
    </row>
    <row r="223" spans="1:6" x14ac:dyDescent="0.25">
      <c r="A223" s="43">
        <v>37408</v>
      </c>
      <c r="B223" s="44">
        <v>1067.1400149999999</v>
      </c>
      <c r="C223" s="44">
        <v>1070.73999</v>
      </c>
      <c r="D223" s="44">
        <v>952.919983</v>
      </c>
      <c r="E223" s="44">
        <v>989.82000700000003</v>
      </c>
      <c r="F223" s="45">
        <v>29981510000</v>
      </c>
    </row>
    <row r="224" spans="1:6" x14ac:dyDescent="0.25">
      <c r="A224" s="43">
        <v>37377</v>
      </c>
      <c r="B224" s="44">
        <v>1076.920044</v>
      </c>
      <c r="C224" s="44">
        <v>1106.589966</v>
      </c>
      <c r="D224" s="44">
        <v>1048.959961</v>
      </c>
      <c r="E224" s="44">
        <v>1067.1400149999999</v>
      </c>
      <c r="F224" s="45">
        <v>26905500000</v>
      </c>
    </row>
    <row r="225" spans="1:6" x14ac:dyDescent="0.25">
      <c r="A225" s="43">
        <v>37347</v>
      </c>
      <c r="B225" s="44">
        <v>1147.3900149999999</v>
      </c>
      <c r="C225" s="44">
        <v>1147.839966</v>
      </c>
      <c r="D225" s="44">
        <v>1063.459961</v>
      </c>
      <c r="E225" s="44">
        <v>1076.920044</v>
      </c>
      <c r="F225" s="45">
        <v>28568900000</v>
      </c>
    </row>
    <row r="226" spans="1:6" x14ac:dyDescent="0.25">
      <c r="A226" s="43">
        <v>37316</v>
      </c>
      <c r="B226" s="44">
        <v>1106.7299800000001</v>
      </c>
      <c r="C226" s="44">
        <v>1173.9399410000001</v>
      </c>
      <c r="D226" s="44">
        <v>1106.7299800000001</v>
      </c>
      <c r="E226" s="44">
        <v>1147.3900149999999</v>
      </c>
      <c r="F226" s="45">
        <v>26563200000</v>
      </c>
    </row>
    <row r="227" spans="1:6" x14ac:dyDescent="0.25">
      <c r="A227" s="43">
        <v>37288</v>
      </c>
      <c r="B227" s="44">
        <v>1130.1999510000001</v>
      </c>
      <c r="C227" s="44">
        <v>1130.1999510000001</v>
      </c>
      <c r="D227" s="44">
        <v>1074.3599850000001</v>
      </c>
      <c r="E227" s="44">
        <v>1106.7299800000001</v>
      </c>
      <c r="F227" s="45">
        <v>26047600000</v>
      </c>
    </row>
    <row r="228" spans="1:6" x14ac:dyDescent="0.25">
      <c r="A228" s="43">
        <v>37257</v>
      </c>
      <c r="B228" s="44">
        <v>1148.079956</v>
      </c>
      <c r="C228" s="44">
        <v>1176.969971</v>
      </c>
      <c r="D228" s="44">
        <v>1081.660034</v>
      </c>
      <c r="E228" s="44">
        <v>1130.1999510000001</v>
      </c>
      <c r="F228" s="45">
        <v>29746200000</v>
      </c>
    </row>
    <row r="229" spans="1:6" x14ac:dyDescent="0.25">
      <c r="A229" s="43">
        <v>37226</v>
      </c>
      <c r="B229" s="44">
        <v>1139.4499510000001</v>
      </c>
      <c r="C229" s="44">
        <v>1173.619995</v>
      </c>
      <c r="D229" s="44">
        <v>1114.530029</v>
      </c>
      <c r="E229" s="44">
        <v>1148.079956</v>
      </c>
      <c r="F229" s="45">
        <v>25128570000</v>
      </c>
    </row>
    <row r="230" spans="1:6" x14ac:dyDescent="0.25">
      <c r="A230" s="43">
        <v>37196</v>
      </c>
      <c r="B230" s="44">
        <v>1059.780029</v>
      </c>
      <c r="C230" s="44">
        <v>1163.380005</v>
      </c>
      <c r="D230" s="44">
        <v>1054.3100589999999</v>
      </c>
      <c r="E230" s="44">
        <v>1139.4499510000001</v>
      </c>
      <c r="F230" s="45">
        <v>26330000000</v>
      </c>
    </row>
    <row r="231" spans="1:6" x14ac:dyDescent="0.25">
      <c r="A231" s="43">
        <v>37165</v>
      </c>
      <c r="B231" s="44">
        <v>1040.9399410000001</v>
      </c>
      <c r="C231" s="44">
        <v>1110.6099850000001</v>
      </c>
      <c r="D231" s="44">
        <v>1026.76001</v>
      </c>
      <c r="E231" s="44">
        <v>1059.780029</v>
      </c>
      <c r="F231" s="45">
        <v>29951280000</v>
      </c>
    </row>
    <row r="232" spans="1:6" x14ac:dyDescent="0.25">
      <c r="A232" s="43">
        <v>37135</v>
      </c>
      <c r="B232" s="44">
        <v>1133.579956</v>
      </c>
      <c r="C232" s="44">
        <v>1155.400024</v>
      </c>
      <c r="D232" s="44">
        <v>944.75</v>
      </c>
      <c r="E232" s="44">
        <v>1040.9399410000001</v>
      </c>
      <c r="F232" s="45">
        <v>25025290000</v>
      </c>
    </row>
    <row r="233" spans="1:6" x14ac:dyDescent="0.25">
      <c r="A233" s="43">
        <v>37104</v>
      </c>
      <c r="B233" s="44">
        <v>1211.2299800000001</v>
      </c>
      <c r="C233" s="44">
        <v>1226.2700199999999</v>
      </c>
      <c r="D233" s="44">
        <v>1124.869995</v>
      </c>
      <c r="E233" s="44">
        <v>1133.579956</v>
      </c>
      <c r="F233" s="45">
        <v>23359200000</v>
      </c>
    </row>
    <row r="234" spans="1:6" x14ac:dyDescent="0.25">
      <c r="A234" s="43">
        <v>37073</v>
      </c>
      <c r="B234" s="44">
        <v>1224.420044</v>
      </c>
      <c r="C234" s="44">
        <v>1239.780029</v>
      </c>
      <c r="D234" s="44">
        <v>1165.540039</v>
      </c>
      <c r="E234" s="44">
        <v>1211.2299800000001</v>
      </c>
      <c r="F234" s="45">
        <v>23793710000</v>
      </c>
    </row>
    <row r="235" spans="1:6" x14ac:dyDescent="0.25">
      <c r="A235" s="43">
        <v>37043</v>
      </c>
      <c r="B235" s="44">
        <v>1255.8199460000001</v>
      </c>
      <c r="C235" s="44">
        <v>1286.619995</v>
      </c>
      <c r="D235" s="44">
        <v>1203.030029</v>
      </c>
      <c r="E235" s="44">
        <v>1224.380005</v>
      </c>
      <c r="F235" s="45">
        <v>24748030000</v>
      </c>
    </row>
    <row r="236" spans="1:6" x14ac:dyDescent="0.25">
      <c r="A236" s="43">
        <v>37012</v>
      </c>
      <c r="B236" s="44">
        <v>1249.459961</v>
      </c>
      <c r="C236" s="44">
        <v>1315.9300539999999</v>
      </c>
      <c r="D236" s="44">
        <v>1232</v>
      </c>
      <c r="E236" s="44">
        <v>1255.8199460000001</v>
      </c>
      <c r="F236" s="45">
        <v>24525900000</v>
      </c>
    </row>
    <row r="237" spans="1:6" x14ac:dyDescent="0.25">
      <c r="A237" s="43">
        <v>36982</v>
      </c>
      <c r="B237" s="44">
        <v>1160.329956</v>
      </c>
      <c r="C237" s="44">
        <v>1269.3000489999999</v>
      </c>
      <c r="D237" s="44">
        <v>1091.98999</v>
      </c>
      <c r="E237" s="44">
        <v>1249.459961</v>
      </c>
      <c r="F237" s="45">
        <v>25409990000</v>
      </c>
    </row>
    <row r="238" spans="1:6" x14ac:dyDescent="0.25">
      <c r="A238" s="43">
        <v>36951</v>
      </c>
      <c r="B238" s="44">
        <v>1239.9399410000001</v>
      </c>
      <c r="C238" s="44">
        <v>1267.420044</v>
      </c>
      <c r="D238" s="44">
        <v>1081.1899410000001</v>
      </c>
      <c r="E238" s="44">
        <v>1160.329956</v>
      </c>
      <c r="F238" s="45">
        <v>27806610000</v>
      </c>
    </row>
    <row r="239" spans="1:6" x14ac:dyDescent="0.25">
      <c r="A239" s="43">
        <v>36923</v>
      </c>
      <c r="B239" s="44">
        <v>1366.01001</v>
      </c>
      <c r="C239" s="44">
        <v>1376.380005</v>
      </c>
      <c r="D239" s="44">
        <v>1215.4399410000001</v>
      </c>
      <c r="E239" s="44">
        <v>1239.9399410000001</v>
      </c>
      <c r="F239" s="45">
        <v>21644400000</v>
      </c>
    </row>
    <row r="240" spans="1:6" x14ac:dyDescent="0.25">
      <c r="A240" s="43">
        <v>36892</v>
      </c>
      <c r="B240" s="44">
        <v>1320.280029</v>
      </c>
      <c r="C240" s="44">
        <v>1383.369995</v>
      </c>
      <c r="D240" s="44">
        <v>1274.619995</v>
      </c>
      <c r="E240" s="44">
        <v>1366.01001</v>
      </c>
      <c r="F240" s="45">
        <v>27829800000</v>
      </c>
    </row>
    <row r="241" spans="1:6" x14ac:dyDescent="0.25">
      <c r="A241" s="43">
        <v>36861</v>
      </c>
      <c r="B241" s="44">
        <v>1314.9499510000001</v>
      </c>
      <c r="C241" s="44">
        <v>1389.0500489999999</v>
      </c>
      <c r="D241" s="44">
        <v>1254.0699460000001</v>
      </c>
      <c r="E241" s="44">
        <v>1320.280029</v>
      </c>
      <c r="F241" s="45">
        <v>23610800000</v>
      </c>
    </row>
    <row r="242" spans="1:6" x14ac:dyDescent="0.25">
      <c r="A242" s="43">
        <v>36831</v>
      </c>
      <c r="B242" s="44">
        <v>1429.400024</v>
      </c>
      <c r="C242" s="44">
        <v>1438.459961</v>
      </c>
      <c r="D242" s="44">
        <v>1294.900024</v>
      </c>
      <c r="E242" s="44">
        <v>1314.9499510000001</v>
      </c>
      <c r="F242" s="45">
        <v>20532300000</v>
      </c>
    </row>
    <row r="243" spans="1:6" x14ac:dyDescent="0.25">
      <c r="A243" s="43">
        <v>36800</v>
      </c>
      <c r="B243" s="44">
        <v>1436.5200199999999</v>
      </c>
      <c r="C243" s="44">
        <v>1454.8199460000001</v>
      </c>
      <c r="D243" s="44">
        <v>1305.790039</v>
      </c>
      <c r="E243" s="44">
        <v>1429.400024</v>
      </c>
      <c r="F243" s="45">
        <v>25951400000</v>
      </c>
    </row>
    <row r="244" spans="1:6" x14ac:dyDescent="0.25">
      <c r="A244" s="43">
        <v>36770</v>
      </c>
      <c r="B244" s="44">
        <v>1517.6800539999999</v>
      </c>
      <c r="C244" s="44">
        <v>1530.089966</v>
      </c>
      <c r="D244" s="44">
        <v>1419.4399410000001</v>
      </c>
      <c r="E244" s="44">
        <v>1436.51001</v>
      </c>
      <c r="F244" s="45">
        <v>20838300000</v>
      </c>
    </row>
    <row r="245" spans="1:6" x14ac:dyDescent="0.25">
      <c r="A245" s="43">
        <v>36739</v>
      </c>
      <c r="B245" s="44">
        <v>1430.829956</v>
      </c>
      <c r="C245" s="44">
        <v>1525.209961</v>
      </c>
      <c r="D245" s="44">
        <v>1425.4300539999999</v>
      </c>
      <c r="E245" s="44">
        <v>1517.6800539999999</v>
      </c>
      <c r="F245" s="45">
        <v>20363700000</v>
      </c>
    </row>
    <row r="246" spans="1:6" x14ac:dyDescent="0.25">
      <c r="A246" s="43">
        <v>36708</v>
      </c>
      <c r="B246" s="44">
        <v>1454.599976</v>
      </c>
      <c r="C246" s="44">
        <v>1517.3199460000001</v>
      </c>
      <c r="D246" s="44">
        <v>1413.8900149999999</v>
      </c>
      <c r="E246" s="44">
        <v>1430.829956</v>
      </c>
      <c r="F246" s="45">
        <v>19089100000</v>
      </c>
    </row>
    <row r="247" spans="1:6" x14ac:dyDescent="0.25">
      <c r="A247" s="43">
        <v>36678</v>
      </c>
      <c r="B247" s="44">
        <v>1420.599976</v>
      </c>
      <c r="C247" s="44">
        <v>1488.9300539999999</v>
      </c>
      <c r="D247" s="44">
        <v>1420.599976</v>
      </c>
      <c r="E247" s="44">
        <v>1454.599976</v>
      </c>
      <c r="F247" s="45">
        <v>21738300000</v>
      </c>
    </row>
    <row r="248" spans="1:6" x14ac:dyDescent="0.25">
      <c r="A248" s="43">
        <v>36647</v>
      </c>
      <c r="B248" s="44">
        <v>1452.4300539999999</v>
      </c>
      <c r="C248" s="44">
        <v>1481.51001</v>
      </c>
      <c r="D248" s="44">
        <v>1361.089966</v>
      </c>
      <c r="E248" s="44">
        <v>1420.599976</v>
      </c>
      <c r="F248" s="45">
        <v>19898300000</v>
      </c>
    </row>
    <row r="249" spans="1:6" x14ac:dyDescent="0.25">
      <c r="A249" s="43">
        <v>36617</v>
      </c>
      <c r="B249" s="44">
        <v>1498.579956</v>
      </c>
      <c r="C249" s="44">
        <v>1527.1899410000001</v>
      </c>
      <c r="D249" s="44">
        <v>1339.400024</v>
      </c>
      <c r="E249" s="44">
        <v>1452.4300539999999</v>
      </c>
      <c r="F249" s="45">
        <v>20106460000</v>
      </c>
    </row>
    <row r="250" spans="1:6" x14ac:dyDescent="0.25">
      <c r="A250" s="43">
        <v>36586</v>
      </c>
      <c r="B250" s="44">
        <v>1366.420044</v>
      </c>
      <c r="C250" s="44">
        <v>1552.869995</v>
      </c>
      <c r="D250" s="44">
        <v>1346.619995</v>
      </c>
      <c r="E250" s="44">
        <v>1498.579956</v>
      </c>
      <c r="F250" s="45">
        <v>26156200000</v>
      </c>
    </row>
    <row r="251" spans="1:6" x14ac:dyDescent="0.25">
      <c r="A251" s="43">
        <v>36557</v>
      </c>
      <c r="B251" s="44">
        <v>1394.459961</v>
      </c>
      <c r="C251" s="44">
        <v>1444.5500489999999</v>
      </c>
      <c r="D251" s="44">
        <v>1325.0699460000001</v>
      </c>
      <c r="E251" s="44">
        <v>1366.420044</v>
      </c>
      <c r="F251" s="45">
        <v>20912000000</v>
      </c>
    </row>
    <row r="252" spans="1:6" x14ac:dyDescent="0.25">
      <c r="A252" s="43">
        <v>36526</v>
      </c>
      <c r="B252" s="44">
        <v>1469.25</v>
      </c>
      <c r="C252" s="44">
        <v>1478</v>
      </c>
      <c r="D252" s="44">
        <v>1350.1400149999999</v>
      </c>
      <c r="E252" s="44">
        <v>1394.459961</v>
      </c>
      <c r="F252" s="45">
        <v>21494400000</v>
      </c>
    </row>
    <row r="253" spans="1:6" x14ac:dyDescent="0.25">
      <c r="A253" s="43">
        <v>36495</v>
      </c>
      <c r="B253" s="44">
        <v>1388.910034</v>
      </c>
      <c r="C253" s="44">
        <v>1473.099976</v>
      </c>
      <c r="D253" s="44">
        <v>1387.380005</v>
      </c>
      <c r="E253" s="44">
        <v>1469.25</v>
      </c>
      <c r="F253" s="45">
        <v>19640690000</v>
      </c>
    </row>
    <row r="254" spans="1:6" x14ac:dyDescent="0.25">
      <c r="A254" s="43">
        <v>36465</v>
      </c>
      <c r="B254" s="44">
        <v>1362.9300539999999</v>
      </c>
      <c r="C254" s="44">
        <v>1425.3100589999999</v>
      </c>
      <c r="D254" s="44">
        <v>1346.410034</v>
      </c>
      <c r="E254" s="44">
        <v>1388.910034</v>
      </c>
      <c r="F254" s="45">
        <v>18384820000</v>
      </c>
    </row>
    <row r="255" spans="1:6" x14ac:dyDescent="0.25">
      <c r="A255" s="43">
        <v>36434</v>
      </c>
      <c r="B255" s="44">
        <v>1282.709961</v>
      </c>
      <c r="C255" s="44">
        <v>1373.170044</v>
      </c>
      <c r="D255" s="44">
        <v>1233.6999510000001</v>
      </c>
      <c r="E255" s="44">
        <v>1362.9300539999999</v>
      </c>
      <c r="F255" s="45">
        <v>18832000000</v>
      </c>
    </row>
    <row r="256" spans="1:6" x14ac:dyDescent="0.25">
      <c r="A256" s="43">
        <v>36404</v>
      </c>
      <c r="B256" s="44">
        <v>1320.410034</v>
      </c>
      <c r="C256" s="44">
        <v>1361.3900149999999</v>
      </c>
      <c r="D256" s="44">
        <v>1256.26001</v>
      </c>
      <c r="E256" s="44">
        <v>1282.709961</v>
      </c>
      <c r="F256" s="45">
        <v>16438700000</v>
      </c>
    </row>
    <row r="257" spans="1:6" x14ac:dyDescent="0.25">
      <c r="A257" s="43">
        <v>36373</v>
      </c>
      <c r="B257" s="44">
        <v>1328.719971</v>
      </c>
      <c r="C257" s="44">
        <v>1382.839966</v>
      </c>
      <c r="D257" s="44">
        <v>1267.7299800000001</v>
      </c>
      <c r="E257" s="44">
        <v>1320.410034</v>
      </c>
      <c r="F257" s="45">
        <v>15818550000</v>
      </c>
    </row>
    <row r="258" spans="1:6" x14ac:dyDescent="0.25">
      <c r="A258" s="43">
        <v>36342</v>
      </c>
      <c r="B258" s="44">
        <v>1372.709961</v>
      </c>
      <c r="C258" s="44">
        <v>1420.329956</v>
      </c>
      <c r="D258" s="44">
        <v>1328.48999</v>
      </c>
      <c r="E258" s="44">
        <v>1328.719971</v>
      </c>
      <c r="F258" s="45">
        <v>15332930000</v>
      </c>
    </row>
    <row r="259" spans="1:6" x14ac:dyDescent="0.25">
      <c r="A259" s="43">
        <v>36312</v>
      </c>
      <c r="B259" s="44">
        <v>1301.839966</v>
      </c>
      <c r="C259" s="44">
        <v>1372.9300539999999</v>
      </c>
      <c r="D259" s="44">
        <v>1277.469971</v>
      </c>
      <c r="E259" s="44">
        <v>1372.709961</v>
      </c>
      <c r="F259" s="45">
        <v>16079170000</v>
      </c>
    </row>
    <row r="260" spans="1:6" x14ac:dyDescent="0.25">
      <c r="A260" s="43">
        <v>36281</v>
      </c>
      <c r="B260" s="44">
        <v>1335.1800539999999</v>
      </c>
      <c r="C260" s="44">
        <v>1375.9799800000001</v>
      </c>
      <c r="D260" s="44">
        <v>1277.3100589999999</v>
      </c>
      <c r="E260" s="44">
        <v>1301.839966</v>
      </c>
      <c r="F260" s="45">
        <v>15880260000</v>
      </c>
    </row>
    <row r="261" spans="1:6" x14ac:dyDescent="0.25">
      <c r="A261" s="43">
        <v>36251</v>
      </c>
      <c r="B261" s="44">
        <v>1286.369995</v>
      </c>
      <c r="C261" s="44">
        <v>1371.5600589999999</v>
      </c>
      <c r="D261" s="44">
        <v>1282.5600589999999</v>
      </c>
      <c r="E261" s="44">
        <v>1335.1800539999999</v>
      </c>
      <c r="F261" s="45">
        <v>18523200000</v>
      </c>
    </row>
    <row r="262" spans="1:6" x14ac:dyDescent="0.25">
      <c r="A262" s="43">
        <v>36220</v>
      </c>
      <c r="B262" s="44">
        <v>1238.329956</v>
      </c>
      <c r="C262" s="44">
        <v>1323.8199460000001</v>
      </c>
      <c r="D262" s="44">
        <v>1216.030029</v>
      </c>
      <c r="E262" s="44">
        <v>1286.369995</v>
      </c>
      <c r="F262" s="45">
        <v>18002500000</v>
      </c>
    </row>
    <row r="263" spans="1:6" x14ac:dyDescent="0.25">
      <c r="A263" s="43">
        <v>36192</v>
      </c>
      <c r="B263" s="44">
        <v>1279.6400149999999</v>
      </c>
      <c r="C263" s="44">
        <v>1283.839966</v>
      </c>
      <c r="D263" s="44">
        <v>1211.8900149999999</v>
      </c>
      <c r="E263" s="44">
        <v>1238.329956</v>
      </c>
      <c r="F263" s="45">
        <v>14555860000</v>
      </c>
    </row>
    <row r="264" spans="1:6" x14ac:dyDescent="0.25">
      <c r="A264" s="43">
        <v>36161</v>
      </c>
      <c r="B264" s="44">
        <v>1229.2299800000001</v>
      </c>
      <c r="C264" s="44">
        <v>1280.369995</v>
      </c>
      <c r="D264" s="44">
        <v>1205.459961</v>
      </c>
      <c r="E264" s="44">
        <v>1279.6400149999999</v>
      </c>
      <c r="F264" s="45">
        <v>16213500000</v>
      </c>
    </row>
    <row r="265" spans="1:6" x14ac:dyDescent="0.25">
      <c r="A265" s="43">
        <v>36130</v>
      </c>
      <c r="B265" s="44">
        <v>1163.630005</v>
      </c>
      <c r="C265" s="44">
        <v>1244.9300539999999</v>
      </c>
      <c r="D265" s="44">
        <v>1136.8900149999999</v>
      </c>
      <c r="E265" s="44">
        <v>1229.2299800000001</v>
      </c>
      <c r="F265" s="45">
        <v>15181450000</v>
      </c>
    </row>
    <row r="266" spans="1:6" x14ac:dyDescent="0.25">
      <c r="A266" s="43">
        <v>36100</v>
      </c>
      <c r="B266" s="44">
        <v>1098.670044</v>
      </c>
      <c r="C266" s="44">
        <v>1192.969971</v>
      </c>
      <c r="D266" s="44">
        <v>1098.670044</v>
      </c>
      <c r="E266" s="44">
        <v>1163.630005</v>
      </c>
      <c r="F266" s="45">
        <v>13451280000</v>
      </c>
    </row>
    <row r="267" spans="1:6" x14ac:dyDescent="0.25">
      <c r="A267" s="43">
        <v>36069</v>
      </c>
      <c r="B267" s="44">
        <v>1017.01001</v>
      </c>
      <c r="C267" s="44">
        <v>1103.780029</v>
      </c>
      <c r="D267" s="44">
        <v>923.32000700000003</v>
      </c>
      <c r="E267" s="44">
        <v>1098.670044</v>
      </c>
      <c r="F267" s="45">
        <v>18001650000</v>
      </c>
    </row>
    <row r="268" spans="1:6" x14ac:dyDescent="0.25">
      <c r="A268" s="43">
        <v>36039</v>
      </c>
      <c r="B268" s="44">
        <v>957.28002900000001</v>
      </c>
      <c r="C268" s="44">
        <v>1066.1099850000001</v>
      </c>
      <c r="D268" s="44">
        <v>939.97997999999995</v>
      </c>
      <c r="E268" s="44">
        <v>1017.01001</v>
      </c>
      <c r="F268" s="45">
        <v>16714080000</v>
      </c>
    </row>
    <row r="269" spans="1:6" x14ac:dyDescent="0.25">
      <c r="A269" s="43">
        <v>36008</v>
      </c>
      <c r="B269" s="44">
        <v>1120.670044</v>
      </c>
      <c r="C269" s="44">
        <v>1121.790039</v>
      </c>
      <c r="D269" s="44">
        <v>957.28002900000001</v>
      </c>
      <c r="E269" s="44">
        <v>957.28002900000001</v>
      </c>
      <c r="F269" s="45">
        <v>15071550000</v>
      </c>
    </row>
    <row r="270" spans="1:6" x14ac:dyDescent="0.25">
      <c r="A270" s="43">
        <v>35977</v>
      </c>
      <c r="B270" s="44">
        <v>1133.839966</v>
      </c>
      <c r="C270" s="44">
        <v>1190.579956</v>
      </c>
      <c r="D270" s="44">
        <v>1114.3000489999999</v>
      </c>
      <c r="E270" s="44">
        <v>1120.670044</v>
      </c>
      <c r="F270" s="45">
        <v>14194800000</v>
      </c>
    </row>
    <row r="271" spans="1:6" x14ac:dyDescent="0.25">
      <c r="A271" s="43">
        <v>35947</v>
      </c>
      <c r="B271" s="44">
        <v>1090.8199460000001</v>
      </c>
      <c r="C271" s="44">
        <v>1145.150024</v>
      </c>
      <c r="D271" s="44">
        <v>1074.670044</v>
      </c>
      <c r="E271" s="44">
        <v>1133.839966</v>
      </c>
      <c r="F271" s="45">
        <v>13551970000</v>
      </c>
    </row>
    <row r="272" spans="1:6" x14ac:dyDescent="0.25">
      <c r="A272" s="43">
        <v>35916</v>
      </c>
      <c r="B272" s="44">
        <v>1111.75</v>
      </c>
      <c r="C272" s="44">
        <v>1130.5200199999999</v>
      </c>
      <c r="D272" s="44">
        <v>1074.3900149999999</v>
      </c>
      <c r="E272" s="44">
        <v>1090.8199460000001</v>
      </c>
      <c r="F272" s="45">
        <v>11477140000</v>
      </c>
    </row>
    <row r="273" spans="1:6" x14ac:dyDescent="0.25">
      <c r="A273" s="43">
        <v>35886</v>
      </c>
      <c r="B273" s="44">
        <v>1101.75</v>
      </c>
      <c r="C273" s="44">
        <v>1132.9799800000001</v>
      </c>
      <c r="D273" s="44">
        <v>1076.6999510000001</v>
      </c>
      <c r="E273" s="44">
        <v>1111.75</v>
      </c>
      <c r="F273" s="45">
        <v>13656060000</v>
      </c>
    </row>
    <row r="274" spans="1:6" x14ac:dyDescent="0.25">
      <c r="A274" s="43">
        <v>35855</v>
      </c>
      <c r="B274" s="44">
        <v>1049.339966</v>
      </c>
      <c r="C274" s="44">
        <v>1113.0699460000001</v>
      </c>
      <c r="D274" s="44">
        <v>1030.869995</v>
      </c>
      <c r="E274" s="44">
        <v>1101.75</v>
      </c>
      <c r="F274" s="45">
        <v>13719590000</v>
      </c>
    </row>
    <row r="275" spans="1:6" x14ac:dyDescent="0.25">
      <c r="A275" s="43">
        <v>35827</v>
      </c>
      <c r="B275" s="44">
        <v>980.28002900000001</v>
      </c>
      <c r="C275" s="44">
        <v>1051.660034</v>
      </c>
      <c r="D275" s="44">
        <v>980.28002900000001</v>
      </c>
      <c r="E275" s="44">
        <v>1049.339966</v>
      </c>
      <c r="F275" s="45">
        <v>11656550000</v>
      </c>
    </row>
    <row r="276" spans="1:6" x14ac:dyDescent="0.25">
      <c r="A276" s="43">
        <v>35796</v>
      </c>
      <c r="B276" s="44">
        <v>970.42999299999997</v>
      </c>
      <c r="C276" s="44">
        <v>992.65002400000003</v>
      </c>
      <c r="D276" s="44">
        <v>912.830017</v>
      </c>
      <c r="E276" s="44">
        <v>980.28002900000001</v>
      </c>
      <c r="F276" s="45">
        <v>12733830000</v>
      </c>
    </row>
    <row r="277" spans="1:6" x14ac:dyDescent="0.25">
      <c r="A277" s="43">
        <v>35765</v>
      </c>
      <c r="B277" s="44">
        <v>955.40002400000003</v>
      </c>
      <c r="C277" s="44">
        <v>986.25</v>
      </c>
      <c r="D277" s="44">
        <v>924.919983</v>
      </c>
      <c r="E277" s="44">
        <v>970.42999299999997</v>
      </c>
      <c r="F277" s="45">
        <v>11958880000</v>
      </c>
    </row>
    <row r="278" spans="1:6" x14ac:dyDescent="0.25">
      <c r="A278" s="43">
        <v>35735</v>
      </c>
      <c r="B278" s="44">
        <v>914.61999500000002</v>
      </c>
      <c r="C278" s="44">
        <v>964.54998799999998</v>
      </c>
      <c r="D278" s="44">
        <v>900.60998500000005</v>
      </c>
      <c r="E278" s="44">
        <v>955.40002400000003</v>
      </c>
      <c r="F278" s="45">
        <v>10173620000</v>
      </c>
    </row>
    <row r="279" spans="1:6" x14ac:dyDescent="0.25">
      <c r="A279" s="43">
        <v>35704</v>
      </c>
      <c r="B279" s="44">
        <v>947.28002900000001</v>
      </c>
      <c r="C279" s="44">
        <v>983.11999500000002</v>
      </c>
      <c r="D279" s="44">
        <v>855.27002000000005</v>
      </c>
      <c r="E279" s="44">
        <v>914.61999500000002</v>
      </c>
      <c r="F279" s="45">
        <v>14017260000</v>
      </c>
    </row>
    <row r="280" spans="1:6" x14ac:dyDescent="0.25">
      <c r="A280" s="43">
        <v>35674</v>
      </c>
      <c r="B280" s="44">
        <v>899.46997099999999</v>
      </c>
      <c r="C280" s="44">
        <v>960.59002699999996</v>
      </c>
      <c r="D280" s="44">
        <v>899.46997099999999</v>
      </c>
      <c r="E280" s="44">
        <v>947.28002900000001</v>
      </c>
      <c r="F280" s="45">
        <v>11383000000</v>
      </c>
    </row>
    <row r="281" spans="1:6" x14ac:dyDescent="0.25">
      <c r="A281" s="43">
        <v>35643</v>
      </c>
      <c r="B281" s="44">
        <v>954.28997800000002</v>
      </c>
      <c r="C281" s="44">
        <v>964.169983</v>
      </c>
      <c r="D281" s="44">
        <v>893.34002699999996</v>
      </c>
      <c r="E281" s="44">
        <v>899.46997099999999</v>
      </c>
      <c r="F281" s="45">
        <v>10606100000</v>
      </c>
    </row>
    <row r="282" spans="1:6" x14ac:dyDescent="0.25">
      <c r="A282" s="43">
        <v>35612</v>
      </c>
      <c r="B282" s="44">
        <v>885.14001499999995</v>
      </c>
      <c r="C282" s="44">
        <v>957.72997999999995</v>
      </c>
      <c r="D282" s="44">
        <v>884.53997800000002</v>
      </c>
      <c r="E282" s="44">
        <v>954.30999799999995</v>
      </c>
      <c r="F282" s="45">
        <v>11958120000</v>
      </c>
    </row>
    <row r="283" spans="1:6" x14ac:dyDescent="0.25">
      <c r="A283" s="43">
        <v>35582</v>
      </c>
      <c r="B283" s="44">
        <v>848.28002900000001</v>
      </c>
      <c r="C283" s="44">
        <v>902.09002699999996</v>
      </c>
      <c r="D283" s="44">
        <v>838.82000700000003</v>
      </c>
      <c r="E283" s="44">
        <v>885.14001499999995</v>
      </c>
      <c r="F283" s="45">
        <v>10857950000</v>
      </c>
    </row>
    <row r="284" spans="1:6" x14ac:dyDescent="0.25">
      <c r="A284" s="43">
        <v>35551</v>
      </c>
      <c r="B284" s="44">
        <v>801.34002699999996</v>
      </c>
      <c r="C284" s="44">
        <v>851.86999500000002</v>
      </c>
      <c r="D284" s="44">
        <v>793.21002199999998</v>
      </c>
      <c r="E284" s="44">
        <v>848.28002900000001</v>
      </c>
      <c r="F284" s="45">
        <v>10106650000</v>
      </c>
    </row>
    <row r="285" spans="1:6" x14ac:dyDescent="0.25">
      <c r="A285" s="43">
        <v>35521</v>
      </c>
      <c r="B285" s="44">
        <v>757.11999500000002</v>
      </c>
      <c r="C285" s="44">
        <v>804.13000499999998</v>
      </c>
      <c r="D285" s="44">
        <v>733.53997800000002</v>
      </c>
      <c r="E285" s="44">
        <v>801.34002699999996</v>
      </c>
      <c r="F285" s="45">
        <v>10454880000</v>
      </c>
    </row>
    <row r="286" spans="1:6" x14ac:dyDescent="0.25">
      <c r="A286" s="43">
        <v>35490</v>
      </c>
      <c r="B286" s="44">
        <v>790.82000700000003</v>
      </c>
      <c r="C286" s="44">
        <v>814.90002400000003</v>
      </c>
      <c r="D286" s="44">
        <v>756.13000499999998</v>
      </c>
      <c r="E286" s="44">
        <v>757.11999500000002</v>
      </c>
      <c r="F286" s="45">
        <v>10120760000</v>
      </c>
    </row>
    <row r="287" spans="1:6" x14ac:dyDescent="0.25">
      <c r="A287" s="43">
        <v>35462</v>
      </c>
      <c r="B287" s="44">
        <v>786.15997300000004</v>
      </c>
      <c r="C287" s="44">
        <v>817.67999299999997</v>
      </c>
      <c r="D287" s="44">
        <v>773.42999299999997</v>
      </c>
      <c r="E287" s="44">
        <v>790.82000700000003</v>
      </c>
      <c r="F287" s="45">
        <v>9715930000</v>
      </c>
    </row>
    <row r="288" spans="1:6" x14ac:dyDescent="0.25">
      <c r="A288" s="43">
        <v>35431</v>
      </c>
      <c r="B288" s="44">
        <v>740.73999000000003</v>
      </c>
      <c r="C288" s="44">
        <v>794.669983</v>
      </c>
      <c r="D288" s="44">
        <v>729.54998799999998</v>
      </c>
      <c r="E288" s="44">
        <v>786.15997300000004</v>
      </c>
      <c r="F288" s="45">
        <v>11635830000</v>
      </c>
    </row>
    <row r="289" spans="1:6" x14ac:dyDescent="0.25">
      <c r="A289" s="43">
        <v>35400</v>
      </c>
      <c r="B289" s="44">
        <v>757.02002000000005</v>
      </c>
      <c r="C289" s="44">
        <v>761.75</v>
      </c>
      <c r="D289" s="44">
        <v>716.69000200000005</v>
      </c>
      <c r="E289" s="44">
        <v>740.73999000000003</v>
      </c>
      <c r="F289" s="45">
        <v>9089170000</v>
      </c>
    </row>
    <row r="290" spans="1:6" x14ac:dyDescent="0.25">
      <c r="A290" s="43">
        <v>35370</v>
      </c>
      <c r="B290" s="44">
        <v>705.27002000000005</v>
      </c>
      <c r="C290" s="44">
        <v>762.11999500000002</v>
      </c>
      <c r="D290" s="44">
        <v>701.29998799999998</v>
      </c>
      <c r="E290" s="44">
        <v>757.02002000000005</v>
      </c>
      <c r="F290" s="45">
        <v>8763850000</v>
      </c>
    </row>
    <row r="291" spans="1:6" x14ac:dyDescent="0.25">
      <c r="A291" s="43">
        <v>35339</v>
      </c>
      <c r="B291" s="44">
        <v>687.30999799999995</v>
      </c>
      <c r="C291" s="44">
        <v>714.09997599999997</v>
      </c>
      <c r="D291" s="44">
        <v>684.44000200000005</v>
      </c>
      <c r="E291" s="44">
        <v>705.27002000000005</v>
      </c>
      <c r="F291" s="45">
        <v>9703670000</v>
      </c>
    </row>
    <row r="292" spans="1:6" x14ac:dyDescent="0.25">
      <c r="A292" s="43">
        <v>35309</v>
      </c>
      <c r="B292" s="44">
        <v>651.98999000000003</v>
      </c>
      <c r="C292" s="44">
        <v>690.88000499999998</v>
      </c>
      <c r="D292" s="44">
        <v>643.96997099999999</v>
      </c>
      <c r="E292" s="44">
        <v>687.330017</v>
      </c>
      <c r="F292" s="45">
        <v>8064070000</v>
      </c>
    </row>
    <row r="293" spans="1:6" x14ac:dyDescent="0.25">
      <c r="A293" s="43">
        <v>35278</v>
      </c>
      <c r="B293" s="44">
        <v>639.95001200000002</v>
      </c>
      <c r="C293" s="44">
        <v>670.67999299999997</v>
      </c>
      <c r="D293" s="44">
        <v>639.48999000000003</v>
      </c>
      <c r="E293" s="44">
        <v>651.98999000000003</v>
      </c>
      <c r="F293" s="45">
        <v>7380320000</v>
      </c>
    </row>
    <row r="294" spans="1:6" x14ac:dyDescent="0.25">
      <c r="A294" s="43">
        <v>35247</v>
      </c>
      <c r="B294" s="44">
        <v>670.63000499999998</v>
      </c>
      <c r="C294" s="44">
        <v>675.88000499999998</v>
      </c>
      <c r="D294" s="44">
        <v>605.88000499999998</v>
      </c>
      <c r="E294" s="44">
        <v>639.95001200000002</v>
      </c>
      <c r="F294" s="45">
        <v>8849860000</v>
      </c>
    </row>
    <row r="295" spans="1:6" x14ac:dyDescent="0.25">
      <c r="A295" s="43">
        <v>35217</v>
      </c>
      <c r="B295" s="44">
        <v>669.11999500000002</v>
      </c>
      <c r="C295" s="44">
        <v>680.32000700000003</v>
      </c>
      <c r="D295" s="44">
        <v>658.75</v>
      </c>
      <c r="E295" s="44">
        <v>670.63000499999998</v>
      </c>
      <c r="F295" s="45">
        <v>7930840000</v>
      </c>
    </row>
    <row r="296" spans="1:6" x14ac:dyDescent="0.25">
      <c r="A296" s="43">
        <v>35186</v>
      </c>
      <c r="B296" s="44">
        <v>654.169983</v>
      </c>
      <c r="C296" s="44">
        <v>681.09997599999997</v>
      </c>
      <c r="D296" s="44">
        <v>630.07000700000003</v>
      </c>
      <c r="E296" s="44">
        <v>669.11999500000002</v>
      </c>
      <c r="F296" s="45">
        <v>8921140000</v>
      </c>
    </row>
    <row r="297" spans="1:6" x14ac:dyDescent="0.25">
      <c r="A297" s="43">
        <v>35156</v>
      </c>
      <c r="B297" s="44">
        <v>645.5</v>
      </c>
      <c r="C297" s="44">
        <v>656.67999299999997</v>
      </c>
      <c r="D297" s="44">
        <v>624.14001499999995</v>
      </c>
      <c r="E297" s="44">
        <v>654.169983</v>
      </c>
      <c r="F297" s="45">
        <v>8875580000</v>
      </c>
    </row>
    <row r="298" spans="1:6" x14ac:dyDescent="0.25">
      <c r="A298" s="43">
        <v>35125</v>
      </c>
      <c r="B298" s="44">
        <v>640.42999299999997</v>
      </c>
      <c r="C298" s="44">
        <v>656.96997099999999</v>
      </c>
      <c r="D298" s="44">
        <v>627.63000499999998</v>
      </c>
      <c r="E298" s="44">
        <v>645.5</v>
      </c>
      <c r="F298" s="45">
        <v>8984200000</v>
      </c>
    </row>
    <row r="299" spans="1:6" x14ac:dyDescent="0.25">
      <c r="A299" s="43">
        <v>35096</v>
      </c>
      <c r="B299" s="44">
        <v>636.02002000000005</v>
      </c>
      <c r="C299" s="44">
        <v>664.22997999999995</v>
      </c>
      <c r="D299" s="44">
        <v>633.71002199999998</v>
      </c>
      <c r="E299" s="44">
        <v>640.42999299999997</v>
      </c>
      <c r="F299" s="45">
        <v>8749960000</v>
      </c>
    </row>
    <row r="300" spans="1:6" x14ac:dyDescent="0.25">
      <c r="A300" s="43">
        <v>35065</v>
      </c>
      <c r="B300" s="44">
        <v>615.92999299999997</v>
      </c>
      <c r="C300" s="44">
        <v>636.17999299999997</v>
      </c>
      <c r="D300" s="44">
        <v>597.28997800000002</v>
      </c>
      <c r="E300" s="44">
        <v>636.02002000000005</v>
      </c>
      <c r="F300" s="45">
        <v>9188050000</v>
      </c>
    </row>
    <row r="301" spans="1:6" x14ac:dyDescent="0.25">
      <c r="A301" s="43">
        <v>35034</v>
      </c>
      <c r="B301" s="44">
        <v>605.36999500000002</v>
      </c>
      <c r="C301" s="44">
        <v>622.88000499999998</v>
      </c>
      <c r="D301" s="44">
        <v>605.04998799999998</v>
      </c>
      <c r="E301" s="44">
        <v>615.92999299999997</v>
      </c>
      <c r="F301" s="45">
        <v>7697540000</v>
      </c>
    </row>
    <row r="302" spans="1:6" x14ac:dyDescent="0.25">
      <c r="A302" s="43">
        <v>35004</v>
      </c>
      <c r="B302" s="44">
        <v>581.5</v>
      </c>
      <c r="C302" s="44">
        <v>608.69000200000005</v>
      </c>
      <c r="D302" s="44">
        <v>581.03997800000002</v>
      </c>
      <c r="E302" s="44">
        <v>605.36999500000002</v>
      </c>
      <c r="F302" s="45">
        <v>7602150000</v>
      </c>
    </row>
    <row r="303" spans="1:6" x14ac:dyDescent="0.25">
      <c r="A303" s="43">
        <v>34973</v>
      </c>
      <c r="B303" s="44">
        <v>584.40997300000004</v>
      </c>
      <c r="C303" s="44">
        <v>590.65997300000004</v>
      </c>
      <c r="D303" s="44">
        <v>571.54998799999998</v>
      </c>
      <c r="E303" s="44">
        <v>581.5</v>
      </c>
      <c r="F303" s="45">
        <v>8043320000</v>
      </c>
    </row>
    <row r="304" spans="1:6" x14ac:dyDescent="0.25">
      <c r="A304" s="43">
        <v>34943</v>
      </c>
      <c r="B304" s="44">
        <v>561.88000499999998</v>
      </c>
      <c r="C304" s="44">
        <v>587.60998500000005</v>
      </c>
      <c r="D304" s="44">
        <v>561.01000999999997</v>
      </c>
      <c r="E304" s="44">
        <v>584.40997300000004</v>
      </c>
      <c r="F304" s="45">
        <v>7052830000</v>
      </c>
    </row>
    <row r="305" spans="1:6" x14ac:dyDescent="0.25">
      <c r="A305" s="43">
        <v>34912</v>
      </c>
      <c r="B305" s="44">
        <v>562.05999799999995</v>
      </c>
      <c r="C305" s="44">
        <v>565.61999500000002</v>
      </c>
      <c r="D305" s="44">
        <v>553.03997800000002</v>
      </c>
      <c r="E305" s="44">
        <v>561.88000499999998</v>
      </c>
      <c r="F305" s="45">
        <v>7146620000</v>
      </c>
    </row>
    <row r="306" spans="1:6" x14ac:dyDescent="0.25">
      <c r="A306" s="43">
        <v>34881</v>
      </c>
      <c r="B306" s="44">
        <v>544.75</v>
      </c>
      <c r="C306" s="44">
        <v>565.40002400000003</v>
      </c>
      <c r="D306" s="44">
        <v>542.51000999999997</v>
      </c>
      <c r="E306" s="44">
        <v>562.05999799999995</v>
      </c>
      <c r="F306" s="45">
        <v>7307960000</v>
      </c>
    </row>
    <row r="307" spans="1:6" x14ac:dyDescent="0.25">
      <c r="A307" s="43">
        <v>34851</v>
      </c>
      <c r="B307" s="44">
        <v>533.40002400000003</v>
      </c>
      <c r="C307" s="44">
        <v>551.07000700000003</v>
      </c>
      <c r="D307" s="44">
        <v>526</v>
      </c>
      <c r="E307" s="44">
        <v>544.75</v>
      </c>
      <c r="F307" s="45">
        <v>7555650000</v>
      </c>
    </row>
    <row r="308" spans="1:6" x14ac:dyDescent="0.25">
      <c r="A308" s="43">
        <v>34820</v>
      </c>
      <c r="B308" s="44">
        <v>514.76000999999997</v>
      </c>
      <c r="C308" s="44">
        <v>533.40997300000004</v>
      </c>
      <c r="D308" s="44">
        <v>513.03002900000001</v>
      </c>
      <c r="E308" s="44">
        <v>533.40002400000003</v>
      </c>
      <c r="F308" s="45">
        <v>7555690000</v>
      </c>
    </row>
    <row r="309" spans="1:6" x14ac:dyDescent="0.25">
      <c r="A309" s="43">
        <v>34790</v>
      </c>
      <c r="B309" s="44">
        <v>500.70001200000002</v>
      </c>
      <c r="C309" s="44">
        <v>515.28997800000002</v>
      </c>
      <c r="D309" s="44">
        <v>500.20001200000002</v>
      </c>
      <c r="E309" s="44">
        <v>514.71002199999998</v>
      </c>
      <c r="F309" s="45">
        <v>6307030000</v>
      </c>
    </row>
    <row r="310" spans="1:6" x14ac:dyDescent="0.25">
      <c r="A310" s="43">
        <v>34759</v>
      </c>
      <c r="B310" s="44">
        <v>487.39001500000001</v>
      </c>
      <c r="C310" s="44">
        <v>508.14999399999999</v>
      </c>
      <c r="D310" s="44">
        <v>479.70001200000002</v>
      </c>
      <c r="E310" s="44">
        <v>500.709991</v>
      </c>
      <c r="F310" s="45">
        <v>7792400000</v>
      </c>
    </row>
    <row r="311" spans="1:6" x14ac:dyDescent="0.25">
      <c r="A311" s="43">
        <v>34731</v>
      </c>
      <c r="B311" s="44">
        <v>470.42001299999998</v>
      </c>
      <c r="C311" s="44">
        <v>489.19000199999999</v>
      </c>
      <c r="D311" s="44">
        <v>469.290009</v>
      </c>
      <c r="E311" s="44">
        <v>487.39001500000001</v>
      </c>
      <c r="F311" s="45">
        <v>6330100000</v>
      </c>
    </row>
    <row r="312" spans="1:6" x14ac:dyDescent="0.25">
      <c r="A312" s="43">
        <v>34700</v>
      </c>
      <c r="B312" s="44">
        <v>459.209991</v>
      </c>
      <c r="C312" s="44">
        <v>471.35998499999999</v>
      </c>
      <c r="D312" s="44">
        <v>457.20001200000002</v>
      </c>
      <c r="E312" s="44">
        <v>470.42001299999998</v>
      </c>
      <c r="F312" s="45">
        <v>6852060000</v>
      </c>
    </row>
    <row r="313" spans="1:6" x14ac:dyDescent="0.25">
      <c r="A313" s="43">
        <v>34669</v>
      </c>
      <c r="B313" s="44">
        <v>453.54998799999998</v>
      </c>
      <c r="C313" s="44">
        <v>462.73001099999999</v>
      </c>
      <c r="D313" s="44">
        <v>442.88000499999998</v>
      </c>
      <c r="E313" s="44">
        <v>459.26998900000001</v>
      </c>
      <c r="F313" s="45">
        <v>6351530000</v>
      </c>
    </row>
    <row r="314" spans="1:6" x14ac:dyDescent="0.25">
      <c r="A314" s="43">
        <v>34639</v>
      </c>
      <c r="B314" s="44">
        <v>472.26001000000002</v>
      </c>
      <c r="C314" s="44">
        <v>472.26001000000002</v>
      </c>
      <c r="D314" s="44">
        <v>444.17999300000002</v>
      </c>
      <c r="E314" s="44">
        <v>453.69000199999999</v>
      </c>
      <c r="F314" s="45">
        <v>6251240000</v>
      </c>
    </row>
    <row r="315" spans="1:6" x14ac:dyDescent="0.25">
      <c r="A315" s="43">
        <v>34608</v>
      </c>
      <c r="B315" s="44">
        <v>462.69000199999999</v>
      </c>
      <c r="C315" s="44">
        <v>474.73998999999998</v>
      </c>
      <c r="D315" s="44">
        <v>449.26998900000001</v>
      </c>
      <c r="E315" s="44">
        <v>472.35000600000001</v>
      </c>
      <c r="F315" s="45">
        <v>6344700000</v>
      </c>
    </row>
    <row r="316" spans="1:6" x14ac:dyDescent="0.25">
      <c r="A316" s="43">
        <v>34578</v>
      </c>
      <c r="B316" s="44">
        <v>475.48998999999998</v>
      </c>
      <c r="C316" s="44">
        <v>475.48998999999998</v>
      </c>
      <c r="D316" s="44">
        <v>458.47000100000002</v>
      </c>
      <c r="E316" s="44">
        <v>462.709991</v>
      </c>
      <c r="F316" s="45">
        <v>6152870000</v>
      </c>
    </row>
    <row r="317" spans="1:6" x14ac:dyDescent="0.25">
      <c r="A317" s="43">
        <v>34547</v>
      </c>
      <c r="B317" s="44">
        <v>458.27999899999998</v>
      </c>
      <c r="C317" s="44">
        <v>477.58999599999999</v>
      </c>
      <c r="D317" s="44">
        <v>456.07998700000002</v>
      </c>
      <c r="E317" s="44">
        <v>475.48998999999998</v>
      </c>
      <c r="F317" s="45">
        <v>6398750000</v>
      </c>
    </row>
    <row r="318" spans="1:6" x14ac:dyDescent="0.25">
      <c r="A318" s="43">
        <v>34516</v>
      </c>
      <c r="B318" s="44">
        <v>444.26998900000001</v>
      </c>
      <c r="C318" s="44">
        <v>459.32998700000002</v>
      </c>
      <c r="D318" s="44">
        <v>443.57998700000002</v>
      </c>
      <c r="E318" s="44">
        <v>458.26001000000002</v>
      </c>
      <c r="F318" s="45">
        <v>4980100000</v>
      </c>
    </row>
    <row r="319" spans="1:6" x14ac:dyDescent="0.25">
      <c r="A319" s="43">
        <v>34486</v>
      </c>
      <c r="B319" s="44">
        <v>456.5</v>
      </c>
      <c r="C319" s="44">
        <v>463.23001099999999</v>
      </c>
      <c r="D319" s="44">
        <v>439.82998700000002</v>
      </c>
      <c r="E319" s="44">
        <v>444.26998900000001</v>
      </c>
      <c r="F319" s="45">
        <v>5852670000</v>
      </c>
    </row>
    <row r="320" spans="1:6" x14ac:dyDescent="0.25">
      <c r="A320" s="43">
        <v>34455</v>
      </c>
      <c r="B320" s="44">
        <v>450.91000400000001</v>
      </c>
      <c r="C320" s="44">
        <v>457.76998900000001</v>
      </c>
      <c r="D320" s="44">
        <v>440.77999899999998</v>
      </c>
      <c r="E320" s="44">
        <v>456.5</v>
      </c>
      <c r="F320" s="45">
        <v>5675970000</v>
      </c>
    </row>
    <row r="321" spans="1:6" x14ac:dyDescent="0.25">
      <c r="A321" s="43">
        <v>34425</v>
      </c>
      <c r="B321" s="44">
        <v>445.66000400000001</v>
      </c>
      <c r="C321" s="44">
        <v>452.790009</v>
      </c>
      <c r="D321" s="44">
        <v>435.85998499999999</v>
      </c>
      <c r="E321" s="44">
        <v>450.91000400000001</v>
      </c>
      <c r="F321" s="45">
        <v>5735010000</v>
      </c>
    </row>
    <row r="322" spans="1:6" x14ac:dyDescent="0.25">
      <c r="A322" s="43">
        <v>34394</v>
      </c>
      <c r="B322" s="44">
        <v>467.19000199999999</v>
      </c>
      <c r="C322" s="44">
        <v>471.08999599999999</v>
      </c>
      <c r="D322" s="44">
        <v>436.16000400000001</v>
      </c>
      <c r="E322" s="44">
        <v>445.76998900000001</v>
      </c>
      <c r="F322" s="45">
        <v>7225010000</v>
      </c>
    </row>
    <row r="323" spans="1:6" x14ac:dyDescent="0.25">
      <c r="A323" s="43">
        <v>34366</v>
      </c>
      <c r="B323" s="44">
        <v>481.60000600000001</v>
      </c>
      <c r="C323" s="44">
        <v>482.23001099999999</v>
      </c>
      <c r="D323" s="44">
        <v>464.26001000000002</v>
      </c>
      <c r="E323" s="44">
        <v>467.14001500000001</v>
      </c>
      <c r="F323" s="45">
        <v>5853100000</v>
      </c>
    </row>
    <row r="324" spans="1:6" x14ac:dyDescent="0.25">
      <c r="A324" s="43">
        <v>34335</v>
      </c>
      <c r="B324" s="44">
        <v>466.51001000000002</v>
      </c>
      <c r="C324" s="44">
        <v>482.85000600000001</v>
      </c>
      <c r="D324" s="44">
        <v>464.35998499999999</v>
      </c>
      <c r="E324" s="44">
        <v>481.60998499999999</v>
      </c>
      <c r="F324" s="45">
        <v>6627390000</v>
      </c>
    </row>
    <row r="325" spans="1:6" x14ac:dyDescent="0.25">
      <c r="A325" s="43">
        <v>34304</v>
      </c>
      <c r="B325" s="44">
        <v>461.92999300000002</v>
      </c>
      <c r="C325" s="44">
        <v>471.290009</v>
      </c>
      <c r="D325" s="44">
        <v>461.45001200000002</v>
      </c>
      <c r="E325" s="44">
        <v>466.45001200000002</v>
      </c>
      <c r="F325" s="45">
        <v>5791210000</v>
      </c>
    </row>
    <row r="326" spans="1:6" x14ac:dyDescent="0.25">
      <c r="A326" s="43">
        <v>34274</v>
      </c>
      <c r="B326" s="44">
        <v>467.82998700000002</v>
      </c>
      <c r="C326" s="44">
        <v>469.10998499999999</v>
      </c>
      <c r="D326" s="44">
        <v>454.35998499999999</v>
      </c>
      <c r="E326" s="44">
        <v>461.790009</v>
      </c>
      <c r="F326" s="45">
        <v>5876610000</v>
      </c>
    </row>
    <row r="327" spans="1:6" x14ac:dyDescent="0.25">
      <c r="A327" s="43">
        <v>34243</v>
      </c>
      <c r="B327" s="44">
        <v>458.92999300000002</v>
      </c>
      <c r="C327" s="44">
        <v>471.10000600000001</v>
      </c>
      <c r="D327" s="44">
        <v>456.39999399999999</v>
      </c>
      <c r="E327" s="44">
        <v>467.82998700000002</v>
      </c>
      <c r="F327" s="45">
        <v>5940460000</v>
      </c>
    </row>
    <row r="328" spans="1:6" x14ac:dyDescent="0.25">
      <c r="A328" s="43">
        <v>34213</v>
      </c>
      <c r="B328" s="44">
        <v>463.54998799999998</v>
      </c>
      <c r="C328" s="44">
        <v>463.79998799999998</v>
      </c>
      <c r="D328" s="44">
        <v>449.64001500000001</v>
      </c>
      <c r="E328" s="44">
        <v>458.92999300000002</v>
      </c>
      <c r="F328" s="45">
        <v>5552720000</v>
      </c>
    </row>
    <row r="329" spans="1:6" x14ac:dyDescent="0.25">
      <c r="A329" s="43">
        <v>34182</v>
      </c>
      <c r="B329" s="44">
        <v>448.13000499999998</v>
      </c>
      <c r="C329" s="44">
        <v>463.55999800000001</v>
      </c>
      <c r="D329" s="44">
        <v>446.94000199999999</v>
      </c>
      <c r="E329" s="44">
        <v>463.55999800000001</v>
      </c>
      <c r="F329" s="45">
        <v>5506200000</v>
      </c>
    </row>
    <row r="330" spans="1:6" x14ac:dyDescent="0.25">
      <c r="A330" s="43">
        <v>34151</v>
      </c>
      <c r="B330" s="44">
        <v>450.540009</v>
      </c>
      <c r="C330" s="44">
        <v>451.14999399999999</v>
      </c>
      <c r="D330" s="44">
        <v>441.39999399999999</v>
      </c>
      <c r="E330" s="44">
        <v>448.13000499999998</v>
      </c>
      <c r="F330" s="45">
        <v>5308530000</v>
      </c>
    </row>
    <row r="331" spans="1:6" x14ac:dyDescent="0.25">
      <c r="A331" s="43">
        <v>34121</v>
      </c>
      <c r="B331" s="44">
        <v>450.23001099999999</v>
      </c>
      <c r="C331" s="44">
        <v>455.63000499999998</v>
      </c>
      <c r="D331" s="44">
        <v>442.5</v>
      </c>
      <c r="E331" s="44">
        <v>450.52999899999998</v>
      </c>
      <c r="F331" s="45">
        <v>5544400000</v>
      </c>
    </row>
    <row r="332" spans="1:6" x14ac:dyDescent="0.25">
      <c r="A332" s="43">
        <v>34090</v>
      </c>
      <c r="B332" s="44">
        <v>440.19000199999999</v>
      </c>
      <c r="C332" s="44">
        <v>454.54998799999998</v>
      </c>
      <c r="D332" s="44">
        <v>436.85998499999999</v>
      </c>
      <c r="E332" s="44">
        <v>450.19000199999999</v>
      </c>
      <c r="F332" s="45">
        <v>5108640000</v>
      </c>
    </row>
    <row r="333" spans="1:6" x14ac:dyDescent="0.25">
      <c r="A333" s="43">
        <v>34060</v>
      </c>
      <c r="B333" s="44">
        <v>451.67001299999998</v>
      </c>
      <c r="C333" s="44">
        <v>452.63000499999998</v>
      </c>
      <c r="D333" s="44">
        <v>432.29998799999998</v>
      </c>
      <c r="E333" s="44">
        <v>440.19000199999999</v>
      </c>
      <c r="F333" s="45">
        <v>5853170000</v>
      </c>
    </row>
    <row r="334" spans="1:6" x14ac:dyDescent="0.25">
      <c r="A334" s="43">
        <v>34029</v>
      </c>
      <c r="B334" s="44">
        <v>443.38000499999998</v>
      </c>
      <c r="C334" s="44">
        <v>456.76001000000002</v>
      </c>
      <c r="D334" s="44">
        <v>441.07000699999998</v>
      </c>
      <c r="E334" s="44">
        <v>451.67001299999998</v>
      </c>
      <c r="F334" s="45">
        <v>5766950000</v>
      </c>
    </row>
    <row r="335" spans="1:6" x14ac:dyDescent="0.25">
      <c r="A335" s="43">
        <v>34001</v>
      </c>
      <c r="B335" s="44">
        <v>438.77999899999998</v>
      </c>
      <c r="C335" s="44">
        <v>450.040009</v>
      </c>
      <c r="D335" s="44">
        <v>428.25</v>
      </c>
      <c r="E335" s="44">
        <v>443.38000499999998</v>
      </c>
      <c r="F335" s="45">
        <v>5442450000</v>
      </c>
    </row>
    <row r="336" spans="1:6" x14ac:dyDescent="0.25">
      <c r="A336" s="43">
        <v>33970</v>
      </c>
      <c r="B336" s="44">
        <v>435.70001200000002</v>
      </c>
      <c r="C336" s="44">
        <v>442.66000400000001</v>
      </c>
      <c r="D336" s="44">
        <v>426.88000499999998</v>
      </c>
      <c r="E336" s="44">
        <v>438.77999899999998</v>
      </c>
      <c r="F336" s="45">
        <v>5280850000</v>
      </c>
    </row>
    <row r="337" spans="1:6" x14ac:dyDescent="0.25">
      <c r="A337" s="43">
        <v>33939</v>
      </c>
      <c r="B337" s="44">
        <v>431.35000600000001</v>
      </c>
      <c r="C337" s="44">
        <v>442.64999399999999</v>
      </c>
      <c r="D337" s="44">
        <v>428.60998499999999</v>
      </c>
      <c r="E337" s="44">
        <v>435.709991</v>
      </c>
      <c r="F337" s="45">
        <v>4876150000</v>
      </c>
    </row>
    <row r="338" spans="1:6" x14ac:dyDescent="0.25">
      <c r="A338" s="43">
        <v>33909</v>
      </c>
      <c r="B338" s="44">
        <v>418.66000400000001</v>
      </c>
      <c r="C338" s="44">
        <v>431.92999300000002</v>
      </c>
      <c r="D338" s="44">
        <v>415.57998700000002</v>
      </c>
      <c r="E338" s="44">
        <v>431.35000600000001</v>
      </c>
      <c r="F338" s="45">
        <v>4148770000</v>
      </c>
    </row>
    <row r="339" spans="1:6" x14ac:dyDescent="0.25">
      <c r="A339" s="43">
        <v>33878</v>
      </c>
      <c r="B339" s="44">
        <v>417.79998799999998</v>
      </c>
      <c r="C339" s="44">
        <v>421.16000400000001</v>
      </c>
      <c r="D339" s="44">
        <v>396.79998799999998</v>
      </c>
      <c r="E339" s="44">
        <v>418.67999300000002</v>
      </c>
      <c r="F339" s="45">
        <v>4507010000</v>
      </c>
    </row>
    <row r="340" spans="1:6" x14ac:dyDescent="0.25">
      <c r="A340" s="43">
        <v>33848</v>
      </c>
      <c r="B340" s="44">
        <v>414.02999899999998</v>
      </c>
      <c r="C340" s="44">
        <v>425.26998900000001</v>
      </c>
      <c r="D340" s="44">
        <v>412.709991</v>
      </c>
      <c r="E340" s="44">
        <v>417.79998799999998</v>
      </c>
      <c r="F340" s="45">
        <v>4023850000</v>
      </c>
    </row>
    <row r="341" spans="1:6" x14ac:dyDescent="0.25">
      <c r="A341" s="43">
        <v>33817</v>
      </c>
      <c r="B341" s="44">
        <v>424.19000199999999</v>
      </c>
      <c r="C341" s="44">
        <v>425.14001500000001</v>
      </c>
      <c r="D341" s="44">
        <v>408.29998799999998</v>
      </c>
      <c r="E341" s="44">
        <v>414.02999899999998</v>
      </c>
      <c r="F341" s="45">
        <v>3653820000</v>
      </c>
    </row>
    <row r="342" spans="1:6" x14ac:dyDescent="0.25">
      <c r="A342" s="43">
        <v>33786</v>
      </c>
      <c r="B342" s="44">
        <v>408.20001200000002</v>
      </c>
      <c r="C342" s="44">
        <v>424.79998799999998</v>
      </c>
      <c r="D342" s="44">
        <v>407.20001200000002</v>
      </c>
      <c r="E342" s="44">
        <v>424.209991</v>
      </c>
      <c r="F342" s="45">
        <v>4265220000</v>
      </c>
    </row>
    <row r="343" spans="1:6" x14ac:dyDescent="0.25">
      <c r="A343" s="43">
        <v>33756</v>
      </c>
      <c r="B343" s="44">
        <v>415.35000600000001</v>
      </c>
      <c r="C343" s="44">
        <v>417.29998799999998</v>
      </c>
      <c r="D343" s="44">
        <v>399.92001299999998</v>
      </c>
      <c r="E343" s="44">
        <v>408.14001500000001</v>
      </c>
      <c r="F343" s="45">
        <v>4259830000</v>
      </c>
    </row>
    <row r="344" spans="1:6" x14ac:dyDescent="0.25">
      <c r="A344" s="43">
        <v>33725</v>
      </c>
      <c r="B344" s="44">
        <v>414.95001200000002</v>
      </c>
      <c r="C344" s="44">
        <v>418.75</v>
      </c>
      <c r="D344" s="44">
        <v>409.85000600000001</v>
      </c>
      <c r="E344" s="44">
        <v>415.35000600000001</v>
      </c>
      <c r="F344" s="45">
        <v>3643980000</v>
      </c>
    </row>
    <row r="345" spans="1:6" x14ac:dyDescent="0.25">
      <c r="A345" s="43">
        <v>33695</v>
      </c>
      <c r="B345" s="44">
        <v>403.67001299999998</v>
      </c>
      <c r="C345" s="44">
        <v>416.27999899999998</v>
      </c>
      <c r="D345" s="44">
        <v>392.41000400000001</v>
      </c>
      <c r="E345" s="44">
        <v>414.95001200000002</v>
      </c>
      <c r="F345" s="45">
        <v>4315840000</v>
      </c>
    </row>
    <row r="346" spans="1:6" x14ac:dyDescent="0.25">
      <c r="A346" s="43">
        <v>33664</v>
      </c>
      <c r="B346" s="44">
        <v>412.67999300000002</v>
      </c>
      <c r="C346" s="44">
        <v>413.77999899999998</v>
      </c>
      <c r="D346" s="44">
        <v>401.94000199999999</v>
      </c>
      <c r="E346" s="44">
        <v>403.69000199999999</v>
      </c>
      <c r="F346" s="45">
        <v>4066240000</v>
      </c>
    </row>
    <row r="347" spans="1:6" x14ac:dyDescent="0.25">
      <c r="A347" s="43">
        <v>33635</v>
      </c>
      <c r="B347" s="44">
        <v>408.790009</v>
      </c>
      <c r="C347" s="44">
        <v>418.07998700000002</v>
      </c>
      <c r="D347" s="44">
        <v>406.33999599999999</v>
      </c>
      <c r="E347" s="44">
        <v>412.70001200000002</v>
      </c>
      <c r="F347" s="45">
        <v>4267610000</v>
      </c>
    </row>
    <row r="348" spans="1:6" x14ac:dyDescent="0.25">
      <c r="A348" s="43">
        <v>33604</v>
      </c>
      <c r="B348" s="44">
        <v>417.02999899999998</v>
      </c>
      <c r="C348" s="44">
        <v>421.17999300000002</v>
      </c>
      <c r="D348" s="44">
        <v>408.64001500000001</v>
      </c>
      <c r="E348" s="44">
        <v>408.77999899999998</v>
      </c>
      <c r="F348" s="45">
        <v>5286280000</v>
      </c>
    </row>
    <row r="349" spans="1:6" x14ac:dyDescent="0.25">
      <c r="A349" s="43">
        <v>33573</v>
      </c>
      <c r="B349" s="44">
        <v>375.10998499999999</v>
      </c>
      <c r="C349" s="44">
        <v>418.32000699999998</v>
      </c>
      <c r="D349" s="44">
        <v>371.35998499999999</v>
      </c>
      <c r="E349" s="44">
        <v>417.08999599999999</v>
      </c>
      <c r="F349" s="45">
        <v>4155310000</v>
      </c>
    </row>
    <row r="350" spans="1:6" x14ac:dyDescent="0.25">
      <c r="A350" s="43">
        <v>33543</v>
      </c>
      <c r="B350" s="44">
        <v>392.459991</v>
      </c>
      <c r="C350" s="44">
        <v>398.22000100000002</v>
      </c>
      <c r="D350" s="44">
        <v>371.63000499999998</v>
      </c>
      <c r="E350" s="44">
        <v>375.22000100000002</v>
      </c>
      <c r="F350" s="45">
        <v>3737620000</v>
      </c>
    </row>
    <row r="351" spans="1:6" x14ac:dyDescent="0.25">
      <c r="A351" s="43">
        <v>33512</v>
      </c>
      <c r="B351" s="44">
        <v>387.85998499999999</v>
      </c>
      <c r="C351" s="44">
        <v>393.80999800000001</v>
      </c>
      <c r="D351" s="44">
        <v>376.10998499999999</v>
      </c>
      <c r="E351" s="44">
        <v>392.45001200000002</v>
      </c>
      <c r="F351" s="45">
        <v>4082380000</v>
      </c>
    </row>
    <row r="352" spans="1:6" x14ac:dyDescent="0.25">
      <c r="A352" s="43">
        <v>33482</v>
      </c>
      <c r="B352" s="44">
        <v>395.42999300000002</v>
      </c>
      <c r="C352" s="44">
        <v>397.61999500000002</v>
      </c>
      <c r="D352" s="44">
        <v>382.76998900000001</v>
      </c>
      <c r="E352" s="44">
        <v>387.85998499999999</v>
      </c>
      <c r="F352" s="45">
        <v>3260990000</v>
      </c>
    </row>
    <row r="353" spans="1:6" x14ac:dyDescent="0.25">
      <c r="A353" s="43">
        <v>33451</v>
      </c>
      <c r="B353" s="44">
        <v>387.80999800000001</v>
      </c>
      <c r="C353" s="44">
        <v>396.82000699999998</v>
      </c>
      <c r="D353" s="44">
        <v>374.08999599999999</v>
      </c>
      <c r="E353" s="44">
        <v>395.42999300000002</v>
      </c>
      <c r="F353" s="45">
        <v>3713820000</v>
      </c>
    </row>
    <row r="354" spans="1:6" x14ac:dyDescent="0.25">
      <c r="A354" s="43">
        <v>33420</v>
      </c>
      <c r="B354" s="44">
        <v>371.17999300000002</v>
      </c>
      <c r="C354" s="44">
        <v>387.80999800000001</v>
      </c>
      <c r="D354" s="44">
        <v>370.92001299999998</v>
      </c>
      <c r="E354" s="44">
        <v>387.80999800000001</v>
      </c>
      <c r="F354" s="45">
        <v>3481570000</v>
      </c>
    </row>
    <row r="355" spans="1:6" x14ac:dyDescent="0.25">
      <c r="A355" s="43">
        <v>33390</v>
      </c>
      <c r="B355" s="44">
        <v>389.80999800000001</v>
      </c>
      <c r="C355" s="44">
        <v>389.80999800000001</v>
      </c>
      <c r="D355" s="44">
        <v>367.98001099999999</v>
      </c>
      <c r="E355" s="44">
        <v>371.16000400000001</v>
      </c>
      <c r="F355" s="45">
        <v>3258730000</v>
      </c>
    </row>
    <row r="356" spans="1:6" x14ac:dyDescent="0.25">
      <c r="A356" s="43">
        <v>33359</v>
      </c>
      <c r="B356" s="44">
        <v>375.35000600000001</v>
      </c>
      <c r="C356" s="44">
        <v>389.85000600000001</v>
      </c>
      <c r="D356" s="44">
        <v>365.82998700000002</v>
      </c>
      <c r="E356" s="44">
        <v>389.82998700000002</v>
      </c>
      <c r="F356" s="45">
        <v>3739700000</v>
      </c>
    </row>
    <row r="357" spans="1:6" x14ac:dyDescent="0.25">
      <c r="A357" s="43">
        <v>33329</v>
      </c>
      <c r="B357" s="44">
        <v>375.22000100000002</v>
      </c>
      <c r="C357" s="44">
        <v>391.26001000000002</v>
      </c>
      <c r="D357" s="44">
        <v>370.26998900000001</v>
      </c>
      <c r="E357" s="44">
        <v>375.33999599999999</v>
      </c>
      <c r="F357" s="45">
        <v>4017200000</v>
      </c>
    </row>
    <row r="358" spans="1:6" x14ac:dyDescent="0.25">
      <c r="A358" s="43">
        <v>33298</v>
      </c>
      <c r="B358" s="44">
        <v>367.07000699999998</v>
      </c>
      <c r="C358" s="44">
        <v>379.66000400000001</v>
      </c>
      <c r="D358" s="44">
        <v>363.73001099999999</v>
      </c>
      <c r="E358" s="44">
        <v>375.22000100000002</v>
      </c>
      <c r="F358" s="45">
        <v>3927920000</v>
      </c>
    </row>
    <row r="359" spans="1:6" x14ac:dyDescent="0.25">
      <c r="A359" s="43">
        <v>33270</v>
      </c>
      <c r="B359" s="44">
        <v>343.91000400000001</v>
      </c>
      <c r="C359" s="44">
        <v>370.959991</v>
      </c>
      <c r="D359" s="44">
        <v>340.36999500000002</v>
      </c>
      <c r="E359" s="44">
        <v>367.07000699999998</v>
      </c>
      <c r="F359" s="45">
        <v>4303170000</v>
      </c>
    </row>
    <row r="360" spans="1:6" x14ac:dyDescent="0.25">
      <c r="A360" s="43">
        <v>33239</v>
      </c>
      <c r="B360" s="44">
        <v>330.20001200000002</v>
      </c>
      <c r="C360" s="44">
        <v>343.92999300000002</v>
      </c>
      <c r="D360" s="44">
        <v>309.35000600000001</v>
      </c>
      <c r="E360" s="44">
        <v>343.92999300000002</v>
      </c>
      <c r="F360" s="45">
        <v>3660240000</v>
      </c>
    </row>
    <row r="361" spans="1:6" x14ac:dyDescent="0.25">
      <c r="A361" s="43">
        <v>33208</v>
      </c>
      <c r="B361" s="44">
        <v>322.23001099999999</v>
      </c>
      <c r="C361" s="44">
        <v>333.98001099999999</v>
      </c>
      <c r="D361" s="44">
        <v>321.97000100000002</v>
      </c>
      <c r="E361" s="44">
        <v>330.22000100000002</v>
      </c>
      <c r="F361" s="45">
        <v>3116830000</v>
      </c>
    </row>
    <row r="362" spans="1:6" x14ac:dyDescent="0.25">
      <c r="A362" s="43">
        <v>33178</v>
      </c>
      <c r="B362" s="44">
        <v>303.98998999999998</v>
      </c>
      <c r="C362" s="44">
        <v>323.01998900000001</v>
      </c>
      <c r="D362" s="44">
        <v>301.60998499999999</v>
      </c>
      <c r="E362" s="44">
        <v>322.22000100000002</v>
      </c>
      <c r="F362" s="45">
        <v>3149770000</v>
      </c>
    </row>
    <row r="363" spans="1:6" x14ac:dyDescent="0.25">
      <c r="A363" s="43">
        <v>33147</v>
      </c>
      <c r="B363" s="44">
        <v>306.10000600000001</v>
      </c>
      <c r="C363" s="44">
        <v>319.69000199999999</v>
      </c>
      <c r="D363" s="44">
        <v>294.51001000000002</v>
      </c>
      <c r="E363" s="44">
        <v>304</v>
      </c>
      <c r="F363" s="45">
        <v>3671900000</v>
      </c>
    </row>
    <row r="364" spans="1:6" x14ac:dyDescent="0.25">
      <c r="A364" s="43">
        <v>33117</v>
      </c>
      <c r="B364" s="44">
        <v>322.55999800000001</v>
      </c>
      <c r="C364" s="44">
        <v>326.52999899999998</v>
      </c>
      <c r="D364" s="44">
        <v>295.98001099999999</v>
      </c>
      <c r="E364" s="44">
        <v>306.04998799999998</v>
      </c>
      <c r="F364" s="45">
        <v>2687280000</v>
      </c>
    </row>
    <row r="365" spans="1:6" x14ac:dyDescent="0.25">
      <c r="A365" s="43">
        <v>33086</v>
      </c>
      <c r="B365" s="44">
        <v>356.14999399999999</v>
      </c>
      <c r="C365" s="44">
        <v>357.35000600000001</v>
      </c>
      <c r="D365" s="44">
        <v>306.17999300000002</v>
      </c>
      <c r="E365" s="44">
        <v>322.55999800000001</v>
      </c>
      <c r="F365" s="45">
        <v>4020730000</v>
      </c>
    </row>
    <row r="366" spans="1:6" x14ac:dyDescent="0.25">
      <c r="A366" s="43">
        <v>33055</v>
      </c>
      <c r="B366" s="44">
        <v>358.01998900000001</v>
      </c>
      <c r="C366" s="44">
        <v>369.77999899999998</v>
      </c>
      <c r="D366" s="44">
        <v>350.08999599999999</v>
      </c>
      <c r="E366" s="44">
        <v>356.14999399999999</v>
      </c>
      <c r="F366" s="45">
        <v>3373540000</v>
      </c>
    </row>
    <row r="367" spans="1:6" x14ac:dyDescent="0.25">
      <c r="A367" s="43">
        <v>33025</v>
      </c>
      <c r="B367" s="44">
        <v>361.26001000000002</v>
      </c>
      <c r="C367" s="44">
        <v>368.77999899999998</v>
      </c>
      <c r="D367" s="44">
        <v>351.23001099999999</v>
      </c>
      <c r="E367" s="44">
        <v>358.01998900000001</v>
      </c>
      <c r="F367" s="45">
        <v>3226280000</v>
      </c>
    </row>
    <row r="368" spans="1:6" x14ac:dyDescent="0.25">
      <c r="A368" s="43">
        <v>32994</v>
      </c>
      <c r="B368" s="44">
        <v>330.79998799999998</v>
      </c>
      <c r="C368" s="44">
        <v>362.26001000000002</v>
      </c>
      <c r="D368" s="44">
        <v>330.79998799999998</v>
      </c>
      <c r="E368" s="44">
        <v>361.23001099999999</v>
      </c>
      <c r="F368" s="45">
        <v>3596680000</v>
      </c>
    </row>
    <row r="369" spans="1:6" x14ac:dyDescent="0.25">
      <c r="A369" s="43">
        <v>32964</v>
      </c>
      <c r="B369" s="44">
        <v>339.94000199999999</v>
      </c>
      <c r="C369" s="44">
        <v>347.29998799999998</v>
      </c>
      <c r="D369" s="44">
        <v>327.76001000000002</v>
      </c>
      <c r="E369" s="44">
        <v>330.79998799999998</v>
      </c>
      <c r="F369" s="45">
        <v>2801220000</v>
      </c>
    </row>
    <row r="370" spans="1:6" x14ac:dyDescent="0.25">
      <c r="A370" s="43">
        <v>32933</v>
      </c>
      <c r="B370" s="44">
        <v>331.89001500000001</v>
      </c>
      <c r="C370" s="44">
        <v>344.48998999999998</v>
      </c>
      <c r="D370" s="44">
        <v>331.07998700000002</v>
      </c>
      <c r="E370" s="44">
        <v>339.94000199999999</v>
      </c>
      <c r="F370" s="45">
        <v>3283280000</v>
      </c>
    </row>
    <row r="371" spans="1:6" x14ac:dyDescent="0.25">
      <c r="A371" s="43">
        <v>32905</v>
      </c>
      <c r="B371" s="44">
        <v>329.07998700000002</v>
      </c>
      <c r="C371" s="44">
        <v>336.08999599999999</v>
      </c>
      <c r="D371" s="44">
        <v>322.10000600000001</v>
      </c>
      <c r="E371" s="44">
        <v>331.89001500000001</v>
      </c>
      <c r="F371" s="45">
        <v>2961970000</v>
      </c>
    </row>
    <row r="372" spans="1:6" x14ac:dyDescent="0.25">
      <c r="A372" s="43">
        <v>32874</v>
      </c>
      <c r="B372" s="44">
        <v>353.39999399999999</v>
      </c>
      <c r="C372" s="44">
        <v>360.58999599999999</v>
      </c>
      <c r="D372" s="44">
        <v>319.82998700000002</v>
      </c>
      <c r="E372" s="44">
        <v>329.07998700000002</v>
      </c>
      <c r="F372" s="45">
        <v>3793250000</v>
      </c>
    </row>
    <row r="373" spans="1:6" x14ac:dyDescent="0.25">
      <c r="A373" s="43">
        <v>32843</v>
      </c>
      <c r="B373" s="44">
        <v>346.01001000000002</v>
      </c>
      <c r="C373" s="44">
        <v>354.10000600000001</v>
      </c>
      <c r="D373" s="44">
        <v>339.63000499999998</v>
      </c>
      <c r="E373" s="44">
        <v>353.39999399999999</v>
      </c>
      <c r="F373" s="45">
        <v>3213420000</v>
      </c>
    </row>
    <row r="374" spans="1:6" x14ac:dyDescent="0.25">
      <c r="A374" s="43">
        <v>32813</v>
      </c>
      <c r="B374" s="44">
        <v>340.35998499999999</v>
      </c>
      <c r="C374" s="44">
        <v>346.5</v>
      </c>
      <c r="D374" s="44">
        <v>330.91000400000001</v>
      </c>
      <c r="E374" s="44">
        <v>345.98998999999998</v>
      </c>
      <c r="F374" s="45">
        <v>3032160000</v>
      </c>
    </row>
    <row r="375" spans="1:6" x14ac:dyDescent="0.25">
      <c r="A375" s="43">
        <v>32782</v>
      </c>
      <c r="B375" s="44">
        <v>349.14999399999999</v>
      </c>
      <c r="C375" s="44">
        <v>360.44000199999999</v>
      </c>
      <c r="D375" s="44">
        <v>327.11999500000002</v>
      </c>
      <c r="E375" s="44">
        <v>340.35998499999999</v>
      </c>
      <c r="F375" s="45">
        <v>4012670000</v>
      </c>
    </row>
    <row r="376" spans="1:6" x14ac:dyDescent="0.25">
      <c r="A376" s="43">
        <v>32752</v>
      </c>
      <c r="B376" s="44">
        <v>351.45001200000002</v>
      </c>
      <c r="C376" s="44">
        <v>354.13000499999998</v>
      </c>
      <c r="D376" s="44">
        <v>341.36999500000002</v>
      </c>
      <c r="E376" s="44">
        <v>349.14999399999999</v>
      </c>
      <c r="F376" s="45">
        <v>3035020000</v>
      </c>
    </row>
    <row r="377" spans="1:6" x14ac:dyDescent="0.25">
      <c r="A377" s="43">
        <v>32721</v>
      </c>
      <c r="B377" s="44">
        <v>346.07998700000002</v>
      </c>
      <c r="C377" s="44">
        <v>352.73001099999999</v>
      </c>
      <c r="D377" s="44">
        <v>339</v>
      </c>
      <c r="E377" s="44">
        <v>351.45001200000002</v>
      </c>
      <c r="F377" s="45">
        <v>3949100000</v>
      </c>
    </row>
    <row r="378" spans="1:6" x14ac:dyDescent="0.25">
      <c r="A378" s="43">
        <v>32690</v>
      </c>
      <c r="B378" s="44">
        <v>317.98001099999999</v>
      </c>
      <c r="C378" s="44">
        <v>346.07998700000002</v>
      </c>
      <c r="D378" s="44">
        <v>317.26001000000002</v>
      </c>
      <c r="E378" s="44">
        <v>346.07998700000002</v>
      </c>
      <c r="F378" s="45">
        <v>3249030000</v>
      </c>
    </row>
    <row r="379" spans="1:6" x14ac:dyDescent="0.25">
      <c r="A379" s="43">
        <v>32660</v>
      </c>
      <c r="B379" s="44">
        <v>320.51001000000002</v>
      </c>
      <c r="C379" s="44">
        <v>329.19000199999999</v>
      </c>
      <c r="D379" s="44">
        <v>314.38000499999998</v>
      </c>
      <c r="E379" s="44">
        <v>317.98001099999999</v>
      </c>
      <c r="F379" s="45">
        <v>3966590000</v>
      </c>
    </row>
    <row r="380" spans="1:6" x14ac:dyDescent="0.25">
      <c r="A380" s="43">
        <v>32629</v>
      </c>
      <c r="B380" s="44">
        <v>309.64001500000001</v>
      </c>
      <c r="C380" s="44">
        <v>323.05999800000001</v>
      </c>
      <c r="D380" s="44">
        <v>304.05999800000001</v>
      </c>
      <c r="E380" s="44">
        <v>320.51998900000001</v>
      </c>
      <c r="F380" s="45">
        <v>3747320000</v>
      </c>
    </row>
    <row r="381" spans="1:6" x14ac:dyDescent="0.25">
      <c r="A381" s="43">
        <v>32599</v>
      </c>
      <c r="B381" s="44">
        <v>294.86999500000002</v>
      </c>
      <c r="C381" s="44">
        <v>310.45001200000002</v>
      </c>
      <c r="D381" s="44">
        <v>294.35000600000001</v>
      </c>
      <c r="E381" s="44">
        <v>309.64001500000001</v>
      </c>
      <c r="F381" s="45">
        <v>3237250000</v>
      </c>
    </row>
    <row r="382" spans="1:6" x14ac:dyDescent="0.25">
      <c r="A382" s="43">
        <v>32568</v>
      </c>
      <c r="B382" s="44">
        <v>288.85998499999999</v>
      </c>
      <c r="C382" s="44">
        <v>299.98998999999998</v>
      </c>
      <c r="D382" s="44">
        <v>286.459991</v>
      </c>
      <c r="E382" s="44">
        <v>294.86999500000002</v>
      </c>
      <c r="F382" s="45">
        <v>3504530000</v>
      </c>
    </row>
    <row r="383" spans="1:6" x14ac:dyDescent="0.25">
      <c r="A383" s="43">
        <v>32540</v>
      </c>
      <c r="B383" s="44">
        <v>297.47000100000002</v>
      </c>
      <c r="C383" s="44">
        <v>300.57000699999998</v>
      </c>
      <c r="D383" s="44">
        <v>286.26001000000002</v>
      </c>
      <c r="E383" s="44">
        <v>288.85998499999999</v>
      </c>
      <c r="F383" s="45">
        <v>3216280000</v>
      </c>
    </row>
    <row r="384" spans="1:6" x14ac:dyDescent="0.25">
      <c r="A384" s="43">
        <v>32509</v>
      </c>
      <c r="B384" s="44">
        <v>277.72000100000002</v>
      </c>
      <c r="C384" s="44">
        <v>297.51001000000002</v>
      </c>
      <c r="D384" s="44">
        <v>273.80999800000001</v>
      </c>
      <c r="E384" s="44">
        <v>297.47000100000002</v>
      </c>
      <c r="F384" s="45">
        <v>3532220000</v>
      </c>
    </row>
    <row r="385" spans="1:6" x14ac:dyDescent="0.25">
      <c r="A385" s="43">
        <v>32478</v>
      </c>
      <c r="B385" s="44">
        <v>273.67999300000002</v>
      </c>
      <c r="C385" s="44">
        <v>280.45001200000002</v>
      </c>
      <c r="D385" s="44">
        <v>270.47000100000002</v>
      </c>
      <c r="E385" s="44">
        <v>277.72000100000002</v>
      </c>
      <c r="F385" s="45">
        <v>2844900000</v>
      </c>
    </row>
    <row r="386" spans="1:6" x14ac:dyDescent="0.25">
      <c r="A386" s="43">
        <v>32448</v>
      </c>
      <c r="B386" s="44">
        <v>278.97000100000002</v>
      </c>
      <c r="C386" s="44">
        <v>280.36999500000002</v>
      </c>
      <c r="D386" s="44">
        <v>262.85000600000001</v>
      </c>
      <c r="E386" s="44">
        <v>273.70001200000002</v>
      </c>
      <c r="F386" s="45">
        <v>2822820000</v>
      </c>
    </row>
    <row r="387" spans="1:6" x14ac:dyDescent="0.25">
      <c r="A387" s="43">
        <v>32417</v>
      </c>
      <c r="B387" s="44">
        <v>271.89001500000001</v>
      </c>
      <c r="C387" s="44">
        <v>283.95001200000002</v>
      </c>
      <c r="D387" s="44">
        <v>268.83999599999999</v>
      </c>
      <c r="E387" s="44">
        <v>278.97000100000002</v>
      </c>
      <c r="F387" s="45">
        <v>3415160000</v>
      </c>
    </row>
    <row r="388" spans="1:6" x14ac:dyDescent="0.25">
      <c r="A388" s="43">
        <v>32387</v>
      </c>
      <c r="B388" s="44">
        <v>261.51998900000001</v>
      </c>
      <c r="C388" s="44">
        <v>274.86999500000002</v>
      </c>
      <c r="D388" s="44">
        <v>256.98001099999999</v>
      </c>
      <c r="E388" s="44">
        <v>271.91000400000001</v>
      </c>
      <c r="F388" s="45">
        <v>3059450000</v>
      </c>
    </row>
    <row r="389" spans="1:6" x14ac:dyDescent="0.25">
      <c r="A389" s="43">
        <v>32356</v>
      </c>
      <c r="B389" s="44">
        <v>272.02999899999998</v>
      </c>
      <c r="C389" s="44">
        <v>274.20001200000002</v>
      </c>
      <c r="D389" s="44">
        <v>256.52999899999998</v>
      </c>
      <c r="E389" s="44">
        <v>261.51998900000001</v>
      </c>
      <c r="F389" s="45">
        <v>3327470000</v>
      </c>
    </row>
    <row r="390" spans="1:6" x14ac:dyDescent="0.25">
      <c r="A390" s="43">
        <v>32325</v>
      </c>
      <c r="B390" s="44">
        <v>273.5</v>
      </c>
      <c r="C390" s="44">
        <v>276.35998499999999</v>
      </c>
      <c r="D390" s="44">
        <v>262.48001099999999</v>
      </c>
      <c r="E390" s="44">
        <v>272.01998900000001</v>
      </c>
      <c r="F390" s="45">
        <v>3338470000</v>
      </c>
    </row>
    <row r="391" spans="1:6" x14ac:dyDescent="0.25">
      <c r="A391" s="43">
        <v>32295</v>
      </c>
      <c r="B391" s="44">
        <v>262.16000400000001</v>
      </c>
      <c r="C391" s="44">
        <v>276.88000499999998</v>
      </c>
      <c r="D391" s="44">
        <v>262.10000600000001</v>
      </c>
      <c r="E391" s="44">
        <v>273.5</v>
      </c>
      <c r="F391" s="45">
        <v>4306710000</v>
      </c>
    </row>
    <row r="392" spans="1:6" x14ac:dyDescent="0.25">
      <c r="A392" s="43">
        <v>32264</v>
      </c>
      <c r="B392" s="44">
        <v>261.35998499999999</v>
      </c>
      <c r="C392" s="44">
        <v>263.70001200000002</v>
      </c>
      <c r="D392" s="44">
        <v>248.85000600000001</v>
      </c>
      <c r="E392" s="44">
        <v>262.16000400000001</v>
      </c>
      <c r="F392" s="45">
        <v>3231370000</v>
      </c>
    </row>
    <row r="393" spans="1:6" x14ac:dyDescent="0.25">
      <c r="A393" s="43">
        <v>32234</v>
      </c>
      <c r="B393" s="44">
        <v>258.89001500000001</v>
      </c>
      <c r="C393" s="44">
        <v>272.04998799999998</v>
      </c>
      <c r="D393" s="44">
        <v>254.71000699999999</v>
      </c>
      <c r="E393" s="44">
        <v>261.32998700000002</v>
      </c>
      <c r="F393" s="45">
        <v>3260760000</v>
      </c>
    </row>
    <row r="394" spans="1:6" x14ac:dyDescent="0.25">
      <c r="A394" s="43">
        <v>32203</v>
      </c>
      <c r="B394" s="44">
        <v>267.82000699999998</v>
      </c>
      <c r="C394" s="44">
        <v>272.64001500000001</v>
      </c>
      <c r="D394" s="44">
        <v>256.07000699999998</v>
      </c>
      <c r="E394" s="44">
        <v>258.89001500000001</v>
      </c>
      <c r="F394" s="45">
        <v>4052970000</v>
      </c>
    </row>
    <row r="395" spans="1:6" x14ac:dyDescent="0.25">
      <c r="A395" s="43">
        <v>32174</v>
      </c>
      <c r="B395" s="44">
        <v>257.04998799999998</v>
      </c>
      <c r="C395" s="44">
        <v>267.82000699999998</v>
      </c>
      <c r="D395" s="44">
        <v>247.820007</v>
      </c>
      <c r="E395" s="44">
        <v>267.82000699999998</v>
      </c>
      <c r="F395" s="45">
        <v>3693240000</v>
      </c>
    </row>
    <row r="396" spans="1:6" x14ac:dyDescent="0.25">
      <c r="A396" s="43">
        <v>32143</v>
      </c>
      <c r="B396" s="44">
        <v>247.10000600000001</v>
      </c>
      <c r="C396" s="44">
        <v>261.77999899999998</v>
      </c>
      <c r="D396" s="44">
        <v>240.16999799999999</v>
      </c>
      <c r="E396" s="44">
        <v>257.07000699999998</v>
      </c>
      <c r="F396" s="45">
        <v>3494700000</v>
      </c>
    </row>
    <row r="397" spans="1:6" x14ac:dyDescent="0.25">
      <c r="A397" s="43">
        <v>32112</v>
      </c>
      <c r="B397" s="44">
        <v>230.320007</v>
      </c>
      <c r="C397" s="44">
        <v>253.35000600000001</v>
      </c>
      <c r="D397" s="44">
        <v>221.240005</v>
      </c>
      <c r="E397" s="44">
        <v>247.08000200000001</v>
      </c>
      <c r="F397" s="45">
        <v>3926750000</v>
      </c>
    </row>
    <row r="398" spans="1:6" x14ac:dyDescent="0.25">
      <c r="A398" s="43">
        <v>32082</v>
      </c>
      <c r="B398" s="44">
        <v>251.729996</v>
      </c>
      <c r="C398" s="44">
        <v>257.209991</v>
      </c>
      <c r="D398" s="44">
        <v>225.75</v>
      </c>
      <c r="E398" s="44">
        <v>230.300003</v>
      </c>
      <c r="F398" s="45">
        <v>3589530000</v>
      </c>
    </row>
    <row r="399" spans="1:6" x14ac:dyDescent="0.25">
      <c r="A399" s="43">
        <v>32051</v>
      </c>
      <c r="B399" s="44">
        <v>321.82998700000002</v>
      </c>
      <c r="C399" s="44">
        <v>328.94000199999999</v>
      </c>
      <c r="D399" s="44">
        <v>216.46000699999999</v>
      </c>
      <c r="E399" s="44">
        <v>251.78999300000001</v>
      </c>
      <c r="F399" s="45">
        <v>6094500000</v>
      </c>
    </row>
    <row r="400" spans="1:6" x14ac:dyDescent="0.25">
      <c r="A400" s="43">
        <v>32021</v>
      </c>
      <c r="B400" s="44">
        <v>329.80999800000001</v>
      </c>
      <c r="C400" s="44">
        <v>332.17999300000002</v>
      </c>
      <c r="D400" s="44">
        <v>308.55999800000001</v>
      </c>
      <c r="E400" s="44">
        <v>321.82998700000002</v>
      </c>
      <c r="F400" s="45">
        <v>3723200000</v>
      </c>
    </row>
    <row r="401" spans="1:6" x14ac:dyDescent="0.25">
      <c r="A401" s="43">
        <v>31990</v>
      </c>
      <c r="B401" s="44">
        <v>318.61999500000002</v>
      </c>
      <c r="C401" s="44">
        <v>337.89001500000001</v>
      </c>
      <c r="D401" s="44">
        <v>314.51001000000002</v>
      </c>
      <c r="E401" s="44">
        <v>329.79998799999998</v>
      </c>
      <c r="F401" s="45">
        <v>4062400000</v>
      </c>
    </row>
    <row r="402" spans="1:6" x14ac:dyDescent="0.25">
      <c r="A402" s="43">
        <v>31959</v>
      </c>
      <c r="B402" s="44">
        <v>303.98998999999998</v>
      </c>
      <c r="C402" s="44">
        <v>318.85000600000001</v>
      </c>
      <c r="D402" s="44">
        <v>302.52999899999998</v>
      </c>
      <c r="E402" s="44">
        <v>318.66000400000001</v>
      </c>
      <c r="F402" s="45">
        <v>3966400000</v>
      </c>
    </row>
    <row r="403" spans="1:6" x14ac:dyDescent="0.25">
      <c r="A403" s="43">
        <v>31929</v>
      </c>
      <c r="B403" s="44">
        <v>290.11999500000002</v>
      </c>
      <c r="C403" s="44">
        <v>310.26998900000001</v>
      </c>
      <c r="D403" s="44">
        <v>286.92999300000002</v>
      </c>
      <c r="E403" s="44">
        <v>304</v>
      </c>
      <c r="F403" s="45">
        <v>3595000000</v>
      </c>
    </row>
    <row r="404" spans="1:6" x14ac:dyDescent="0.25">
      <c r="A404" s="43">
        <v>31898</v>
      </c>
      <c r="B404" s="44">
        <v>286.98998999999998</v>
      </c>
      <c r="C404" s="44">
        <v>298.69000199999999</v>
      </c>
      <c r="D404" s="44">
        <v>277.01001000000002</v>
      </c>
      <c r="E404" s="44">
        <v>290.10000600000001</v>
      </c>
      <c r="F404" s="45">
        <v>3417700000</v>
      </c>
    </row>
    <row r="405" spans="1:6" x14ac:dyDescent="0.25">
      <c r="A405" s="43">
        <v>31868</v>
      </c>
      <c r="B405" s="44">
        <v>291.58999599999999</v>
      </c>
      <c r="C405" s="44">
        <v>303.64999399999999</v>
      </c>
      <c r="D405" s="44">
        <v>275.67001299999998</v>
      </c>
      <c r="E405" s="44">
        <v>288.35998499999999</v>
      </c>
      <c r="F405" s="45">
        <v>3931700000</v>
      </c>
    </row>
    <row r="406" spans="1:6" x14ac:dyDescent="0.25">
      <c r="A406" s="43">
        <v>31837</v>
      </c>
      <c r="B406" s="44">
        <v>284.17001299999998</v>
      </c>
      <c r="C406" s="44">
        <v>302.72000100000002</v>
      </c>
      <c r="D406" s="44">
        <v>282.29998799999998</v>
      </c>
      <c r="E406" s="44">
        <v>291.70001200000002</v>
      </c>
      <c r="F406" s="45">
        <v>3965100000</v>
      </c>
    </row>
    <row r="407" spans="1:6" x14ac:dyDescent="0.25">
      <c r="A407" s="43">
        <v>31809</v>
      </c>
      <c r="B407" s="44">
        <v>274.07998700000002</v>
      </c>
      <c r="C407" s="44">
        <v>287.54998799999998</v>
      </c>
      <c r="D407" s="44">
        <v>273.16000400000001</v>
      </c>
      <c r="E407" s="44">
        <v>284.20001200000002</v>
      </c>
      <c r="F407" s="45">
        <v>3485300000</v>
      </c>
    </row>
    <row r="408" spans="1:6" x14ac:dyDescent="0.25">
      <c r="A408" s="43">
        <v>31778</v>
      </c>
      <c r="B408" s="44">
        <v>242.16999799999999</v>
      </c>
      <c r="C408" s="44">
        <v>280.959991</v>
      </c>
      <c r="D408" s="44">
        <v>242.16999799999999</v>
      </c>
      <c r="E408" s="44">
        <v>274.07998700000002</v>
      </c>
      <c r="F408" s="45">
        <v>4040880000</v>
      </c>
    </row>
    <row r="409" spans="1:6" x14ac:dyDescent="0.25">
      <c r="A409" s="43">
        <v>31747</v>
      </c>
      <c r="B409" s="44">
        <v>249.220001</v>
      </c>
      <c r="C409" s="44">
        <v>254.86999499999999</v>
      </c>
      <c r="D409" s="44">
        <v>241.279999</v>
      </c>
      <c r="E409" s="44">
        <v>242.16999799999999</v>
      </c>
      <c r="F409" s="45">
        <v>3260870000</v>
      </c>
    </row>
    <row r="410" spans="1:6" x14ac:dyDescent="0.25">
      <c r="A410" s="43">
        <v>31717</v>
      </c>
      <c r="B410" s="44">
        <v>243.970001</v>
      </c>
      <c r="C410" s="44">
        <v>249.220001</v>
      </c>
      <c r="D410" s="44">
        <v>235.509995</v>
      </c>
      <c r="E410" s="44">
        <v>249.220001</v>
      </c>
      <c r="F410" s="45">
        <v>2940830000</v>
      </c>
    </row>
    <row r="411" spans="1:6" x14ac:dyDescent="0.25">
      <c r="A411" s="43">
        <v>31686</v>
      </c>
      <c r="B411" s="44">
        <v>231.320007</v>
      </c>
      <c r="C411" s="44">
        <v>244.509995</v>
      </c>
      <c r="D411" s="44">
        <v>231.320007</v>
      </c>
      <c r="E411" s="44">
        <v>243.979996</v>
      </c>
      <c r="F411" s="45">
        <v>3016740000</v>
      </c>
    </row>
    <row r="412" spans="1:6" x14ac:dyDescent="0.25">
      <c r="A412" s="43">
        <v>31656</v>
      </c>
      <c r="B412" s="44">
        <v>252.929993</v>
      </c>
      <c r="C412" s="44">
        <v>254.13000500000001</v>
      </c>
      <c r="D412" s="44">
        <v>228.08000200000001</v>
      </c>
      <c r="E412" s="44">
        <v>231.320007</v>
      </c>
      <c r="F412" s="45">
        <v>3166300000</v>
      </c>
    </row>
    <row r="413" spans="1:6" x14ac:dyDescent="0.25">
      <c r="A413" s="43">
        <v>31625</v>
      </c>
      <c r="B413" s="44">
        <v>236.11999499999999</v>
      </c>
      <c r="C413" s="44">
        <v>254.240005</v>
      </c>
      <c r="D413" s="44">
        <v>231.91999799999999</v>
      </c>
      <c r="E413" s="44">
        <v>252.929993</v>
      </c>
      <c r="F413" s="45">
        <v>2701900000</v>
      </c>
    </row>
    <row r="414" spans="1:6" x14ac:dyDescent="0.25">
      <c r="A414" s="43">
        <v>31594</v>
      </c>
      <c r="B414" s="44">
        <v>250.66999799999999</v>
      </c>
      <c r="C414" s="44">
        <v>253.199997</v>
      </c>
      <c r="D414" s="44">
        <v>233.070007</v>
      </c>
      <c r="E414" s="44">
        <v>236.11999499999999</v>
      </c>
      <c r="F414" s="45">
        <v>3029900000</v>
      </c>
    </row>
    <row r="415" spans="1:6" x14ac:dyDescent="0.25">
      <c r="A415" s="43">
        <v>31564</v>
      </c>
      <c r="B415" s="44">
        <v>246.03999300000001</v>
      </c>
      <c r="C415" s="44">
        <v>251.80999800000001</v>
      </c>
      <c r="D415" s="44">
        <v>238.229996</v>
      </c>
      <c r="E415" s="44">
        <v>250.83999600000001</v>
      </c>
      <c r="F415" s="45">
        <v>2649600000</v>
      </c>
    </row>
    <row r="416" spans="1:6" x14ac:dyDescent="0.25">
      <c r="A416" s="43">
        <v>31533</v>
      </c>
      <c r="B416" s="44">
        <v>235.520004</v>
      </c>
      <c r="C416" s="44">
        <v>249.19000199999999</v>
      </c>
      <c r="D416" s="44">
        <v>232.259995</v>
      </c>
      <c r="E416" s="44">
        <v>247.35000600000001</v>
      </c>
      <c r="F416" s="45">
        <v>2680240000</v>
      </c>
    </row>
    <row r="417" spans="1:6" x14ac:dyDescent="0.25">
      <c r="A417" s="43">
        <v>31503</v>
      </c>
      <c r="B417" s="44">
        <v>238.89999399999999</v>
      </c>
      <c r="C417" s="44">
        <v>245.470001</v>
      </c>
      <c r="D417" s="44">
        <v>226.300003</v>
      </c>
      <c r="E417" s="44">
        <v>235.520004</v>
      </c>
      <c r="F417" s="45">
        <v>3240400000</v>
      </c>
    </row>
    <row r="418" spans="1:6" x14ac:dyDescent="0.25">
      <c r="A418" s="43">
        <v>31472</v>
      </c>
      <c r="B418" s="44">
        <v>226.91999799999999</v>
      </c>
      <c r="C418" s="44">
        <v>240.11000100000001</v>
      </c>
      <c r="D418" s="44">
        <v>222.179993</v>
      </c>
      <c r="E418" s="44">
        <v>238.89999399999999</v>
      </c>
      <c r="F418" s="45">
        <v>3214600000</v>
      </c>
    </row>
    <row r="419" spans="1:6" x14ac:dyDescent="0.25">
      <c r="A419" s="43">
        <v>31444</v>
      </c>
      <c r="B419" s="44">
        <v>211.779999</v>
      </c>
      <c r="C419" s="44">
        <v>227.91999799999999</v>
      </c>
      <c r="D419" s="44">
        <v>210.820007</v>
      </c>
      <c r="E419" s="44">
        <v>226.91999799999999</v>
      </c>
      <c r="F419" s="45">
        <v>2899100000</v>
      </c>
    </row>
    <row r="420" spans="1:6" x14ac:dyDescent="0.25">
      <c r="A420" s="43">
        <v>31413</v>
      </c>
      <c r="B420" s="44">
        <v>211.279999</v>
      </c>
      <c r="C420" s="44">
        <v>214.570007</v>
      </c>
      <c r="D420" s="44">
        <v>202.60000600000001</v>
      </c>
      <c r="E420" s="44">
        <v>211.779999</v>
      </c>
      <c r="F420" s="45">
        <v>2879010000</v>
      </c>
    </row>
    <row r="421" spans="1:6" x14ac:dyDescent="0.25">
      <c r="A421" s="43">
        <v>31382</v>
      </c>
      <c r="B421" s="44">
        <v>202.16999799999999</v>
      </c>
      <c r="C421" s="44">
        <v>213.08000200000001</v>
      </c>
      <c r="D421" s="44">
        <v>200.10000600000001</v>
      </c>
      <c r="E421" s="44">
        <v>211.279999</v>
      </c>
      <c r="F421" s="45">
        <v>2804380000</v>
      </c>
    </row>
    <row r="422" spans="1:6" x14ac:dyDescent="0.25">
      <c r="A422" s="43">
        <v>31352</v>
      </c>
      <c r="B422" s="44">
        <v>189.820007</v>
      </c>
      <c r="C422" s="44">
        <v>203.39999399999999</v>
      </c>
      <c r="D422" s="44">
        <v>189.36999499999999</v>
      </c>
      <c r="E422" s="44">
        <v>202.16999799999999</v>
      </c>
      <c r="F422" s="45">
        <v>2445370000</v>
      </c>
    </row>
    <row r="423" spans="1:6" x14ac:dyDescent="0.25">
      <c r="A423" s="43">
        <v>31321</v>
      </c>
      <c r="B423" s="44">
        <v>182.05999800000001</v>
      </c>
      <c r="C423" s="44">
        <v>190.14999399999999</v>
      </c>
      <c r="D423" s="44">
        <v>181.16000399999999</v>
      </c>
      <c r="E423" s="44">
        <v>189.820007</v>
      </c>
      <c r="F423" s="45">
        <v>2543240000</v>
      </c>
    </row>
    <row r="424" spans="1:6" x14ac:dyDescent="0.25">
      <c r="A424" s="43">
        <v>31291</v>
      </c>
      <c r="B424" s="44">
        <v>188.63000500000001</v>
      </c>
      <c r="C424" s="44">
        <v>188.800003</v>
      </c>
      <c r="D424" s="44">
        <v>179.449997</v>
      </c>
      <c r="E424" s="44">
        <v>182.08000200000001</v>
      </c>
      <c r="F424" s="45">
        <v>1860160000</v>
      </c>
    </row>
    <row r="425" spans="1:6" x14ac:dyDescent="0.25">
      <c r="A425" s="43">
        <v>31260</v>
      </c>
      <c r="B425" s="44">
        <v>190.91999799999999</v>
      </c>
      <c r="C425" s="44">
        <v>192.16999799999999</v>
      </c>
      <c r="D425" s="44">
        <v>186.10000600000001</v>
      </c>
      <c r="E425" s="44">
        <v>188.63000500000001</v>
      </c>
      <c r="F425" s="45">
        <v>1923200000</v>
      </c>
    </row>
    <row r="426" spans="1:6" x14ac:dyDescent="0.25">
      <c r="A426" s="43">
        <v>31229</v>
      </c>
      <c r="B426" s="44">
        <v>191.85000600000001</v>
      </c>
      <c r="C426" s="44">
        <v>196.070007</v>
      </c>
      <c r="D426" s="44">
        <v>189.300003</v>
      </c>
      <c r="E426" s="44">
        <v>190.91999799999999</v>
      </c>
      <c r="F426" s="45">
        <v>2463070000</v>
      </c>
    </row>
    <row r="427" spans="1:6" x14ac:dyDescent="0.25">
      <c r="A427" s="43">
        <v>31199</v>
      </c>
      <c r="B427" s="44">
        <v>189.550003</v>
      </c>
      <c r="C427" s="44">
        <v>191.85000600000001</v>
      </c>
      <c r="D427" s="44">
        <v>185.029999</v>
      </c>
      <c r="E427" s="44">
        <v>191.85000600000001</v>
      </c>
      <c r="F427" s="45">
        <v>2117000000</v>
      </c>
    </row>
    <row r="428" spans="1:6" x14ac:dyDescent="0.25">
      <c r="A428" s="43">
        <v>31168</v>
      </c>
      <c r="B428" s="44">
        <v>179.83000200000001</v>
      </c>
      <c r="C428" s="44">
        <v>189.979996</v>
      </c>
      <c r="D428" s="44">
        <v>178.35000600000001</v>
      </c>
      <c r="E428" s="44">
        <v>189.550003</v>
      </c>
      <c r="F428" s="45">
        <v>2350340000</v>
      </c>
    </row>
    <row r="429" spans="1:6" x14ac:dyDescent="0.25">
      <c r="A429" s="43">
        <v>31138</v>
      </c>
      <c r="B429" s="44">
        <v>180.66000399999999</v>
      </c>
      <c r="C429" s="44">
        <v>183.61000100000001</v>
      </c>
      <c r="D429" s="44">
        <v>177.86000100000001</v>
      </c>
      <c r="E429" s="44">
        <v>179.83000200000001</v>
      </c>
      <c r="F429" s="45">
        <v>1981880000</v>
      </c>
    </row>
    <row r="430" spans="1:6" x14ac:dyDescent="0.25">
      <c r="A430" s="43">
        <v>31107</v>
      </c>
      <c r="B430" s="44">
        <v>181.179993</v>
      </c>
      <c r="C430" s="44">
        <v>183.88999899999999</v>
      </c>
      <c r="D430" s="44">
        <v>176.529999</v>
      </c>
      <c r="E430" s="44">
        <v>180.66000399999999</v>
      </c>
      <c r="F430" s="45">
        <v>2153090000</v>
      </c>
    </row>
    <row r="431" spans="1:6" x14ac:dyDescent="0.25">
      <c r="A431" s="43">
        <v>31079</v>
      </c>
      <c r="B431" s="44">
        <v>179.63000500000001</v>
      </c>
      <c r="C431" s="44">
        <v>183.949997</v>
      </c>
      <c r="D431" s="44">
        <v>177.75</v>
      </c>
      <c r="E431" s="44">
        <v>181.179993</v>
      </c>
      <c r="F431" s="45">
        <v>2194620000</v>
      </c>
    </row>
    <row r="432" spans="1:6" x14ac:dyDescent="0.25">
      <c r="A432" s="43">
        <v>31048</v>
      </c>
      <c r="B432" s="44">
        <v>167.199997</v>
      </c>
      <c r="C432" s="44">
        <v>180.270004</v>
      </c>
      <c r="D432" s="44">
        <v>163.36000100000001</v>
      </c>
      <c r="E432" s="44">
        <v>179.63000500000001</v>
      </c>
      <c r="F432" s="45">
        <v>2673710000</v>
      </c>
    </row>
    <row r="433" spans="1:6" x14ac:dyDescent="0.25">
      <c r="A433" s="43">
        <v>31017</v>
      </c>
      <c r="B433" s="44">
        <v>163.58000200000001</v>
      </c>
      <c r="C433" s="44">
        <v>169.029999</v>
      </c>
      <c r="D433" s="44">
        <v>161.53999300000001</v>
      </c>
      <c r="E433" s="44">
        <v>167.240005</v>
      </c>
      <c r="F433" s="45">
        <v>1781000000</v>
      </c>
    </row>
    <row r="434" spans="1:6" x14ac:dyDescent="0.25">
      <c r="A434" s="43">
        <v>30987</v>
      </c>
      <c r="B434" s="44">
        <v>166.08999600000001</v>
      </c>
      <c r="C434" s="44">
        <v>170.41000399999999</v>
      </c>
      <c r="D434" s="44">
        <v>162.990005</v>
      </c>
      <c r="E434" s="44">
        <v>163.58000200000001</v>
      </c>
      <c r="F434" s="45">
        <v>1757280000</v>
      </c>
    </row>
    <row r="435" spans="1:6" x14ac:dyDescent="0.25">
      <c r="A435" s="43">
        <v>30956</v>
      </c>
      <c r="B435" s="44">
        <v>166.10000600000001</v>
      </c>
      <c r="C435" s="44">
        <v>169.61999499999999</v>
      </c>
      <c r="D435" s="44">
        <v>160.020004</v>
      </c>
      <c r="E435" s="44">
        <v>166.08999600000001</v>
      </c>
      <c r="F435" s="45">
        <v>2110230000</v>
      </c>
    </row>
    <row r="436" spans="1:6" x14ac:dyDescent="0.25">
      <c r="A436" s="43">
        <v>30926</v>
      </c>
      <c r="B436" s="44">
        <v>166.679993</v>
      </c>
      <c r="C436" s="44">
        <v>169.64999399999999</v>
      </c>
      <c r="D436" s="44">
        <v>163.05999800000001</v>
      </c>
      <c r="E436" s="44">
        <v>166.10000600000001</v>
      </c>
      <c r="F436" s="45">
        <v>1768660000</v>
      </c>
    </row>
    <row r="437" spans="1:6" x14ac:dyDescent="0.25">
      <c r="A437" s="43">
        <v>30895</v>
      </c>
      <c r="B437" s="44">
        <v>150.66000399999999</v>
      </c>
      <c r="C437" s="44">
        <v>168.800003</v>
      </c>
      <c r="D437" s="44">
        <v>150.66000399999999</v>
      </c>
      <c r="E437" s="44">
        <v>166.679993</v>
      </c>
      <c r="F437" s="45">
        <v>2526920000</v>
      </c>
    </row>
    <row r="438" spans="1:6" x14ac:dyDescent="0.25">
      <c r="A438" s="43">
        <v>30864</v>
      </c>
      <c r="B438" s="44">
        <v>153.16000399999999</v>
      </c>
      <c r="C438" s="44">
        <v>153.86999499999999</v>
      </c>
      <c r="D438" s="44">
        <v>147.259995</v>
      </c>
      <c r="E438" s="44">
        <v>150.66000399999999</v>
      </c>
      <c r="F438" s="45">
        <v>1662200000</v>
      </c>
    </row>
    <row r="439" spans="1:6" x14ac:dyDescent="0.25">
      <c r="A439" s="43">
        <v>30834</v>
      </c>
      <c r="B439" s="44">
        <v>150.550003</v>
      </c>
      <c r="C439" s="44">
        <v>155.63999899999999</v>
      </c>
      <c r="D439" s="44">
        <v>148.529999</v>
      </c>
      <c r="E439" s="44">
        <v>153.179993</v>
      </c>
      <c r="F439" s="45">
        <v>1812870000</v>
      </c>
    </row>
    <row r="440" spans="1:6" x14ac:dyDescent="0.25">
      <c r="A440" s="43">
        <v>30803</v>
      </c>
      <c r="B440" s="44">
        <v>160.050003</v>
      </c>
      <c r="C440" s="44">
        <v>162.11000100000001</v>
      </c>
      <c r="D440" s="44">
        <v>148.679993</v>
      </c>
      <c r="E440" s="44">
        <v>150.550003</v>
      </c>
      <c r="F440" s="45">
        <v>1939550000</v>
      </c>
    </row>
    <row r="441" spans="1:6" x14ac:dyDescent="0.25">
      <c r="A441" s="43">
        <v>30773</v>
      </c>
      <c r="B441" s="44">
        <v>159.179993</v>
      </c>
      <c r="C441" s="44">
        <v>160.69000199999999</v>
      </c>
      <c r="D441" s="44">
        <v>154.11999499999999</v>
      </c>
      <c r="E441" s="44">
        <v>160.050003</v>
      </c>
      <c r="F441" s="45">
        <v>1717530000</v>
      </c>
    </row>
    <row r="442" spans="1:6" x14ac:dyDescent="0.25">
      <c r="A442" s="43">
        <v>30742</v>
      </c>
      <c r="B442" s="44">
        <v>157.05999800000001</v>
      </c>
      <c r="C442" s="44">
        <v>160.46000699999999</v>
      </c>
      <c r="D442" s="44">
        <v>153.770004</v>
      </c>
      <c r="E442" s="44">
        <v>159.179993</v>
      </c>
      <c r="F442" s="45">
        <v>1854920000</v>
      </c>
    </row>
    <row r="443" spans="1:6" x14ac:dyDescent="0.25">
      <c r="A443" s="43">
        <v>30713</v>
      </c>
      <c r="B443" s="44">
        <v>163.41000399999999</v>
      </c>
      <c r="C443" s="44">
        <v>164</v>
      </c>
      <c r="D443" s="44">
        <v>152.13000500000001</v>
      </c>
      <c r="E443" s="44">
        <v>157.05999800000001</v>
      </c>
      <c r="F443" s="45">
        <v>1932810000</v>
      </c>
    </row>
    <row r="444" spans="1:6" x14ac:dyDescent="0.25">
      <c r="A444" s="43">
        <v>30682</v>
      </c>
      <c r="B444" s="44">
        <v>164.929993</v>
      </c>
      <c r="C444" s="44">
        <v>169.53999300000001</v>
      </c>
      <c r="D444" s="44">
        <v>162.029999</v>
      </c>
      <c r="E444" s="44">
        <v>163.41000399999999</v>
      </c>
      <c r="F444" s="45">
        <v>2215660000</v>
      </c>
    </row>
    <row r="445" spans="1:6" x14ac:dyDescent="0.25">
      <c r="A445" s="43">
        <v>30651</v>
      </c>
      <c r="B445" s="44">
        <v>166.36999499999999</v>
      </c>
      <c r="C445" s="44">
        <v>166.770004</v>
      </c>
      <c r="D445" s="44">
        <v>161.58000200000001</v>
      </c>
      <c r="E445" s="44">
        <v>164.929993</v>
      </c>
      <c r="F445" s="45">
        <v>1848860000</v>
      </c>
    </row>
    <row r="446" spans="1:6" x14ac:dyDescent="0.25">
      <c r="A446" s="43">
        <v>30621</v>
      </c>
      <c r="B446" s="44">
        <v>163.550003</v>
      </c>
      <c r="C446" s="44">
        <v>168.070007</v>
      </c>
      <c r="D446" s="44">
        <v>161.63000500000001</v>
      </c>
      <c r="E446" s="44">
        <v>166.39999399999999</v>
      </c>
      <c r="F446" s="45">
        <v>1814610000</v>
      </c>
    </row>
    <row r="447" spans="1:6" x14ac:dyDescent="0.25">
      <c r="A447" s="43">
        <v>30590</v>
      </c>
      <c r="B447" s="44">
        <v>165.990005</v>
      </c>
      <c r="C447" s="44">
        <v>172.64999399999999</v>
      </c>
      <c r="D447" s="44">
        <v>162.86000100000001</v>
      </c>
      <c r="E447" s="44">
        <v>163.550003</v>
      </c>
      <c r="F447" s="45">
        <v>1794620000</v>
      </c>
    </row>
    <row r="448" spans="1:6" x14ac:dyDescent="0.25">
      <c r="A448" s="43">
        <v>30560</v>
      </c>
      <c r="B448" s="44">
        <v>164.39999399999999</v>
      </c>
      <c r="C448" s="44">
        <v>170.41000399999999</v>
      </c>
      <c r="D448" s="44">
        <v>163.949997</v>
      </c>
      <c r="E448" s="44">
        <v>166.070007</v>
      </c>
      <c r="F448" s="45">
        <v>1739810000</v>
      </c>
    </row>
    <row r="449" spans="1:6" x14ac:dyDescent="0.25">
      <c r="A449" s="43">
        <v>30529</v>
      </c>
      <c r="B449" s="44">
        <v>162.33999600000001</v>
      </c>
      <c r="C449" s="44">
        <v>165.91000399999999</v>
      </c>
      <c r="D449" s="44">
        <v>158.5</v>
      </c>
      <c r="E449" s="44">
        <v>164.39999399999999</v>
      </c>
      <c r="F449" s="45">
        <v>1706430000</v>
      </c>
    </row>
    <row r="450" spans="1:6" x14ac:dyDescent="0.25">
      <c r="A450" s="43">
        <v>30498</v>
      </c>
      <c r="B450" s="44">
        <v>168.11000100000001</v>
      </c>
      <c r="C450" s="44">
        <v>170.720001</v>
      </c>
      <c r="D450" s="44">
        <v>161.5</v>
      </c>
      <c r="E450" s="44">
        <v>162.55999800000001</v>
      </c>
      <c r="F450" s="45">
        <v>1590170000</v>
      </c>
    </row>
    <row r="451" spans="1:6" x14ac:dyDescent="0.25">
      <c r="A451" s="43">
        <v>30468</v>
      </c>
      <c r="B451" s="44">
        <v>162.38000500000001</v>
      </c>
      <c r="C451" s="44">
        <v>171.60000600000001</v>
      </c>
      <c r="D451" s="44">
        <v>160.800003</v>
      </c>
      <c r="E451" s="44">
        <v>167.63999899999999</v>
      </c>
      <c r="F451" s="45">
        <v>1973860000</v>
      </c>
    </row>
    <row r="452" spans="1:6" x14ac:dyDescent="0.25">
      <c r="A452" s="43">
        <v>30437</v>
      </c>
      <c r="B452" s="44">
        <v>164.41000399999999</v>
      </c>
      <c r="C452" s="44">
        <v>166.990005</v>
      </c>
      <c r="D452" s="44">
        <v>160.28999300000001</v>
      </c>
      <c r="E452" s="44">
        <v>162.38999899999999</v>
      </c>
      <c r="F452" s="45">
        <v>1953130000</v>
      </c>
    </row>
    <row r="453" spans="1:6" x14ac:dyDescent="0.25">
      <c r="A453" s="43">
        <v>30407</v>
      </c>
      <c r="B453" s="44">
        <v>152.91999799999999</v>
      </c>
      <c r="C453" s="44">
        <v>164.429993</v>
      </c>
      <c r="D453" s="44">
        <v>150.16999799999999</v>
      </c>
      <c r="E453" s="44">
        <v>164.429993</v>
      </c>
      <c r="F453" s="45">
        <v>1786870000</v>
      </c>
    </row>
    <row r="454" spans="1:6" x14ac:dyDescent="0.25">
      <c r="A454" s="43">
        <v>30376</v>
      </c>
      <c r="B454" s="44">
        <v>148.070007</v>
      </c>
      <c r="C454" s="44">
        <v>155.020004</v>
      </c>
      <c r="D454" s="44">
        <v>148.070007</v>
      </c>
      <c r="E454" s="44">
        <v>152.96000699999999</v>
      </c>
      <c r="F454" s="45">
        <v>1901920000</v>
      </c>
    </row>
    <row r="455" spans="1:6" x14ac:dyDescent="0.25">
      <c r="A455" s="43">
        <v>30348</v>
      </c>
      <c r="B455" s="44">
        <v>145.28999300000001</v>
      </c>
      <c r="C455" s="44">
        <v>150.88000500000001</v>
      </c>
      <c r="D455" s="44">
        <v>141.89999399999999</v>
      </c>
      <c r="E455" s="44">
        <v>148.05999800000001</v>
      </c>
      <c r="F455" s="45">
        <v>1615450000</v>
      </c>
    </row>
    <row r="456" spans="1:6" x14ac:dyDescent="0.25">
      <c r="A456" s="43">
        <v>30317</v>
      </c>
      <c r="B456" s="44">
        <v>140.64999399999999</v>
      </c>
      <c r="C456" s="44">
        <v>148.36000100000001</v>
      </c>
      <c r="D456" s="44">
        <v>138.08000200000001</v>
      </c>
      <c r="E456" s="44">
        <v>145.300003</v>
      </c>
      <c r="F456" s="45">
        <v>1857600000</v>
      </c>
    </row>
    <row r="457" spans="1:6" x14ac:dyDescent="0.25">
      <c r="A457" s="43">
        <v>30286</v>
      </c>
      <c r="B457" s="44">
        <v>138.55999800000001</v>
      </c>
      <c r="C457" s="44">
        <v>143.679993</v>
      </c>
      <c r="D457" s="44">
        <v>134.78999300000001</v>
      </c>
      <c r="E457" s="44">
        <v>140.63999899999999</v>
      </c>
      <c r="F457" s="45">
        <v>1682080000</v>
      </c>
    </row>
    <row r="458" spans="1:6" x14ac:dyDescent="0.25">
      <c r="A458" s="43">
        <v>30256</v>
      </c>
      <c r="B458" s="44">
        <v>133.720001</v>
      </c>
      <c r="C458" s="44">
        <v>144.36000100000001</v>
      </c>
      <c r="D458" s="44">
        <v>132.88999899999999</v>
      </c>
      <c r="E458" s="44">
        <v>138.529999</v>
      </c>
      <c r="F458" s="45">
        <v>1857040000</v>
      </c>
    </row>
    <row r="459" spans="1:6" x14ac:dyDescent="0.25">
      <c r="A459" s="43">
        <v>30225</v>
      </c>
      <c r="B459" s="44">
        <v>120.400002</v>
      </c>
      <c r="C459" s="44">
        <v>140.39999399999999</v>
      </c>
      <c r="D459" s="44">
        <v>120.150002</v>
      </c>
      <c r="E459" s="44">
        <v>133.720001</v>
      </c>
      <c r="F459" s="45">
        <v>2068560000</v>
      </c>
    </row>
    <row r="460" spans="1:6" x14ac:dyDescent="0.25">
      <c r="A460" s="43">
        <v>30195</v>
      </c>
      <c r="B460" s="44">
        <v>119.519997</v>
      </c>
      <c r="C460" s="44">
        <v>126.43</v>
      </c>
      <c r="D460" s="44">
        <v>117.839996</v>
      </c>
      <c r="E460" s="44">
        <v>120.41999800000001</v>
      </c>
      <c r="F460" s="45">
        <v>1548040000</v>
      </c>
    </row>
    <row r="461" spans="1:6" x14ac:dyDescent="0.25">
      <c r="A461" s="43">
        <v>30164</v>
      </c>
      <c r="B461" s="44">
        <v>107.709999</v>
      </c>
      <c r="C461" s="44">
        <v>120.260002</v>
      </c>
      <c r="D461" s="44">
        <v>102.199997</v>
      </c>
      <c r="E461" s="44">
        <v>119.510002</v>
      </c>
      <c r="F461" s="45">
        <v>1672770000</v>
      </c>
    </row>
    <row r="462" spans="1:6" x14ac:dyDescent="0.25">
      <c r="A462" s="43">
        <v>30133</v>
      </c>
      <c r="B462" s="44">
        <v>109.519997</v>
      </c>
      <c r="C462" s="44">
        <v>112.389999</v>
      </c>
      <c r="D462" s="44">
        <v>105.57</v>
      </c>
      <c r="E462" s="44">
        <v>107.089996</v>
      </c>
      <c r="F462" s="45">
        <v>1145190000</v>
      </c>
    </row>
    <row r="463" spans="1:6" x14ac:dyDescent="0.25">
      <c r="A463" s="43">
        <v>30103</v>
      </c>
      <c r="B463" s="44">
        <v>111.970001</v>
      </c>
      <c r="C463" s="44">
        <v>112.480003</v>
      </c>
      <c r="D463" s="44">
        <v>107.010002</v>
      </c>
      <c r="E463" s="44">
        <v>109.610001</v>
      </c>
      <c r="F463" s="45">
        <v>1110530000</v>
      </c>
    </row>
    <row r="464" spans="1:6" x14ac:dyDescent="0.25">
      <c r="A464" s="43">
        <v>30072</v>
      </c>
      <c r="B464" s="44">
        <v>115.959999</v>
      </c>
      <c r="C464" s="44">
        <v>119.91999800000001</v>
      </c>
      <c r="D464" s="44">
        <v>111.660004</v>
      </c>
      <c r="E464" s="44">
        <v>111.879997</v>
      </c>
      <c r="F464" s="45">
        <v>1026460000</v>
      </c>
    </row>
    <row r="465" spans="1:6" x14ac:dyDescent="0.25">
      <c r="A465" s="43">
        <v>30042</v>
      </c>
      <c r="B465" s="44">
        <v>111.959999</v>
      </c>
      <c r="C465" s="44">
        <v>119.33000199999999</v>
      </c>
      <c r="D465" s="44">
        <v>111.480003</v>
      </c>
      <c r="E465" s="44">
        <v>116.44000200000001</v>
      </c>
      <c r="F465" s="45">
        <v>1136490000</v>
      </c>
    </row>
    <row r="466" spans="1:6" x14ac:dyDescent="0.25">
      <c r="A466" s="43">
        <v>30011</v>
      </c>
      <c r="B466" s="44">
        <v>113.110001</v>
      </c>
      <c r="C466" s="44">
        <v>114.800003</v>
      </c>
      <c r="D466" s="44">
        <v>104.459999</v>
      </c>
      <c r="E466" s="44">
        <v>111.959999</v>
      </c>
      <c r="F466" s="45">
        <v>1268690000</v>
      </c>
    </row>
    <row r="467" spans="1:6" x14ac:dyDescent="0.25">
      <c r="A467" s="43">
        <v>29983</v>
      </c>
      <c r="B467" s="44">
        <v>119.80999799999999</v>
      </c>
      <c r="C467" s="44">
        <v>119.80999799999999</v>
      </c>
      <c r="D467" s="44">
        <v>110.029999</v>
      </c>
      <c r="E467" s="44">
        <v>113.110001</v>
      </c>
      <c r="F467" s="45">
        <v>972190000</v>
      </c>
    </row>
    <row r="468" spans="1:6" x14ac:dyDescent="0.25">
      <c r="A468" s="43">
        <v>29952</v>
      </c>
      <c r="B468" s="44">
        <v>122.550003</v>
      </c>
      <c r="C468" s="44">
        <v>123.720001</v>
      </c>
      <c r="D468" s="44">
        <v>113.629997</v>
      </c>
      <c r="E468" s="44">
        <v>120.400002</v>
      </c>
      <c r="F468" s="45">
        <v>968340000</v>
      </c>
    </row>
    <row r="469" spans="1:6" x14ac:dyDescent="0.25">
      <c r="A469" s="43">
        <v>29921</v>
      </c>
      <c r="B469" s="44">
        <v>126.349998</v>
      </c>
      <c r="C469" s="44">
        <v>127.32</v>
      </c>
      <c r="D469" s="44">
        <v>121.040001</v>
      </c>
      <c r="E469" s="44">
        <v>122.550003</v>
      </c>
      <c r="F469" s="45">
        <v>959470000</v>
      </c>
    </row>
    <row r="470" spans="1:6" x14ac:dyDescent="0.25">
      <c r="A470" s="43">
        <v>29891</v>
      </c>
      <c r="B470" s="44">
        <v>122.349998</v>
      </c>
      <c r="C470" s="44">
        <v>126.970001</v>
      </c>
      <c r="D470" s="44">
        <v>119.129997</v>
      </c>
      <c r="E470" s="44">
        <v>126.349998</v>
      </c>
      <c r="F470" s="45">
        <v>987920000</v>
      </c>
    </row>
    <row r="471" spans="1:6" x14ac:dyDescent="0.25">
      <c r="A471" s="43">
        <v>29860</v>
      </c>
      <c r="B471" s="44">
        <v>116.18</v>
      </c>
      <c r="C471" s="44">
        <v>123.279999</v>
      </c>
      <c r="D471" s="44">
        <v>115</v>
      </c>
      <c r="E471" s="44">
        <v>121.889999</v>
      </c>
      <c r="F471" s="45">
        <v>997560000</v>
      </c>
    </row>
    <row r="472" spans="1:6" x14ac:dyDescent="0.25">
      <c r="A472" s="43">
        <v>29830</v>
      </c>
      <c r="B472" s="44">
        <v>122.790001</v>
      </c>
      <c r="C472" s="44">
        <v>124.58000199999999</v>
      </c>
      <c r="D472" s="44">
        <v>110.19000200000001</v>
      </c>
      <c r="E472" s="44">
        <v>116.18</v>
      </c>
      <c r="F472" s="45">
        <v>959140000</v>
      </c>
    </row>
    <row r="473" spans="1:6" x14ac:dyDescent="0.25">
      <c r="A473" s="43">
        <v>29799</v>
      </c>
      <c r="B473" s="44">
        <v>130.91999799999999</v>
      </c>
      <c r="C473" s="44">
        <v>135.179993</v>
      </c>
      <c r="D473" s="44">
        <v>122.290001</v>
      </c>
      <c r="E473" s="44">
        <v>122.790001</v>
      </c>
      <c r="F473" s="45">
        <v>920550000</v>
      </c>
    </row>
    <row r="474" spans="1:6" x14ac:dyDescent="0.25">
      <c r="A474" s="43">
        <v>29768</v>
      </c>
      <c r="B474" s="44">
        <v>131.21000699999999</v>
      </c>
      <c r="C474" s="44">
        <v>131.779999</v>
      </c>
      <c r="D474" s="44">
        <v>125.959999</v>
      </c>
      <c r="E474" s="44">
        <v>130.91999799999999</v>
      </c>
      <c r="F474" s="45">
        <v>953970000</v>
      </c>
    </row>
    <row r="475" spans="1:6" x14ac:dyDescent="0.25">
      <c r="A475" s="43">
        <v>29738</v>
      </c>
      <c r="B475" s="44">
        <v>132.58999600000001</v>
      </c>
      <c r="C475" s="44">
        <v>135.66999799999999</v>
      </c>
      <c r="D475" s="44">
        <v>128.770004</v>
      </c>
      <c r="E475" s="44">
        <v>131.21000699999999</v>
      </c>
      <c r="F475" s="45">
        <v>1100970000</v>
      </c>
    </row>
    <row r="476" spans="1:6" x14ac:dyDescent="0.25">
      <c r="A476" s="43">
        <v>29707</v>
      </c>
      <c r="B476" s="44">
        <v>132.80999800000001</v>
      </c>
      <c r="C476" s="44">
        <v>134.91999799999999</v>
      </c>
      <c r="D476" s="44">
        <v>128.779999</v>
      </c>
      <c r="E476" s="44">
        <v>132.58999600000001</v>
      </c>
      <c r="F476" s="45">
        <v>905430000</v>
      </c>
    </row>
    <row r="477" spans="1:6" x14ac:dyDescent="0.25">
      <c r="A477" s="43">
        <v>29677</v>
      </c>
      <c r="B477" s="44">
        <v>136</v>
      </c>
      <c r="C477" s="44">
        <v>137.720001</v>
      </c>
      <c r="D477" s="44">
        <v>131.58000200000001</v>
      </c>
      <c r="E477" s="44">
        <v>132.80999800000001</v>
      </c>
      <c r="F477" s="45">
        <v>1123470000</v>
      </c>
    </row>
    <row r="478" spans="1:6" x14ac:dyDescent="0.25">
      <c r="A478" s="43">
        <v>29646</v>
      </c>
      <c r="B478" s="44">
        <v>131.270004</v>
      </c>
      <c r="C478" s="44">
        <v>138.38000500000001</v>
      </c>
      <c r="D478" s="44">
        <v>128.55999800000001</v>
      </c>
      <c r="E478" s="44">
        <v>136</v>
      </c>
      <c r="F478" s="45">
        <v>1174530000</v>
      </c>
    </row>
    <row r="479" spans="1:6" x14ac:dyDescent="0.25">
      <c r="A479" s="43">
        <v>29618</v>
      </c>
      <c r="B479" s="44">
        <v>129.479996</v>
      </c>
      <c r="C479" s="44">
        <v>132.020004</v>
      </c>
      <c r="D479" s="44">
        <v>124.660004</v>
      </c>
      <c r="E479" s="44">
        <v>131.270004</v>
      </c>
      <c r="F479" s="45">
        <v>816310000</v>
      </c>
    </row>
    <row r="480" spans="1:6" x14ac:dyDescent="0.25">
      <c r="A480" s="43">
        <v>29587</v>
      </c>
      <c r="B480" s="44">
        <v>135.759995</v>
      </c>
      <c r="C480" s="44">
        <v>140.320007</v>
      </c>
      <c r="D480" s="44">
        <v>128.570007</v>
      </c>
      <c r="E480" s="44">
        <v>129.550003</v>
      </c>
      <c r="F480" s="45">
        <v>955520000</v>
      </c>
    </row>
    <row r="481" spans="1:6" x14ac:dyDescent="0.25">
      <c r="A481" s="43">
        <v>29556</v>
      </c>
      <c r="B481" s="44">
        <v>140.520004</v>
      </c>
      <c r="C481" s="44">
        <v>140.66000399999999</v>
      </c>
      <c r="D481" s="44">
        <v>125.32</v>
      </c>
      <c r="E481" s="44">
        <v>135.759995</v>
      </c>
      <c r="F481" s="45">
        <v>1025650000</v>
      </c>
    </row>
    <row r="482" spans="1:6" x14ac:dyDescent="0.25">
      <c r="A482" s="43">
        <v>29526</v>
      </c>
      <c r="B482" s="44">
        <v>127.470001</v>
      </c>
      <c r="C482" s="44">
        <v>141.96000699999999</v>
      </c>
      <c r="D482" s="44">
        <v>127.230003</v>
      </c>
      <c r="E482" s="44">
        <v>140.520004</v>
      </c>
      <c r="F482" s="45">
        <v>988110000</v>
      </c>
    </row>
    <row r="483" spans="1:6" x14ac:dyDescent="0.25">
      <c r="A483" s="43">
        <v>29495</v>
      </c>
      <c r="B483" s="44">
        <v>125.459999</v>
      </c>
      <c r="C483" s="44">
        <v>135.88000500000001</v>
      </c>
      <c r="D483" s="44">
        <v>124.660004</v>
      </c>
      <c r="E483" s="44">
        <v>127.470001</v>
      </c>
      <c r="F483" s="45">
        <v>1031790000</v>
      </c>
    </row>
    <row r="484" spans="1:6" x14ac:dyDescent="0.25">
      <c r="A484" s="43">
        <v>29465</v>
      </c>
      <c r="B484" s="44">
        <v>122.379997</v>
      </c>
      <c r="C484" s="44">
        <v>132.16999799999999</v>
      </c>
      <c r="D484" s="44">
        <v>121.790001</v>
      </c>
      <c r="E484" s="44">
        <v>125.459999</v>
      </c>
      <c r="F484" s="45">
        <v>1057710000</v>
      </c>
    </row>
    <row r="485" spans="1:6" x14ac:dyDescent="0.25">
      <c r="A485" s="43">
        <v>29434</v>
      </c>
      <c r="B485" s="44">
        <v>121.66999800000001</v>
      </c>
      <c r="C485" s="44">
        <v>127.779999</v>
      </c>
      <c r="D485" s="44">
        <v>119.41999800000001</v>
      </c>
      <c r="E485" s="44">
        <v>122.379997</v>
      </c>
      <c r="F485" s="45">
        <v>965660000</v>
      </c>
    </row>
    <row r="486" spans="1:6" x14ac:dyDescent="0.25">
      <c r="A486" s="43">
        <v>29403</v>
      </c>
      <c r="B486" s="44">
        <v>114.239998</v>
      </c>
      <c r="C486" s="44">
        <v>123.93</v>
      </c>
      <c r="D486" s="44">
        <v>113.540001</v>
      </c>
      <c r="E486" s="44">
        <v>121.66999800000001</v>
      </c>
      <c r="F486" s="45">
        <v>1021770000</v>
      </c>
    </row>
    <row r="487" spans="1:6" x14ac:dyDescent="0.25">
      <c r="A487" s="43">
        <v>29373</v>
      </c>
      <c r="B487" s="44">
        <v>111.239998</v>
      </c>
      <c r="C487" s="44">
        <v>117.980003</v>
      </c>
      <c r="D487" s="44">
        <v>109.769997</v>
      </c>
      <c r="E487" s="44">
        <v>114.239998</v>
      </c>
      <c r="F487" s="45">
        <v>829660000</v>
      </c>
    </row>
    <row r="488" spans="1:6" x14ac:dyDescent="0.25">
      <c r="A488" s="43">
        <v>29342</v>
      </c>
      <c r="B488" s="44">
        <v>106.290001</v>
      </c>
      <c r="C488" s="44">
        <v>112.720001</v>
      </c>
      <c r="D488" s="44">
        <v>103.5</v>
      </c>
      <c r="E488" s="44">
        <v>111.239998</v>
      </c>
      <c r="F488" s="45">
        <v>764920000</v>
      </c>
    </row>
    <row r="489" spans="1:6" x14ac:dyDescent="0.25">
      <c r="A489" s="43">
        <v>29312</v>
      </c>
      <c r="B489" s="44">
        <v>102.089996</v>
      </c>
      <c r="C489" s="44">
        <v>106.790001</v>
      </c>
      <c r="D489" s="44">
        <v>98.949996999999996</v>
      </c>
      <c r="E489" s="44">
        <v>106.290001</v>
      </c>
      <c r="F489" s="45">
        <v>674140000</v>
      </c>
    </row>
    <row r="490" spans="1:6" x14ac:dyDescent="0.25">
      <c r="A490" s="43">
        <v>29281</v>
      </c>
      <c r="B490" s="44">
        <v>113.660004</v>
      </c>
      <c r="C490" s="44">
        <v>114.339996</v>
      </c>
      <c r="D490" s="44">
        <v>94.230002999999996</v>
      </c>
      <c r="E490" s="44">
        <v>102.089996</v>
      </c>
      <c r="F490" s="45">
        <v>876450000</v>
      </c>
    </row>
    <row r="491" spans="1:6" x14ac:dyDescent="0.25">
      <c r="A491" s="43">
        <v>29252</v>
      </c>
      <c r="B491" s="44">
        <v>114.160004</v>
      </c>
      <c r="C491" s="44">
        <v>120.220001</v>
      </c>
      <c r="D491" s="44">
        <v>111.33000199999999</v>
      </c>
      <c r="E491" s="44">
        <v>113.660004</v>
      </c>
      <c r="F491" s="45">
        <v>956530000</v>
      </c>
    </row>
    <row r="492" spans="1:6" x14ac:dyDescent="0.25">
      <c r="A492" s="43">
        <v>29221</v>
      </c>
      <c r="B492" s="44">
        <v>107.94000200000001</v>
      </c>
      <c r="C492" s="44">
        <v>117.16999800000001</v>
      </c>
      <c r="D492" s="44">
        <v>103.260002</v>
      </c>
      <c r="E492" s="44">
        <v>114.160004</v>
      </c>
      <c r="F492" s="45">
        <v>1158240000</v>
      </c>
    </row>
    <row r="493" spans="1:6" x14ac:dyDescent="0.25">
      <c r="A493" s="43">
        <v>29190</v>
      </c>
      <c r="B493" s="44">
        <v>106.160004</v>
      </c>
      <c r="C493" s="44">
        <v>110.33000199999999</v>
      </c>
      <c r="D493" s="44">
        <v>105.07</v>
      </c>
      <c r="E493" s="44">
        <v>107.94000200000001</v>
      </c>
      <c r="F493" s="45">
        <v>710210000</v>
      </c>
    </row>
    <row r="494" spans="1:6" x14ac:dyDescent="0.25">
      <c r="A494" s="43">
        <v>29160</v>
      </c>
      <c r="B494" s="44">
        <v>101.82</v>
      </c>
      <c r="C494" s="44">
        <v>107.889999</v>
      </c>
      <c r="D494" s="44">
        <v>99.419998000000007</v>
      </c>
      <c r="E494" s="44">
        <v>106.160004</v>
      </c>
      <c r="F494" s="45">
        <v>653650000</v>
      </c>
    </row>
    <row r="495" spans="1:6" x14ac:dyDescent="0.25">
      <c r="A495" s="43">
        <v>29129</v>
      </c>
      <c r="B495" s="44">
        <v>109.19000200000001</v>
      </c>
      <c r="C495" s="44">
        <v>112.160004</v>
      </c>
      <c r="D495" s="44">
        <v>99.059997999999993</v>
      </c>
      <c r="E495" s="44">
        <v>101.82</v>
      </c>
      <c r="F495" s="45">
        <v>857930000</v>
      </c>
    </row>
    <row r="496" spans="1:6" x14ac:dyDescent="0.25">
      <c r="A496" s="43">
        <v>29099</v>
      </c>
      <c r="B496" s="44">
        <v>109.32</v>
      </c>
      <c r="C496" s="44">
        <v>111.58000199999999</v>
      </c>
      <c r="D496" s="44">
        <v>105.379997</v>
      </c>
      <c r="E496" s="44">
        <v>109.32</v>
      </c>
      <c r="F496" s="45">
        <v>713940000</v>
      </c>
    </row>
    <row r="497" spans="1:6" x14ac:dyDescent="0.25">
      <c r="A497" s="43">
        <v>29068</v>
      </c>
      <c r="B497" s="44">
        <v>103.80999799999999</v>
      </c>
      <c r="C497" s="44">
        <v>109.839996</v>
      </c>
      <c r="D497" s="44">
        <v>103.139999</v>
      </c>
      <c r="E497" s="44">
        <v>109.32</v>
      </c>
      <c r="F497" s="45">
        <v>825050000</v>
      </c>
    </row>
    <row r="498" spans="1:6" x14ac:dyDescent="0.25">
      <c r="A498" s="43">
        <v>29037</v>
      </c>
      <c r="B498" s="44">
        <v>102.910004</v>
      </c>
      <c r="C498" s="44">
        <v>105.16999800000001</v>
      </c>
      <c r="D498" s="44">
        <v>100.349998</v>
      </c>
      <c r="E498" s="44">
        <v>103.80999799999999</v>
      </c>
      <c r="F498" s="45">
        <v>680740000</v>
      </c>
    </row>
    <row r="499" spans="1:6" x14ac:dyDescent="0.25">
      <c r="A499" s="43">
        <v>29007</v>
      </c>
      <c r="B499" s="44">
        <v>99.080001999999993</v>
      </c>
      <c r="C499" s="44">
        <v>103.66999800000001</v>
      </c>
      <c r="D499" s="44">
        <v>98.57</v>
      </c>
      <c r="E499" s="44">
        <v>102.910004</v>
      </c>
      <c r="F499" s="45">
        <v>735710000</v>
      </c>
    </row>
    <row r="500" spans="1:6" x14ac:dyDescent="0.25">
      <c r="A500" s="43">
        <v>28976</v>
      </c>
      <c r="B500" s="44">
        <v>101.760002</v>
      </c>
      <c r="C500" s="44">
        <v>102.57</v>
      </c>
      <c r="D500" s="44">
        <v>97.489998</v>
      </c>
      <c r="E500" s="44">
        <v>99.080001999999993</v>
      </c>
      <c r="F500" s="45">
        <v>623740000</v>
      </c>
    </row>
    <row r="501" spans="1:6" x14ac:dyDescent="0.25">
      <c r="A501" s="43">
        <v>28946</v>
      </c>
      <c r="B501" s="44">
        <v>101.55999799999999</v>
      </c>
      <c r="C501" s="44">
        <v>103.949997</v>
      </c>
      <c r="D501" s="44">
        <v>100.139999</v>
      </c>
      <c r="E501" s="44">
        <v>101.760002</v>
      </c>
      <c r="F501" s="45">
        <v>620650000</v>
      </c>
    </row>
    <row r="502" spans="1:6" x14ac:dyDescent="0.25">
      <c r="A502" s="43">
        <v>28915</v>
      </c>
      <c r="B502" s="44">
        <v>96.279999000000004</v>
      </c>
      <c r="C502" s="44">
        <v>103.30999799999999</v>
      </c>
      <c r="D502" s="44">
        <v>95.980002999999996</v>
      </c>
      <c r="E502" s="44">
        <v>101.589996</v>
      </c>
      <c r="F502" s="45">
        <v>649800000</v>
      </c>
    </row>
    <row r="503" spans="1:6" x14ac:dyDescent="0.25">
      <c r="A503" s="43">
        <v>28887</v>
      </c>
      <c r="B503" s="44">
        <v>99.93</v>
      </c>
      <c r="C503" s="44">
        <v>100.519997</v>
      </c>
      <c r="D503" s="44">
        <v>95.379997000000003</v>
      </c>
      <c r="E503" s="44">
        <v>96.279999000000004</v>
      </c>
      <c r="F503" s="45">
        <v>475710000</v>
      </c>
    </row>
    <row r="504" spans="1:6" x14ac:dyDescent="0.25">
      <c r="A504" s="43">
        <v>28856</v>
      </c>
      <c r="B504" s="44">
        <v>96.110000999999997</v>
      </c>
      <c r="C504" s="44">
        <v>102.589996</v>
      </c>
      <c r="D504" s="44">
        <v>95.220000999999996</v>
      </c>
      <c r="E504" s="44">
        <v>99.93</v>
      </c>
      <c r="F504" s="45">
        <v>615730000</v>
      </c>
    </row>
    <row r="505" spans="1:6" x14ac:dyDescent="0.25">
      <c r="A505" s="43">
        <v>28825</v>
      </c>
      <c r="B505" s="44">
        <v>95.010002</v>
      </c>
      <c r="C505" s="44">
        <v>98.580001999999993</v>
      </c>
      <c r="D505" s="44">
        <v>92.639999000000003</v>
      </c>
      <c r="E505" s="44">
        <v>96.110000999999997</v>
      </c>
      <c r="F505" s="45">
        <v>492440000</v>
      </c>
    </row>
    <row r="506" spans="1:6" x14ac:dyDescent="0.25">
      <c r="A506" s="43">
        <v>28795</v>
      </c>
      <c r="B506" s="44">
        <v>94.129997000000003</v>
      </c>
      <c r="C506" s="44">
        <v>97.410004000000001</v>
      </c>
      <c r="D506" s="44">
        <v>91.769997000000004</v>
      </c>
      <c r="E506" s="44">
        <v>94.699996999999996</v>
      </c>
      <c r="F506" s="45">
        <v>514610000</v>
      </c>
    </row>
    <row r="507" spans="1:6" x14ac:dyDescent="0.25">
      <c r="A507" s="43">
        <v>28764</v>
      </c>
      <c r="B507" s="44">
        <v>102.540001</v>
      </c>
      <c r="C507" s="44">
        <v>106.230003</v>
      </c>
      <c r="D507" s="44">
        <v>91.650002000000001</v>
      </c>
      <c r="E507" s="44">
        <v>93.150002000000001</v>
      </c>
      <c r="F507" s="45">
        <v>682340000</v>
      </c>
    </row>
    <row r="508" spans="1:6" x14ac:dyDescent="0.25">
      <c r="A508" s="43">
        <v>28734</v>
      </c>
      <c r="B508" s="44">
        <v>103.290001</v>
      </c>
      <c r="C508" s="44">
        <v>108.050003</v>
      </c>
      <c r="D508" s="44">
        <v>100.660004</v>
      </c>
      <c r="E508" s="44">
        <v>102.540001</v>
      </c>
      <c r="F508" s="45">
        <v>672290000</v>
      </c>
    </row>
    <row r="509" spans="1:6" x14ac:dyDescent="0.25">
      <c r="A509" s="43">
        <v>28703</v>
      </c>
      <c r="B509" s="44">
        <v>100.68</v>
      </c>
      <c r="C509" s="44">
        <v>106.269997</v>
      </c>
      <c r="D509" s="44">
        <v>99.949996999999996</v>
      </c>
      <c r="E509" s="44">
        <v>103.290001</v>
      </c>
      <c r="F509" s="45">
        <v>864950000</v>
      </c>
    </row>
    <row r="510" spans="1:6" x14ac:dyDescent="0.25">
      <c r="A510" s="43">
        <v>28672</v>
      </c>
      <c r="B510" s="44">
        <v>95.529999000000004</v>
      </c>
      <c r="C510" s="44">
        <v>101.18</v>
      </c>
      <c r="D510" s="44">
        <v>93.589995999999999</v>
      </c>
      <c r="E510" s="44">
        <v>100.68</v>
      </c>
      <c r="F510" s="45">
        <v>541490000</v>
      </c>
    </row>
    <row r="511" spans="1:6" x14ac:dyDescent="0.25">
      <c r="A511" s="43">
        <v>28642</v>
      </c>
      <c r="B511" s="44">
        <v>97.239998</v>
      </c>
      <c r="C511" s="44">
        <v>101.839996</v>
      </c>
      <c r="D511" s="44">
        <v>93.989998</v>
      </c>
      <c r="E511" s="44">
        <v>95.529999000000004</v>
      </c>
      <c r="F511" s="45">
        <v>666290000</v>
      </c>
    </row>
    <row r="512" spans="1:6" x14ac:dyDescent="0.25">
      <c r="A512" s="43">
        <v>28611</v>
      </c>
      <c r="B512" s="44">
        <v>96.830001999999993</v>
      </c>
      <c r="C512" s="44">
        <v>100.32</v>
      </c>
      <c r="D512" s="44">
        <v>94.57</v>
      </c>
      <c r="E512" s="44">
        <v>97.239998</v>
      </c>
      <c r="F512" s="45">
        <v>775750000</v>
      </c>
    </row>
    <row r="513" spans="1:6" x14ac:dyDescent="0.25">
      <c r="A513" s="43">
        <v>28581</v>
      </c>
      <c r="B513" s="44">
        <v>89.199996999999996</v>
      </c>
      <c r="C513" s="44">
        <v>97.910004000000001</v>
      </c>
      <c r="D513" s="44">
        <v>88.07</v>
      </c>
      <c r="E513" s="44">
        <v>96.830001999999993</v>
      </c>
      <c r="F513" s="45">
        <v>695600000</v>
      </c>
    </row>
    <row r="514" spans="1:6" x14ac:dyDescent="0.25">
      <c r="A514" s="43">
        <v>28550</v>
      </c>
      <c r="B514" s="44">
        <v>87.040001000000004</v>
      </c>
      <c r="C514" s="44">
        <v>91.349997999999999</v>
      </c>
      <c r="D514" s="44">
        <v>86.449996999999996</v>
      </c>
      <c r="E514" s="44">
        <v>89.209998999999996</v>
      </c>
      <c r="F514" s="45">
        <v>497580000</v>
      </c>
    </row>
    <row r="515" spans="1:6" x14ac:dyDescent="0.25">
      <c r="A515" s="43">
        <v>28522</v>
      </c>
      <c r="B515" s="44">
        <v>89.25</v>
      </c>
      <c r="C515" s="44">
        <v>91.32</v>
      </c>
      <c r="D515" s="44">
        <v>86.580001999999993</v>
      </c>
      <c r="E515" s="44">
        <v>87.040001000000004</v>
      </c>
      <c r="F515" s="45">
        <v>368600000</v>
      </c>
    </row>
    <row r="516" spans="1:6" x14ac:dyDescent="0.25">
      <c r="A516" s="43">
        <v>28491</v>
      </c>
      <c r="B516" s="44">
        <v>95.099997999999999</v>
      </c>
      <c r="C516" s="44">
        <v>95.150002000000001</v>
      </c>
      <c r="D516" s="44">
        <v>88.019997000000004</v>
      </c>
      <c r="E516" s="44">
        <v>89.25</v>
      </c>
      <c r="F516" s="45">
        <v>428140000</v>
      </c>
    </row>
    <row r="517" spans="1:6" x14ac:dyDescent="0.25">
      <c r="A517" s="43">
        <v>28460</v>
      </c>
      <c r="B517" s="44">
        <v>94.830001999999993</v>
      </c>
      <c r="C517" s="44">
        <v>95.669998000000007</v>
      </c>
      <c r="D517" s="44">
        <v>91.760002</v>
      </c>
      <c r="E517" s="44">
        <v>95.099997999999999</v>
      </c>
      <c r="F517" s="45">
        <v>450970000</v>
      </c>
    </row>
    <row r="518" spans="1:6" x14ac:dyDescent="0.25">
      <c r="A518" s="43">
        <v>28430</v>
      </c>
      <c r="B518" s="44">
        <v>92.190002000000007</v>
      </c>
      <c r="C518" s="44">
        <v>97.110000999999997</v>
      </c>
      <c r="D518" s="44">
        <v>90.010002</v>
      </c>
      <c r="E518" s="44">
        <v>94.830001999999993</v>
      </c>
      <c r="F518" s="45">
        <v>494680000</v>
      </c>
    </row>
    <row r="519" spans="1:6" x14ac:dyDescent="0.25">
      <c r="A519" s="43">
        <v>28399</v>
      </c>
      <c r="B519" s="44">
        <v>96.529999000000004</v>
      </c>
      <c r="C519" s="44">
        <v>97.269997000000004</v>
      </c>
      <c r="D519" s="44">
        <v>90.199996999999996</v>
      </c>
      <c r="E519" s="44">
        <v>92.339995999999999</v>
      </c>
      <c r="F519" s="45">
        <v>413470000</v>
      </c>
    </row>
    <row r="520" spans="1:6" x14ac:dyDescent="0.25">
      <c r="A520" s="43">
        <v>28369</v>
      </c>
      <c r="B520" s="44">
        <v>96.769997000000004</v>
      </c>
      <c r="C520" s="44">
        <v>98.43</v>
      </c>
      <c r="D520" s="44">
        <v>94.440002000000007</v>
      </c>
      <c r="E520" s="44">
        <v>96.529999000000004</v>
      </c>
      <c r="F520" s="45">
        <v>383670000</v>
      </c>
    </row>
    <row r="521" spans="1:6" x14ac:dyDescent="0.25">
      <c r="A521" s="43">
        <v>28338</v>
      </c>
      <c r="B521" s="44">
        <v>98.849997999999999</v>
      </c>
      <c r="C521" s="44">
        <v>99.839995999999999</v>
      </c>
      <c r="D521" s="44">
        <v>95.040001000000004</v>
      </c>
      <c r="E521" s="44">
        <v>96.769997000000004</v>
      </c>
      <c r="F521" s="45">
        <v>433650000</v>
      </c>
    </row>
    <row r="522" spans="1:6" x14ac:dyDescent="0.25">
      <c r="A522" s="43">
        <v>28307</v>
      </c>
      <c r="B522" s="44">
        <v>100.480003</v>
      </c>
      <c r="C522" s="44">
        <v>102.57</v>
      </c>
      <c r="D522" s="44">
        <v>97.709998999999996</v>
      </c>
      <c r="E522" s="44">
        <v>98.849997999999999</v>
      </c>
      <c r="F522" s="45">
        <v>452480000</v>
      </c>
    </row>
    <row r="523" spans="1:6" x14ac:dyDescent="0.25">
      <c r="A523" s="43">
        <v>28277</v>
      </c>
      <c r="B523" s="44">
        <v>96.120002999999997</v>
      </c>
      <c r="C523" s="44">
        <v>101.650002</v>
      </c>
      <c r="D523" s="44">
        <v>95.889999000000003</v>
      </c>
      <c r="E523" s="44">
        <v>100.480003</v>
      </c>
      <c r="F523" s="45">
        <v>485150000</v>
      </c>
    </row>
    <row r="524" spans="1:6" x14ac:dyDescent="0.25">
      <c r="A524" s="43">
        <v>28246</v>
      </c>
      <c r="B524" s="44">
        <v>98.440002000000007</v>
      </c>
      <c r="C524" s="44">
        <v>100.93</v>
      </c>
      <c r="D524" s="44">
        <v>95.519997000000004</v>
      </c>
      <c r="E524" s="44">
        <v>96.120002999999997</v>
      </c>
      <c r="F524" s="45">
        <v>425820000</v>
      </c>
    </row>
    <row r="525" spans="1:6" x14ac:dyDescent="0.25">
      <c r="A525" s="43">
        <v>28216</v>
      </c>
      <c r="B525" s="44">
        <v>98.419998000000007</v>
      </c>
      <c r="C525" s="44">
        <v>102.07</v>
      </c>
      <c r="D525" s="44">
        <v>96.529999000000004</v>
      </c>
      <c r="E525" s="44">
        <v>98.440002000000007</v>
      </c>
      <c r="F525" s="45">
        <v>403060000</v>
      </c>
    </row>
    <row r="526" spans="1:6" x14ac:dyDescent="0.25">
      <c r="A526" s="43">
        <v>28185</v>
      </c>
      <c r="B526" s="44">
        <v>99.82</v>
      </c>
      <c r="C526" s="44">
        <v>102.699997</v>
      </c>
      <c r="D526" s="44">
        <v>97.800003000000004</v>
      </c>
      <c r="E526" s="44">
        <v>98.419998000000007</v>
      </c>
      <c r="F526" s="45">
        <v>434690000</v>
      </c>
    </row>
    <row r="527" spans="1:6" x14ac:dyDescent="0.25">
      <c r="A527" s="43">
        <v>28157</v>
      </c>
      <c r="B527" s="44">
        <v>102.029999</v>
      </c>
      <c r="C527" s="44">
        <v>103.32</v>
      </c>
      <c r="D527" s="44">
        <v>98.82</v>
      </c>
      <c r="E527" s="44">
        <v>99.82</v>
      </c>
      <c r="F527" s="45">
        <v>398440000</v>
      </c>
    </row>
    <row r="528" spans="1:6" x14ac:dyDescent="0.25">
      <c r="A528" s="43">
        <v>28126</v>
      </c>
      <c r="B528" s="44">
        <v>107.459999</v>
      </c>
      <c r="C528" s="44">
        <v>107.970001</v>
      </c>
      <c r="D528" s="44">
        <v>100.910004</v>
      </c>
      <c r="E528" s="44">
        <v>102.029999</v>
      </c>
      <c r="F528" s="45">
        <v>501620000</v>
      </c>
    </row>
    <row r="529" spans="1:6" x14ac:dyDescent="0.25">
      <c r="A529" s="43">
        <v>28095</v>
      </c>
      <c r="B529" s="44">
        <v>102.099998</v>
      </c>
      <c r="C529" s="44">
        <v>107.82</v>
      </c>
      <c r="D529" s="44">
        <v>101.620003</v>
      </c>
      <c r="E529" s="44">
        <v>107.459999</v>
      </c>
      <c r="F529" s="45">
        <v>534550000</v>
      </c>
    </row>
    <row r="530" spans="1:6" x14ac:dyDescent="0.25">
      <c r="A530" s="43">
        <v>28065</v>
      </c>
      <c r="B530" s="44">
        <v>102.900002</v>
      </c>
      <c r="C530" s="44">
        <v>103.779999</v>
      </c>
      <c r="D530" s="44">
        <v>98.18</v>
      </c>
      <c r="E530" s="44">
        <v>102.099998</v>
      </c>
      <c r="F530" s="45">
        <v>381020000</v>
      </c>
    </row>
    <row r="531" spans="1:6" x14ac:dyDescent="0.25">
      <c r="A531" s="43">
        <v>28034</v>
      </c>
      <c r="B531" s="44">
        <v>105.239998</v>
      </c>
      <c r="C531" s="44">
        <v>105.75</v>
      </c>
      <c r="D531" s="44">
        <v>99.209998999999996</v>
      </c>
      <c r="E531" s="44">
        <v>102.900002</v>
      </c>
      <c r="F531" s="45">
        <v>361390000</v>
      </c>
    </row>
    <row r="532" spans="1:6" x14ac:dyDescent="0.25">
      <c r="A532" s="43">
        <v>28004</v>
      </c>
      <c r="B532" s="44">
        <v>102.910004</v>
      </c>
      <c r="C532" s="44">
        <v>108.720001</v>
      </c>
      <c r="D532" s="44">
        <v>102.599998</v>
      </c>
      <c r="E532" s="44">
        <v>105.239998</v>
      </c>
      <c r="F532" s="45">
        <v>414750000</v>
      </c>
    </row>
    <row r="533" spans="1:6" x14ac:dyDescent="0.25">
      <c r="A533" s="43">
        <v>27973</v>
      </c>
      <c r="B533" s="44">
        <v>103.44000200000001</v>
      </c>
      <c r="C533" s="44">
        <v>105.410004</v>
      </c>
      <c r="D533" s="44">
        <v>100.43</v>
      </c>
      <c r="E533" s="44">
        <v>102.910004</v>
      </c>
      <c r="F533" s="45">
        <v>346680000</v>
      </c>
    </row>
    <row r="534" spans="1:6" x14ac:dyDescent="0.25">
      <c r="A534" s="43">
        <v>27942</v>
      </c>
      <c r="B534" s="44">
        <v>104.279999</v>
      </c>
      <c r="C534" s="44">
        <v>106.779999</v>
      </c>
      <c r="D534" s="44">
        <v>102.30999799999999</v>
      </c>
      <c r="E534" s="44">
        <v>103.44000200000001</v>
      </c>
      <c r="F534" s="45">
        <v>393760000</v>
      </c>
    </row>
    <row r="535" spans="1:6" x14ac:dyDescent="0.25">
      <c r="A535" s="43">
        <v>27912</v>
      </c>
      <c r="B535" s="44">
        <v>100.18</v>
      </c>
      <c r="C535" s="44">
        <v>105.07</v>
      </c>
      <c r="D535" s="44">
        <v>97.970000999999996</v>
      </c>
      <c r="E535" s="44">
        <v>104.279999</v>
      </c>
      <c r="F535" s="45">
        <v>417230000</v>
      </c>
    </row>
    <row r="536" spans="1:6" x14ac:dyDescent="0.25">
      <c r="A536" s="43">
        <v>27881</v>
      </c>
      <c r="B536" s="44">
        <v>101.639999</v>
      </c>
      <c r="C536" s="44">
        <v>103.989998</v>
      </c>
      <c r="D536" s="44">
        <v>98.260002</v>
      </c>
      <c r="E536" s="44">
        <v>100.18</v>
      </c>
      <c r="F536" s="45">
        <v>355910000</v>
      </c>
    </row>
    <row r="537" spans="1:6" x14ac:dyDescent="0.25">
      <c r="A537" s="43">
        <v>27851</v>
      </c>
      <c r="B537" s="44">
        <v>102.769997</v>
      </c>
      <c r="C537" s="44">
        <v>104.629997</v>
      </c>
      <c r="D537" s="44">
        <v>99.57</v>
      </c>
      <c r="E537" s="44">
        <v>101.639999</v>
      </c>
      <c r="F537" s="45">
        <v>392260000</v>
      </c>
    </row>
    <row r="538" spans="1:6" x14ac:dyDescent="0.25">
      <c r="A538" s="43">
        <v>27820</v>
      </c>
      <c r="B538" s="44">
        <v>99.709998999999996</v>
      </c>
      <c r="C538" s="44">
        <v>104.389999</v>
      </c>
      <c r="D538" s="44">
        <v>98.230002999999996</v>
      </c>
      <c r="E538" s="44">
        <v>102.769997</v>
      </c>
      <c r="F538" s="45">
        <v>529600000</v>
      </c>
    </row>
    <row r="539" spans="1:6" x14ac:dyDescent="0.25">
      <c r="A539" s="43">
        <v>27791</v>
      </c>
      <c r="B539" s="44">
        <v>100.860001</v>
      </c>
      <c r="C539" s="44">
        <v>103.07</v>
      </c>
      <c r="D539" s="44">
        <v>98.5</v>
      </c>
      <c r="E539" s="44">
        <v>99.709998999999996</v>
      </c>
      <c r="F539" s="45">
        <v>596130000</v>
      </c>
    </row>
    <row r="540" spans="1:6" x14ac:dyDescent="0.25">
      <c r="A540" s="43">
        <v>27760</v>
      </c>
      <c r="B540" s="44">
        <v>90.190002000000007</v>
      </c>
      <c r="C540" s="44">
        <v>101.989998</v>
      </c>
      <c r="D540" s="44">
        <v>89.809997999999993</v>
      </c>
      <c r="E540" s="44">
        <v>100.860001</v>
      </c>
      <c r="F540" s="45">
        <v>635830000</v>
      </c>
    </row>
    <row r="541" spans="1:6" x14ac:dyDescent="0.25">
      <c r="A541" s="43">
        <v>27729</v>
      </c>
      <c r="B541" s="44">
        <v>91.239998</v>
      </c>
      <c r="C541" s="44">
        <v>91.900002000000001</v>
      </c>
      <c r="D541" s="44">
        <v>86.150002000000001</v>
      </c>
      <c r="E541" s="44">
        <v>90.190002000000007</v>
      </c>
      <c r="F541" s="45">
        <v>348970000</v>
      </c>
    </row>
    <row r="542" spans="1:6" x14ac:dyDescent="0.25">
      <c r="A542" s="43">
        <v>27699</v>
      </c>
      <c r="B542" s="44">
        <v>89.040001000000004</v>
      </c>
      <c r="C542" s="44">
        <v>92.330001999999993</v>
      </c>
      <c r="D542" s="44">
        <v>87.629997000000003</v>
      </c>
      <c r="E542" s="44">
        <v>91.239998</v>
      </c>
      <c r="F542" s="45">
        <v>318810000</v>
      </c>
    </row>
    <row r="543" spans="1:6" x14ac:dyDescent="0.25">
      <c r="A543" s="43">
        <v>27668</v>
      </c>
      <c r="B543" s="44">
        <v>83.870002999999997</v>
      </c>
      <c r="C543" s="44">
        <v>91.75</v>
      </c>
      <c r="D543" s="44">
        <v>82.57</v>
      </c>
      <c r="E543" s="44">
        <v>89.040001000000004</v>
      </c>
      <c r="F543" s="45">
        <v>365540000</v>
      </c>
    </row>
    <row r="544" spans="1:6" x14ac:dyDescent="0.25">
      <c r="A544" s="43">
        <v>27638</v>
      </c>
      <c r="B544" s="44">
        <v>86.879997000000003</v>
      </c>
      <c r="C544" s="44">
        <v>87.419998000000007</v>
      </c>
      <c r="D544" s="44">
        <v>81.569999999999993</v>
      </c>
      <c r="E544" s="44">
        <v>83.870002999999997</v>
      </c>
      <c r="F544" s="45">
        <v>275120000</v>
      </c>
    </row>
    <row r="545" spans="1:6" x14ac:dyDescent="0.25">
      <c r="A545" s="43">
        <v>27607</v>
      </c>
      <c r="B545" s="44">
        <v>88.75</v>
      </c>
      <c r="C545" s="44">
        <v>89.040001000000004</v>
      </c>
      <c r="D545" s="44">
        <v>82.209998999999996</v>
      </c>
      <c r="E545" s="44">
        <v>86.879997000000003</v>
      </c>
      <c r="F545" s="45">
        <v>281470000</v>
      </c>
    </row>
    <row r="546" spans="1:6" x14ac:dyDescent="0.25">
      <c r="A546" s="43">
        <v>27576</v>
      </c>
      <c r="B546" s="44">
        <v>95.190002000000007</v>
      </c>
      <c r="C546" s="44">
        <v>96.580001999999993</v>
      </c>
      <c r="D546" s="44">
        <v>87.68</v>
      </c>
      <c r="E546" s="44">
        <v>88.75</v>
      </c>
      <c r="F546" s="45">
        <v>441680000</v>
      </c>
    </row>
    <row r="547" spans="1:6" x14ac:dyDescent="0.25">
      <c r="A547" s="43">
        <v>27546</v>
      </c>
      <c r="B547" s="44">
        <v>91.32</v>
      </c>
      <c r="C547" s="44">
        <v>95.849997999999999</v>
      </c>
      <c r="D547" s="44">
        <v>89.300003000000004</v>
      </c>
      <c r="E547" s="44">
        <v>95.190002000000007</v>
      </c>
      <c r="F547" s="45">
        <v>447000000</v>
      </c>
    </row>
    <row r="548" spans="1:6" x14ac:dyDescent="0.25">
      <c r="A548" s="43">
        <v>27515</v>
      </c>
      <c r="B548" s="44">
        <v>87.300003000000004</v>
      </c>
      <c r="C548" s="44">
        <v>93.510002</v>
      </c>
      <c r="D548" s="44">
        <v>86.940002000000007</v>
      </c>
      <c r="E548" s="44">
        <v>91.150002000000001</v>
      </c>
      <c r="F548" s="45">
        <v>457490000</v>
      </c>
    </row>
    <row r="549" spans="1:6" x14ac:dyDescent="0.25">
      <c r="A549" s="43">
        <v>27485</v>
      </c>
      <c r="B549" s="44">
        <v>83.360000999999997</v>
      </c>
      <c r="C549" s="44">
        <v>88.790001000000004</v>
      </c>
      <c r="D549" s="44">
        <v>79.660004000000001</v>
      </c>
      <c r="E549" s="44">
        <v>87.300003000000004</v>
      </c>
      <c r="F549" s="45">
        <v>451350000</v>
      </c>
    </row>
    <row r="550" spans="1:6" x14ac:dyDescent="0.25">
      <c r="A550" s="43">
        <v>27454</v>
      </c>
      <c r="B550" s="44">
        <v>81.589995999999999</v>
      </c>
      <c r="C550" s="44">
        <v>87.080001999999993</v>
      </c>
      <c r="D550" s="44">
        <v>80.080001999999993</v>
      </c>
      <c r="E550" s="44">
        <v>83.360000999999997</v>
      </c>
      <c r="F550" s="45">
        <v>453610000</v>
      </c>
    </row>
    <row r="551" spans="1:6" x14ac:dyDescent="0.25">
      <c r="A551" s="43">
        <v>27426</v>
      </c>
      <c r="B551" s="44">
        <v>76.980002999999996</v>
      </c>
      <c r="C551" s="44">
        <v>83.559997999999993</v>
      </c>
      <c r="D551" s="44">
        <v>76</v>
      </c>
      <c r="E551" s="44">
        <v>81.589995999999999</v>
      </c>
      <c r="F551" s="45">
        <v>423640000</v>
      </c>
    </row>
    <row r="552" spans="1:6" x14ac:dyDescent="0.25">
      <c r="A552" s="43">
        <v>27395</v>
      </c>
      <c r="B552" s="44">
        <v>68.650002000000001</v>
      </c>
      <c r="C552" s="44">
        <v>78.690002000000007</v>
      </c>
      <c r="D552" s="44">
        <v>68.650002000000001</v>
      </c>
      <c r="E552" s="44">
        <v>76.980002999999996</v>
      </c>
      <c r="F552" s="45">
        <v>432550000</v>
      </c>
    </row>
    <row r="553" spans="1:6" x14ac:dyDescent="0.25">
      <c r="A553" s="43">
        <v>27364</v>
      </c>
      <c r="B553" s="44">
        <v>69.800003000000004</v>
      </c>
      <c r="C553" s="44">
        <v>69.800003000000004</v>
      </c>
      <c r="D553" s="44">
        <v>64.129997000000003</v>
      </c>
      <c r="E553" s="44">
        <v>68.559997999999993</v>
      </c>
      <c r="F553" s="45">
        <v>315150000</v>
      </c>
    </row>
    <row r="554" spans="1:6" x14ac:dyDescent="0.25">
      <c r="A554" s="43">
        <v>27334</v>
      </c>
      <c r="B554" s="44">
        <v>73.900002000000001</v>
      </c>
      <c r="C554" s="44">
        <v>77.410004000000001</v>
      </c>
      <c r="D554" s="44">
        <v>66.849997999999999</v>
      </c>
      <c r="E554" s="44">
        <v>69.970000999999996</v>
      </c>
      <c r="F554" s="45">
        <v>286790000</v>
      </c>
    </row>
    <row r="555" spans="1:6" x14ac:dyDescent="0.25">
      <c r="A555" s="43">
        <v>27303</v>
      </c>
      <c r="B555" s="44">
        <v>63.540000999999997</v>
      </c>
      <c r="C555" s="44">
        <v>75.900002000000001</v>
      </c>
      <c r="D555" s="44">
        <v>60.959999000000003</v>
      </c>
      <c r="E555" s="44">
        <v>73.900002000000001</v>
      </c>
      <c r="F555" s="45">
        <v>377100000</v>
      </c>
    </row>
    <row r="556" spans="1:6" x14ac:dyDescent="0.25">
      <c r="A556" s="43">
        <v>27273</v>
      </c>
      <c r="B556" s="44">
        <v>72.150002000000001</v>
      </c>
      <c r="C556" s="44">
        <v>73.010002</v>
      </c>
      <c r="D556" s="44">
        <v>62.52</v>
      </c>
      <c r="E556" s="44">
        <v>63.540000999999997</v>
      </c>
      <c r="F556" s="45">
        <v>280050000</v>
      </c>
    </row>
    <row r="557" spans="1:6" x14ac:dyDescent="0.25">
      <c r="A557" s="43">
        <v>27242</v>
      </c>
      <c r="B557" s="44">
        <v>79.309997999999993</v>
      </c>
      <c r="C557" s="44">
        <v>83.529999000000004</v>
      </c>
      <c r="D557" s="44">
        <v>69.370002999999997</v>
      </c>
      <c r="E557" s="44">
        <v>72.150002000000001</v>
      </c>
      <c r="F557" s="45">
        <v>280100000</v>
      </c>
    </row>
    <row r="558" spans="1:6" x14ac:dyDescent="0.25">
      <c r="A558" s="43">
        <v>27211</v>
      </c>
      <c r="B558" s="44">
        <v>86</v>
      </c>
      <c r="C558" s="44">
        <v>86.889999000000003</v>
      </c>
      <c r="D558" s="44">
        <v>78.959998999999996</v>
      </c>
      <c r="E558" s="44">
        <v>79.309997999999993</v>
      </c>
      <c r="F558" s="45">
        <v>274090000</v>
      </c>
    </row>
    <row r="559" spans="1:6" x14ac:dyDescent="0.25">
      <c r="A559" s="43">
        <v>27181</v>
      </c>
      <c r="B559" s="44">
        <v>87.279999000000004</v>
      </c>
      <c r="C559" s="44">
        <v>93.760002</v>
      </c>
      <c r="D559" s="44">
        <v>85.129997000000003</v>
      </c>
      <c r="E559" s="44">
        <v>86</v>
      </c>
      <c r="F559" s="45">
        <v>245340000</v>
      </c>
    </row>
    <row r="560" spans="1:6" x14ac:dyDescent="0.25">
      <c r="A560" s="43">
        <v>27150</v>
      </c>
      <c r="B560" s="44">
        <v>90.309997999999993</v>
      </c>
      <c r="C560" s="44">
        <v>93.589995999999999</v>
      </c>
      <c r="D560" s="44">
        <v>85.870002999999997</v>
      </c>
      <c r="E560" s="44">
        <v>87.279999000000004</v>
      </c>
      <c r="F560" s="45">
        <v>275150000</v>
      </c>
    </row>
    <row r="561" spans="1:6" x14ac:dyDescent="0.25">
      <c r="A561" s="43">
        <v>27120</v>
      </c>
      <c r="B561" s="44">
        <v>93.980002999999996</v>
      </c>
      <c r="C561" s="44">
        <v>95.419998000000007</v>
      </c>
      <c r="D561" s="44">
        <v>88.620002999999997</v>
      </c>
      <c r="E561" s="44">
        <v>90.309997999999993</v>
      </c>
      <c r="F561" s="45">
        <v>254270000</v>
      </c>
    </row>
    <row r="562" spans="1:6" x14ac:dyDescent="0.25">
      <c r="A562" s="43">
        <v>27089</v>
      </c>
      <c r="B562" s="44">
        <v>96.220000999999996</v>
      </c>
      <c r="C562" s="44">
        <v>101.050003</v>
      </c>
      <c r="D562" s="44">
        <v>93.440002000000007</v>
      </c>
      <c r="E562" s="44">
        <v>93.980002999999996</v>
      </c>
      <c r="F562" s="45">
        <v>309600000</v>
      </c>
    </row>
    <row r="563" spans="1:6" x14ac:dyDescent="0.25">
      <c r="A563" s="43">
        <v>27061</v>
      </c>
      <c r="B563" s="44">
        <v>96.57</v>
      </c>
      <c r="C563" s="44">
        <v>97.43</v>
      </c>
      <c r="D563" s="44">
        <v>89.529999000000004</v>
      </c>
      <c r="E563" s="44">
        <v>96.220000999999996</v>
      </c>
      <c r="F563" s="45">
        <v>256810000</v>
      </c>
    </row>
    <row r="564" spans="1:6" x14ac:dyDescent="0.25">
      <c r="A564" s="43">
        <v>27030</v>
      </c>
      <c r="B564" s="44">
        <v>97.550003000000004</v>
      </c>
      <c r="C564" s="44">
        <v>100.94000200000001</v>
      </c>
      <c r="D564" s="44">
        <v>91.620002999999997</v>
      </c>
      <c r="E564" s="44">
        <v>96.57</v>
      </c>
      <c r="F564" s="45">
        <v>363150000</v>
      </c>
    </row>
    <row r="565" spans="1:6" x14ac:dyDescent="0.25">
      <c r="A565" s="43">
        <v>26999</v>
      </c>
      <c r="B565" s="44">
        <v>95.830001999999993</v>
      </c>
      <c r="C565" s="44">
        <v>99.089995999999999</v>
      </c>
      <c r="D565" s="44">
        <v>91.050003000000004</v>
      </c>
      <c r="E565" s="44">
        <v>97.550003000000004</v>
      </c>
      <c r="F565" s="45">
        <v>384380000</v>
      </c>
    </row>
    <row r="566" spans="1:6" x14ac:dyDescent="0.25">
      <c r="A566" s="43">
        <v>26969</v>
      </c>
      <c r="B566" s="44">
        <v>108.290001</v>
      </c>
      <c r="C566" s="44">
        <v>109.199997</v>
      </c>
      <c r="D566" s="44">
        <v>94.879997000000003</v>
      </c>
      <c r="E566" s="44">
        <v>95.959998999999996</v>
      </c>
      <c r="F566" s="45">
        <v>399900000</v>
      </c>
    </row>
    <row r="567" spans="1:6" x14ac:dyDescent="0.25">
      <c r="A567" s="43">
        <v>26938</v>
      </c>
      <c r="B567" s="44">
        <v>108.43</v>
      </c>
      <c r="C567" s="44">
        <v>112.82</v>
      </c>
      <c r="D567" s="44">
        <v>107.08000199999999</v>
      </c>
      <c r="E567" s="44">
        <v>108.290001</v>
      </c>
      <c r="F567" s="45">
        <v>422900000</v>
      </c>
    </row>
    <row r="568" spans="1:6" x14ac:dyDescent="0.25">
      <c r="A568" s="43">
        <v>26908</v>
      </c>
      <c r="B568" s="44">
        <v>104.25</v>
      </c>
      <c r="C568" s="44">
        <v>110.449997</v>
      </c>
      <c r="D568" s="44">
        <v>102.129997</v>
      </c>
      <c r="E568" s="44">
        <v>108.43</v>
      </c>
      <c r="F568" s="45">
        <v>329070000</v>
      </c>
    </row>
    <row r="569" spans="1:6" x14ac:dyDescent="0.25">
      <c r="A569" s="43">
        <v>26877</v>
      </c>
      <c r="B569" s="44">
        <v>108.16999800000001</v>
      </c>
      <c r="C569" s="44">
        <v>108.16999800000001</v>
      </c>
      <c r="D569" s="44">
        <v>99.739998</v>
      </c>
      <c r="E569" s="44">
        <v>104.25</v>
      </c>
      <c r="F569" s="45">
        <v>274460000</v>
      </c>
    </row>
    <row r="570" spans="1:6" x14ac:dyDescent="0.25">
      <c r="A570" s="43">
        <v>26846</v>
      </c>
      <c r="B570" s="44">
        <v>104.099998</v>
      </c>
      <c r="C570" s="44">
        <v>111.040001</v>
      </c>
      <c r="D570" s="44">
        <v>100.44000200000001</v>
      </c>
      <c r="E570" s="44">
        <v>108.220001</v>
      </c>
      <c r="F570" s="45">
        <v>307780000</v>
      </c>
    </row>
    <row r="571" spans="1:6" x14ac:dyDescent="0.25">
      <c r="A571" s="43">
        <v>26816</v>
      </c>
      <c r="B571" s="44">
        <v>104.949997</v>
      </c>
      <c r="C571" s="44">
        <v>109.519997</v>
      </c>
      <c r="D571" s="44">
        <v>101.449997</v>
      </c>
      <c r="E571" s="44">
        <v>104.260002</v>
      </c>
      <c r="F571" s="45">
        <v>268700000</v>
      </c>
    </row>
    <row r="572" spans="1:6" x14ac:dyDescent="0.25">
      <c r="A572" s="43">
        <v>26785</v>
      </c>
      <c r="B572" s="44">
        <v>106.970001</v>
      </c>
      <c r="C572" s="44">
        <v>112.25</v>
      </c>
      <c r="D572" s="44">
        <v>101.360001</v>
      </c>
      <c r="E572" s="44">
        <v>104.949997</v>
      </c>
      <c r="F572" s="45">
        <v>337260000</v>
      </c>
    </row>
    <row r="573" spans="1:6" x14ac:dyDescent="0.25">
      <c r="A573" s="43">
        <v>26755</v>
      </c>
      <c r="B573" s="44">
        <v>111.519997</v>
      </c>
      <c r="C573" s="44">
        <v>113.650002</v>
      </c>
      <c r="D573" s="44">
        <v>105.44000200000001</v>
      </c>
      <c r="E573" s="44">
        <v>106.970001</v>
      </c>
      <c r="F573" s="45">
        <v>277990000</v>
      </c>
    </row>
    <row r="574" spans="1:6" x14ac:dyDescent="0.25">
      <c r="A574" s="43">
        <v>26724</v>
      </c>
      <c r="B574" s="44">
        <v>111.68</v>
      </c>
      <c r="C574" s="44">
        <v>115.610001</v>
      </c>
      <c r="D574" s="44">
        <v>107.410004</v>
      </c>
      <c r="E574" s="44">
        <v>111.519997</v>
      </c>
      <c r="F574" s="45">
        <v>343400000</v>
      </c>
    </row>
    <row r="575" spans="1:6" x14ac:dyDescent="0.25">
      <c r="A575" s="43">
        <v>26696</v>
      </c>
      <c r="B575" s="44">
        <v>116.029999</v>
      </c>
      <c r="C575" s="44">
        <v>118.980003</v>
      </c>
      <c r="D575" s="44">
        <v>109.800003</v>
      </c>
      <c r="E575" s="44">
        <v>111.68</v>
      </c>
      <c r="F575" s="45">
        <v>318190000</v>
      </c>
    </row>
    <row r="576" spans="1:6" x14ac:dyDescent="0.25">
      <c r="A576" s="43">
        <v>26665</v>
      </c>
      <c r="B576" s="44">
        <v>118.05999799999999</v>
      </c>
      <c r="C576" s="44">
        <v>121.739998</v>
      </c>
      <c r="D576" s="44">
        <v>114.970001</v>
      </c>
      <c r="E576" s="44">
        <v>116.029999</v>
      </c>
      <c r="F576" s="45">
        <v>393750000</v>
      </c>
    </row>
    <row r="577" spans="1:6" x14ac:dyDescent="0.25">
      <c r="A577" s="43">
        <v>26634</v>
      </c>
      <c r="B577" s="44">
        <v>116.66999800000001</v>
      </c>
      <c r="C577" s="44">
        <v>119.790001</v>
      </c>
      <c r="D577" s="44">
        <v>114.629997</v>
      </c>
      <c r="E577" s="44">
        <v>118.050003</v>
      </c>
      <c r="F577" s="45">
        <v>344730000</v>
      </c>
    </row>
    <row r="578" spans="1:6" x14ac:dyDescent="0.25">
      <c r="A578" s="43">
        <v>26604</v>
      </c>
      <c r="B578" s="44">
        <v>111.58000199999999</v>
      </c>
      <c r="C578" s="44">
        <v>117.910004</v>
      </c>
      <c r="D578" s="44">
        <v>111.32</v>
      </c>
      <c r="E578" s="44">
        <v>116.66999800000001</v>
      </c>
      <c r="F578" s="45">
        <v>405570000</v>
      </c>
    </row>
    <row r="579" spans="1:6" x14ac:dyDescent="0.25">
      <c r="A579" s="43">
        <v>26573</v>
      </c>
      <c r="B579" s="44">
        <v>110.550003</v>
      </c>
      <c r="C579" s="44">
        <v>112.260002</v>
      </c>
      <c r="D579" s="44">
        <v>106.269997</v>
      </c>
      <c r="E579" s="44">
        <v>111.58000199999999</v>
      </c>
      <c r="F579" s="45">
        <v>317300000</v>
      </c>
    </row>
    <row r="580" spans="1:6" x14ac:dyDescent="0.25">
      <c r="A580" s="43">
        <v>26543</v>
      </c>
      <c r="B580" s="44">
        <v>111.089996</v>
      </c>
      <c r="C580" s="44">
        <v>112.120003</v>
      </c>
      <c r="D580" s="44">
        <v>107.349998</v>
      </c>
      <c r="E580" s="44">
        <v>110.550003</v>
      </c>
      <c r="F580" s="45">
        <v>246190000</v>
      </c>
    </row>
    <row r="581" spans="1:6" x14ac:dyDescent="0.25">
      <c r="A581" s="43">
        <v>26512</v>
      </c>
      <c r="B581" s="44">
        <v>107.389999</v>
      </c>
      <c r="C581" s="44">
        <v>113.449997</v>
      </c>
      <c r="D581" s="44">
        <v>107.05999799999999</v>
      </c>
      <c r="E581" s="44">
        <v>111.089996</v>
      </c>
      <c r="F581" s="45">
        <v>356930000</v>
      </c>
    </row>
    <row r="582" spans="1:6" x14ac:dyDescent="0.25">
      <c r="A582" s="43">
        <v>26481</v>
      </c>
      <c r="B582" s="44">
        <v>107.139999</v>
      </c>
      <c r="C582" s="44">
        <v>110.269997</v>
      </c>
      <c r="D582" s="44">
        <v>104.43</v>
      </c>
      <c r="E582" s="44">
        <v>107.389999</v>
      </c>
      <c r="F582" s="45">
        <v>288900000</v>
      </c>
    </row>
    <row r="583" spans="1:6" x14ac:dyDescent="0.25">
      <c r="A583" s="43">
        <v>26451</v>
      </c>
      <c r="B583" s="44">
        <v>109.529999</v>
      </c>
      <c r="C583" s="44">
        <v>110.510002</v>
      </c>
      <c r="D583" s="44">
        <v>105.94000200000001</v>
      </c>
      <c r="E583" s="44">
        <v>107.139999</v>
      </c>
      <c r="F583" s="45">
        <v>314510000</v>
      </c>
    </row>
    <row r="584" spans="1:6" x14ac:dyDescent="0.25">
      <c r="A584" s="43">
        <v>26420</v>
      </c>
      <c r="B584" s="44">
        <v>107.66999800000001</v>
      </c>
      <c r="C584" s="44">
        <v>111.480003</v>
      </c>
      <c r="D584" s="44">
        <v>103.83000199999999</v>
      </c>
      <c r="E584" s="44">
        <v>109.529999</v>
      </c>
      <c r="F584" s="45">
        <v>335850000</v>
      </c>
    </row>
    <row r="585" spans="1:6" x14ac:dyDescent="0.25">
      <c r="A585" s="43">
        <v>26390</v>
      </c>
      <c r="B585" s="44">
        <v>107.199997</v>
      </c>
      <c r="C585" s="44">
        <v>111.110001</v>
      </c>
      <c r="D585" s="44">
        <v>106.18</v>
      </c>
      <c r="E585" s="44">
        <v>107.66999800000001</v>
      </c>
      <c r="F585" s="45">
        <v>367990000</v>
      </c>
    </row>
    <row r="586" spans="1:6" x14ac:dyDescent="0.25">
      <c r="A586" s="43">
        <v>26359</v>
      </c>
      <c r="B586" s="44">
        <v>106.57</v>
      </c>
      <c r="C586" s="44">
        <v>109.75</v>
      </c>
      <c r="D586" s="44">
        <v>105.860001</v>
      </c>
      <c r="E586" s="44">
        <v>107.199997</v>
      </c>
      <c r="F586" s="45">
        <v>403650000</v>
      </c>
    </row>
    <row r="587" spans="1:6" x14ac:dyDescent="0.25">
      <c r="A587" s="43">
        <v>26330</v>
      </c>
      <c r="B587" s="44">
        <v>103.94000200000001</v>
      </c>
      <c r="C587" s="44">
        <v>107.160004</v>
      </c>
      <c r="D587" s="44">
        <v>103.099998</v>
      </c>
      <c r="E587" s="44">
        <v>106.57</v>
      </c>
      <c r="F587" s="45">
        <v>376260000</v>
      </c>
    </row>
    <row r="588" spans="1:6" x14ac:dyDescent="0.25">
      <c r="A588" s="43">
        <v>26299</v>
      </c>
      <c r="B588" s="44">
        <v>102.089996</v>
      </c>
      <c r="C588" s="44">
        <v>105</v>
      </c>
      <c r="D588" s="44">
        <v>100.870003</v>
      </c>
      <c r="E588" s="44">
        <v>103.94000200000001</v>
      </c>
      <c r="F588" s="45">
        <v>379490000</v>
      </c>
    </row>
    <row r="589" spans="1:6" x14ac:dyDescent="0.25">
      <c r="A589" s="43">
        <v>26268</v>
      </c>
      <c r="B589" s="44">
        <v>93.989998</v>
      </c>
      <c r="C589" s="44">
        <v>102.209999</v>
      </c>
      <c r="D589" s="44">
        <v>93.949996999999996</v>
      </c>
      <c r="E589" s="44">
        <v>102.089996</v>
      </c>
      <c r="F589" s="45">
        <v>377680000</v>
      </c>
    </row>
    <row r="590" spans="1:6" x14ac:dyDescent="0.25">
      <c r="A590" s="43">
        <v>26238</v>
      </c>
      <c r="B590" s="44">
        <v>94.230002999999996</v>
      </c>
      <c r="C590" s="44">
        <v>96.080001999999993</v>
      </c>
      <c r="D590" s="44">
        <v>89.339995999999999</v>
      </c>
      <c r="E590" s="44">
        <v>93.989998</v>
      </c>
      <c r="F590" s="45">
        <v>276410000</v>
      </c>
    </row>
    <row r="591" spans="1:6" x14ac:dyDescent="0.25">
      <c r="A591" s="43">
        <v>26207</v>
      </c>
      <c r="B591" s="44">
        <v>98.339995999999999</v>
      </c>
      <c r="C591" s="44">
        <v>100.959999</v>
      </c>
      <c r="D591" s="44">
        <v>92.959998999999996</v>
      </c>
      <c r="E591" s="44">
        <v>94.230002999999996</v>
      </c>
      <c r="F591" s="45">
        <v>280080000</v>
      </c>
    </row>
    <row r="592" spans="1:6" x14ac:dyDescent="0.25">
      <c r="A592" s="43">
        <v>26177</v>
      </c>
      <c r="B592" s="44">
        <v>99.029999000000004</v>
      </c>
      <c r="C592" s="44">
        <v>102.25</v>
      </c>
      <c r="D592" s="44">
        <v>96.970000999999996</v>
      </c>
      <c r="E592" s="44">
        <v>98.339995999999999</v>
      </c>
      <c r="F592" s="45">
        <v>252720000</v>
      </c>
    </row>
    <row r="593" spans="1:6" x14ac:dyDescent="0.25">
      <c r="A593" s="43">
        <v>26146</v>
      </c>
      <c r="B593" s="44">
        <v>95.580001999999993</v>
      </c>
      <c r="C593" s="44">
        <v>101.510002</v>
      </c>
      <c r="D593" s="44">
        <v>92.809997999999993</v>
      </c>
      <c r="E593" s="44">
        <v>99.029999000000004</v>
      </c>
      <c r="F593" s="45">
        <v>320520000</v>
      </c>
    </row>
    <row r="594" spans="1:6" x14ac:dyDescent="0.25">
      <c r="A594" s="43">
        <v>26115</v>
      </c>
      <c r="B594" s="44">
        <v>99.160004000000001</v>
      </c>
      <c r="C594" s="44">
        <v>101.519997</v>
      </c>
      <c r="D594" s="44">
        <v>95.080001999999993</v>
      </c>
      <c r="E594" s="44">
        <v>95.580001999999993</v>
      </c>
      <c r="F594" s="45">
        <v>265240000</v>
      </c>
    </row>
    <row r="595" spans="1:6" x14ac:dyDescent="0.25">
      <c r="A595" s="43">
        <v>26085</v>
      </c>
      <c r="B595" s="44">
        <v>99.629997000000003</v>
      </c>
      <c r="C595" s="44">
        <v>102.07</v>
      </c>
      <c r="D595" s="44">
        <v>96.919998000000007</v>
      </c>
      <c r="E595" s="44">
        <v>98.699996999999996</v>
      </c>
      <c r="F595" s="45">
        <v>303590000</v>
      </c>
    </row>
    <row r="596" spans="1:6" x14ac:dyDescent="0.25">
      <c r="A596" s="43">
        <v>26054</v>
      </c>
      <c r="B596" s="44">
        <v>103.949997</v>
      </c>
      <c r="C596" s="44">
        <v>104.41999800000001</v>
      </c>
      <c r="D596" s="44">
        <v>98.68</v>
      </c>
      <c r="E596" s="44">
        <v>99.629997000000003</v>
      </c>
      <c r="F596" s="45">
        <v>307360000</v>
      </c>
    </row>
    <row r="597" spans="1:6" x14ac:dyDescent="0.25">
      <c r="A597" s="43">
        <v>26024</v>
      </c>
      <c r="B597" s="44">
        <v>100.30999799999999</v>
      </c>
      <c r="C597" s="44">
        <v>105.599998</v>
      </c>
      <c r="D597" s="44">
        <v>99.629997000000003</v>
      </c>
      <c r="E597" s="44">
        <v>103.949997</v>
      </c>
      <c r="F597" s="45">
        <v>401580000</v>
      </c>
    </row>
    <row r="598" spans="1:6" x14ac:dyDescent="0.25">
      <c r="A598" s="43">
        <v>25993</v>
      </c>
      <c r="B598" s="44">
        <v>96.75</v>
      </c>
      <c r="C598" s="44">
        <v>102.029999</v>
      </c>
      <c r="D598" s="44">
        <v>96.110000999999997</v>
      </c>
      <c r="E598" s="44">
        <v>100.30999799999999</v>
      </c>
      <c r="F598" s="45">
        <v>389880000</v>
      </c>
    </row>
    <row r="599" spans="1:6" x14ac:dyDescent="0.25">
      <c r="A599" s="43">
        <v>25965</v>
      </c>
      <c r="B599" s="44">
        <v>95.879997000000003</v>
      </c>
      <c r="C599" s="44">
        <v>99.589995999999999</v>
      </c>
      <c r="D599" s="44">
        <v>94.919998000000007</v>
      </c>
      <c r="E599" s="44">
        <v>96.75</v>
      </c>
      <c r="F599" s="45">
        <v>371190000</v>
      </c>
    </row>
    <row r="600" spans="1:6" x14ac:dyDescent="0.25">
      <c r="A600" s="43">
        <v>25934</v>
      </c>
      <c r="B600" s="44">
        <v>92.150002000000001</v>
      </c>
      <c r="C600" s="44">
        <v>96.489998</v>
      </c>
      <c r="D600" s="44">
        <v>90.639999000000003</v>
      </c>
      <c r="E600" s="44">
        <v>95.879997000000003</v>
      </c>
      <c r="F600" s="45">
        <v>348490000</v>
      </c>
    </row>
    <row r="601" spans="1:6" x14ac:dyDescent="0.25">
      <c r="A601" s="43">
        <v>25903</v>
      </c>
      <c r="B601" s="44">
        <v>87.199996999999996</v>
      </c>
      <c r="C601" s="44">
        <v>92.989998</v>
      </c>
      <c r="D601" s="44">
        <v>86.110000999999997</v>
      </c>
      <c r="E601" s="44">
        <v>92.150002000000001</v>
      </c>
      <c r="F601" s="45">
        <v>335240000</v>
      </c>
    </row>
    <row r="602" spans="1:6" x14ac:dyDescent="0.25">
      <c r="A602" s="43">
        <v>25873</v>
      </c>
      <c r="B602" s="44">
        <v>83.25</v>
      </c>
      <c r="C602" s="44">
        <v>87.599997999999999</v>
      </c>
      <c r="D602" s="44">
        <v>82.230002999999996</v>
      </c>
      <c r="E602" s="44">
        <v>87.199996999999996</v>
      </c>
      <c r="F602" s="45">
        <v>230290000</v>
      </c>
    </row>
    <row r="603" spans="1:6" x14ac:dyDescent="0.25">
      <c r="A603" s="43">
        <v>25842</v>
      </c>
      <c r="B603" s="44">
        <v>84.300003000000004</v>
      </c>
      <c r="C603" s="44">
        <v>87.75</v>
      </c>
      <c r="D603" s="44">
        <v>82.290001000000004</v>
      </c>
      <c r="E603" s="44">
        <v>83.25</v>
      </c>
      <c r="F603" s="45">
        <v>261370000</v>
      </c>
    </row>
    <row r="604" spans="1:6" x14ac:dyDescent="0.25">
      <c r="A604" s="43">
        <v>25812</v>
      </c>
      <c r="B604" s="44">
        <v>81.519997000000004</v>
      </c>
      <c r="C604" s="44">
        <v>84.989998</v>
      </c>
      <c r="D604" s="44">
        <v>79.949996999999996</v>
      </c>
      <c r="E604" s="44">
        <v>84.300003000000004</v>
      </c>
      <c r="F604" s="45">
        <v>303290000</v>
      </c>
    </row>
    <row r="605" spans="1:6" x14ac:dyDescent="0.25">
      <c r="A605" s="43">
        <v>25781</v>
      </c>
      <c r="B605" s="44">
        <v>78.050003000000004</v>
      </c>
      <c r="C605" s="44">
        <v>82.470000999999996</v>
      </c>
      <c r="D605" s="44">
        <v>74.129997000000003</v>
      </c>
      <c r="E605" s="44">
        <v>81.519997000000004</v>
      </c>
      <c r="F605" s="45">
        <v>218690000</v>
      </c>
    </row>
    <row r="606" spans="1:6" x14ac:dyDescent="0.25">
      <c r="A606" s="43">
        <v>25750</v>
      </c>
      <c r="B606" s="44">
        <v>72.720000999999996</v>
      </c>
      <c r="C606" s="44">
        <v>79.029999000000004</v>
      </c>
      <c r="D606" s="44">
        <v>70.690002000000007</v>
      </c>
      <c r="E606" s="44">
        <v>78.050003000000004</v>
      </c>
      <c r="F606" s="45">
        <v>227740000</v>
      </c>
    </row>
    <row r="607" spans="1:6" x14ac:dyDescent="0.25">
      <c r="A607" s="43">
        <v>25720</v>
      </c>
      <c r="B607" s="44">
        <v>76.550003000000004</v>
      </c>
      <c r="C607" s="44">
        <v>79.959998999999996</v>
      </c>
      <c r="D607" s="44">
        <v>72.25</v>
      </c>
      <c r="E607" s="44">
        <v>72.720000999999996</v>
      </c>
      <c r="F607" s="45">
        <v>226420000</v>
      </c>
    </row>
    <row r="608" spans="1:6" x14ac:dyDescent="0.25">
      <c r="A608" s="43">
        <v>25689</v>
      </c>
      <c r="B608" s="44">
        <v>81.519997000000004</v>
      </c>
      <c r="C608" s="44">
        <v>82.32</v>
      </c>
      <c r="D608" s="44">
        <v>68.610000999999997</v>
      </c>
      <c r="E608" s="44">
        <v>76.550003000000004</v>
      </c>
      <c r="F608" s="45">
        <v>258220000</v>
      </c>
    </row>
    <row r="609" spans="1:6" x14ac:dyDescent="0.25">
      <c r="A609" s="43">
        <v>25659</v>
      </c>
      <c r="B609" s="44">
        <v>89.629997000000003</v>
      </c>
      <c r="C609" s="44">
        <v>90.699996999999996</v>
      </c>
      <c r="D609" s="44">
        <v>79.309997999999993</v>
      </c>
      <c r="E609" s="44">
        <v>81.519997000000004</v>
      </c>
      <c r="F609" s="45">
        <v>223120000</v>
      </c>
    </row>
    <row r="610" spans="1:6" x14ac:dyDescent="0.25">
      <c r="A610" s="43">
        <v>25628</v>
      </c>
      <c r="B610" s="44">
        <v>89.5</v>
      </c>
      <c r="C610" s="44">
        <v>91.07</v>
      </c>
      <c r="D610" s="44">
        <v>86.190002000000007</v>
      </c>
      <c r="E610" s="44">
        <v>89.629997000000003</v>
      </c>
      <c r="F610" s="45">
        <v>212880000</v>
      </c>
    </row>
    <row r="611" spans="1:6" x14ac:dyDescent="0.25">
      <c r="A611" s="43">
        <v>25600</v>
      </c>
      <c r="B611" s="44">
        <v>85.019997000000004</v>
      </c>
      <c r="C611" s="44">
        <v>90.330001999999993</v>
      </c>
      <c r="D611" s="44">
        <v>84.639999000000003</v>
      </c>
      <c r="E611" s="44">
        <v>89.5</v>
      </c>
      <c r="F611" s="45">
        <v>228380000</v>
      </c>
    </row>
    <row r="612" spans="1:6" x14ac:dyDescent="0.25">
      <c r="A612" s="43">
        <v>25569</v>
      </c>
      <c r="B612" s="44">
        <v>92.059997999999993</v>
      </c>
      <c r="C612" s="44">
        <v>94.25</v>
      </c>
      <c r="D612" s="44">
        <v>84.419998000000007</v>
      </c>
      <c r="E612" s="44">
        <v>85.019997000000004</v>
      </c>
      <c r="F612" s="45">
        <v>221090000</v>
      </c>
    </row>
    <row r="613" spans="1:6" x14ac:dyDescent="0.25">
      <c r="A613" s="43">
        <v>25538</v>
      </c>
      <c r="B613" s="44">
        <v>93.809997999999993</v>
      </c>
      <c r="C613" s="44">
        <v>94.470000999999996</v>
      </c>
      <c r="D613" s="44">
        <v>88.620002999999997</v>
      </c>
      <c r="E613" s="44">
        <v>92.059997999999993</v>
      </c>
      <c r="F613" s="45">
        <v>272350000</v>
      </c>
    </row>
    <row r="614" spans="1:6" x14ac:dyDescent="0.25">
      <c r="A614" s="43">
        <v>25508</v>
      </c>
      <c r="B614" s="44">
        <v>97.120002999999997</v>
      </c>
      <c r="C614" s="44">
        <v>99.230002999999996</v>
      </c>
      <c r="D614" s="44">
        <v>92.239998</v>
      </c>
      <c r="E614" s="44">
        <v>93.809997999999993</v>
      </c>
      <c r="F614" s="45">
        <v>213600000</v>
      </c>
    </row>
    <row r="615" spans="1:6" x14ac:dyDescent="0.25">
      <c r="A615" s="43">
        <v>25477</v>
      </c>
      <c r="B615" s="44">
        <v>93.120002999999997</v>
      </c>
      <c r="C615" s="44">
        <v>98.830001999999993</v>
      </c>
      <c r="D615" s="44">
        <v>91.660004000000001</v>
      </c>
      <c r="E615" s="44">
        <v>97.120002999999997</v>
      </c>
      <c r="F615" s="45">
        <v>310110000</v>
      </c>
    </row>
    <row r="616" spans="1:6" x14ac:dyDescent="0.25">
      <c r="A616" s="43">
        <v>25447</v>
      </c>
      <c r="B616" s="44">
        <v>95.510002</v>
      </c>
      <c r="C616" s="44">
        <v>96.620002999999997</v>
      </c>
      <c r="D616" s="44">
        <v>91.769997000000004</v>
      </c>
      <c r="E616" s="44">
        <v>93.120002999999997</v>
      </c>
      <c r="F616" s="45">
        <v>219150000</v>
      </c>
    </row>
    <row r="617" spans="1:6" x14ac:dyDescent="0.25">
      <c r="A617" s="43">
        <v>25416</v>
      </c>
      <c r="B617" s="44">
        <v>91.919998000000007</v>
      </c>
      <c r="C617" s="44">
        <v>96.43</v>
      </c>
      <c r="D617" s="44">
        <v>91.480002999999996</v>
      </c>
      <c r="E617" s="44">
        <v>95.510002</v>
      </c>
      <c r="F617" s="45">
        <v>201680000</v>
      </c>
    </row>
    <row r="618" spans="1:6" x14ac:dyDescent="0.25">
      <c r="A618" s="43">
        <v>25385</v>
      </c>
      <c r="B618" s="44">
        <v>97.709998999999996</v>
      </c>
      <c r="C618" s="44">
        <v>100.33000199999999</v>
      </c>
      <c r="D618" s="44">
        <v>88.040001000000004</v>
      </c>
      <c r="E618" s="44">
        <v>91.830001999999993</v>
      </c>
      <c r="F618" s="45">
        <v>228250000</v>
      </c>
    </row>
    <row r="619" spans="1:6" x14ac:dyDescent="0.25">
      <c r="A619" s="43">
        <v>25355</v>
      </c>
      <c r="B619" s="44">
        <v>103.459999</v>
      </c>
      <c r="C619" s="44">
        <v>103.75</v>
      </c>
      <c r="D619" s="44">
        <v>95.209998999999996</v>
      </c>
      <c r="E619" s="44">
        <v>97.709998999999996</v>
      </c>
      <c r="F619" s="45">
        <v>235130000</v>
      </c>
    </row>
    <row r="620" spans="1:6" x14ac:dyDescent="0.25">
      <c r="A620" s="43">
        <v>25324</v>
      </c>
      <c r="B620" s="44">
        <v>103.69000200000001</v>
      </c>
      <c r="C620" s="44">
        <v>106.739998</v>
      </c>
      <c r="D620" s="44">
        <v>102.290001</v>
      </c>
      <c r="E620" s="44">
        <v>103.459999</v>
      </c>
      <c r="F620" s="45">
        <v>256580000</v>
      </c>
    </row>
    <row r="621" spans="1:6" x14ac:dyDescent="0.25">
      <c r="A621" s="43">
        <v>25294</v>
      </c>
      <c r="B621" s="44">
        <v>101.510002</v>
      </c>
      <c r="C621" s="44">
        <v>104.55999799999999</v>
      </c>
      <c r="D621" s="44">
        <v>99.080001999999993</v>
      </c>
      <c r="E621" s="44">
        <v>103.69000200000001</v>
      </c>
      <c r="F621" s="45">
        <v>236930000</v>
      </c>
    </row>
    <row r="622" spans="1:6" x14ac:dyDescent="0.25">
      <c r="A622" s="43">
        <v>25263</v>
      </c>
      <c r="B622" s="44">
        <v>98.129997000000003</v>
      </c>
      <c r="C622" s="44">
        <v>102.349998</v>
      </c>
      <c r="D622" s="44">
        <v>97.059997999999993</v>
      </c>
      <c r="E622" s="44">
        <v>101.510002</v>
      </c>
      <c r="F622" s="45">
        <v>199110000</v>
      </c>
    </row>
    <row r="623" spans="1:6" x14ac:dyDescent="0.25">
      <c r="A623" s="43">
        <v>25235</v>
      </c>
      <c r="B623" s="44">
        <v>103.010002</v>
      </c>
      <c r="C623" s="44">
        <v>104.610001</v>
      </c>
      <c r="D623" s="44">
        <v>97.360000999999997</v>
      </c>
      <c r="E623" s="44">
        <v>98.129997000000003</v>
      </c>
      <c r="F623" s="45">
        <v>207490000</v>
      </c>
    </row>
    <row r="624" spans="1:6" x14ac:dyDescent="0.25">
      <c r="A624" s="43">
        <v>25204</v>
      </c>
      <c r="B624" s="44">
        <v>103.860001</v>
      </c>
      <c r="C624" s="44">
        <v>104.870003</v>
      </c>
      <c r="D624" s="44">
        <v>96.629997000000003</v>
      </c>
      <c r="E624" s="44">
        <v>103.010002</v>
      </c>
      <c r="F624" s="45">
        <v>266600000</v>
      </c>
    </row>
    <row r="625" spans="1:6" x14ac:dyDescent="0.25">
      <c r="A625" s="43">
        <v>25173</v>
      </c>
      <c r="B625" s="44">
        <v>108.370003</v>
      </c>
      <c r="C625" s="44">
        <v>109.370003</v>
      </c>
      <c r="D625" s="44">
        <v>102.980003</v>
      </c>
      <c r="E625" s="44">
        <v>103.860001</v>
      </c>
      <c r="F625" s="45">
        <v>267480000</v>
      </c>
    </row>
    <row r="626" spans="1:6" x14ac:dyDescent="0.25">
      <c r="A626" s="43">
        <v>25143</v>
      </c>
      <c r="B626" s="44">
        <v>103.410004</v>
      </c>
      <c r="C626" s="44">
        <v>109.089996</v>
      </c>
      <c r="D626" s="44">
        <v>101.849998</v>
      </c>
      <c r="E626" s="44">
        <v>108.370003</v>
      </c>
      <c r="F626" s="45">
        <v>251850000</v>
      </c>
    </row>
    <row r="627" spans="1:6" x14ac:dyDescent="0.25">
      <c r="A627" s="43">
        <v>25112</v>
      </c>
      <c r="B627" s="44">
        <v>102.66999800000001</v>
      </c>
      <c r="C627" s="44">
        <v>105.779999</v>
      </c>
      <c r="D627" s="44">
        <v>101.800003</v>
      </c>
      <c r="E627" s="44">
        <v>103.410004</v>
      </c>
      <c r="F627" s="45">
        <v>272200000</v>
      </c>
    </row>
    <row r="628" spans="1:6" x14ac:dyDescent="0.25">
      <c r="A628" s="43">
        <v>25082</v>
      </c>
      <c r="B628" s="44">
        <v>98.860000999999997</v>
      </c>
      <c r="C628" s="44">
        <v>103.629997</v>
      </c>
      <c r="D628" s="44">
        <v>98.309997999999993</v>
      </c>
      <c r="E628" s="44">
        <v>102.66999800000001</v>
      </c>
      <c r="F628" s="45">
        <v>228300000</v>
      </c>
    </row>
    <row r="629" spans="1:6" x14ac:dyDescent="0.25">
      <c r="A629" s="43">
        <v>25051</v>
      </c>
      <c r="B629" s="44">
        <v>97.739998</v>
      </c>
      <c r="C629" s="44">
        <v>99.669998000000007</v>
      </c>
      <c r="D629" s="44">
        <v>95.790001000000004</v>
      </c>
      <c r="E629" s="44">
        <v>98.860000999999997</v>
      </c>
      <c r="F629" s="45">
        <v>193970000</v>
      </c>
    </row>
    <row r="630" spans="1:6" x14ac:dyDescent="0.25">
      <c r="A630" s="43">
        <v>25020</v>
      </c>
      <c r="B630" s="44">
        <v>99.580001999999993</v>
      </c>
      <c r="C630" s="44">
        <v>103.66999800000001</v>
      </c>
      <c r="D630" s="44">
        <v>96.839995999999999</v>
      </c>
      <c r="E630" s="44">
        <v>97.739998</v>
      </c>
      <c r="F630" s="45">
        <v>242450000</v>
      </c>
    </row>
    <row r="631" spans="1:6" x14ac:dyDescent="0.25">
      <c r="A631" s="43">
        <v>24990</v>
      </c>
      <c r="B631" s="44">
        <v>98.720000999999996</v>
      </c>
      <c r="C631" s="44">
        <v>102.839996</v>
      </c>
      <c r="D631" s="44">
        <v>98.720000999999996</v>
      </c>
      <c r="E631" s="44">
        <v>99.580001999999993</v>
      </c>
      <c r="F631" s="45">
        <v>257290000</v>
      </c>
    </row>
    <row r="632" spans="1:6" x14ac:dyDescent="0.25">
      <c r="A632" s="43">
        <v>24959</v>
      </c>
      <c r="B632" s="44">
        <v>97.459998999999996</v>
      </c>
      <c r="C632" s="44">
        <v>100.19000200000001</v>
      </c>
      <c r="D632" s="44">
        <v>95.800003000000004</v>
      </c>
      <c r="E632" s="44">
        <v>98.68</v>
      </c>
      <c r="F632" s="45">
        <v>291980000</v>
      </c>
    </row>
    <row r="633" spans="1:6" x14ac:dyDescent="0.25">
      <c r="A633" s="43">
        <v>24929</v>
      </c>
      <c r="B633" s="44">
        <v>91.110000999999997</v>
      </c>
      <c r="C633" s="44">
        <v>98.610000999999997</v>
      </c>
      <c r="D633" s="44">
        <v>91.110000999999997</v>
      </c>
      <c r="E633" s="44">
        <v>97.459998999999996</v>
      </c>
      <c r="F633" s="45">
        <v>295420000</v>
      </c>
    </row>
    <row r="634" spans="1:6" x14ac:dyDescent="0.25">
      <c r="A634" s="43">
        <v>24898</v>
      </c>
      <c r="B634" s="44">
        <v>89.360000999999997</v>
      </c>
      <c r="C634" s="44">
        <v>91.089995999999999</v>
      </c>
      <c r="D634" s="44">
        <v>86.989998</v>
      </c>
      <c r="E634" s="44">
        <v>90.199996999999996</v>
      </c>
      <c r="F634" s="45">
        <v>192610000</v>
      </c>
    </row>
    <row r="635" spans="1:6" x14ac:dyDescent="0.25">
      <c r="A635" s="43">
        <v>24869</v>
      </c>
      <c r="B635" s="44">
        <v>92.239998</v>
      </c>
      <c r="C635" s="44">
        <v>93.440002000000007</v>
      </c>
      <c r="D635" s="44">
        <v>86.730002999999996</v>
      </c>
      <c r="E635" s="44">
        <v>89.360000999999997</v>
      </c>
      <c r="F635" s="45">
        <v>174380000</v>
      </c>
    </row>
    <row r="636" spans="1:6" x14ac:dyDescent="0.25">
      <c r="A636" s="43">
        <v>24838</v>
      </c>
      <c r="B636" s="44">
        <v>96.470000999999996</v>
      </c>
      <c r="C636" s="44">
        <v>97.839995999999999</v>
      </c>
      <c r="D636" s="44">
        <v>91.269997000000004</v>
      </c>
      <c r="E636" s="44">
        <v>92.239998</v>
      </c>
      <c r="F636" s="45">
        <v>262770000</v>
      </c>
    </row>
    <row r="637" spans="1:6" x14ac:dyDescent="0.25">
      <c r="A637" s="43">
        <v>24807</v>
      </c>
      <c r="B637" s="44">
        <v>94</v>
      </c>
      <c r="C637" s="44">
        <v>96.900002000000001</v>
      </c>
      <c r="D637" s="44">
        <v>93.410004000000001</v>
      </c>
      <c r="E637" s="44">
        <v>96.470000999999996</v>
      </c>
      <c r="F637" s="45">
        <v>229460000</v>
      </c>
    </row>
    <row r="638" spans="1:6" x14ac:dyDescent="0.25">
      <c r="A638" s="43">
        <v>24777</v>
      </c>
      <c r="B638" s="44">
        <v>93.300003000000004</v>
      </c>
      <c r="C638" s="44">
        <v>95.510002</v>
      </c>
      <c r="D638" s="44">
        <v>90.089995999999999</v>
      </c>
      <c r="E638" s="44">
        <v>94</v>
      </c>
      <c r="F638" s="45">
        <v>211430000</v>
      </c>
    </row>
    <row r="639" spans="1:6" x14ac:dyDescent="0.25">
      <c r="A639" s="43">
        <v>24746</v>
      </c>
      <c r="B639" s="44">
        <v>96.709998999999996</v>
      </c>
      <c r="C639" s="44">
        <v>98.25</v>
      </c>
      <c r="D639" s="44">
        <v>93.290001000000004</v>
      </c>
      <c r="E639" s="44">
        <v>93.300003000000004</v>
      </c>
      <c r="F639" s="45">
        <v>224780000</v>
      </c>
    </row>
    <row r="640" spans="1:6" x14ac:dyDescent="0.25">
      <c r="A640" s="43">
        <v>24716</v>
      </c>
      <c r="B640" s="44">
        <v>93.639999000000003</v>
      </c>
      <c r="C640" s="44">
        <v>98.309997999999993</v>
      </c>
      <c r="D640" s="44">
        <v>93</v>
      </c>
      <c r="E640" s="44">
        <v>96.709998999999996</v>
      </c>
      <c r="F640" s="45">
        <v>204960000</v>
      </c>
    </row>
    <row r="641" spans="1:6" x14ac:dyDescent="0.25">
      <c r="A641" s="43">
        <v>24685</v>
      </c>
      <c r="B641" s="44">
        <v>94.75</v>
      </c>
      <c r="C641" s="44">
        <v>96.669998000000007</v>
      </c>
      <c r="D641" s="44">
        <v>92.010002</v>
      </c>
      <c r="E641" s="44">
        <v>93.639999000000003</v>
      </c>
      <c r="F641" s="45">
        <v>207800000</v>
      </c>
    </row>
    <row r="642" spans="1:6" x14ac:dyDescent="0.25">
      <c r="A642" s="43">
        <v>24654</v>
      </c>
      <c r="B642" s="44">
        <v>90.639999000000003</v>
      </c>
      <c r="C642" s="44">
        <v>95.510002</v>
      </c>
      <c r="D642" s="44">
        <v>90.120002999999997</v>
      </c>
      <c r="E642" s="44">
        <v>94.75</v>
      </c>
      <c r="F642" s="45">
        <v>216730000</v>
      </c>
    </row>
    <row r="643" spans="1:6" x14ac:dyDescent="0.25">
      <c r="A643" s="43">
        <v>24624</v>
      </c>
      <c r="B643" s="44">
        <v>89.080001999999993</v>
      </c>
      <c r="C643" s="44">
        <v>93.279999000000004</v>
      </c>
      <c r="D643" s="44">
        <v>87.190002000000007</v>
      </c>
      <c r="E643" s="44">
        <v>90.639999000000003</v>
      </c>
      <c r="F643" s="45">
        <v>212590000</v>
      </c>
    </row>
    <row r="644" spans="1:6" x14ac:dyDescent="0.25">
      <c r="A644" s="43">
        <v>24593</v>
      </c>
      <c r="B644" s="44">
        <v>94.010002</v>
      </c>
      <c r="C644" s="44">
        <v>95.25</v>
      </c>
      <c r="D644" s="44">
        <v>88.709998999999996</v>
      </c>
      <c r="E644" s="44">
        <v>89.080001999999993</v>
      </c>
      <c r="F644" s="45">
        <v>218420000</v>
      </c>
    </row>
    <row r="645" spans="1:6" x14ac:dyDescent="0.25">
      <c r="A645" s="43">
        <v>24563</v>
      </c>
      <c r="B645" s="44">
        <v>90.199996999999996</v>
      </c>
      <c r="C645" s="44">
        <v>94.769997000000004</v>
      </c>
      <c r="D645" s="44">
        <v>87.860000999999997</v>
      </c>
      <c r="E645" s="44">
        <v>94.010002</v>
      </c>
      <c r="F645" s="45">
        <v>187650000</v>
      </c>
    </row>
    <row r="646" spans="1:6" x14ac:dyDescent="0.25">
      <c r="A646" s="43">
        <v>24532</v>
      </c>
      <c r="B646" s="44">
        <v>86.779999000000004</v>
      </c>
      <c r="C646" s="44">
        <v>91.720000999999996</v>
      </c>
      <c r="D646" s="44">
        <v>86.669998000000007</v>
      </c>
      <c r="E646" s="44">
        <v>90.199996999999996</v>
      </c>
      <c r="F646" s="45">
        <v>224640000</v>
      </c>
    </row>
    <row r="647" spans="1:6" x14ac:dyDescent="0.25">
      <c r="A647" s="43">
        <v>24504</v>
      </c>
      <c r="B647" s="44">
        <v>86.610000999999997</v>
      </c>
      <c r="C647" s="44">
        <v>89</v>
      </c>
      <c r="D647" s="44">
        <v>85.610000999999997</v>
      </c>
      <c r="E647" s="44">
        <v>86.779999000000004</v>
      </c>
      <c r="F647" s="45">
        <v>182950000</v>
      </c>
    </row>
    <row r="648" spans="1:6" x14ac:dyDescent="0.25">
      <c r="A648" s="43">
        <v>24473</v>
      </c>
      <c r="B648" s="44">
        <v>80.330001999999993</v>
      </c>
      <c r="C648" s="44">
        <v>88.169998000000007</v>
      </c>
      <c r="D648" s="44">
        <v>79.430000000000007</v>
      </c>
      <c r="E648" s="44">
        <v>86.610000999999997</v>
      </c>
      <c r="F648" s="45">
        <v>207410000</v>
      </c>
    </row>
    <row r="649" spans="1:6" x14ac:dyDescent="0.25">
      <c r="A649" s="43">
        <v>24442</v>
      </c>
      <c r="B649" s="44">
        <v>80.449996999999996</v>
      </c>
      <c r="C649" s="44">
        <v>83.879997000000003</v>
      </c>
      <c r="D649" s="44">
        <v>79.489998</v>
      </c>
      <c r="E649" s="44">
        <v>80.330001999999993</v>
      </c>
      <c r="F649" s="45">
        <v>165070000</v>
      </c>
    </row>
    <row r="650" spans="1:6" x14ac:dyDescent="0.25">
      <c r="A650" s="43">
        <v>24412</v>
      </c>
      <c r="B650" s="44">
        <v>80.199996999999996</v>
      </c>
      <c r="C650" s="44">
        <v>83.010002</v>
      </c>
      <c r="D650" s="44">
        <v>78.889999000000003</v>
      </c>
      <c r="E650" s="44">
        <v>80.449996999999996</v>
      </c>
      <c r="F650" s="45">
        <v>145780000</v>
      </c>
    </row>
    <row r="651" spans="1:6" x14ac:dyDescent="0.25">
      <c r="A651" s="43">
        <v>24381</v>
      </c>
      <c r="B651" s="44">
        <v>76.559997999999993</v>
      </c>
      <c r="C651" s="44">
        <v>80.910004000000001</v>
      </c>
      <c r="D651" s="44">
        <v>72.279999000000004</v>
      </c>
      <c r="E651" s="44">
        <v>80.199996999999996</v>
      </c>
      <c r="F651" s="45">
        <v>146210000</v>
      </c>
    </row>
    <row r="652" spans="1:6" x14ac:dyDescent="0.25">
      <c r="A652" s="43">
        <v>24351</v>
      </c>
      <c r="B652" s="44">
        <v>77.099997999999999</v>
      </c>
      <c r="C652" s="44">
        <v>80.809997999999993</v>
      </c>
      <c r="D652" s="44">
        <v>75.029999000000004</v>
      </c>
      <c r="E652" s="44">
        <v>76.559997999999993</v>
      </c>
      <c r="F652" s="45">
        <v>120030000</v>
      </c>
    </row>
    <row r="653" spans="1:6" x14ac:dyDescent="0.25">
      <c r="A653" s="43">
        <v>24320</v>
      </c>
      <c r="B653" s="44">
        <v>83.5</v>
      </c>
      <c r="C653" s="44">
        <v>84.699996999999996</v>
      </c>
      <c r="D653" s="44">
        <v>73.910004000000001</v>
      </c>
      <c r="E653" s="44">
        <v>77.099997999999999</v>
      </c>
      <c r="F653" s="45">
        <v>162430000</v>
      </c>
    </row>
    <row r="654" spans="1:6" x14ac:dyDescent="0.25">
      <c r="A654" s="43">
        <v>24289</v>
      </c>
      <c r="B654" s="44">
        <v>84.739998</v>
      </c>
      <c r="C654" s="44">
        <v>88.190002000000007</v>
      </c>
      <c r="D654" s="44">
        <v>83.050003000000004</v>
      </c>
      <c r="E654" s="44">
        <v>83.599997999999999</v>
      </c>
      <c r="F654" s="45">
        <v>119810000</v>
      </c>
    </row>
    <row r="655" spans="1:6" x14ac:dyDescent="0.25">
      <c r="A655" s="43">
        <v>24259</v>
      </c>
      <c r="B655" s="44">
        <v>86.129997000000003</v>
      </c>
      <c r="C655" s="44">
        <v>87.739998</v>
      </c>
      <c r="D655" s="44">
        <v>83.75</v>
      </c>
      <c r="E655" s="44">
        <v>84.739998</v>
      </c>
      <c r="F655" s="45">
        <v>140450000</v>
      </c>
    </row>
    <row r="656" spans="1:6" x14ac:dyDescent="0.25">
      <c r="A656" s="43">
        <v>24228</v>
      </c>
      <c r="B656" s="44">
        <v>91.059997999999993</v>
      </c>
      <c r="C656" s="44">
        <v>91.75</v>
      </c>
      <c r="D656" s="44">
        <v>83.18</v>
      </c>
      <c r="E656" s="44">
        <v>86.129997000000003</v>
      </c>
      <c r="F656" s="45">
        <v>171290000</v>
      </c>
    </row>
    <row r="657" spans="1:6" x14ac:dyDescent="0.25">
      <c r="A657" s="43">
        <v>24198</v>
      </c>
      <c r="B657" s="44">
        <v>89.230002999999996</v>
      </c>
      <c r="C657" s="44">
        <v>93.019997000000004</v>
      </c>
      <c r="D657" s="44">
        <v>88.959998999999996</v>
      </c>
      <c r="E657" s="44">
        <v>91.059997999999993</v>
      </c>
      <c r="F657" s="45">
        <v>186160000</v>
      </c>
    </row>
    <row r="658" spans="1:6" x14ac:dyDescent="0.25">
      <c r="A658" s="43">
        <v>24167</v>
      </c>
      <c r="B658" s="44">
        <v>91.220000999999996</v>
      </c>
      <c r="C658" s="44">
        <v>91.650002000000001</v>
      </c>
      <c r="D658" s="44">
        <v>86.690002000000007</v>
      </c>
      <c r="E658" s="44">
        <v>89.230002999999996</v>
      </c>
      <c r="F658" s="45">
        <v>191360000</v>
      </c>
    </row>
    <row r="659" spans="1:6" x14ac:dyDescent="0.25">
      <c r="A659" s="43">
        <v>24139</v>
      </c>
      <c r="B659" s="44">
        <v>92.879997000000003</v>
      </c>
      <c r="C659" s="44">
        <v>94.720000999999996</v>
      </c>
      <c r="D659" s="44">
        <v>90.43</v>
      </c>
      <c r="E659" s="44">
        <v>91.220000999999996</v>
      </c>
      <c r="F659" s="45">
        <v>165790000</v>
      </c>
    </row>
    <row r="660" spans="1:6" x14ac:dyDescent="0.25">
      <c r="A660" s="43">
        <v>24108</v>
      </c>
      <c r="B660" s="44">
        <v>92.43</v>
      </c>
      <c r="C660" s="44">
        <v>94.639999000000003</v>
      </c>
      <c r="D660" s="44">
        <v>91.629997000000003</v>
      </c>
      <c r="E660" s="44">
        <v>92.879997000000003</v>
      </c>
      <c r="F660" s="45">
        <v>182910000</v>
      </c>
    </row>
    <row r="661" spans="1:6" x14ac:dyDescent="0.25">
      <c r="A661" s="43">
        <v>24077</v>
      </c>
      <c r="B661" s="44">
        <v>91.610000999999997</v>
      </c>
      <c r="C661" s="44">
        <v>93.07</v>
      </c>
      <c r="D661" s="44">
        <v>89.199996999999996</v>
      </c>
      <c r="E661" s="44">
        <v>92.43</v>
      </c>
      <c r="F661" s="45">
        <v>191050000</v>
      </c>
    </row>
    <row r="662" spans="1:6" x14ac:dyDescent="0.25">
      <c r="A662" s="43">
        <v>24047</v>
      </c>
      <c r="B662" s="44">
        <v>92.419998000000007</v>
      </c>
      <c r="C662" s="44">
        <v>93.300003000000004</v>
      </c>
      <c r="D662" s="44">
        <v>90.809997999999993</v>
      </c>
      <c r="E662" s="44">
        <v>91.610000999999997</v>
      </c>
      <c r="F662" s="45">
        <v>147110000</v>
      </c>
    </row>
    <row r="663" spans="1:6" x14ac:dyDescent="0.25">
      <c r="A663" s="43">
        <v>24016</v>
      </c>
      <c r="B663" s="44">
        <v>89.959998999999996</v>
      </c>
      <c r="C663" s="44">
        <v>93.190002000000007</v>
      </c>
      <c r="D663" s="44">
        <v>89.300003000000004</v>
      </c>
      <c r="E663" s="44">
        <v>92.419998000000007</v>
      </c>
      <c r="F663" s="45">
        <v>164090000</v>
      </c>
    </row>
    <row r="664" spans="1:6" x14ac:dyDescent="0.25">
      <c r="A664" s="43">
        <v>23986</v>
      </c>
      <c r="B664" s="44">
        <v>87.169998000000007</v>
      </c>
      <c r="C664" s="44">
        <v>91.129997000000003</v>
      </c>
      <c r="D664" s="44">
        <v>86.690002000000007</v>
      </c>
      <c r="E664" s="44">
        <v>89.959998999999996</v>
      </c>
      <c r="F664" s="45">
        <v>155180000</v>
      </c>
    </row>
    <row r="665" spans="1:6" x14ac:dyDescent="0.25">
      <c r="A665" s="43">
        <v>23955</v>
      </c>
      <c r="B665" s="44">
        <v>85.25</v>
      </c>
      <c r="C665" s="44">
        <v>87.790001000000004</v>
      </c>
      <c r="D665" s="44">
        <v>84.800003000000004</v>
      </c>
      <c r="E665" s="44">
        <v>87.169998000000007</v>
      </c>
      <c r="F665" s="45">
        <v>109070000</v>
      </c>
    </row>
    <row r="666" spans="1:6" x14ac:dyDescent="0.25">
      <c r="A666" s="43">
        <v>23924</v>
      </c>
      <c r="B666" s="44">
        <v>84.120002999999997</v>
      </c>
      <c r="C666" s="44">
        <v>86.470000999999996</v>
      </c>
      <c r="D666" s="44">
        <v>83.300003000000004</v>
      </c>
      <c r="E666" s="44">
        <v>85.25</v>
      </c>
      <c r="F666" s="45">
        <v>85150000</v>
      </c>
    </row>
    <row r="667" spans="1:6" x14ac:dyDescent="0.25">
      <c r="A667" s="43">
        <v>23894</v>
      </c>
      <c r="B667" s="44">
        <v>88.419998000000007</v>
      </c>
      <c r="C667" s="44">
        <v>88.800003000000004</v>
      </c>
      <c r="D667" s="44">
        <v>80.730002999999996</v>
      </c>
      <c r="E667" s="44">
        <v>84.120002999999997</v>
      </c>
      <c r="F667" s="45">
        <v>128160000</v>
      </c>
    </row>
    <row r="668" spans="1:6" x14ac:dyDescent="0.25">
      <c r="A668" s="43">
        <v>23863</v>
      </c>
      <c r="B668" s="44">
        <v>89.110000999999997</v>
      </c>
      <c r="C668" s="44">
        <v>90.68</v>
      </c>
      <c r="D668" s="44">
        <v>87.239998</v>
      </c>
      <c r="E668" s="44">
        <v>88.419998000000007</v>
      </c>
      <c r="F668" s="45">
        <v>110190000</v>
      </c>
    </row>
    <row r="669" spans="1:6" x14ac:dyDescent="0.25">
      <c r="A669" s="43">
        <v>23833</v>
      </c>
      <c r="B669" s="44">
        <v>86.160004000000001</v>
      </c>
      <c r="C669" s="44">
        <v>89.639999000000003</v>
      </c>
      <c r="D669" s="44">
        <v>85.870002999999997</v>
      </c>
      <c r="E669" s="44">
        <v>89.110000999999997</v>
      </c>
      <c r="F669" s="45">
        <v>119120000</v>
      </c>
    </row>
    <row r="670" spans="1:6" x14ac:dyDescent="0.25">
      <c r="A670" s="43">
        <v>23802</v>
      </c>
      <c r="B670" s="44">
        <v>87.43</v>
      </c>
      <c r="C670" s="44">
        <v>87.93</v>
      </c>
      <c r="D670" s="44">
        <v>85.650002000000001</v>
      </c>
      <c r="E670" s="44">
        <v>86.160004000000001</v>
      </c>
      <c r="F670" s="45">
        <v>124830000</v>
      </c>
    </row>
    <row r="671" spans="1:6" x14ac:dyDescent="0.25">
      <c r="A671" s="43">
        <v>23774</v>
      </c>
      <c r="B671" s="44">
        <v>87.559997999999993</v>
      </c>
      <c r="C671" s="44">
        <v>88.059997999999993</v>
      </c>
      <c r="D671" s="44">
        <v>85.25</v>
      </c>
      <c r="E671" s="44">
        <v>87.43</v>
      </c>
      <c r="F671" s="45">
        <v>112280000</v>
      </c>
    </row>
    <row r="672" spans="1:6" x14ac:dyDescent="0.25">
      <c r="A672" s="43">
        <v>23743</v>
      </c>
      <c r="B672" s="44">
        <v>84.75</v>
      </c>
      <c r="C672" s="44">
        <v>88.190002000000007</v>
      </c>
      <c r="D672" s="44">
        <v>83.769997000000004</v>
      </c>
      <c r="E672" s="44">
        <v>87.559997999999993</v>
      </c>
      <c r="F672" s="45">
        <v>109130000</v>
      </c>
    </row>
    <row r="673" spans="1:6" x14ac:dyDescent="0.25">
      <c r="A673" s="43">
        <v>23712</v>
      </c>
      <c r="B673" s="44">
        <v>84.419998000000007</v>
      </c>
      <c r="C673" s="44">
        <v>85.18</v>
      </c>
      <c r="D673" s="44">
        <v>82.650002000000001</v>
      </c>
      <c r="E673" s="44">
        <v>84.75</v>
      </c>
      <c r="F673" s="45">
        <v>104010000</v>
      </c>
    </row>
    <row r="674" spans="1:6" x14ac:dyDescent="0.25">
      <c r="A674" s="43">
        <v>23682</v>
      </c>
      <c r="B674" s="44">
        <v>84.860000999999997</v>
      </c>
      <c r="C674" s="44">
        <v>86.800003000000004</v>
      </c>
      <c r="D674" s="44">
        <v>84.099997999999999</v>
      </c>
      <c r="E674" s="44">
        <v>84.419998000000007</v>
      </c>
      <c r="F674" s="45">
        <v>93640000</v>
      </c>
    </row>
    <row r="675" spans="1:6" x14ac:dyDescent="0.25">
      <c r="A675" s="43">
        <v>23651</v>
      </c>
      <c r="B675" s="44">
        <v>84.18</v>
      </c>
      <c r="C675" s="44">
        <v>85.699996999999996</v>
      </c>
      <c r="D675" s="44">
        <v>83.650002000000001</v>
      </c>
      <c r="E675" s="44">
        <v>84.860000999999997</v>
      </c>
      <c r="F675" s="45">
        <v>106550000</v>
      </c>
    </row>
    <row r="676" spans="1:6" x14ac:dyDescent="0.25">
      <c r="A676" s="43">
        <v>23621</v>
      </c>
      <c r="B676" s="44">
        <v>81.830001999999993</v>
      </c>
      <c r="C676" s="44">
        <v>84.800003000000004</v>
      </c>
      <c r="D676" s="44">
        <v>81.569999999999993</v>
      </c>
      <c r="E676" s="44">
        <v>84.18</v>
      </c>
      <c r="F676" s="45">
        <v>109770000</v>
      </c>
    </row>
    <row r="677" spans="1:6" x14ac:dyDescent="0.25">
      <c r="A677" s="43">
        <v>23590</v>
      </c>
      <c r="B677" s="44">
        <v>83.18</v>
      </c>
      <c r="C677" s="44">
        <v>83.489998</v>
      </c>
      <c r="D677" s="44">
        <v>80.800003000000004</v>
      </c>
      <c r="E677" s="44">
        <v>81.830001999999993</v>
      </c>
      <c r="F677" s="45">
        <v>82280000</v>
      </c>
    </row>
    <row r="678" spans="1:6" x14ac:dyDescent="0.25">
      <c r="A678" s="43">
        <v>23559</v>
      </c>
      <c r="B678" s="44">
        <v>81.690002000000007</v>
      </c>
      <c r="C678" s="44">
        <v>84.330001999999993</v>
      </c>
      <c r="D678" s="44">
        <v>81.459998999999996</v>
      </c>
      <c r="E678" s="44">
        <v>83.18</v>
      </c>
      <c r="F678" s="45">
        <v>102590000</v>
      </c>
    </row>
    <row r="679" spans="1:6" x14ac:dyDescent="0.25">
      <c r="A679" s="43">
        <v>23529</v>
      </c>
      <c r="B679" s="44">
        <v>80.370002999999997</v>
      </c>
      <c r="C679" s="44">
        <v>82.099997999999999</v>
      </c>
      <c r="D679" s="44">
        <v>78.150002000000001</v>
      </c>
      <c r="E679" s="44">
        <v>81.690002000000007</v>
      </c>
      <c r="F679" s="45">
        <v>96150000</v>
      </c>
    </row>
    <row r="680" spans="1:6" x14ac:dyDescent="0.25">
      <c r="A680" s="43">
        <v>23498</v>
      </c>
      <c r="B680" s="44">
        <v>79.459998999999996</v>
      </c>
      <c r="C680" s="44">
        <v>81.809997999999993</v>
      </c>
      <c r="D680" s="44">
        <v>79.459998999999996</v>
      </c>
      <c r="E680" s="44">
        <v>80.370002999999997</v>
      </c>
      <c r="F680" s="45">
        <v>99150000</v>
      </c>
    </row>
    <row r="681" spans="1:6" x14ac:dyDescent="0.25">
      <c r="A681" s="43">
        <v>23468</v>
      </c>
      <c r="B681" s="44">
        <v>78.980002999999996</v>
      </c>
      <c r="C681" s="44">
        <v>81.199996999999996</v>
      </c>
      <c r="D681" s="44">
        <v>78.669998000000007</v>
      </c>
      <c r="E681" s="44">
        <v>79.459998999999996</v>
      </c>
      <c r="F681" s="45">
        <v>123490000</v>
      </c>
    </row>
    <row r="682" spans="1:6" x14ac:dyDescent="0.25">
      <c r="A682" s="43">
        <v>23437</v>
      </c>
      <c r="B682" s="44">
        <v>77.800003000000004</v>
      </c>
      <c r="C682" s="44">
        <v>79.889999000000003</v>
      </c>
      <c r="D682" s="44">
        <v>77.5</v>
      </c>
      <c r="E682" s="44">
        <v>78.980002999999996</v>
      </c>
      <c r="F682" s="45">
        <v>113760000</v>
      </c>
    </row>
    <row r="683" spans="1:6" x14ac:dyDescent="0.25">
      <c r="A683" s="43">
        <v>23408</v>
      </c>
      <c r="B683" s="44">
        <v>77.040001000000004</v>
      </c>
      <c r="C683" s="44">
        <v>78.309997999999993</v>
      </c>
      <c r="D683" s="44">
        <v>76.360000999999997</v>
      </c>
      <c r="E683" s="44">
        <v>77.800003000000004</v>
      </c>
      <c r="F683" s="45">
        <v>88110000</v>
      </c>
    </row>
    <row r="684" spans="1:6" x14ac:dyDescent="0.25">
      <c r="A684" s="43">
        <v>23377</v>
      </c>
      <c r="B684" s="44">
        <v>75.019997000000004</v>
      </c>
      <c r="C684" s="44">
        <v>77.779999000000004</v>
      </c>
      <c r="D684" s="44">
        <v>74.819999999999993</v>
      </c>
      <c r="E684" s="44">
        <v>77.040001000000004</v>
      </c>
      <c r="F684" s="45">
        <v>116620000</v>
      </c>
    </row>
    <row r="685" spans="1:6" x14ac:dyDescent="0.25">
      <c r="A685" s="43">
        <v>23346</v>
      </c>
      <c r="B685" s="44">
        <v>73.230002999999996</v>
      </c>
      <c r="C685" s="44">
        <v>75.360000999999997</v>
      </c>
      <c r="D685" s="44">
        <v>73.019997000000004</v>
      </c>
      <c r="E685" s="44">
        <v>75.019997000000004</v>
      </c>
      <c r="F685" s="45">
        <v>98660000</v>
      </c>
    </row>
    <row r="686" spans="1:6" x14ac:dyDescent="0.25">
      <c r="A686" s="43">
        <v>23316</v>
      </c>
      <c r="B686" s="44">
        <v>74.010002</v>
      </c>
      <c r="C686" s="44">
        <v>74.440002000000007</v>
      </c>
      <c r="D686" s="44">
        <v>69.480002999999996</v>
      </c>
      <c r="E686" s="44">
        <v>73.230002999999996</v>
      </c>
      <c r="F686" s="45">
        <v>93990000</v>
      </c>
    </row>
    <row r="687" spans="1:6" x14ac:dyDescent="0.25">
      <c r="A687" s="43">
        <v>23285</v>
      </c>
      <c r="B687" s="44">
        <v>71.699996999999996</v>
      </c>
      <c r="C687" s="44">
        <v>75.180000000000007</v>
      </c>
      <c r="D687" s="44">
        <v>71.569999999999993</v>
      </c>
      <c r="E687" s="44">
        <v>74.010002</v>
      </c>
      <c r="F687" s="45">
        <v>122360000</v>
      </c>
    </row>
    <row r="688" spans="1:6" x14ac:dyDescent="0.25">
      <c r="A688" s="43">
        <v>23255</v>
      </c>
      <c r="B688" s="44">
        <v>72.5</v>
      </c>
      <c r="C688" s="44">
        <v>73.870002999999997</v>
      </c>
      <c r="D688" s="44">
        <v>71.279999000000004</v>
      </c>
      <c r="E688" s="44">
        <v>71.699996999999996</v>
      </c>
      <c r="F688" s="45">
        <v>106620000</v>
      </c>
    </row>
    <row r="689" spans="1:6" x14ac:dyDescent="0.25">
      <c r="A689" s="43">
        <v>23224</v>
      </c>
      <c r="B689" s="44">
        <v>69.129997000000003</v>
      </c>
      <c r="C689" s="44">
        <v>72.709998999999996</v>
      </c>
      <c r="D689" s="44">
        <v>68.639999000000003</v>
      </c>
      <c r="E689" s="44">
        <v>72.5</v>
      </c>
      <c r="F689" s="45">
        <v>91650000</v>
      </c>
    </row>
    <row r="690" spans="1:6" x14ac:dyDescent="0.25">
      <c r="A690" s="43">
        <v>23193</v>
      </c>
      <c r="B690" s="44">
        <v>69.370002999999997</v>
      </c>
      <c r="C690" s="44">
        <v>70.480002999999996</v>
      </c>
      <c r="D690" s="44">
        <v>67.540001000000004</v>
      </c>
      <c r="E690" s="44">
        <v>69.129997000000003</v>
      </c>
      <c r="F690" s="45">
        <v>76310000</v>
      </c>
    </row>
    <row r="691" spans="1:6" x14ac:dyDescent="0.25">
      <c r="A691" s="43">
        <v>23163</v>
      </c>
      <c r="B691" s="44">
        <v>70.800003000000004</v>
      </c>
      <c r="C691" s="44">
        <v>71.239998</v>
      </c>
      <c r="D691" s="44">
        <v>68.779999000000004</v>
      </c>
      <c r="E691" s="44">
        <v>69.370002999999997</v>
      </c>
      <c r="F691" s="45">
        <v>90580000</v>
      </c>
    </row>
    <row r="692" spans="1:6" x14ac:dyDescent="0.25">
      <c r="A692" s="43">
        <v>23132</v>
      </c>
      <c r="B692" s="44">
        <v>69.800003000000004</v>
      </c>
      <c r="C692" s="44">
        <v>71.139999000000003</v>
      </c>
      <c r="D692" s="44">
        <v>69.029999000000004</v>
      </c>
      <c r="E692" s="44">
        <v>70.800003000000004</v>
      </c>
      <c r="F692" s="45">
        <v>105070000</v>
      </c>
    </row>
    <row r="693" spans="1:6" x14ac:dyDescent="0.25">
      <c r="A693" s="43">
        <v>23102</v>
      </c>
      <c r="B693" s="44">
        <v>66.569999999999993</v>
      </c>
      <c r="C693" s="44">
        <v>70.180000000000007</v>
      </c>
      <c r="D693" s="44">
        <v>66.230002999999996</v>
      </c>
      <c r="E693" s="44">
        <v>69.800003000000004</v>
      </c>
      <c r="F693" s="45">
        <v>106290000</v>
      </c>
    </row>
    <row r="694" spans="1:6" x14ac:dyDescent="0.25">
      <c r="A694" s="43">
        <v>23071</v>
      </c>
      <c r="B694" s="44">
        <v>64.290001000000004</v>
      </c>
      <c r="C694" s="44">
        <v>67.010002</v>
      </c>
      <c r="D694" s="44">
        <v>63.799999</v>
      </c>
      <c r="E694" s="44">
        <v>66.569999999999993</v>
      </c>
      <c r="F694" s="45">
        <v>74760000</v>
      </c>
    </row>
    <row r="695" spans="1:6" x14ac:dyDescent="0.25">
      <c r="A695" s="43">
        <v>23043</v>
      </c>
      <c r="B695" s="44">
        <v>66.309997999999993</v>
      </c>
      <c r="C695" s="44">
        <v>66.959998999999996</v>
      </c>
      <c r="D695" s="44">
        <v>64.080001999999993</v>
      </c>
      <c r="E695" s="44">
        <v>64.290001000000004</v>
      </c>
      <c r="F695" s="45">
        <v>79120000</v>
      </c>
    </row>
    <row r="696" spans="1:6" x14ac:dyDescent="0.25">
      <c r="A696" s="43">
        <v>23012</v>
      </c>
      <c r="B696" s="44">
        <v>63.099997999999999</v>
      </c>
      <c r="C696" s="44">
        <v>66.589995999999999</v>
      </c>
      <c r="D696" s="44">
        <v>62.32</v>
      </c>
      <c r="E696" s="44">
        <v>66.199996999999996</v>
      </c>
      <c r="F696" s="45">
        <v>101970000</v>
      </c>
    </row>
    <row r="697" spans="1:6" x14ac:dyDescent="0.25">
      <c r="A697" s="43">
        <v>22981</v>
      </c>
      <c r="B697" s="44">
        <v>62.259998000000003</v>
      </c>
      <c r="C697" s="44">
        <v>63.5</v>
      </c>
      <c r="D697" s="44">
        <v>61.279998999999997</v>
      </c>
      <c r="E697" s="44">
        <v>63.099997999999999</v>
      </c>
      <c r="F697" s="45">
        <v>80870000</v>
      </c>
    </row>
    <row r="698" spans="1:6" x14ac:dyDescent="0.25">
      <c r="A698" s="43">
        <v>22951</v>
      </c>
      <c r="B698" s="44">
        <v>56.52</v>
      </c>
      <c r="C698" s="44">
        <v>62.779998999999997</v>
      </c>
      <c r="D698" s="44">
        <v>55.900002000000001</v>
      </c>
      <c r="E698" s="44">
        <v>62.259998000000003</v>
      </c>
      <c r="F698" s="45">
        <v>96020000</v>
      </c>
    </row>
    <row r="699" spans="1:6" x14ac:dyDescent="0.25">
      <c r="A699" s="43">
        <v>22920</v>
      </c>
      <c r="B699" s="44">
        <v>56.27</v>
      </c>
      <c r="C699" s="44">
        <v>57.830002</v>
      </c>
      <c r="D699" s="44">
        <v>52.549999</v>
      </c>
      <c r="E699" s="44">
        <v>56.52</v>
      </c>
      <c r="F699" s="45">
        <v>78690000</v>
      </c>
    </row>
    <row r="700" spans="1:6" x14ac:dyDescent="0.25">
      <c r="A700" s="43">
        <v>22890</v>
      </c>
      <c r="B700" s="44">
        <v>59.119999</v>
      </c>
      <c r="C700" s="44">
        <v>59.540000999999997</v>
      </c>
      <c r="D700" s="44">
        <v>55.529998999999997</v>
      </c>
      <c r="E700" s="44">
        <v>56.27</v>
      </c>
      <c r="F700" s="45">
        <v>62890000</v>
      </c>
    </row>
    <row r="701" spans="1:6" x14ac:dyDescent="0.25">
      <c r="A701" s="43">
        <v>22859</v>
      </c>
      <c r="B701" s="44">
        <v>58.23</v>
      </c>
      <c r="C701" s="44">
        <v>60.330002</v>
      </c>
      <c r="D701" s="44">
        <v>56.759998000000003</v>
      </c>
      <c r="E701" s="44">
        <v>59.119999</v>
      </c>
      <c r="F701" s="45">
        <v>80400000</v>
      </c>
    </row>
    <row r="702" spans="1:6" x14ac:dyDescent="0.25">
      <c r="A702" s="43">
        <v>22828</v>
      </c>
      <c r="B702" s="44">
        <v>54.75</v>
      </c>
      <c r="C702" s="44">
        <v>58.669998</v>
      </c>
      <c r="D702" s="44">
        <v>54.470001000000003</v>
      </c>
      <c r="E702" s="44">
        <v>58.23</v>
      </c>
      <c r="F702" s="45">
        <v>74160000</v>
      </c>
    </row>
    <row r="703" spans="1:6" x14ac:dyDescent="0.25">
      <c r="A703" s="43">
        <v>22798</v>
      </c>
      <c r="B703" s="44">
        <v>59.630001</v>
      </c>
      <c r="C703" s="44">
        <v>59.959999000000003</v>
      </c>
      <c r="D703" s="44">
        <v>51.349997999999999</v>
      </c>
      <c r="E703" s="44">
        <v>54.75</v>
      </c>
      <c r="F703" s="45">
        <v>100160000</v>
      </c>
    </row>
    <row r="704" spans="1:6" x14ac:dyDescent="0.25">
      <c r="A704" s="43">
        <v>22767</v>
      </c>
      <c r="B704" s="44">
        <v>65.239998</v>
      </c>
      <c r="C704" s="44">
        <v>66.930000000000007</v>
      </c>
      <c r="D704" s="44">
        <v>53.130001</v>
      </c>
      <c r="E704" s="44">
        <v>59.630001</v>
      </c>
      <c r="F704" s="45">
        <v>111030000</v>
      </c>
    </row>
    <row r="705" spans="1:6" x14ac:dyDescent="0.25">
      <c r="A705" s="43">
        <v>22737</v>
      </c>
      <c r="B705" s="44">
        <v>69.550003000000004</v>
      </c>
      <c r="C705" s="44">
        <v>69.819999999999993</v>
      </c>
      <c r="D705" s="44">
        <v>64.949996999999996</v>
      </c>
      <c r="E705" s="44">
        <v>65.239998</v>
      </c>
      <c r="F705" s="45">
        <v>65240000</v>
      </c>
    </row>
    <row r="706" spans="1:6" x14ac:dyDescent="0.25">
      <c r="A706" s="43">
        <v>22706</v>
      </c>
      <c r="B706" s="44">
        <v>69.959998999999996</v>
      </c>
      <c r="C706" s="44">
        <v>71.440002000000007</v>
      </c>
      <c r="D706" s="44">
        <v>69.160004000000001</v>
      </c>
      <c r="E706" s="44">
        <v>69.550003000000004</v>
      </c>
      <c r="F706" s="45">
        <v>68440000</v>
      </c>
    </row>
    <row r="707" spans="1:6" x14ac:dyDescent="0.25">
      <c r="A707" s="43">
        <v>22678</v>
      </c>
      <c r="B707" s="44">
        <v>68.839995999999999</v>
      </c>
      <c r="C707" s="44">
        <v>71.129997000000003</v>
      </c>
      <c r="D707" s="44">
        <v>68.559997999999993</v>
      </c>
      <c r="E707" s="44">
        <v>69.959998999999996</v>
      </c>
      <c r="F707" s="45">
        <v>66130000</v>
      </c>
    </row>
    <row r="708" spans="1:6" x14ac:dyDescent="0.25">
      <c r="A708" s="43">
        <v>22647</v>
      </c>
      <c r="B708" s="44">
        <v>71.550003000000004</v>
      </c>
      <c r="C708" s="44">
        <v>71.959998999999996</v>
      </c>
      <c r="D708" s="44">
        <v>67.550003000000004</v>
      </c>
      <c r="E708" s="44">
        <v>68.839995999999999</v>
      </c>
      <c r="F708" s="45">
        <v>80790000</v>
      </c>
    </row>
    <row r="709" spans="1:6" x14ac:dyDescent="0.25">
      <c r="A709" s="43">
        <v>22616</v>
      </c>
      <c r="B709" s="44">
        <v>71.779999000000004</v>
      </c>
      <c r="C709" s="44">
        <v>72.639999000000003</v>
      </c>
      <c r="D709" s="44">
        <v>70.860000999999997</v>
      </c>
      <c r="E709" s="44">
        <v>71.550003000000004</v>
      </c>
      <c r="F709" s="45">
        <v>82380000</v>
      </c>
    </row>
    <row r="710" spans="1:6" x14ac:dyDescent="0.25">
      <c r="A710" s="43">
        <v>22586</v>
      </c>
      <c r="B710" s="44">
        <v>68.730002999999996</v>
      </c>
      <c r="C710" s="44">
        <v>71.849997999999999</v>
      </c>
      <c r="D710" s="44">
        <v>68.730002999999996</v>
      </c>
      <c r="E710" s="44">
        <v>71.319999999999993</v>
      </c>
      <c r="F710" s="45">
        <v>87770000</v>
      </c>
    </row>
    <row r="711" spans="1:6" x14ac:dyDescent="0.25">
      <c r="A711" s="43">
        <v>22555</v>
      </c>
      <c r="B711" s="44">
        <v>66.769997000000004</v>
      </c>
      <c r="C711" s="44">
        <v>68.620002999999997</v>
      </c>
      <c r="D711" s="44">
        <v>66.730002999999996</v>
      </c>
      <c r="E711" s="44">
        <v>68.620002999999997</v>
      </c>
      <c r="F711" s="45">
        <v>72980000</v>
      </c>
    </row>
    <row r="712" spans="1:6" x14ac:dyDescent="0.25">
      <c r="A712" s="43">
        <v>22525</v>
      </c>
      <c r="B712" s="44">
        <v>68.190002000000007</v>
      </c>
      <c r="C712" s="44">
        <v>68.459998999999996</v>
      </c>
      <c r="D712" s="44">
        <v>65.769997000000004</v>
      </c>
      <c r="E712" s="44">
        <v>66.730002999999996</v>
      </c>
      <c r="F712" s="45">
        <v>63820000</v>
      </c>
    </row>
    <row r="713" spans="1:6" x14ac:dyDescent="0.25">
      <c r="A713" s="43">
        <v>22494</v>
      </c>
      <c r="B713" s="44">
        <v>67.370002999999997</v>
      </c>
      <c r="C713" s="44">
        <v>68.440002000000007</v>
      </c>
      <c r="D713" s="44">
        <v>66.940002000000007</v>
      </c>
      <c r="E713" s="44">
        <v>68.069999999999993</v>
      </c>
      <c r="F713" s="45">
        <v>81490000</v>
      </c>
    </row>
    <row r="714" spans="1:6" x14ac:dyDescent="0.25">
      <c r="A714" s="43">
        <v>22463</v>
      </c>
      <c r="B714" s="44">
        <v>65.209998999999996</v>
      </c>
      <c r="C714" s="44">
        <v>66.760002</v>
      </c>
      <c r="D714" s="44">
        <v>64.410004000000001</v>
      </c>
      <c r="E714" s="44">
        <v>66.760002</v>
      </c>
      <c r="F714" s="45">
        <v>60840000</v>
      </c>
    </row>
    <row r="715" spans="1:6" x14ac:dyDescent="0.25">
      <c r="A715" s="43">
        <v>22433</v>
      </c>
      <c r="B715" s="44">
        <v>66.559997999999993</v>
      </c>
      <c r="C715" s="44">
        <v>67.080001999999993</v>
      </c>
      <c r="D715" s="44">
        <v>64.470000999999996</v>
      </c>
      <c r="E715" s="44">
        <v>64.639999000000003</v>
      </c>
      <c r="F715" s="45">
        <v>73090000</v>
      </c>
    </row>
    <row r="716" spans="1:6" x14ac:dyDescent="0.25">
      <c r="A716" s="43">
        <v>22402</v>
      </c>
      <c r="B716" s="44">
        <v>65.169998000000007</v>
      </c>
      <c r="C716" s="44">
        <v>67.389999000000003</v>
      </c>
      <c r="D716" s="44">
        <v>65.169998000000007</v>
      </c>
      <c r="E716" s="44">
        <v>66.559997999999993</v>
      </c>
      <c r="F716" s="45">
        <v>96940000</v>
      </c>
    </row>
    <row r="717" spans="1:6" x14ac:dyDescent="0.25">
      <c r="A717" s="43">
        <v>22372</v>
      </c>
      <c r="B717" s="44">
        <v>65.599997999999999</v>
      </c>
      <c r="C717" s="44">
        <v>68.680000000000007</v>
      </c>
      <c r="D717" s="44">
        <v>64.400002000000001</v>
      </c>
      <c r="E717" s="44">
        <v>65.309997999999993</v>
      </c>
      <c r="F717" s="45">
        <v>101760000</v>
      </c>
    </row>
    <row r="718" spans="1:6" x14ac:dyDescent="0.25">
      <c r="A718" s="43">
        <v>22341</v>
      </c>
      <c r="B718" s="44">
        <v>63.43</v>
      </c>
      <c r="C718" s="44">
        <v>65.059997999999993</v>
      </c>
      <c r="D718" s="44">
        <v>63.380001</v>
      </c>
      <c r="E718" s="44">
        <v>65.059997999999993</v>
      </c>
      <c r="F718" s="45">
        <v>115050000</v>
      </c>
    </row>
    <row r="719" spans="1:6" x14ac:dyDescent="0.25">
      <c r="A719" s="43">
        <v>22313</v>
      </c>
      <c r="B719" s="44">
        <v>61.900002000000001</v>
      </c>
      <c r="C719" s="44">
        <v>63.439999</v>
      </c>
      <c r="D719" s="44">
        <v>61.139999000000003</v>
      </c>
      <c r="E719" s="44">
        <v>63.439999</v>
      </c>
      <c r="F719" s="45">
        <v>92730000</v>
      </c>
    </row>
    <row r="720" spans="1:6" x14ac:dyDescent="0.25">
      <c r="A720" s="43">
        <v>22282</v>
      </c>
      <c r="B720" s="44">
        <v>57.57</v>
      </c>
      <c r="C720" s="44">
        <v>61.970001000000003</v>
      </c>
      <c r="D720" s="44">
        <v>57.57</v>
      </c>
      <c r="E720" s="44">
        <v>61.779998999999997</v>
      </c>
      <c r="F720" s="45">
        <v>89010000</v>
      </c>
    </row>
    <row r="721" spans="1:6" x14ac:dyDescent="0.25">
      <c r="A721" s="43">
        <v>22251</v>
      </c>
      <c r="B721" s="44">
        <v>55.299999</v>
      </c>
      <c r="C721" s="44">
        <v>58.110000999999997</v>
      </c>
      <c r="D721" s="44">
        <v>55.299999</v>
      </c>
      <c r="E721" s="44">
        <v>58.110000999999997</v>
      </c>
      <c r="F721" s="45">
        <v>77330000</v>
      </c>
    </row>
    <row r="722" spans="1:6" x14ac:dyDescent="0.25">
      <c r="A722" s="43">
        <v>22221</v>
      </c>
      <c r="B722" s="44">
        <v>53.939999</v>
      </c>
      <c r="C722" s="44">
        <v>56.43</v>
      </c>
      <c r="D722" s="44">
        <v>53.939999</v>
      </c>
      <c r="E722" s="44">
        <v>55.540000999999997</v>
      </c>
      <c r="F722" s="45">
        <v>62010000</v>
      </c>
    </row>
    <row r="723" spans="1:6" x14ac:dyDescent="0.25">
      <c r="A723" s="43">
        <v>22190</v>
      </c>
      <c r="B723" s="44">
        <v>53.360000999999997</v>
      </c>
      <c r="C723" s="44">
        <v>54.860000999999997</v>
      </c>
      <c r="D723" s="44">
        <v>52.200001</v>
      </c>
      <c r="E723" s="44">
        <v>53.389999000000003</v>
      </c>
      <c r="F723" s="45">
        <v>54370000</v>
      </c>
    </row>
    <row r="724" spans="1:6" x14ac:dyDescent="0.25">
      <c r="A724" s="43">
        <v>22160</v>
      </c>
      <c r="B724" s="44">
        <v>57.09</v>
      </c>
      <c r="C724" s="44">
        <v>57.09</v>
      </c>
      <c r="D724" s="44">
        <v>52.48</v>
      </c>
      <c r="E724" s="44">
        <v>53.52</v>
      </c>
      <c r="F724" s="45">
        <v>60840000</v>
      </c>
    </row>
    <row r="725" spans="1:6" x14ac:dyDescent="0.25">
      <c r="A725" s="43">
        <v>22129</v>
      </c>
      <c r="B725" s="44">
        <v>55.529998999999997</v>
      </c>
      <c r="C725" s="44">
        <v>58.07</v>
      </c>
      <c r="D725" s="44">
        <v>54.720001000000003</v>
      </c>
      <c r="E725" s="44">
        <v>56.959999000000003</v>
      </c>
      <c r="F725" s="45">
        <v>65330000</v>
      </c>
    </row>
    <row r="726" spans="1:6" x14ac:dyDescent="0.25">
      <c r="A726" s="43">
        <v>22098</v>
      </c>
      <c r="B726" s="44">
        <v>57.060001</v>
      </c>
      <c r="C726" s="44">
        <v>57.380001</v>
      </c>
      <c r="D726" s="44">
        <v>54.169998</v>
      </c>
      <c r="E726" s="44">
        <v>55.509998000000003</v>
      </c>
      <c r="F726" s="45">
        <v>53860000</v>
      </c>
    </row>
    <row r="727" spans="1:6" x14ac:dyDescent="0.25">
      <c r="A727" s="43">
        <v>22068</v>
      </c>
      <c r="B727" s="44">
        <v>55.889999000000003</v>
      </c>
      <c r="C727" s="44">
        <v>58</v>
      </c>
      <c r="D727" s="44">
        <v>55.889999000000003</v>
      </c>
      <c r="E727" s="44">
        <v>56.919998</v>
      </c>
      <c r="F727" s="45">
        <v>76480000</v>
      </c>
    </row>
    <row r="728" spans="1:6" x14ac:dyDescent="0.25">
      <c r="A728" s="43">
        <v>22037</v>
      </c>
      <c r="B728" s="44">
        <v>54.130001</v>
      </c>
      <c r="C728" s="44">
        <v>55.830002</v>
      </c>
      <c r="D728" s="44">
        <v>54.130001</v>
      </c>
      <c r="E728" s="44">
        <v>55.830002</v>
      </c>
      <c r="F728" s="45">
        <v>68790000</v>
      </c>
    </row>
    <row r="729" spans="1:6" x14ac:dyDescent="0.25">
      <c r="A729" s="43">
        <v>22007</v>
      </c>
      <c r="B729" s="44">
        <v>55.43</v>
      </c>
      <c r="C729" s="44">
        <v>56.59</v>
      </c>
      <c r="D729" s="44">
        <v>54.369999</v>
      </c>
      <c r="E729" s="44">
        <v>54.369999</v>
      </c>
      <c r="F729" s="45">
        <v>57300000</v>
      </c>
    </row>
    <row r="730" spans="1:6" x14ac:dyDescent="0.25">
      <c r="A730" s="43">
        <v>21976</v>
      </c>
      <c r="B730" s="44">
        <v>56.009998000000003</v>
      </c>
      <c r="C730" s="44">
        <v>56.009998000000003</v>
      </c>
      <c r="D730" s="44">
        <v>53.470001000000003</v>
      </c>
      <c r="E730" s="44">
        <v>55.34</v>
      </c>
      <c r="F730" s="45">
        <v>65710000</v>
      </c>
    </row>
    <row r="731" spans="1:6" x14ac:dyDescent="0.25">
      <c r="A731" s="43">
        <v>21947</v>
      </c>
      <c r="B731" s="44">
        <v>55.959999000000003</v>
      </c>
      <c r="C731" s="44">
        <v>56.82</v>
      </c>
      <c r="D731" s="44">
        <v>54.73</v>
      </c>
      <c r="E731" s="44">
        <v>56.119999</v>
      </c>
      <c r="F731" s="45">
        <v>60500000</v>
      </c>
    </row>
    <row r="732" spans="1:6" x14ac:dyDescent="0.25">
      <c r="A732" s="43">
        <v>21916</v>
      </c>
      <c r="B732" s="44">
        <v>59.91</v>
      </c>
      <c r="C732" s="44">
        <v>60.389999000000003</v>
      </c>
      <c r="D732" s="44">
        <v>55.610000999999997</v>
      </c>
      <c r="E732" s="44">
        <v>55.610000999999997</v>
      </c>
      <c r="F732" s="45">
        <v>63920000</v>
      </c>
    </row>
  </sheetData>
  <sortState xmlns:xlrd2="http://schemas.microsoft.com/office/spreadsheetml/2017/richdata2" ref="A2:F732">
    <sortCondition descending="1" ref="A2:A7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 Debt Levels</vt:lpstr>
      <vt:lpstr>US Tax History</vt:lpstr>
      <vt:lpstr>data</vt:lpstr>
      <vt:lpstr>FRED</vt:lpstr>
      <vt:lpstr>ref</vt:lpstr>
      <vt:lpstr>Sheet2</vt:lpstr>
      <vt:lpstr>Sheet3</vt:lpstr>
      <vt:lpstr>^GSPC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Wells</dc:creator>
  <cp:lastModifiedBy>x</cp:lastModifiedBy>
  <cp:lastPrinted>2020-02-05T20:00:30Z</cp:lastPrinted>
  <dcterms:created xsi:type="dcterms:W3CDTF">2019-03-09T01:01:14Z</dcterms:created>
  <dcterms:modified xsi:type="dcterms:W3CDTF">2020-11-17T23:20:49Z</dcterms:modified>
</cp:coreProperties>
</file>