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汉威\智能家居\威豆\过程文档\"/>
    </mc:Choice>
  </mc:AlternateContent>
  <bookViews>
    <workbookView xWindow="0" yWindow="0" windowWidth="15600" windowHeight="10350" activeTab="1"/>
  </bookViews>
  <sheets>
    <sheet name="首页" sheetId="4" r:id="rId1"/>
    <sheet name="1.项目概况及结果会签" sheetId="7" r:id="rId2"/>
    <sheet name="2.工作量评估明细" sheetId="8" r:id="rId3"/>
    <sheet name="3.研发成本" sheetId="6" r:id="rId4"/>
    <sheet name="4.技术支持服务" sheetId="10" r:id="rId5"/>
  </sheets>
  <calcPr calcId="152511"/>
</workbook>
</file>

<file path=xl/calcChain.xml><?xml version="1.0" encoding="utf-8"?>
<calcChain xmlns="http://schemas.openxmlformats.org/spreadsheetml/2006/main">
  <c r="M50" i="10" l="1"/>
  <c r="M49" i="10"/>
  <c r="M48" i="10"/>
  <c r="M47" i="10"/>
  <c r="M45" i="10"/>
  <c r="M44" i="10"/>
  <c r="M43" i="10"/>
  <c r="M41" i="10"/>
  <c r="M40" i="10"/>
  <c r="M38" i="10"/>
  <c r="M37" i="10"/>
  <c r="M36" i="10"/>
  <c r="M35" i="10"/>
  <c r="M34" i="10"/>
  <c r="M32" i="10"/>
  <c r="M31" i="10"/>
  <c r="M30" i="10"/>
  <c r="M28" i="10"/>
  <c r="M51" i="10" s="1"/>
  <c r="F30" i="8"/>
  <c r="F31" i="8" s="1"/>
  <c r="E30" i="8"/>
  <c r="E31" i="8" s="1"/>
  <c r="H21" i="6" l="1"/>
  <c r="H41" i="6" l="1"/>
  <c r="F40" i="6"/>
  <c r="H40" i="6" s="1"/>
  <c r="H39" i="6"/>
  <c r="H38" i="6"/>
  <c r="H37" i="6"/>
  <c r="H36" i="6"/>
  <c r="H35" i="6"/>
  <c r="H28" i="6"/>
  <c r="H27" i="6"/>
  <c r="H26" i="6"/>
  <c r="H25" i="6"/>
  <c r="H22" i="6"/>
  <c r="H20" i="6"/>
  <c r="H19" i="6"/>
  <c r="H18" i="6"/>
  <c r="H17" i="6"/>
  <c r="D12" i="6"/>
  <c r="D11" i="6"/>
  <c r="D10" i="6"/>
  <c r="D29" i="6" l="1"/>
  <c r="F34" i="6" s="1"/>
  <c r="H34" i="6" s="1"/>
  <c r="F32" i="6" l="1"/>
  <c r="H32" i="6" s="1"/>
  <c r="D8" i="6"/>
  <c r="F33" i="6"/>
  <c r="H33" i="6" s="1"/>
  <c r="D42" i="6"/>
  <c r="D9" i="6" s="1"/>
  <c r="D13" i="6" s="1"/>
</calcChain>
</file>

<file path=xl/comments1.xml><?xml version="1.0" encoding="utf-8"?>
<comments xmlns="http://schemas.openxmlformats.org/spreadsheetml/2006/main">
  <authors>
    <author>XIAO</author>
  </authors>
  <commentList>
    <comment ref="M40" authorId="0" shapeId="0">
      <text>
        <r>
          <rPr>
            <sz val="9"/>
            <color indexed="81"/>
            <rFont val="宋体"/>
            <family val="3"/>
            <charset val="134"/>
          </rPr>
          <t xml:space="preserve">按现场服务加乘系数20%
</t>
        </r>
      </text>
    </comment>
    <comment ref="L47" authorId="0" shapeId="0">
      <text>
        <r>
          <rPr>
            <sz val="9"/>
            <color indexed="81"/>
            <rFont val="宋体"/>
            <family val="3"/>
            <charset val="134"/>
          </rPr>
          <t>需求数量，单一需求的UCP数量不得大于10，以上的按复杂程度加乘</t>
        </r>
      </text>
    </comment>
    <comment ref="L48" authorId="0" shapeId="0">
      <text>
        <r>
          <rPr>
            <sz val="9"/>
            <color indexed="81"/>
            <rFont val="宋体"/>
            <family val="3"/>
            <charset val="134"/>
          </rPr>
          <t xml:space="preserve">需求数量，单一需求的UCP不得大于10，超过按复杂度加乘操作
</t>
        </r>
      </text>
    </comment>
  </commentList>
</comments>
</file>

<file path=xl/sharedStrings.xml><?xml version="1.0" encoding="utf-8"?>
<sst xmlns="http://schemas.openxmlformats.org/spreadsheetml/2006/main" count="297" uniqueCount="252">
  <si>
    <t>智能家居</t>
  </si>
  <si>
    <t>项目经理</t>
  </si>
  <si>
    <t>备注</t>
  </si>
  <si>
    <t>说明</t>
  </si>
  <si>
    <t>研发成本评估</t>
  </si>
  <si>
    <t>客户名称：</t>
  </si>
  <si>
    <t>汉威电子软件中心</t>
  </si>
  <si>
    <r>
      <rPr>
        <sz val="10"/>
        <rFont val="宋体"/>
        <family val="3"/>
        <charset val="134"/>
      </rPr>
      <t>项</t>
    </r>
    <r>
      <rPr>
        <sz val="10"/>
        <rFont val="宋体"/>
        <family val="3"/>
        <charset val="134"/>
      </rPr>
      <t>目名称：</t>
    </r>
  </si>
  <si>
    <r>
      <rPr>
        <sz val="10"/>
        <color indexed="8"/>
        <rFont val="宋体"/>
        <family val="3"/>
        <charset val="134"/>
      </rPr>
      <t>报价日</t>
    </r>
    <r>
      <rPr>
        <sz val="10"/>
        <color indexed="8"/>
        <rFont val="宋体"/>
        <family val="3"/>
        <charset val="134"/>
      </rPr>
      <t>期：</t>
    </r>
  </si>
  <si>
    <t>建设周期：</t>
  </si>
  <si>
    <t>月</t>
  </si>
  <si>
    <t>汇总成本表</t>
  </si>
  <si>
    <t>No.</t>
  </si>
  <si>
    <t>项目</t>
  </si>
  <si>
    <t>成本报价</t>
  </si>
  <si>
    <t>（一）</t>
  </si>
  <si>
    <t>人力成本</t>
  </si>
  <si>
    <t>（二）</t>
  </si>
  <si>
    <t>公共费用</t>
  </si>
  <si>
    <t>（三）</t>
  </si>
  <si>
    <t>外购件费用</t>
  </si>
  <si>
    <t>（四）</t>
  </si>
  <si>
    <t>服务成本</t>
  </si>
  <si>
    <t>单独核算成本</t>
  </si>
  <si>
    <t>（五）</t>
  </si>
  <si>
    <t>管理成本</t>
  </si>
  <si>
    <t>合计（人民币：元）</t>
  </si>
  <si>
    <t>分项成本清单</t>
  </si>
  <si>
    <r>
      <rPr>
        <b/>
        <sz val="10"/>
        <rFont val="Arial"/>
        <family val="2"/>
        <charset val="134"/>
      </rPr>
      <t>(</t>
    </r>
    <r>
      <rPr>
        <b/>
        <sz val="10"/>
        <rFont val="宋体"/>
        <family val="3"/>
        <charset val="134"/>
      </rPr>
      <t>一</t>
    </r>
    <r>
      <rPr>
        <b/>
        <sz val="10"/>
        <rFont val="Arial"/>
        <family val="2"/>
        <charset val="134"/>
      </rPr>
      <t>)</t>
    </r>
    <r>
      <rPr>
        <b/>
        <sz val="10"/>
        <rFont val="宋体"/>
        <family val="3"/>
        <charset val="134"/>
      </rPr>
      <t>人力成本报价</t>
    </r>
  </si>
  <si>
    <r>
      <rPr>
        <b/>
        <sz val="10"/>
        <rFont val="宋体"/>
        <family val="3"/>
        <charset val="134"/>
      </rPr>
      <t>名</t>
    </r>
    <r>
      <rPr>
        <b/>
        <sz val="10"/>
        <rFont val="Arial"/>
        <family val="2"/>
        <charset val="134"/>
      </rPr>
      <t xml:space="preserve">  </t>
    </r>
    <r>
      <rPr>
        <b/>
        <sz val="10"/>
        <rFont val="宋体"/>
        <family val="3"/>
        <charset val="134"/>
      </rPr>
      <t>称</t>
    </r>
  </si>
  <si>
    <t>单位</t>
  </si>
  <si>
    <t>数量</t>
  </si>
  <si>
    <t>成本单价</t>
  </si>
  <si>
    <t>参与权重</t>
  </si>
  <si>
    <t>合计</t>
  </si>
  <si>
    <t>1-</t>
  </si>
  <si>
    <t>人月</t>
  </si>
  <si>
    <t>2-</t>
  </si>
  <si>
    <t>3-</t>
  </si>
  <si>
    <t>4-</t>
  </si>
  <si>
    <t>6-</t>
  </si>
  <si>
    <t>9-</t>
  </si>
  <si>
    <t>10-</t>
  </si>
  <si>
    <t>11-</t>
  </si>
  <si>
    <t>小计(人民币)</t>
  </si>
  <si>
    <r>
      <rPr>
        <b/>
        <sz val="10"/>
        <rFont val="Arial"/>
        <family val="2"/>
        <charset val="134"/>
      </rPr>
      <t>(</t>
    </r>
    <r>
      <rPr>
        <b/>
        <sz val="10"/>
        <rFont val="宋体"/>
        <family val="3"/>
        <charset val="134"/>
      </rPr>
      <t>二</t>
    </r>
    <r>
      <rPr>
        <b/>
        <sz val="10"/>
        <rFont val="Arial"/>
        <family val="2"/>
        <charset val="134"/>
      </rPr>
      <t>)</t>
    </r>
    <r>
      <rPr>
        <b/>
        <sz val="10"/>
        <rFont val="宋体"/>
        <family val="3"/>
        <charset val="134"/>
      </rPr>
      <t>公共费用</t>
    </r>
  </si>
  <si>
    <t>工会经费</t>
  </si>
  <si>
    <t>公司费用，按工资2%计提</t>
  </si>
  <si>
    <t>福利费</t>
  </si>
  <si>
    <t>公司费用，按工资14%计提</t>
  </si>
  <si>
    <t>职教费</t>
  </si>
  <si>
    <t>公司费用，按工资2.5%计提</t>
  </si>
  <si>
    <t>低耗摊销</t>
  </si>
  <si>
    <t>无形资产摊销</t>
  </si>
  <si>
    <t>五险一金</t>
  </si>
  <si>
    <t>公司交纳费用每人659.77</t>
  </si>
  <si>
    <t>折旧费</t>
  </si>
  <si>
    <t>其它费用</t>
  </si>
  <si>
    <t>含水电费、电话费</t>
  </si>
  <si>
    <t>办公场地费</t>
  </si>
  <si>
    <t>20元/平方，总共300平方，</t>
  </si>
  <si>
    <t>培训费</t>
  </si>
  <si>
    <t>小计</t>
  </si>
  <si>
    <t>（三）外购件成本</t>
  </si>
  <si>
    <t>配置</t>
  </si>
  <si>
    <t>产品单价单价</t>
  </si>
  <si>
    <t>美工画图、IOS开发技术储备</t>
    <phoneticPr fontId="17" type="noConversion"/>
  </si>
  <si>
    <t>美工画图：人物、主题、吉祥物设计与实现</t>
    <phoneticPr fontId="17" type="noConversion"/>
  </si>
  <si>
    <t>曾凡</t>
    <phoneticPr fontId="17" type="noConversion"/>
  </si>
  <si>
    <t>质量控制管理员</t>
    <phoneticPr fontId="17" type="noConversion"/>
  </si>
  <si>
    <t>苌帅</t>
    <phoneticPr fontId="17" type="noConversion"/>
  </si>
  <si>
    <t>赵帅</t>
    <phoneticPr fontId="17" type="noConversion"/>
  </si>
  <si>
    <t>闫威</t>
  </si>
  <si>
    <t>李留品</t>
    <phoneticPr fontId="17" type="noConversion"/>
  </si>
  <si>
    <t>配置管理员</t>
    <phoneticPr fontId="17" type="noConversion"/>
  </si>
  <si>
    <t>需求与设计人员</t>
    <phoneticPr fontId="17" type="noConversion"/>
  </si>
  <si>
    <t xml:space="preserve">数据库设计工程师              </t>
    <phoneticPr fontId="17" type="noConversion"/>
  </si>
  <si>
    <t>测试工程师</t>
    <phoneticPr fontId="17" type="noConversion"/>
  </si>
  <si>
    <t>12-</t>
    <phoneticPr fontId="17" type="noConversion"/>
  </si>
  <si>
    <t>UI设计人员</t>
    <phoneticPr fontId="17" type="noConversion"/>
  </si>
  <si>
    <t>201410/22</t>
    <phoneticPr fontId="17" type="noConversion"/>
  </si>
  <si>
    <t>曾凡</t>
    <phoneticPr fontId="17" type="noConversion"/>
  </si>
  <si>
    <t xml:space="preserve">APP端Android开发工程师  </t>
    <phoneticPr fontId="17" type="noConversion"/>
  </si>
  <si>
    <t xml:space="preserve">APP端Android开发工程师   </t>
    <phoneticPr fontId="17" type="noConversion"/>
  </si>
  <si>
    <t>5-</t>
    <phoneticPr fontId="17" type="noConversion"/>
  </si>
  <si>
    <t>APP端iOS开发工程师</t>
    <phoneticPr fontId="17" type="noConversion"/>
  </si>
  <si>
    <t>李静</t>
    <phoneticPr fontId="17" type="noConversion"/>
  </si>
  <si>
    <t>闫威</t>
    <phoneticPr fontId="17" type="noConversion"/>
  </si>
  <si>
    <t>4</t>
    <phoneticPr fontId="17" type="noConversion"/>
  </si>
  <si>
    <t>汉威电子研究院软件中心</t>
  </si>
  <si>
    <t>智能家居项目
工作量评估表</t>
    <phoneticPr fontId="17" type="noConversion"/>
  </si>
  <si>
    <t>文档属性</t>
  </si>
  <si>
    <t>文件状态</t>
  </si>
  <si>
    <t>文档编号</t>
  </si>
  <si>
    <t>【  】初稿</t>
  </si>
  <si>
    <t>文档版本</t>
  </si>
  <si>
    <t>v1.0</t>
  </si>
  <si>
    <t>【√】发布</t>
  </si>
  <si>
    <t>批准人</t>
  </si>
  <si>
    <t>【  】修订</t>
  </si>
  <si>
    <t>生效时间</t>
  </si>
  <si>
    <t>版本历史记录</t>
  </si>
  <si>
    <t>版本</t>
  </si>
  <si>
    <t>制定者</t>
  </si>
  <si>
    <t>修订时间</t>
  </si>
  <si>
    <t>更改内容/更改申请单</t>
  </si>
  <si>
    <t>审核人</t>
  </si>
  <si>
    <t>审核意见</t>
  </si>
  <si>
    <t>首次编写</t>
  </si>
  <si>
    <t>1.项目概况</t>
  </si>
  <si>
    <t>项目名称</t>
  </si>
  <si>
    <t>项目编号</t>
  </si>
  <si>
    <t>曾凡</t>
  </si>
  <si>
    <t>项目类型</t>
  </si>
  <si>
    <t>软件外包</t>
  </si>
  <si>
    <t>项目承建单位</t>
  </si>
  <si>
    <t>研究院软件中心</t>
    <phoneticPr fontId="17" type="noConversion"/>
  </si>
  <si>
    <t>项目起止时间</t>
  </si>
  <si>
    <t>项目简述</t>
  </si>
  <si>
    <t>项目质量/技术要求</t>
  </si>
  <si>
    <t>2.评估结果</t>
  </si>
  <si>
    <t>项目自报工作量
（人月）</t>
  </si>
  <si>
    <t>评估后工作量
（人月）</t>
  </si>
  <si>
    <t>存在问题说明</t>
  </si>
  <si>
    <t>评估结论</t>
  </si>
  <si>
    <t>通过</t>
    <phoneticPr fontId="17" type="noConversion"/>
  </si>
  <si>
    <t>3.评估专家组评估确认</t>
  </si>
  <si>
    <t>4.资料存档</t>
  </si>
  <si>
    <t>提交时间</t>
  </si>
  <si>
    <t>接收人</t>
  </si>
  <si>
    <t>项目工作量评估表</t>
  </si>
  <si>
    <t>单位人月天数（天）</t>
  </si>
  <si>
    <t>一级任务/模块</t>
  </si>
  <si>
    <t>二级任务/子模块</t>
  </si>
  <si>
    <t>子任务/功能点</t>
  </si>
  <si>
    <t>项目经理预估工作量（人日）</t>
  </si>
  <si>
    <t>评估后工作量
(人日)</t>
  </si>
  <si>
    <t>调研</t>
    <phoneticPr fontId="17" type="noConversion"/>
  </si>
  <si>
    <t>部门新的研发流程及文档的技术调研</t>
    <phoneticPr fontId="17" type="noConversion"/>
  </si>
  <si>
    <t>具体的调研及选型</t>
    <phoneticPr fontId="17" type="noConversion"/>
  </si>
  <si>
    <t>原型设计</t>
    <phoneticPr fontId="17" type="noConversion"/>
  </si>
  <si>
    <t>需求分析</t>
    <phoneticPr fontId="17" type="noConversion"/>
  </si>
  <si>
    <t>WIFI模块调研及选型</t>
    <phoneticPr fontId="17" type="noConversion"/>
  </si>
  <si>
    <t>APP端UI展现技术调研及选型</t>
    <phoneticPr fontId="17" type="noConversion"/>
  </si>
  <si>
    <t>APP端开源框架技术调研及选型</t>
    <phoneticPr fontId="17" type="noConversion"/>
  </si>
  <si>
    <t>传感器数据采集交互技术调研及选型</t>
    <phoneticPr fontId="17" type="noConversion"/>
  </si>
  <si>
    <t>异构平台数据通信与接口技术调研及选型</t>
    <phoneticPr fontId="17" type="noConversion"/>
  </si>
  <si>
    <t>硬件通讯</t>
    <phoneticPr fontId="17" type="noConversion"/>
  </si>
  <si>
    <t>APP调试中电WIFI通讯模块入网</t>
    <phoneticPr fontId="17" type="noConversion"/>
  </si>
  <si>
    <t>传感器参数采集云服务(汉威云)</t>
    <phoneticPr fontId="17" type="noConversion"/>
  </si>
  <si>
    <t>实现业务系统调用的接口</t>
  </si>
  <si>
    <t>传感器实时参数，传感器历史参数，传感器开关</t>
    <phoneticPr fontId="17" type="noConversion"/>
  </si>
  <si>
    <t>提供汉威云到业务服务端的测试通讯程序</t>
  </si>
  <si>
    <t>业务服务端</t>
    <phoneticPr fontId="17" type="noConversion"/>
  </si>
  <si>
    <t>web平台搭建</t>
    <phoneticPr fontId="17" type="noConversion"/>
  </si>
  <si>
    <t>开发平台</t>
    <phoneticPr fontId="17" type="noConversion"/>
  </si>
  <si>
    <t>实现web端的业务功能</t>
    <phoneticPr fontId="17" type="noConversion"/>
  </si>
  <si>
    <t>实现业务服务与APP的通讯接口</t>
  </si>
  <si>
    <t>实现业务服务与汉威云的通讯接口</t>
  </si>
  <si>
    <t>提供业务服务端到汉威云的测试通讯程序</t>
  </si>
  <si>
    <t>APP端</t>
    <phoneticPr fontId="17" type="noConversion"/>
  </si>
  <si>
    <t>APP主题设计</t>
    <phoneticPr fontId="17" type="noConversion"/>
  </si>
  <si>
    <t>人物、卡通形象</t>
    <phoneticPr fontId="17" type="noConversion"/>
  </si>
  <si>
    <t>APP UI设计</t>
    <phoneticPr fontId="17" type="noConversion"/>
  </si>
  <si>
    <t>展现内容、菜单、布局和显示、按钮、弹出、颜色、背景、图标等</t>
    <phoneticPr fontId="17" type="noConversion"/>
  </si>
  <si>
    <t>用户UI设计和用户体验的提示，减少重复开发</t>
    <phoneticPr fontId="17" type="noConversion"/>
  </si>
  <si>
    <t>实时参数，传感器历史参数，传感器开关</t>
  </si>
  <si>
    <t>联调（功能点串联）</t>
    <phoneticPr fontId="17" type="noConversion"/>
  </si>
  <si>
    <t>汉威云与硬件传感器</t>
  </si>
  <si>
    <t>业务服务器与汉威云</t>
  </si>
  <si>
    <t>业务服务器与APP</t>
  </si>
  <si>
    <t>APP与硬件传感器</t>
  </si>
  <si>
    <t>合计（人日）：</t>
  </si>
  <si>
    <t>合计（人月）：</t>
  </si>
  <si>
    <t xml:space="preserve">汉威研究院软件中心技术支持标准 </t>
  </si>
  <si>
    <r>
      <rPr>
        <b/>
        <sz val="10"/>
        <rFont val="Arial"/>
        <family val="2"/>
        <charset val="134"/>
      </rPr>
      <t xml:space="preserve">1.1 </t>
    </r>
    <r>
      <rPr>
        <b/>
        <sz val="10"/>
        <rFont val="宋体"/>
        <family val="3"/>
        <charset val="134"/>
      </rPr>
      <t>定义</t>
    </r>
  </si>
  <si>
    <t>本标准指HW面向客户（公司销售及售后服务相关领域）提供的服务</t>
  </si>
  <si>
    <t>支持分为两种形式：</t>
  </si>
  <si>
    <t xml:space="preserve">  远程技术支持（RTS）是指技术支持工程师通过电话和Internet网络提供支持服务</t>
  </si>
  <si>
    <t xml:space="preserve">  现场技术支持（OTS）是由有HW技术支持认证的工程师到客户现场提供支持服务</t>
  </si>
  <si>
    <t>服务范围包括系统使用支持（局部业务流程咨询）和故障申报</t>
  </si>
  <si>
    <t>不包括服务器支持及发布升级配置相关的内容</t>
  </si>
  <si>
    <t>不包括规模化培训</t>
  </si>
  <si>
    <t>工时按单系统估算</t>
  </si>
  <si>
    <r>
      <rPr>
        <b/>
        <sz val="10"/>
        <rFont val="Arial"/>
        <family val="2"/>
        <charset val="134"/>
      </rPr>
      <t xml:space="preserve">1.2  </t>
    </r>
    <r>
      <rPr>
        <b/>
        <sz val="10"/>
        <rFont val="宋体"/>
        <family val="3"/>
        <charset val="134"/>
      </rPr>
      <t>服务过程</t>
    </r>
  </si>
  <si>
    <t>Step1</t>
  </si>
  <si>
    <r>
      <rPr>
        <sz val="10"/>
        <rFont val="Arial"/>
        <family val="2"/>
        <charset val="134"/>
      </rPr>
      <t>HW</t>
    </r>
    <r>
      <rPr>
        <sz val="10"/>
        <rFont val="Arial"/>
        <family val="2"/>
        <charset val="134"/>
      </rPr>
      <t xml:space="preserve"> </t>
    </r>
    <r>
      <rPr>
        <sz val="10"/>
        <rFont val="宋体"/>
        <family val="3"/>
        <charset val="134"/>
      </rPr>
      <t>向</t>
    </r>
    <r>
      <rPr>
        <sz val="10"/>
        <rFont val="宋体"/>
        <family val="3"/>
        <charset val="134"/>
      </rPr>
      <t>用户公布系统支持中心（</t>
    </r>
    <r>
      <rPr>
        <sz val="10"/>
        <rFont val="Arial"/>
        <family val="2"/>
        <charset val="134"/>
      </rPr>
      <t>SSC</t>
    </r>
    <r>
      <rPr>
        <sz val="10"/>
        <rFont val="宋体"/>
        <family val="3"/>
        <charset val="134"/>
      </rPr>
      <t>）的系统支持电话号码和网络登记主页</t>
    </r>
  </si>
  <si>
    <t>Step2</t>
  </si>
  <si>
    <r>
      <rPr>
        <sz val="10"/>
        <rFont val="宋体"/>
        <family val="3"/>
        <charset val="134"/>
      </rPr>
      <t>用户向</t>
    </r>
    <r>
      <rPr>
        <sz val="10"/>
        <rFont val="Arial"/>
        <family val="2"/>
        <charset val="134"/>
      </rPr>
      <t xml:space="preserve"> </t>
    </r>
    <r>
      <rPr>
        <sz val="10"/>
        <rFont val="宋体"/>
        <family val="3"/>
        <charset val="134"/>
      </rPr>
      <t>技术支持工程师咨询业务操作或申告故障</t>
    </r>
  </si>
  <si>
    <t>Step3</t>
  </si>
  <si>
    <r>
      <rPr>
        <sz val="10"/>
        <rFont val="宋体"/>
        <family val="3"/>
        <charset val="134"/>
      </rPr>
      <t>技术工程师在</t>
    </r>
    <r>
      <rPr>
        <sz val="10"/>
        <rFont val="Arial"/>
        <family val="2"/>
        <charset val="134"/>
      </rPr>
      <t xml:space="preserve"> </t>
    </r>
    <r>
      <rPr>
        <sz val="10"/>
        <rFont val="宋体"/>
        <family val="3"/>
        <charset val="134"/>
      </rPr>
      <t>服务跟踪系统（</t>
    </r>
    <r>
      <rPr>
        <sz val="10"/>
        <rFont val="Arial"/>
        <family val="2"/>
        <charset val="134"/>
      </rPr>
      <t>STS</t>
    </r>
    <r>
      <rPr>
        <sz val="10"/>
        <rFont val="宋体"/>
        <family val="3"/>
        <charset val="134"/>
      </rPr>
      <t>）记录用户咨询事项或问题，并跟踪和反馈给用户</t>
    </r>
  </si>
  <si>
    <t>Step4</t>
  </si>
  <si>
    <t>技术支持工程师根据服务类型和故障等级按预案自行处理或转入二级支持，并跟踪处理过程</t>
  </si>
  <si>
    <t>Step5</t>
  </si>
  <si>
    <r>
      <rPr>
        <sz val="10"/>
        <rFont val="宋体"/>
        <family val="3"/>
        <charset val="134"/>
      </rPr>
      <t>用户对系统功能的改善要求和数据批处理要求</t>
    </r>
    <r>
      <rPr>
        <sz val="10"/>
        <rFont val="Arial"/>
        <family val="2"/>
        <charset val="134"/>
      </rPr>
      <t xml:space="preserve"> </t>
    </r>
    <r>
      <rPr>
        <sz val="10"/>
        <rFont val="宋体"/>
        <family val="3"/>
        <charset val="134"/>
      </rPr>
      <t>需转入功能确认流程和数据处理流程</t>
    </r>
  </si>
  <si>
    <t>Step6</t>
  </si>
  <si>
    <r>
      <rPr>
        <sz val="10"/>
        <rFont val="宋体"/>
        <family val="3"/>
        <charset val="134"/>
      </rPr>
      <t>问题处理完成并得到用户确认后关闭</t>
    </r>
    <r>
      <rPr>
        <sz val="10"/>
        <rFont val="Arial"/>
        <family val="2"/>
        <charset val="134"/>
      </rPr>
      <t xml:space="preserve"> </t>
    </r>
    <r>
      <rPr>
        <sz val="10"/>
        <rFont val="宋体"/>
        <family val="3"/>
        <charset val="134"/>
      </rPr>
      <t>跟踪事项</t>
    </r>
  </si>
  <si>
    <t>Step7</t>
  </si>
  <si>
    <t>按商定周期递交故障报告和月度服务报告</t>
  </si>
  <si>
    <t>1.3 服务内容</t>
  </si>
  <si>
    <t>服务项目</t>
  </si>
  <si>
    <t>前提条件</t>
  </si>
  <si>
    <t>用户等级</t>
  </si>
  <si>
    <t>工时估算（内部）</t>
  </si>
  <si>
    <t>白金</t>
  </si>
  <si>
    <t>金牌</t>
  </si>
  <si>
    <t>银牌</t>
  </si>
  <si>
    <t>操作工时（小时）</t>
  </si>
  <si>
    <t>报告工时（小时）</t>
  </si>
  <si>
    <t>工时估算（人月）X1</t>
  </si>
  <si>
    <t>月度服务报告</t>
  </si>
  <si>
    <t>使用咨询</t>
  </si>
  <si>
    <t xml:space="preserve">  软件使用支持</t>
  </si>
  <si>
    <t>不含整系统培训，不包括新人培训</t>
  </si>
  <si>
    <t xml:space="preserve">  软件使用培训</t>
  </si>
  <si>
    <t>系统升级的流程培训</t>
  </si>
  <si>
    <t xml:space="preserve">   业务指导与建议</t>
  </si>
  <si>
    <t>故障处理</t>
  </si>
  <si>
    <t xml:space="preserve">  故障处理</t>
  </si>
  <si>
    <t xml:space="preserve">  网络故障协查</t>
  </si>
  <si>
    <t xml:space="preserve">  PC故障处理</t>
  </si>
  <si>
    <t xml:space="preserve">  FAQ制作</t>
  </si>
  <si>
    <t>业务使用状况分析</t>
  </si>
  <si>
    <t>用户调查</t>
  </si>
  <si>
    <t xml:space="preserve">  现场回访客户</t>
  </si>
  <si>
    <t>选择RTS的，要收差旅费和计算出差时间</t>
  </si>
  <si>
    <t xml:space="preserve">  电话回访客户</t>
  </si>
  <si>
    <t>日常IT支持</t>
  </si>
  <si>
    <t xml:space="preserve">  Windows操作系统支持</t>
  </si>
  <si>
    <t xml:space="preserve">  Office办公软件支持</t>
  </si>
  <si>
    <t xml:space="preserve">  客户终端计算机配置</t>
  </si>
  <si>
    <t>需收取上门服务费</t>
  </si>
  <si>
    <t>商业分析BA</t>
  </si>
  <si>
    <t xml:space="preserve">  功能需求分析与跟踪</t>
  </si>
  <si>
    <t>仅包含现场人员接收和跟踪和跟踪的时间,每项业务需求从收到到确认完成在30天内，服务人员事项跟踪每月4次。超过以上时间需要加收服务费用按每周5小时计算</t>
  </si>
  <si>
    <t xml:space="preserve">  数据需求分析与跟踪</t>
  </si>
  <si>
    <t>仅包含现场人员接收和跟踪和跟踪的时间,每项数据需求从收到到确认完成在30天内</t>
  </si>
  <si>
    <t>外部接口跟踪</t>
  </si>
  <si>
    <t>按实际接口规模复杂程度定义</t>
  </si>
  <si>
    <t>产品使用培训</t>
  </si>
  <si>
    <t>如集中培训按培训标准收费</t>
  </si>
  <si>
    <t>威豆模拟信号通讯</t>
    <phoneticPr fontId="17" type="noConversion"/>
  </si>
  <si>
    <t>2014.9.5-2014.12.25</t>
    <phoneticPr fontId="17" type="noConversion"/>
  </si>
  <si>
    <t>智能家居威豆项目</t>
    <phoneticPr fontId="17" type="noConversion"/>
  </si>
  <si>
    <t>手机MIC口模拟信号通讯</t>
    <phoneticPr fontId="17" type="noConversion"/>
  </si>
  <si>
    <t>单机版开发</t>
    <phoneticPr fontId="17" type="noConversion"/>
  </si>
  <si>
    <t>联机版开发</t>
    <phoneticPr fontId="17" type="noConversion"/>
  </si>
  <si>
    <t>涉及到耳机口模拟信号调制解调，跟手机型号有关系，开发完成后需要测试大量的手机</t>
    <phoneticPr fontId="17" type="noConversion"/>
  </si>
  <si>
    <t>需要测试很多手机</t>
    <phoneticPr fontId="17" type="noConversion"/>
  </si>
  <si>
    <t>智能家居威豆</t>
    <phoneticPr fontId="17" type="noConversion"/>
  </si>
  <si>
    <t>本项目是一款监测空气质量的系统，通过对数据的分析，反馈给客户有用的消息和合适的操作，保证客户对空气高质量的要求，但本系统不能解决空气质量的问题，只能起到改善作用。</t>
    <phoneticPr fontId="17" type="noConversion"/>
  </si>
  <si>
    <t xml:space="preserve">移动APP端
1. 可以获取到威豆传感器值；
2. 威豆可以实现数据比赛功能；
3. 实时数据展示功能；
5. 历史数据展示功能；
6. 用户可以分享数据。 
业务服务端
1. 提供APP与采集服务器的接口：APP通过业务服务器获取传感器数据；
2. 支持移动APP端联网功能
</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</si>
</sst>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 #,##0_ ;_ * \-#,##0_ ;_ * &quot;-&quot;_ ;_ @_ "/>
    <numFmt numFmtId="43" formatCode="_ * #,##0.00_ ;_ * \-#,##0.00_ ;_ * &quot;-&quot;??_ ;_ @_ "/>
    <numFmt numFmtId="176" formatCode="\¥#,##0;[Red]\¥\-#,##0"/>
    <numFmt numFmtId="177" formatCode="yyyy&quot;年&quot;m&quot;月&quot;d&quot;日&quot;;@"/>
    <numFmt numFmtId="178" formatCode="\¥#,##0;[Red]\¥#,##0"/>
    <numFmt numFmtId="179" formatCode="\¥#,##0.00_);[Red]\(\¥#,##0.00\)"/>
    <numFmt numFmtId="180" formatCode="\¥#,##0_);[Red]\(\¥#,##0\)"/>
    <numFmt numFmtId="181" formatCode="0_ "/>
    <numFmt numFmtId="182" formatCode="\¥#,##0;\¥\-#,##0"/>
    <numFmt numFmtId="183" formatCode="yyyy\/mm\/dd;@"/>
    <numFmt numFmtId="184" formatCode="0.0_ "/>
    <numFmt numFmtId="185" formatCode="0.0_);[Red]\(0.0\)"/>
  </numFmts>
  <fonts count="50">
    <font>
      <sz val="10"/>
      <name val="Arial"/>
      <family val="2"/>
      <charset val="134"/>
    </font>
    <font>
      <sz val="10"/>
      <name val="宋体"/>
      <family val="3"/>
      <charset val="134"/>
    </font>
    <font>
      <b/>
      <sz val="10"/>
      <name val="宋体"/>
      <family val="3"/>
      <charset val="134"/>
    </font>
    <font>
      <b/>
      <sz val="10"/>
      <name val="Arial"/>
      <family val="2"/>
      <charset val="134"/>
    </font>
    <font>
      <sz val="12"/>
      <color indexed="12"/>
      <name val="宋体"/>
      <family val="3"/>
      <charset val="134"/>
    </font>
    <font>
      <sz val="10"/>
      <color indexed="22"/>
      <name val="微软雅黑"/>
      <family val="2"/>
      <charset val="134"/>
    </font>
    <font>
      <sz val="10"/>
      <color indexed="12"/>
      <name val="宋体"/>
      <family val="3"/>
      <charset val="134"/>
    </font>
    <font>
      <b/>
      <sz val="10"/>
      <color indexed="12"/>
      <name val="宋体"/>
      <family val="3"/>
      <charset val="134"/>
    </font>
    <font>
      <sz val="10"/>
      <color indexed="8"/>
      <name val="宋体"/>
      <family val="3"/>
      <charset val="134"/>
    </font>
    <font>
      <sz val="10"/>
      <color indexed="12"/>
      <name val="Arial"/>
      <family val="2"/>
      <charset val="134"/>
    </font>
    <font>
      <b/>
      <sz val="10"/>
      <color indexed="10"/>
      <name val="Arial"/>
      <family val="2"/>
      <charset val="134"/>
    </font>
    <font>
      <b/>
      <sz val="12"/>
      <name val="宋体"/>
      <family val="3"/>
      <charset val="134"/>
    </font>
    <font>
      <b/>
      <sz val="12"/>
      <name val="Arial"/>
      <family val="2"/>
      <charset val="134"/>
    </font>
    <font>
      <sz val="9"/>
      <color indexed="8"/>
      <name val="宋体"/>
      <family val="3"/>
      <charset val="134"/>
    </font>
    <font>
      <b/>
      <sz val="11"/>
      <name val="宋体"/>
      <family val="3"/>
      <charset val="134"/>
    </font>
    <font>
      <b/>
      <sz val="11"/>
      <name val="Arial"/>
      <family val="2"/>
      <charset val="134"/>
    </font>
    <font>
      <sz val="9"/>
      <name val="宋体"/>
      <family val="3"/>
      <charset val="134"/>
    </font>
    <font>
      <sz val="9"/>
      <name val="Arial"/>
      <family val="2"/>
      <charset val="134"/>
    </font>
    <font>
      <sz val="9"/>
      <color indexed="10"/>
      <name val="Arial"/>
      <family val="2"/>
      <charset val="134"/>
    </font>
    <font>
      <b/>
      <sz val="10"/>
      <color indexed="12"/>
      <name val="Arial"/>
      <family val="2"/>
      <charset val="134"/>
    </font>
    <font>
      <sz val="12"/>
      <color indexed="12"/>
      <name val="Times New Roman"/>
      <family val="1"/>
      <charset val="134"/>
    </font>
    <font>
      <sz val="9"/>
      <color indexed="12"/>
      <name val="宋体"/>
      <family val="3"/>
      <charset val="134"/>
    </font>
    <font>
      <sz val="12"/>
      <name val="宋体"/>
      <family val="3"/>
      <charset val="134"/>
    </font>
    <font>
      <sz val="10"/>
      <color indexed="8"/>
      <name val="微软雅黑"/>
      <family val="2"/>
      <charset val="134"/>
    </font>
    <font>
      <sz val="10"/>
      <name val="Geneva"/>
      <family val="2"/>
      <charset val="134"/>
    </font>
    <font>
      <sz val="10"/>
      <name val="Arial"/>
      <family val="2"/>
      <charset val="134"/>
    </font>
    <font>
      <sz val="9"/>
      <color indexed="81"/>
      <name val="宋体"/>
      <family val="3"/>
      <charset val="134"/>
    </font>
    <font>
      <sz val="6"/>
      <name val="微软雅黑"/>
      <family val="2"/>
      <charset val="134"/>
    </font>
    <font>
      <sz val="20"/>
      <name val="微软雅黑"/>
      <family val="2"/>
      <charset val="134"/>
    </font>
    <font>
      <sz val="14"/>
      <name val="微软雅黑"/>
      <family val="2"/>
      <charset val="134"/>
    </font>
    <font>
      <b/>
      <sz val="16"/>
      <color indexed="56"/>
      <name val="微软雅黑"/>
      <family val="2"/>
      <charset val="134"/>
    </font>
    <font>
      <sz val="12"/>
      <name val="微软雅黑"/>
      <family val="2"/>
      <charset val="134"/>
    </font>
    <font>
      <b/>
      <sz val="10"/>
      <color indexed="56"/>
      <name val="微软雅黑"/>
      <family val="2"/>
      <charset val="134"/>
    </font>
    <font>
      <b/>
      <sz val="9"/>
      <color indexed="60"/>
      <name val="微软雅黑"/>
      <family val="2"/>
      <charset val="134"/>
    </font>
    <font>
      <b/>
      <sz val="10"/>
      <color indexed="60"/>
      <name val="微软雅黑"/>
      <family val="2"/>
      <charset val="134"/>
    </font>
    <font>
      <sz val="10"/>
      <name val="微软雅黑"/>
      <family val="2"/>
      <charset val="134"/>
    </font>
    <font>
      <b/>
      <sz val="12"/>
      <name val="微软雅黑"/>
      <family val="2"/>
      <charset val="134"/>
    </font>
    <font>
      <u/>
      <sz val="10"/>
      <color indexed="10"/>
      <name val="Arial"/>
      <family val="2"/>
      <charset val="134"/>
    </font>
    <font>
      <b/>
      <sz val="10"/>
      <name val="微软雅黑"/>
      <family val="2"/>
      <charset val="134"/>
    </font>
    <font>
      <sz val="12"/>
      <color indexed="8"/>
      <name val="微软雅黑"/>
      <family val="2"/>
      <charset val="134"/>
    </font>
    <font>
      <b/>
      <sz val="12"/>
      <color indexed="60"/>
      <name val="微软雅黑"/>
      <family val="2"/>
      <charset val="134"/>
    </font>
    <font>
      <sz val="12"/>
      <color indexed="9"/>
      <name val="微软雅黑"/>
      <family val="2"/>
      <charset val="134"/>
    </font>
    <font>
      <b/>
      <sz val="11"/>
      <color indexed="8"/>
      <name val="微软雅黑"/>
      <family val="2"/>
      <charset val="134"/>
    </font>
    <font>
      <sz val="10"/>
      <color indexed="56"/>
      <name val="微软雅黑"/>
      <family val="2"/>
      <charset val="134"/>
    </font>
    <font>
      <sz val="9"/>
      <color indexed="56"/>
      <name val="微软雅黑"/>
      <family val="2"/>
      <charset val="134"/>
    </font>
    <font>
      <b/>
      <sz val="12"/>
      <color indexed="9"/>
      <name val="微软雅黑"/>
      <family val="2"/>
      <charset val="134"/>
    </font>
    <font>
      <b/>
      <sz val="10"/>
      <color indexed="8"/>
      <name val="微软雅黑"/>
      <family val="2"/>
      <charset val="134"/>
    </font>
    <font>
      <b/>
      <sz val="12"/>
      <color indexed="8"/>
      <name val="宋体"/>
      <family val="3"/>
      <charset val="134"/>
    </font>
    <font>
      <b/>
      <sz val="10"/>
      <color indexed="8"/>
      <name val="Arial"/>
      <family val="2"/>
      <charset val="134"/>
    </font>
    <font>
      <sz val="10"/>
      <color indexed="8"/>
      <name val="Arial"/>
      <family val="2"/>
      <charset val="134"/>
    </font>
  </fonts>
  <fills count="12">
    <fill>
      <patternFill patternType="none"/>
    </fill>
    <fill>
      <patternFill patternType="gray125"/>
    </fill>
    <fill>
      <patternFill patternType="solid">
        <fgColor indexed="43"/>
        <bgColor indexed="64"/>
      </patternFill>
    </fill>
    <fill>
      <patternFill patternType="solid">
        <fgColor indexed="62"/>
        <bgColor indexed="64"/>
      </patternFill>
    </fill>
    <fill>
      <patternFill patternType="solid">
        <fgColor indexed="42"/>
        <bgColor indexed="64"/>
      </patternFill>
    </fill>
    <fill>
      <patternFill patternType="solid">
        <fgColor indexed="11"/>
        <bgColor indexed="64"/>
      </patternFill>
    </fill>
    <fill>
      <patternFill patternType="solid">
        <fgColor indexed="46"/>
        <bgColor indexed="64"/>
      </patternFill>
    </fill>
    <fill>
      <patternFill patternType="solid">
        <fgColor indexed="9"/>
        <bgColor indexed="64"/>
      </patternFill>
    </fill>
    <fill>
      <patternFill patternType="solid">
        <fgColor indexed="26"/>
        <bgColor indexed="64"/>
      </patternFill>
    </fill>
    <fill>
      <patternFill patternType="solid">
        <fgColor indexed="22"/>
        <bgColor indexed="64"/>
      </patternFill>
    </fill>
    <fill>
      <patternFill patternType="solid">
        <fgColor indexed="56"/>
        <bgColor indexed="64"/>
      </patternFill>
    </fill>
    <fill>
      <patternFill patternType="solid">
        <fgColor indexed="4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top style="thin">
        <color indexed="64"/>
      </top>
      <bottom style="thin">
        <color indexed="64"/>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s>
  <cellStyleXfs count="8">
    <xf numFmtId="0" fontId="0" fillId="0" borderId="0" applyNumberFormat="0" applyFont="0" applyFill="0" applyBorder="0" applyAlignment="0" applyProtection="0">
      <alignment vertical="center"/>
    </xf>
    <xf numFmtId="0" fontId="23" fillId="0" borderId="0">
      <alignment vertical="center"/>
    </xf>
    <xf numFmtId="0" fontId="22" fillId="0" borderId="0">
      <alignment vertical="center"/>
    </xf>
    <xf numFmtId="0" fontId="22" fillId="0" borderId="0">
      <alignment vertical="center"/>
    </xf>
    <xf numFmtId="0" fontId="24" fillId="0" borderId="0">
      <alignment vertical="center"/>
    </xf>
    <xf numFmtId="0" fontId="25" fillId="0" borderId="0">
      <alignment vertical="center"/>
    </xf>
    <xf numFmtId="0" fontId="24" fillId="0" borderId="0">
      <alignment vertical="center"/>
    </xf>
    <xf numFmtId="0" fontId="37" fillId="0" borderId="0" applyNumberFormat="0" applyFill="0" applyBorder="0" applyAlignment="0" applyProtection="0">
      <alignment vertical="top"/>
      <protection locked="0"/>
    </xf>
  </cellStyleXfs>
  <cellXfs count="236">
    <xf numFmtId="0" fontId="0" fillId="0" borderId="0" xfId="0" applyNumberFormat="1" applyFont="1" applyFill="1" applyBorder="1" applyAlignment="1"/>
    <xf numFmtId="0" fontId="0" fillId="0" borderId="1" xfId="4" applyFont="1" applyFill="1" applyBorder="1" applyAlignment="1" applyProtection="1">
      <alignment vertical="center"/>
    </xf>
    <xf numFmtId="0" fontId="1" fillId="4" borderId="1" xfId="4" applyFont="1" applyFill="1" applyBorder="1" applyAlignment="1" applyProtection="1">
      <alignment horizontal="center" vertical="center"/>
    </xf>
    <xf numFmtId="177" fontId="8" fillId="4" borderId="1" xfId="4" applyNumberFormat="1" applyFont="1" applyFill="1" applyBorder="1" applyAlignment="1" applyProtection="1">
      <alignment horizontal="center" vertical="center"/>
    </xf>
    <xf numFmtId="0" fontId="8" fillId="4" borderId="1" xfId="4" applyFont="1" applyFill="1" applyBorder="1" applyAlignment="1" applyProtection="1">
      <alignment horizontal="center" vertical="center"/>
    </xf>
    <xf numFmtId="0" fontId="3" fillId="2" borderId="1" xfId="4" applyFont="1" applyFill="1" applyBorder="1" applyAlignment="1" applyProtection="1">
      <alignment horizontal="center" vertical="center"/>
    </xf>
    <xf numFmtId="179" fontId="2" fillId="2" borderId="1" xfId="4" applyNumberFormat="1" applyFont="1" applyFill="1" applyBorder="1" applyAlignment="1" applyProtection="1">
      <alignment horizontal="center" vertical="center"/>
    </xf>
    <xf numFmtId="49" fontId="3" fillId="0" borderId="1" xfId="4" applyNumberFormat="1" applyFont="1" applyFill="1" applyBorder="1" applyAlignment="1">
      <alignment horizontal="center" vertical="center" wrapText="1"/>
    </xf>
    <xf numFmtId="0" fontId="13" fillId="0" borderId="1" xfId="2" applyFont="1" applyBorder="1" applyAlignment="1">
      <alignment vertical="center" wrapText="1"/>
    </xf>
    <xf numFmtId="0" fontId="0" fillId="0" borderId="1" xfId="4" applyFont="1" applyBorder="1" applyAlignment="1" applyProtection="1">
      <alignment horizontal="center" vertical="center" wrapText="1"/>
      <protection locked="0"/>
    </xf>
    <xf numFmtId="0" fontId="3" fillId="0" borderId="1" xfId="4" applyFont="1" applyFill="1" applyBorder="1" applyAlignment="1">
      <alignment horizontal="center" vertical="center" wrapText="1"/>
    </xf>
    <xf numFmtId="179" fontId="2" fillId="6" borderId="1" xfId="4" applyNumberFormat="1" applyFont="1" applyFill="1" applyBorder="1" applyAlignment="1" applyProtection="1">
      <alignment horizontal="center" vertical="center"/>
    </xf>
    <xf numFmtId="0" fontId="0" fillId="0" borderId="1" xfId="4" applyFont="1" applyFill="1" applyBorder="1" applyAlignment="1">
      <alignment horizontal="center" vertical="center" wrapText="1"/>
    </xf>
    <xf numFmtId="0" fontId="13" fillId="0" borderId="1" xfId="6" applyFont="1" applyFill="1" applyBorder="1" applyAlignment="1">
      <alignment horizontal="left" vertical="center" wrapText="1"/>
    </xf>
    <xf numFmtId="0" fontId="16" fillId="0" borderId="1" xfId="5" applyFont="1" applyBorder="1" applyAlignment="1">
      <alignment horizontal="left" vertical="center" wrapText="1"/>
    </xf>
    <xf numFmtId="41" fontId="17" fillId="4" borderId="1" xfId="0" applyNumberFormat="1" applyFont="1" applyFill="1" applyBorder="1" applyAlignment="1">
      <alignment vertical="center"/>
    </xf>
    <xf numFmtId="9" fontId="0" fillId="0" borderId="1" xfId="4" applyNumberFormat="1" applyFont="1" applyBorder="1" applyAlignment="1">
      <alignment horizontal="center" vertical="center"/>
    </xf>
    <xf numFmtId="0" fontId="4" fillId="0" borderId="6" xfId="0" applyFont="1" applyBorder="1" applyAlignment="1">
      <alignment vertical="center"/>
    </xf>
    <xf numFmtId="0" fontId="9" fillId="0" borderId="6" xfId="4" applyFont="1" applyBorder="1" applyAlignment="1" applyProtection="1"/>
    <xf numFmtId="0" fontId="4" fillId="0" borderId="6" xfId="2" applyFont="1" applyBorder="1" applyAlignment="1" applyProtection="1">
      <alignment vertical="center"/>
    </xf>
    <xf numFmtId="0" fontId="7" fillId="0" borderId="6" xfId="4" applyFont="1" applyFill="1" applyBorder="1" applyAlignment="1" applyProtection="1">
      <alignment vertical="center"/>
    </xf>
    <xf numFmtId="0" fontId="7" fillId="0" borderId="6" xfId="4" applyFont="1" applyFill="1" applyBorder="1" applyAlignment="1" applyProtection="1">
      <alignment horizontal="center" vertical="center"/>
    </xf>
    <xf numFmtId="176" fontId="6" fillId="0" borderId="4" xfId="4" applyNumberFormat="1" applyFont="1" applyFill="1" applyBorder="1" applyAlignment="1" applyProtection="1">
      <alignment vertical="center"/>
    </xf>
    <xf numFmtId="176" fontId="6" fillId="0" borderId="7" xfId="4" applyNumberFormat="1" applyFont="1" applyFill="1" applyBorder="1" applyAlignment="1" applyProtection="1">
      <alignment horizontal="center" vertical="center"/>
    </xf>
    <xf numFmtId="176" fontId="6" fillId="0" borderId="6" xfId="4" applyNumberFormat="1" applyFont="1" applyFill="1" applyBorder="1" applyAlignment="1" applyProtection="1">
      <alignment vertical="center"/>
    </xf>
    <xf numFmtId="0" fontId="19" fillId="0" borderId="6" xfId="4" applyFont="1" applyFill="1" applyBorder="1" applyAlignment="1">
      <alignment vertical="center"/>
    </xf>
    <xf numFmtId="182" fontId="7" fillId="0" borderId="6" xfId="4" applyNumberFormat="1" applyFont="1" applyFill="1" applyBorder="1" applyAlignment="1" applyProtection="1">
      <alignment horizontal="center" vertical="center"/>
    </xf>
    <xf numFmtId="0" fontId="6" fillId="0" borderId="6" xfId="4" applyFont="1" applyFill="1" applyBorder="1" applyAlignment="1">
      <alignment vertical="center" wrapText="1"/>
    </xf>
    <xf numFmtId="0" fontId="9" fillId="0" borderId="6" xfId="4" applyFont="1" applyFill="1" applyBorder="1" applyAlignment="1">
      <alignment vertical="center" wrapText="1"/>
    </xf>
    <xf numFmtId="0" fontId="20" fillId="0" borderId="6" xfId="2" applyFont="1" applyBorder="1" applyAlignment="1"/>
    <xf numFmtId="0" fontId="21" fillId="0" borderId="6" xfId="2" applyFont="1" applyBorder="1" applyAlignment="1"/>
    <xf numFmtId="0" fontId="4" fillId="0" borderId="6" xfId="2" applyFont="1" applyBorder="1" applyAlignment="1"/>
    <xf numFmtId="0" fontId="7" fillId="0" borderId="6" xfId="4" applyFont="1" applyFill="1" applyBorder="1" applyAlignment="1">
      <alignment vertical="center"/>
    </xf>
    <xf numFmtId="9" fontId="1" fillId="0" borderId="1" xfId="0" applyNumberFormat="1" applyFont="1" applyFill="1" applyBorder="1" applyAlignment="1">
      <alignment horizontal="center" vertical="center"/>
    </xf>
    <xf numFmtId="43" fontId="1" fillId="0" borderId="1" xfId="0" applyNumberFormat="1" applyFont="1" applyFill="1" applyBorder="1" applyAlignment="1">
      <alignment horizontal="center" vertical="center"/>
    </xf>
    <xf numFmtId="0" fontId="16" fillId="0" borderId="1" xfId="2" applyFont="1" applyFill="1" applyBorder="1" applyAlignment="1">
      <alignment vertical="center" wrapText="1"/>
    </xf>
    <xf numFmtId="41" fontId="17" fillId="0" borderId="1" xfId="0" applyNumberFormat="1" applyFont="1" applyFill="1" applyBorder="1" applyAlignment="1">
      <alignment horizontal="distributed" vertical="center" wrapText="1"/>
    </xf>
    <xf numFmtId="9" fontId="0" fillId="0" borderId="1" xfId="4" applyNumberFormat="1" applyFont="1" applyFill="1" applyBorder="1" applyAlignment="1">
      <alignment horizontal="center" vertical="center"/>
    </xf>
    <xf numFmtId="41" fontId="17" fillId="0" borderId="1" xfId="0" applyNumberFormat="1" applyFont="1" applyFill="1" applyBorder="1" applyAlignment="1">
      <alignment vertical="center"/>
    </xf>
    <xf numFmtId="41" fontId="18" fillId="0" borderId="1" xfId="0" applyNumberFormat="1" applyFont="1" applyFill="1" applyBorder="1" applyAlignment="1">
      <alignment horizontal="distributed" vertical="center" wrapText="1"/>
    </xf>
    <xf numFmtId="0" fontId="1" fillId="0" borderId="1" xfId="4" applyFont="1" applyFill="1" applyBorder="1" applyAlignment="1" applyProtection="1">
      <alignment vertical="center" wrapText="1"/>
    </xf>
    <xf numFmtId="0" fontId="2" fillId="6" borderId="1" xfId="4" applyFont="1" applyFill="1" applyBorder="1" applyAlignment="1" applyProtection="1">
      <alignment horizontal="center" vertical="center"/>
    </xf>
    <xf numFmtId="0" fontId="1" fillId="0" borderId="1" xfId="4" applyFont="1" applyFill="1" applyBorder="1" applyAlignment="1">
      <alignment horizontal="center" vertical="center"/>
    </xf>
    <xf numFmtId="0" fontId="1" fillId="0" borderId="1" xfId="4" applyFont="1" applyBorder="1" applyAlignment="1">
      <alignment horizontal="center" vertical="center"/>
    </xf>
    <xf numFmtId="0" fontId="2" fillId="2" borderId="1" xfId="4" applyFont="1" applyFill="1" applyBorder="1" applyAlignment="1" applyProtection="1">
      <alignment horizontal="center" vertical="center"/>
    </xf>
    <xf numFmtId="0" fontId="3" fillId="6" borderId="1" xfId="4" applyFont="1" applyFill="1" applyBorder="1" applyAlignment="1" applyProtection="1">
      <alignment horizontal="center" vertical="center"/>
    </xf>
    <xf numFmtId="49" fontId="1" fillId="0" borderId="1" xfId="4" applyNumberFormat="1" applyFont="1" applyFill="1" applyBorder="1" applyAlignment="1">
      <alignment horizontal="center" vertical="center"/>
    </xf>
    <xf numFmtId="0" fontId="2" fillId="5" borderId="1" xfId="4" applyFont="1" applyFill="1" applyBorder="1" applyAlignment="1">
      <alignment horizontal="center" vertical="center"/>
    </xf>
    <xf numFmtId="0" fontId="2" fillId="6" borderId="1" xfId="4" applyFont="1" applyFill="1" applyBorder="1" applyAlignment="1" applyProtection="1">
      <alignment horizontal="center" vertical="center"/>
    </xf>
    <xf numFmtId="0" fontId="14" fillId="0" borderId="1" xfId="4" applyFont="1" applyFill="1" applyBorder="1" applyAlignment="1">
      <alignment horizontal="center" vertical="center" wrapText="1"/>
    </xf>
    <xf numFmtId="180" fontId="15" fillId="0" borderId="1" xfId="4" applyNumberFormat="1" applyFont="1" applyFill="1" applyBorder="1" applyAlignment="1">
      <alignment horizontal="center" vertical="center"/>
    </xf>
    <xf numFmtId="0" fontId="2" fillId="5" borderId="1" xfId="4" applyFont="1" applyFill="1" applyBorder="1" applyAlignment="1" applyProtection="1">
      <alignment horizontal="center" vertical="center"/>
    </xf>
    <xf numFmtId="0" fontId="1" fillId="0" borderId="1" xfId="4" applyFont="1" applyFill="1" applyBorder="1" applyAlignment="1" applyProtection="1">
      <alignment horizontal="center" vertical="center" wrapText="1"/>
      <protection locked="0"/>
    </xf>
    <xf numFmtId="0" fontId="15" fillId="0" borderId="1" xfId="4" applyFont="1" applyFill="1" applyBorder="1" applyAlignment="1">
      <alignment horizontal="center" vertical="center" wrapText="1"/>
    </xf>
    <xf numFmtId="0" fontId="3" fillId="5" borderId="1" xfId="4" applyFont="1" applyFill="1" applyBorder="1" applyAlignment="1">
      <alignment horizontal="center" vertical="center"/>
    </xf>
    <xf numFmtId="0" fontId="1" fillId="0" borderId="1" xfId="4" applyFont="1" applyFill="1" applyBorder="1" applyAlignment="1">
      <alignment horizontal="center" vertical="center"/>
    </xf>
    <xf numFmtId="0" fontId="1" fillId="0" borderId="1" xfId="4" applyFont="1" applyBorder="1" applyAlignment="1">
      <alignment horizontal="center" vertical="center"/>
    </xf>
    <xf numFmtId="0" fontId="1" fillId="0" borderId="2" xfId="4" applyFont="1" applyBorder="1" applyAlignment="1">
      <alignment horizontal="center" vertical="center"/>
    </xf>
    <xf numFmtId="0" fontId="1" fillId="0" borderId="3" xfId="4" applyFont="1" applyBorder="1" applyAlignment="1">
      <alignment horizontal="center" vertical="center"/>
    </xf>
    <xf numFmtId="0" fontId="11" fillId="0" borderId="2" xfId="4" applyFont="1" applyFill="1" applyBorder="1" applyAlignment="1" applyProtection="1">
      <alignment horizontal="center" vertical="center"/>
    </xf>
    <xf numFmtId="0" fontId="11" fillId="0" borderId="5" xfId="4" applyFont="1" applyFill="1" applyBorder="1" applyAlignment="1" applyProtection="1">
      <alignment horizontal="center" vertical="center"/>
    </xf>
    <xf numFmtId="0" fontId="11" fillId="0" borderId="3" xfId="4" applyFont="1" applyFill="1" applyBorder="1" applyAlignment="1" applyProtection="1">
      <alignment horizontal="center" vertical="center"/>
    </xf>
    <xf numFmtId="178" fontId="12" fillId="0" borderId="2" xfId="4" applyNumberFormat="1" applyFont="1" applyFill="1" applyBorder="1" applyAlignment="1" applyProtection="1">
      <alignment horizontal="center" vertical="center"/>
    </xf>
    <xf numFmtId="178" fontId="12" fillId="0" borderId="5" xfId="4" applyNumberFormat="1" applyFont="1" applyFill="1" applyBorder="1" applyAlignment="1" applyProtection="1">
      <alignment horizontal="center" vertical="center"/>
    </xf>
    <xf numFmtId="178" fontId="12" fillId="0" borderId="3" xfId="4" applyNumberFormat="1" applyFont="1" applyFill="1" applyBorder="1" applyAlignment="1" applyProtection="1">
      <alignment horizontal="center" vertical="center"/>
    </xf>
    <xf numFmtId="0" fontId="3" fillId="6" borderId="1" xfId="4" applyFont="1" applyFill="1" applyBorder="1" applyAlignment="1">
      <alignment horizontal="center" vertical="center"/>
    </xf>
    <xf numFmtId="0" fontId="2" fillId="2" borderId="1" xfId="4" applyFont="1" applyFill="1" applyBorder="1" applyAlignment="1" applyProtection="1">
      <alignment horizontal="center" vertical="center"/>
    </xf>
    <xf numFmtId="0" fontId="1" fillId="0" borderId="2" xfId="4" applyFont="1" applyFill="1" applyBorder="1" applyAlignment="1" applyProtection="1">
      <alignment horizontal="center" vertical="center"/>
    </xf>
    <xf numFmtId="0" fontId="1" fillId="0" borderId="3" xfId="4" applyFont="1" applyFill="1" applyBorder="1" applyAlignment="1" applyProtection="1">
      <alignment horizontal="center" vertical="center"/>
    </xf>
    <xf numFmtId="176" fontId="0" fillId="0" borderId="2" xfId="4" applyNumberFormat="1" applyFont="1" applyFill="1" applyBorder="1" applyAlignment="1" applyProtection="1">
      <alignment horizontal="center" vertical="center"/>
    </xf>
    <xf numFmtId="176" fontId="0" fillId="0" borderId="5" xfId="4" applyNumberFormat="1" applyFont="1" applyFill="1" applyBorder="1" applyAlignment="1" applyProtection="1">
      <alignment horizontal="center" vertical="center"/>
    </xf>
    <xf numFmtId="176" fontId="0" fillId="0" borderId="3" xfId="4" applyNumberFormat="1" applyFont="1" applyFill="1" applyBorder="1" applyAlignment="1" applyProtection="1">
      <alignment horizontal="center" vertical="center"/>
    </xf>
    <xf numFmtId="9" fontId="10" fillId="0" borderId="2" xfId="4" applyNumberFormat="1" applyFont="1" applyFill="1" applyBorder="1" applyAlignment="1" applyProtection="1">
      <alignment horizontal="center" vertical="center"/>
    </xf>
    <xf numFmtId="9" fontId="10" fillId="0" borderId="3" xfId="4" applyNumberFormat="1" applyFont="1" applyFill="1" applyBorder="1" applyAlignment="1" applyProtection="1">
      <alignment horizontal="center" vertical="center"/>
    </xf>
    <xf numFmtId="0" fontId="5" fillId="3" borderId="1" xfId="0" applyFont="1" applyFill="1" applyBorder="1" applyAlignment="1">
      <alignment horizontal="center" vertical="center"/>
    </xf>
    <xf numFmtId="0" fontId="6" fillId="0" borderId="1" xfId="4" applyFont="1" applyFill="1" applyBorder="1" applyAlignment="1" applyProtection="1">
      <alignment horizontal="center" vertical="center"/>
    </xf>
    <xf numFmtId="0" fontId="7" fillId="0" borderId="1" xfId="4" applyFont="1" applyFill="1" applyBorder="1" applyAlignment="1" applyProtection="1">
      <alignment horizontal="center" vertical="center"/>
    </xf>
    <xf numFmtId="14" fontId="9" fillId="0" borderId="1" xfId="4" applyNumberFormat="1" applyFont="1" applyBorder="1" applyAlignment="1" applyProtection="1">
      <alignment horizontal="center" vertical="center"/>
    </xf>
    <xf numFmtId="0" fontId="9" fillId="0" borderId="1" xfId="4" applyFont="1" applyBorder="1" applyAlignment="1" applyProtection="1">
      <alignment horizontal="center" vertical="center"/>
    </xf>
    <xf numFmtId="0" fontId="0" fillId="0" borderId="1" xfId="4" applyFont="1" applyBorder="1" applyAlignment="1" applyProtection="1">
      <alignment horizontal="center"/>
    </xf>
    <xf numFmtId="0" fontId="3" fillId="6" borderId="1" xfId="4" applyFont="1" applyFill="1" applyBorder="1" applyAlignment="1" applyProtection="1">
      <alignment horizontal="center" vertical="center"/>
    </xf>
    <xf numFmtId="0" fontId="27" fillId="0" borderId="8" xfId="1" applyFont="1" applyBorder="1" applyAlignment="1">
      <alignment horizontal="center" vertical="center"/>
    </xf>
    <xf numFmtId="0" fontId="27" fillId="0" borderId="9" xfId="1" applyFont="1" applyBorder="1" applyAlignment="1">
      <alignment horizontal="center" vertical="center"/>
    </xf>
    <xf numFmtId="0" fontId="28" fillId="0" borderId="9" xfId="1" applyFont="1" applyBorder="1" applyAlignment="1">
      <alignment horizontal="center" vertical="center"/>
    </xf>
    <xf numFmtId="0" fontId="27" fillId="0" borderId="10" xfId="1" applyFont="1" applyBorder="1" applyAlignment="1">
      <alignment horizontal="center" vertical="center"/>
    </xf>
    <xf numFmtId="0" fontId="29" fillId="0" borderId="0" xfId="1" applyFont="1">
      <alignment vertical="center"/>
    </xf>
    <xf numFmtId="0" fontId="30" fillId="7" borderId="11" xfId="1" applyFont="1" applyFill="1" applyBorder="1" applyAlignment="1" applyProtection="1">
      <alignment horizontal="center" vertical="center" wrapText="1"/>
    </xf>
    <xf numFmtId="0" fontId="30" fillId="7" borderId="12" xfId="1" applyFont="1" applyFill="1" applyBorder="1" applyAlignment="1" applyProtection="1">
      <alignment horizontal="center" vertical="center"/>
    </xf>
    <xf numFmtId="0" fontId="30" fillId="7" borderId="13" xfId="1" applyFont="1" applyFill="1" applyBorder="1" applyAlignment="1" applyProtection="1">
      <alignment horizontal="center" vertical="center"/>
    </xf>
    <xf numFmtId="0" fontId="29" fillId="0" borderId="0" xfId="1" applyFont="1" applyProtection="1">
      <alignment vertical="center"/>
      <protection locked="0"/>
    </xf>
    <xf numFmtId="0" fontId="31" fillId="7" borderId="0" xfId="3" applyFont="1" applyFill="1">
      <alignment vertical="center"/>
    </xf>
    <xf numFmtId="0" fontId="32" fillId="8" borderId="14" xfId="3" applyFont="1" applyFill="1" applyBorder="1" applyAlignment="1">
      <alignment horizontal="center" vertical="center"/>
    </xf>
    <xf numFmtId="0" fontId="32" fillId="8" borderId="15" xfId="3" applyFont="1" applyFill="1" applyBorder="1" applyAlignment="1">
      <alignment horizontal="center" vertical="center"/>
    </xf>
    <xf numFmtId="0" fontId="33" fillId="7" borderId="0" xfId="3" applyFont="1" applyFill="1">
      <alignment vertical="center"/>
    </xf>
    <xf numFmtId="0" fontId="34" fillId="7" borderId="0" xfId="3" applyFont="1" applyFill="1">
      <alignment vertical="center"/>
    </xf>
    <xf numFmtId="0" fontId="32" fillId="9" borderId="16" xfId="3" applyFont="1" applyFill="1" applyBorder="1" applyAlignment="1">
      <alignment horizontal="center" vertical="center"/>
    </xf>
    <xf numFmtId="0" fontId="32" fillId="9" borderId="17" xfId="3" applyFont="1" applyFill="1" applyBorder="1" applyAlignment="1">
      <alignment horizontal="center" vertical="center"/>
    </xf>
    <xf numFmtId="0" fontId="32" fillId="9" borderId="18" xfId="3" applyFont="1" applyFill="1" applyBorder="1" applyAlignment="1">
      <alignment horizontal="center" vertical="center"/>
    </xf>
    <xf numFmtId="0" fontId="35" fillId="7" borderId="16" xfId="3" applyFont="1" applyFill="1" applyBorder="1" applyAlignment="1">
      <alignment horizontal="center" vertical="center" wrapText="1"/>
    </xf>
    <xf numFmtId="0" fontId="35" fillId="7" borderId="19" xfId="3" applyFont="1" applyFill="1" applyBorder="1" applyAlignment="1">
      <alignment horizontal="center" vertical="center" wrapText="1"/>
    </xf>
    <xf numFmtId="0" fontId="35" fillId="7" borderId="20" xfId="3" applyFont="1" applyFill="1" applyBorder="1" applyAlignment="1">
      <alignment horizontal="center" vertical="center" wrapText="1"/>
    </xf>
    <xf numFmtId="183" fontId="35" fillId="7" borderId="21" xfId="3" applyNumberFormat="1" applyFont="1" applyFill="1" applyBorder="1" applyAlignment="1">
      <alignment horizontal="center" vertical="center"/>
    </xf>
    <xf numFmtId="183" fontId="35" fillId="7" borderId="22" xfId="3" applyNumberFormat="1" applyFont="1" applyFill="1" applyBorder="1" applyAlignment="1">
      <alignment horizontal="center" vertical="center"/>
    </xf>
    <xf numFmtId="0" fontId="32" fillId="9" borderId="23" xfId="3" applyFont="1" applyFill="1" applyBorder="1" applyAlignment="1">
      <alignment horizontal="center" vertical="center"/>
    </xf>
    <xf numFmtId="184" fontId="35" fillId="7" borderId="2" xfId="3" applyNumberFormat="1" applyFont="1" applyFill="1" applyBorder="1" applyAlignment="1">
      <alignment horizontal="center" vertical="center" wrapText="1"/>
    </xf>
    <xf numFmtId="184" fontId="35" fillId="7" borderId="5" xfId="3" applyNumberFormat="1" applyFont="1" applyFill="1" applyBorder="1" applyAlignment="1">
      <alignment horizontal="center" vertical="center" wrapText="1"/>
    </xf>
    <xf numFmtId="184" fontId="35" fillId="7" borderId="24" xfId="3" applyNumberFormat="1" applyFont="1" applyFill="1" applyBorder="1" applyAlignment="1">
      <alignment horizontal="center" vertical="center" wrapText="1"/>
    </xf>
    <xf numFmtId="183" fontId="35" fillId="7" borderId="25" xfId="3" applyNumberFormat="1" applyFont="1" applyFill="1" applyBorder="1" applyAlignment="1">
      <alignment horizontal="center" vertical="center"/>
    </xf>
    <xf numFmtId="183" fontId="35" fillId="7" borderId="0" xfId="3" applyNumberFormat="1" applyFont="1" applyFill="1" applyBorder="1" applyAlignment="1">
      <alignment horizontal="center" vertical="center"/>
    </xf>
    <xf numFmtId="0" fontId="32" fillId="9" borderId="1" xfId="3" applyFont="1" applyFill="1" applyBorder="1" applyAlignment="1">
      <alignment horizontal="center" vertical="center"/>
    </xf>
    <xf numFmtId="0" fontId="35" fillId="7" borderId="26" xfId="3" applyFont="1" applyFill="1" applyBorder="1" applyAlignment="1">
      <alignment horizontal="center" vertical="center" wrapText="1"/>
    </xf>
    <xf numFmtId="0" fontId="35" fillId="7" borderId="22" xfId="3" applyFont="1" applyFill="1" applyBorder="1" applyAlignment="1">
      <alignment horizontal="center" vertical="center" wrapText="1"/>
    </xf>
    <xf numFmtId="0" fontId="35" fillId="7" borderId="27" xfId="3" applyFont="1" applyFill="1" applyBorder="1" applyAlignment="1">
      <alignment horizontal="center" vertical="center" wrapText="1"/>
    </xf>
    <xf numFmtId="0" fontId="32" fillId="9" borderId="26" xfId="3" applyFont="1" applyFill="1" applyBorder="1" applyAlignment="1">
      <alignment horizontal="center" vertical="center"/>
    </xf>
    <xf numFmtId="183" fontId="35" fillId="7" borderId="28" xfId="3" applyNumberFormat="1" applyFont="1" applyFill="1" applyBorder="1" applyAlignment="1">
      <alignment horizontal="center" vertical="center"/>
    </xf>
    <xf numFmtId="183" fontId="35" fillId="7" borderId="29" xfId="3" applyNumberFormat="1" applyFont="1" applyFill="1" applyBorder="1" applyAlignment="1">
      <alignment horizontal="center" vertical="center"/>
    </xf>
    <xf numFmtId="183" fontId="35" fillId="7" borderId="30" xfId="3" applyNumberFormat="1" applyFont="1" applyFill="1" applyBorder="1" applyAlignment="1">
      <alignment horizontal="center" vertical="center"/>
    </xf>
    <xf numFmtId="0" fontId="32" fillId="8" borderId="9" xfId="3" applyFont="1" applyFill="1" applyBorder="1" applyAlignment="1">
      <alignment horizontal="center" vertical="center"/>
    </xf>
    <xf numFmtId="0" fontId="32" fillId="8" borderId="10" xfId="3" applyFont="1" applyFill="1" applyBorder="1" applyAlignment="1">
      <alignment horizontal="center" vertical="center"/>
    </xf>
    <xf numFmtId="0" fontId="36" fillId="7" borderId="0" xfId="3" applyFont="1" applyFill="1">
      <alignment vertical="center"/>
    </xf>
    <xf numFmtId="0" fontId="32" fillId="9" borderId="31" xfId="3" applyFont="1" applyFill="1" applyBorder="1" applyAlignment="1">
      <alignment horizontal="center" vertical="center"/>
    </xf>
    <xf numFmtId="0" fontId="32" fillId="9" borderId="32" xfId="3" applyFont="1" applyFill="1" applyBorder="1" applyAlignment="1">
      <alignment horizontal="center" vertical="center"/>
    </xf>
    <xf numFmtId="185" fontId="35" fillId="7" borderId="33" xfId="3" applyNumberFormat="1" applyFont="1" applyFill="1" applyBorder="1" applyAlignment="1">
      <alignment horizontal="center" vertical="center"/>
    </xf>
    <xf numFmtId="14" fontId="35" fillId="7" borderId="1" xfId="7" applyNumberFormat="1" applyFont="1" applyFill="1" applyBorder="1" applyAlignment="1" applyProtection="1">
      <alignment horizontal="center" vertical="center"/>
    </xf>
    <xf numFmtId="183" fontId="35" fillId="7" borderId="1" xfId="3" applyNumberFormat="1" applyFont="1" applyFill="1" applyBorder="1" applyAlignment="1">
      <alignment horizontal="center" vertical="center"/>
    </xf>
    <xf numFmtId="0" fontId="35" fillId="7" borderId="1" xfId="3" applyFont="1" applyFill="1" applyBorder="1" applyAlignment="1">
      <alignment horizontal="left" vertical="center" wrapText="1"/>
    </xf>
    <xf numFmtId="14" fontId="35" fillId="7" borderId="34" xfId="7" applyNumberFormat="1" applyFont="1" applyFill="1" applyBorder="1" applyAlignment="1" applyProtection="1">
      <alignment horizontal="center" vertical="center"/>
    </xf>
    <xf numFmtId="0" fontId="35" fillId="7" borderId="33" xfId="3" applyNumberFormat="1" applyFont="1" applyFill="1" applyBorder="1" applyAlignment="1">
      <alignment horizontal="center" vertical="center"/>
    </xf>
    <xf numFmtId="0" fontId="38" fillId="7" borderId="1" xfId="3" applyFont="1" applyFill="1" applyBorder="1" applyAlignment="1">
      <alignment horizontal="center" vertical="center" wrapText="1"/>
    </xf>
    <xf numFmtId="0" fontId="35" fillId="7" borderId="35" xfId="3" applyNumberFormat="1" applyFont="1" applyFill="1" applyBorder="1" applyAlignment="1">
      <alignment horizontal="center" vertical="center"/>
    </xf>
    <xf numFmtId="14" fontId="35" fillId="7" borderId="36" xfId="7" applyNumberFormat="1" applyFont="1" applyFill="1" applyBorder="1" applyAlignment="1" applyProtection="1">
      <alignment horizontal="center" vertical="center"/>
    </xf>
    <xf numFmtId="183" fontId="35" fillId="7" borderId="36" xfId="3" applyNumberFormat="1" applyFont="1" applyFill="1" applyBorder="1" applyAlignment="1">
      <alignment horizontal="center" vertical="center"/>
    </xf>
    <xf numFmtId="0" fontId="35" fillId="7" borderId="36" xfId="3" applyFont="1" applyFill="1" applyBorder="1" applyAlignment="1">
      <alignment horizontal="left" vertical="center" wrapText="1"/>
    </xf>
    <xf numFmtId="0" fontId="38" fillId="7" borderId="36" xfId="3" applyFont="1" applyFill="1" applyBorder="1" applyAlignment="1">
      <alignment horizontal="center" vertical="center" wrapText="1"/>
    </xf>
    <xf numFmtId="14" fontId="35" fillId="7" borderId="37" xfId="7" applyNumberFormat="1" applyFont="1" applyFill="1" applyBorder="1" applyAlignment="1" applyProtection="1">
      <alignment horizontal="center" vertical="center"/>
    </xf>
    <xf numFmtId="0" fontId="39" fillId="7" borderId="0" xfId="3" applyFont="1" applyFill="1">
      <alignment vertical="center"/>
    </xf>
    <xf numFmtId="0" fontId="40" fillId="7" borderId="0" xfId="3"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vertical="center" wrapText="1"/>
    </xf>
    <xf numFmtId="0" fontId="0" fillId="0" borderId="0" xfId="0" applyFont="1" applyAlignment="1">
      <alignment vertical="center"/>
    </xf>
    <xf numFmtId="0" fontId="41" fillId="10" borderId="31" xfId="0" applyFont="1" applyFill="1" applyBorder="1" applyAlignment="1">
      <alignment horizontal="center" vertical="center" wrapText="1"/>
    </xf>
    <xf numFmtId="0" fontId="41" fillId="10" borderId="18" xfId="0" applyFont="1" applyFill="1" applyBorder="1" applyAlignment="1">
      <alignment horizontal="center" vertical="center" wrapText="1"/>
    </xf>
    <xf numFmtId="0" fontId="41" fillId="10" borderId="32" xfId="0" applyFont="1" applyFill="1" applyBorder="1" applyAlignment="1">
      <alignment horizontal="center" vertical="center" wrapText="1"/>
    </xf>
    <xf numFmtId="0" fontId="42" fillId="8" borderId="33" xfId="0" applyFont="1" applyFill="1" applyBorder="1" applyAlignment="1">
      <alignment horizontal="left" vertical="center" wrapText="1"/>
    </xf>
    <xf numFmtId="0" fontId="42" fillId="8" borderId="1" xfId="0" applyFont="1" applyFill="1" applyBorder="1" applyAlignment="1">
      <alignment horizontal="left" vertical="center" wrapText="1"/>
    </xf>
    <xf numFmtId="0" fontId="42" fillId="8" borderId="34" xfId="0" applyFont="1" applyFill="1" applyBorder="1" applyAlignment="1">
      <alignment horizontal="left" vertical="center" wrapText="1"/>
    </xf>
    <xf numFmtId="0" fontId="43" fillId="0" borderId="33" xfId="0" applyFont="1" applyFill="1" applyBorder="1" applyAlignment="1">
      <alignment horizontal="center" vertical="center" wrapText="1"/>
    </xf>
    <xf numFmtId="0" fontId="43" fillId="0" borderId="1" xfId="0" applyFont="1" applyBorder="1" applyAlignment="1">
      <alignment horizontal="left" vertical="center" wrapText="1"/>
    </xf>
    <xf numFmtId="0" fontId="43" fillId="0" borderId="1" xfId="0" applyFont="1" applyFill="1" applyBorder="1" applyAlignment="1">
      <alignment horizontal="center" vertical="center" wrapText="1"/>
    </xf>
    <xf numFmtId="0" fontId="43" fillId="0" borderId="34" xfId="0" applyFont="1" applyBorder="1" applyAlignment="1">
      <alignment horizontal="center" vertical="center" wrapText="1"/>
    </xf>
    <xf numFmtId="0" fontId="43" fillId="0" borderId="34" xfId="0" applyFont="1" applyBorder="1" applyAlignment="1">
      <alignment vertical="center" wrapText="1"/>
    </xf>
    <xf numFmtId="0" fontId="43" fillId="0" borderId="2" xfId="0" applyFont="1" applyBorder="1" applyAlignment="1">
      <alignment horizontal="center" vertical="center" wrapText="1"/>
    </xf>
    <xf numFmtId="0" fontId="43" fillId="0" borderId="5" xfId="0" applyFont="1" applyBorder="1" applyAlignment="1">
      <alignment horizontal="center" vertical="center" wrapText="1"/>
    </xf>
    <xf numFmtId="0" fontId="43" fillId="0" borderId="3" xfId="0" applyFont="1" applyBorder="1" applyAlignment="1">
      <alignment horizontal="center" vertical="center" wrapText="1"/>
    </xf>
    <xf numFmtId="0" fontId="43" fillId="0" borderId="2" xfId="0" applyFont="1" applyBorder="1" applyAlignment="1">
      <alignment horizontal="left" vertical="center" wrapText="1"/>
    </xf>
    <xf numFmtId="0" fontId="43" fillId="0" borderId="5" xfId="0" applyFont="1" applyBorder="1" applyAlignment="1">
      <alignment horizontal="left" vertical="center" wrapText="1"/>
    </xf>
    <xf numFmtId="0" fontId="43" fillId="0" borderId="3" xfId="0" applyFont="1" applyBorder="1" applyAlignment="1">
      <alignment horizontal="left" vertical="center" wrapText="1"/>
    </xf>
    <xf numFmtId="0" fontId="44" fillId="0" borderId="1" xfId="0" applyFont="1" applyBorder="1" applyAlignment="1">
      <alignment horizontal="left" vertical="center" wrapText="1"/>
    </xf>
    <xf numFmtId="0" fontId="44" fillId="0" borderId="34" xfId="0" applyFont="1" applyBorder="1" applyAlignment="1">
      <alignment horizontal="left" vertical="center" wrapText="1"/>
    </xf>
    <xf numFmtId="0" fontId="43" fillId="0" borderId="24" xfId="0" applyFont="1" applyBorder="1" applyAlignment="1">
      <alignment horizontal="left" vertical="center" wrapText="1"/>
    </xf>
    <xf numFmtId="0" fontId="35" fillId="0" borderId="33" xfId="0" applyFont="1" applyBorder="1" applyAlignment="1">
      <alignment horizontal="center" vertical="center" wrapText="1"/>
    </xf>
    <xf numFmtId="0" fontId="43" fillId="0" borderId="33" xfId="0" applyFont="1" applyFill="1" applyBorder="1" applyAlignment="1">
      <alignment horizontal="center" vertical="center" wrapText="1"/>
    </xf>
    <xf numFmtId="0" fontId="43" fillId="0" borderId="1" xfId="0" applyFont="1" applyFill="1" applyBorder="1" applyAlignment="1">
      <alignment horizontal="center" vertical="center" wrapText="1"/>
    </xf>
    <xf numFmtId="0" fontId="43" fillId="0" borderId="34" xfId="0" applyFont="1" applyFill="1" applyBorder="1" applyAlignment="1">
      <alignment horizontal="center" vertical="center" wrapText="1"/>
    </xf>
    <xf numFmtId="0" fontId="1" fillId="0" borderId="0" xfId="0" applyFont="1" applyAlignment="1">
      <alignment vertical="center"/>
    </xf>
    <xf numFmtId="0" fontId="43" fillId="0" borderId="35" xfId="0" applyFont="1" applyFill="1" applyBorder="1" applyAlignment="1">
      <alignment horizontal="center" vertical="center" wrapText="1"/>
    </xf>
    <xf numFmtId="0" fontId="43" fillId="0" borderId="28" xfId="0" applyFont="1" applyFill="1" applyBorder="1" applyAlignment="1">
      <alignment horizontal="center" vertical="center" wrapText="1"/>
    </xf>
    <xf numFmtId="0" fontId="43" fillId="0" borderId="38" xfId="0" applyFont="1" applyFill="1" applyBorder="1" applyAlignment="1">
      <alignment horizontal="center" vertical="center" wrapText="1"/>
    </xf>
    <xf numFmtId="0" fontId="43" fillId="0" borderId="36" xfId="0" applyFont="1" applyFill="1" applyBorder="1" applyAlignment="1">
      <alignment horizontal="center" vertical="center" wrapText="1"/>
    </xf>
    <xf numFmtId="0" fontId="43" fillId="0" borderId="37" xfId="0" applyFont="1" applyFill="1" applyBorder="1" applyAlignment="1">
      <alignment vertical="center" wrapText="1"/>
    </xf>
    <xf numFmtId="0" fontId="35" fillId="0" borderId="0" xfId="0" applyFont="1" applyBorder="1" applyAlignment="1">
      <alignment horizontal="center" vertical="center" wrapText="1"/>
    </xf>
    <xf numFmtId="0" fontId="35" fillId="0" borderId="0" xfId="0" applyFont="1" applyBorder="1" applyAlignment="1">
      <alignment vertical="center" wrapText="1"/>
    </xf>
    <xf numFmtId="0" fontId="45" fillId="10" borderId="0" xfId="0" applyNumberFormat="1" applyFont="1" applyFill="1" applyBorder="1" applyAlignment="1">
      <alignment horizontal="center" vertical="center" wrapText="1"/>
    </xf>
    <xf numFmtId="0" fontId="35" fillId="0" borderId="0" xfId="0" applyNumberFormat="1" applyFont="1" applyFill="1" applyBorder="1" applyAlignment="1">
      <alignment vertical="center" wrapText="1"/>
    </xf>
    <xf numFmtId="0" fontId="46" fillId="8" borderId="1" xfId="0" applyNumberFormat="1" applyFont="1" applyFill="1" applyBorder="1" applyAlignment="1">
      <alignment horizontal="center" vertical="center" wrapText="1"/>
    </xf>
    <xf numFmtId="0" fontId="35" fillId="0" borderId="1" xfId="0" applyNumberFormat="1" applyFont="1" applyFill="1" applyBorder="1" applyAlignment="1">
      <alignment horizontal="center" vertical="center" wrapText="1"/>
    </xf>
    <xf numFmtId="0" fontId="46" fillId="8" borderId="33" xfId="0" applyNumberFormat="1" applyFont="1" applyFill="1" applyBorder="1" applyAlignment="1">
      <alignment horizontal="center" vertical="center" wrapText="1"/>
    </xf>
    <xf numFmtId="0" fontId="46" fillId="8" borderId="34" xfId="0" applyNumberFormat="1" applyFont="1" applyFill="1" applyBorder="1" applyAlignment="1">
      <alignment horizontal="center" vertical="center" wrapText="1"/>
    </xf>
    <xf numFmtId="0" fontId="8" fillId="0" borderId="39" xfId="0" applyNumberFormat="1" applyFont="1" applyFill="1" applyBorder="1" applyAlignment="1">
      <alignment horizontal="center" vertical="center" wrapText="1"/>
    </xf>
    <xf numFmtId="0" fontId="1" fillId="0" borderId="1" xfId="0" applyNumberFormat="1" applyFont="1" applyFill="1" applyBorder="1" applyAlignment="1">
      <alignment horizontal="left" vertical="center" wrapText="1"/>
    </xf>
    <xf numFmtId="0" fontId="1" fillId="0" borderId="1" xfId="0" applyNumberFormat="1" applyFont="1" applyFill="1" applyBorder="1" applyAlignment="1">
      <alignment horizontal="center" vertical="center" wrapText="1"/>
    </xf>
    <xf numFmtId="0" fontId="47" fillId="9" borderId="1" xfId="0" applyNumberFormat="1" applyFont="1" applyFill="1" applyBorder="1" applyAlignment="1">
      <alignment horizontal="center" vertical="center" wrapText="1"/>
    </xf>
    <xf numFmtId="0" fontId="8" fillId="0" borderId="40" xfId="0" applyNumberFormat="1" applyFont="1" applyFill="1" applyBorder="1" applyAlignment="1">
      <alignment horizontal="center" vertical="center" wrapText="1"/>
    </xf>
    <xf numFmtId="0" fontId="1" fillId="0" borderId="41" xfId="0" applyNumberFormat="1" applyFont="1" applyFill="1" applyBorder="1" applyAlignment="1">
      <alignment horizontal="center" vertical="center" wrapText="1"/>
    </xf>
    <xf numFmtId="0" fontId="1" fillId="0" borderId="42" xfId="0" applyNumberFormat="1" applyFont="1" applyFill="1" applyBorder="1" applyAlignment="1">
      <alignment horizontal="center" vertical="center" wrapText="1"/>
    </xf>
    <xf numFmtId="0" fontId="46" fillId="0" borderId="40" xfId="0" applyNumberFormat="1" applyFont="1" applyFill="1" applyBorder="1" applyAlignment="1">
      <alignment horizontal="center" vertical="center" wrapText="1"/>
    </xf>
    <xf numFmtId="0" fontId="46" fillId="0" borderId="43" xfId="0" applyNumberFormat="1" applyFont="1" applyFill="1" applyBorder="1" applyAlignment="1">
      <alignment horizontal="center" vertical="center" wrapText="1"/>
    </xf>
    <xf numFmtId="0" fontId="1" fillId="0" borderId="23" xfId="0" applyNumberFormat="1" applyFont="1" applyFill="1" applyBorder="1" applyAlignment="1">
      <alignment horizontal="center" vertical="center" wrapText="1"/>
    </xf>
    <xf numFmtId="0" fontId="1" fillId="0" borderId="1"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1" fillId="0" borderId="41" xfId="0" applyNumberFormat="1" applyFont="1" applyFill="1" applyBorder="1" applyAlignment="1">
      <alignment horizontal="left" vertical="center" wrapText="1"/>
    </xf>
    <xf numFmtId="0" fontId="1" fillId="0" borderId="39" xfId="0" applyNumberFormat="1" applyFont="1" applyFill="1" applyBorder="1" applyAlignment="1">
      <alignment horizontal="center" vertical="center" wrapText="1"/>
    </xf>
    <xf numFmtId="0" fontId="1" fillId="0" borderId="40" xfId="0" applyNumberFormat="1" applyFont="1" applyFill="1" applyBorder="1" applyAlignment="1">
      <alignment horizontal="center" vertical="center" wrapText="1"/>
    </xf>
    <xf numFmtId="0" fontId="1" fillId="0" borderId="43" xfId="0" applyNumberFormat="1" applyFont="1" applyFill="1" applyBorder="1" applyAlignment="1">
      <alignment horizontal="center" vertical="center" wrapText="1"/>
    </xf>
    <xf numFmtId="0" fontId="1" fillId="0" borderId="23" xfId="0" applyNumberFormat="1" applyFont="1" applyFill="1" applyBorder="1" applyAlignment="1">
      <alignment horizontal="left" vertical="center" wrapText="1"/>
    </xf>
    <xf numFmtId="0" fontId="38" fillId="8" borderId="44" xfId="0" applyNumberFormat="1" applyFont="1" applyFill="1" applyBorder="1" applyAlignment="1">
      <alignment horizontal="center" vertical="center" wrapText="1"/>
    </xf>
    <xf numFmtId="0" fontId="38" fillId="8" borderId="5" xfId="0" applyNumberFormat="1" applyFont="1" applyFill="1" applyBorder="1" applyAlignment="1">
      <alignment horizontal="center" vertical="center" wrapText="1"/>
    </xf>
    <xf numFmtId="0" fontId="38" fillId="8" borderId="3" xfId="0" applyNumberFormat="1" applyFont="1" applyFill="1" applyBorder="1" applyAlignment="1">
      <alignment horizontal="center" vertical="center" wrapText="1"/>
    </xf>
    <xf numFmtId="181" fontId="35" fillId="8" borderId="1" xfId="0" applyNumberFormat="1" applyFont="1" applyFill="1" applyBorder="1" applyAlignment="1">
      <alignment horizontal="center" vertical="center" wrapText="1"/>
    </xf>
    <xf numFmtId="0" fontId="35" fillId="0" borderId="34" xfId="0" applyNumberFormat="1" applyFont="1" applyFill="1" applyBorder="1" applyAlignment="1">
      <alignment horizontal="left" vertical="center" wrapText="1"/>
    </xf>
    <xf numFmtId="0" fontId="38" fillId="8" borderId="45" xfId="0" applyNumberFormat="1" applyFont="1" applyFill="1" applyBorder="1" applyAlignment="1">
      <alignment horizontal="center" vertical="center" wrapText="1"/>
    </xf>
    <xf numFmtId="0" fontId="38" fillId="8" borderId="29" xfId="0" applyNumberFormat="1" applyFont="1" applyFill="1" applyBorder="1" applyAlignment="1">
      <alignment horizontal="center" vertical="center" wrapText="1"/>
    </xf>
    <xf numFmtId="0" fontId="38" fillId="8" borderId="38" xfId="0" applyNumberFormat="1" applyFont="1" applyFill="1" applyBorder="1" applyAlignment="1">
      <alignment horizontal="center" vertical="center" wrapText="1"/>
    </xf>
    <xf numFmtId="0" fontId="38" fillId="8" borderId="36" xfId="0" applyNumberFormat="1" applyFont="1" applyFill="1" applyBorder="1" applyAlignment="1">
      <alignment horizontal="center" vertical="center" wrapText="1"/>
    </xf>
    <xf numFmtId="0" fontId="35" fillId="0" borderId="37" xfId="0" applyNumberFormat="1" applyFont="1" applyFill="1" applyBorder="1" applyAlignment="1">
      <alignment horizontal="center" vertical="center" wrapText="1"/>
    </xf>
    <xf numFmtId="0" fontId="2" fillId="0" borderId="0" xfId="0" applyFont="1" applyAlignment="1">
      <alignment vertical="center"/>
    </xf>
    <xf numFmtId="0" fontId="0" fillId="0" borderId="0" xfId="3" applyFont="1" applyFill="1" applyAlignment="1" applyProtection="1">
      <alignment wrapText="1"/>
      <protection locked="0"/>
    </xf>
    <xf numFmtId="0" fontId="3" fillId="0" borderId="0" xfId="3" applyFont="1" applyAlignment="1"/>
    <xf numFmtId="0" fontId="48" fillId="0" borderId="0" xfId="0" applyFont="1" applyAlignment="1">
      <alignment vertical="center"/>
    </xf>
    <xf numFmtId="0" fontId="3" fillId="0" borderId="0" xfId="3" applyFont="1" applyFill="1" applyAlignment="1" applyProtection="1">
      <alignment wrapText="1"/>
      <protection locked="0"/>
    </xf>
    <xf numFmtId="0" fontId="0" fillId="0" borderId="0" xfId="3" applyFont="1" applyAlignment="1">
      <alignment horizontal="right"/>
    </xf>
    <xf numFmtId="0" fontId="1" fillId="0" borderId="0" xfId="3" applyFont="1" applyAlignment="1"/>
    <xf numFmtId="0" fontId="49" fillId="0" borderId="0" xfId="0" applyFont="1" applyAlignment="1">
      <alignment vertical="center"/>
    </xf>
    <xf numFmtId="0" fontId="0" fillId="0" borderId="0" xfId="3" applyFont="1" applyAlignment="1"/>
    <xf numFmtId="0" fontId="0" fillId="0" borderId="0" xfId="3" applyFont="1" applyFill="1" applyAlignment="1"/>
    <xf numFmtId="0" fontId="1" fillId="0" borderId="0" xfId="3" applyFont="1" applyFill="1" applyAlignment="1"/>
    <xf numFmtId="0" fontId="1" fillId="11" borderId="26" xfId="0" applyFont="1" applyFill="1" applyBorder="1" applyAlignment="1">
      <alignment horizontal="center" vertical="center"/>
    </xf>
    <xf numFmtId="0" fontId="1" fillId="11" borderId="39" xfId="0" applyFont="1" applyFill="1" applyBorder="1" applyAlignment="1">
      <alignment horizontal="center" vertical="center"/>
    </xf>
    <xf numFmtId="0" fontId="1" fillId="11"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1" borderId="41" xfId="0" applyFont="1" applyFill="1" applyBorder="1" applyAlignment="1">
      <alignment horizontal="center" vertical="center" wrapText="1"/>
    </xf>
    <xf numFmtId="0" fontId="1" fillId="11" borderId="46" xfId="0" applyFont="1" applyFill="1" applyBorder="1" applyAlignment="1">
      <alignment horizontal="center" vertical="center"/>
    </xf>
    <xf numFmtId="0" fontId="1" fillId="11" borderId="40" xfId="0" applyFont="1" applyFill="1" applyBorder="1" applyAlignment="1">
      <alignment horizontal="center" vertical="center"/>
    </xf>
    <xf numFmtId="0" fontId="1" fillId="11"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42" xfId="0" applyFont="1" applyFill="1" applyBorder="1" applyAlignment="1">
      <alignment horizontal="center" vertical="center" wrapText="1"/>
    </xf>
    <xf numFmtId="0" fontId="1" fillId="11" borderId="47" xfId="0" applyFont="1" applyFill="1" applyBorder="1" applyAlignment="1">
      <alignment horizontal="center" vertical="center"/>
    </xf>
    <xf numFmtId="0" fontId="1" fillId="11" borderId="43" xfId="0" applyFont="1" applyFill="1" applyBorder="1" applyAlignment="1">
      <alignment horizontal="center" vertical="center"/>
    </xf>
    <xf numFmtId="0" fontId="1" fillId="11" borderId="23" xfId="0" applyFont="1" applyFill="1" applyBorder="1" applyAlignment="1">
      <alignment horizontal="center"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vertical="center"/>
    </xf>
    <xf numFmtId="0" fontId="1" fillId="2" borderId="1" xfId="0" applyFont="1" applyFill="1" applyBorder="1" applyAlignment="1">
      <alignment vertical="center"/>
    </xf>
    <xf numFmtId="0" fontId="1" fillId="11" borderId="1" xfId="0" applyFont="1" applyFill="1" applyBorder="1" applyAlignment="1">
      <alignment vertical="center"/>
    </xf>
    <xf numFmtId="0" fontId="1" fillId="0" borderId="1" xfId="0" applyFont="1" applyBorder="1" applyAlignment="1">
      <alignment vertical="center" wrapText="1"/>
    </xf>
  </cellXfs>
  <cellStyles count="8">
    <cellStyle name="0,0_x000d__x000a_NA_x000d__x000a_" xfId="2"/>
    <cellStyle name="常规" xfId="0" builtinId="0"/>
    <cellStyle name="常规 2" xfId="3"/>
    <cellStyle name="常规 3" xfId="1"/>
    <cellStyle name="常规_e餐网呼叫中心报价" xfId="4"/>
    <cellStyle name="常规_Sheet1" xfId="5"/>
    <cellStyle name="超链接" xfId="7" builtinId="8"/>
    <cellStyle name="样式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0000FF"/>
      <rgbColor rgb="00808080"/>
      <rgbColor rgb="000000FF"/>
      <rgbColor rgb="00FFFF00"/>
      <rgbColor rgb="00FF00FF"/>
      <rgbColor rgb="0000FFFF"/>
      <rgbColor rgb="00800000"/>
      <rgbColor rgb="00008000"/>
      <rgbColor rgb="00000080"/>
      <rgbColor rgb="00808000"/>
      <rgbColor rgb="00808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323850</xdr:colOff>
      <xdr:row>0</xdr:row>
      <xdr:rowOff>104775</xdr:rowOff>
    </xdr:from>
    <xdr:to>
      <xdr:col>2</xdr:col>
      <xdr:colOff>485775</xdr:colOff>
      <xdr:row>3</xdr:row>
      <xdr:rowOff>19050</xdr:rowOff>
    </xdr:to>
    <xdr:pic>
      <xdr:nvPicPr>
        <xdr:cNvPr id="2" name="图片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675" y="104775"/>
          <a:ext cx="6096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I9" sqref="I9"/>
    </sheetView>
  </sheetViews>
  <sheetFormatPr defaultColWidth="9.140625" defaultRowHeight="18"/>
  <cols>
    <col min="1" max="1" width="1.85546875" style="90" customWidth="1"/>
    <col min="2" max="2" width="6.85546875" style="90" customWidth="1"/>
    <col min="3" max="3" width="8.5703125" style="135" customWidth="1"/>
    <col min="4" max="4" width="11.85546875" style="90" customWidth="1"/>
    <col min="5" max="5" width="47" style="90" customWidth="1"/>
    <col min="6" max="6" width="8.5703125" style="136" customWidth="1"/>
    <col min="7" max="7" width="12" style="135" customWidth="1"/>
    <col min="8" max="8" width="5.140625" style="90" customWidth="1"/>
    <col min="9" max="9" width="33.28515625" style="90" customWidth="1"/>
    <col min="10" max="10" width="37.7109375" style="90" customWidth="1"/>
    <col min="11" max="16384" width="9.140625" style="90"/>
  </cols>
  <sheetData>
    <row r="1" spans="1:9" s="85" customFormat="1" ht="50.25" customHeight="1" thickBot="1">
      <c r="A1" s="81"/>
      <c r="B1" s="82"/>
      <c r="C1" s="82"/>
      <c r="D1" s="82"/>
      <c r="E1" s="83" t="s">
        <v>89</v>
      </c>
      <c r="F1" s="82"/>
      <c r="G1" s="84"/>
    </row>
    <row r="2" spans="1:9" s="89" customFormat="1" ht="45" customHeight="1" thickBot="1">
      <c r="A2" s="86" t="s">
        <v>90</v>
      </c>
      <c r="B2" s="87"/>
      <c r="C2" s="87"/>
      <c r="D2" s="87"/>
      <c r="E2" s="87"/>
      <c r="F2" s="87"/>
      <c r="G2" s="88"/>
    </row>
    <row r="3" spans="1:9" thickBot="1">
      <c r="B3" s="91" t="s">
        <v>91</v>
      </c>
      <c r="C3" s="91"/>
      <c r="D3" s="91"/>
      <c r="E3" s="91"/>
      <c r="F3" s="91"/>
      <c r="G3" s="92"/>
      <c r="H3" s="93"/>
      <c r="I3" s="94"/>
    </row>
    <row r="4" spans="1:9" ht="17.25">
      <c r="B4" s="95" t="s">
        <v>92</v>
      </c>
      <c r="C4" s="96"/>
      <c r="D4" s="97" t="s">
        <v>93</v>
      </c>
      <c r="E4" s="98"/>
      <c r="F4" s="99"/>
      <c r="G4" s="100"/>
    </row>
    <row r="5" spans="1:9" ht="17.25">
      <c r="B5" s="101" t="s">
        <v>94</v>
      </c>
      <c r="C5" s="102"/>
      <c r="D5" s="103" t="s">
        <v>95</v>
      </c>
      <c r="E5" s="104" t="s">
        <v>96</v>
      </c>
      <c r="F5" s="105"/>
      <c r="G5" s="106"/>
    </row>
    <row r="6" spans="1:9" ht="17.25">
      <c r="B6" s="107" t="s">
        <v>97</v>
      </c>
      <c r="C6" s="108"/>
      <c r="D6" s="109" t="s">
        <v>98</v>
      </c>
      <c r="E6" s="110"/>
      <c r="F6" s="111"/>
      <c r="G6" s="112"/>
    </row>
    <row r="7" spans="1:9" thickBot="1">
      <c r="B7" s="107" t="s">
        <v>99</v>
      </c>
      <c r="C7" s="108"/>
      <c r="D7" s="113" t="s">
        <v>100</v>
      </c>
      <c r="E7" s="114"/>
      <c r="F7" s="115"/>
      <c r="G7" s="116"/>
    </row>
    <row r="8" spans="1:9" thickBot="1">
      <c r="B8" s="117" t="s">
        <v>101</v>
      </c>
      <c r="C8" s="117"/>
      <c r="D8" s="117"/>
      <c r="E8" s="117"/>
      <c r="F8" s="117"/>
      <c r="G8" s="118"/>
      <c r="H8" s="93"/>
      <c r="I8" s="94"/>
    </row>
    <row r="9" spans="1:9" s="119" customFormat="1">
      <c r="B9" s="120" t="s">
        <v>102</v>
      </c>
      <c r="C9" s="97" t="s">
        <v>103</v>
      </c>
      <c r="D9" s="97" t="s">
        <v>104</v>
      </c>
      <c r="E9" s="97" t="s">
        <v>105</v>
      </c>
      <c r="F9" s="97" t="s">
        <v>106</v>
      </c>
      <c r="G9" s="121" t="s">
        <v>107</v>
      </c>
    </row>
    <row r="10" spans="1:9" ht="17.25">
      <c r="B10" s="122">
        <v>1</v>
      </c>
      <c r="C10" s="123" t="s">
        <v>68</v>
      </c>
      <c r="D10" s="124">
        <v>41941</v>
      </c>
      <c r="E10" s="125" t="s">
        <v>108</v>
      </c>
      <c r="F10" s="123"/>
      <c r="G10" s="126"/>
    </row>
    <row r="11" spans="1:9" ht="17.25">
      <c r="B11" s="122"/>
      <c r="C11" s="123"/>
      <c r="D11" s="124"/>
      <c r="E11" s="125"/>
      <c r="F11" s="123"/>
      <c r="G11" s="126"/>
    </row>
    <row r="12" spans="1:9" ht="17.25">
      <c r="B12" s="122"/>
      <c r="C12" s="123"/>
      <c r="D12" s="124"/>
      <c r="E12" s="125"/>
      <c r="F12" s="123"/>
      <c r="G12" s="126"/>
    </row>
    <row r="13" spans="1:9" ht="17.25">
      <c r="B13" s="122"/>
      <c r="C13" s="123"/>
      <c r="D13" s="124"/>
      <c r="E13" s="125"/>
      <c r="F13" s="123"/>
      <c r="G13" s="126"/>
    </row>
    <row r="14" spans="1:9" ht="17.25">
      <c r="B14" s="127"/>
      <c r="C14" s="123"/>
      <c r="D14" s="124"/>
      <c r="E14" s="125"/>
      <c r="F14" s="128"/>
      <c r="G14" s="126"/>
    </row>
    <row r="15" spans="1:9" ht="17.25">
      <c r="B15" s="127"/>
      <c r="C15" s="123"/>
      <c r="D15" s="124"/>
      <c r="E15" s="125"/>
      <c r="F15" s="128"/>
      <c r="G15" s="126"/>
    </row>
    <row r="16" spans="1:9" ht="17.25">
      <c r="B16" s="127"/>
      <c r="C16" s="123"/>
      <c r="D16" s="124"/>
      <c r="E16" s="125"/>
      <c r="F16" s="128"/>
      <c r="G16" s="126"/>
    </row>
    <row r="17" spans="2:7" ht="17.25">
      <c r="B17" s="127"/>
      <c r="C17" s="123"/>
      <c r="D17" s="124"/>
      <c r="E17" s="125"/>
      <c r="F17" s="128"/>
      <c r="G17" s="126"/>
    </row>
    <row r="18" spans="2:7" ht="17.25">
      <c r="B18" s="127"/>
      <c r="C18" s="123"/>
      <c r="D18" s="124"/>
      <c r="E18" s="125"/>
      <c r="F18" s="128"/>
      <c r="G18" s="126"/>
    </row>
    <row r="19" spans="2:7" ht="17.25">
      <c r="B19" s="127"/>
      <c r="C19" s="123"/>
      <c r="D19" s="124"/>
      <c r="E19" s="125"/>
      <c r="F19" s="128"/>
      <c r="G19" s="126"/>
    </row>
    <row r="20" spans="2:7" ht="17.25">
      <c r="B20" s="127"/>
      <c r="C20" s="123"/>
      <c r="D20" s="124"/>
      <c r="E20" s="125"/>
      <c r="F20" s="128"/>
      <c r="G20" s="126"/>
    </row>
    <row r="21" spans="2:7" ht="17.25">
      <c r="B21" s="127"/>
      <c r="C21" s="123"/>
      <c r="D21" s="124"/>
      <c r="E21" s="125"/>
      <c r="F21" s="128"/>
      <c r="G21" s="126"/>
    </row>
    <row r="22" spans="2:7" ht="17.25">
      <c r="B22" s="127"/>
      <c r="C22" s="123"/>
      <c r="D22" s="124"/>
      <c r="E22" s="125"/>
      <c r="F22" s="128"/>
      <c r="G22" s="126"/>
    </row>
    <row r="23" spans="2:7" ht="17.25">
      <c r="B23" s="127"/>
      <c r="C23" s="123"/>
      <c r="D23" s="124"/>
      <c r="E23" s="125"/>
      <c r="F23" s="128"/>
      <c r="G23" s="126"/>
    </row>
    <row r="24" spans="2:7" ht="17.25">
      <c r="B24" s="127"/>
      <c r="C24" s="123"/>
      <c r="D24" s="124"/>
      <c r="E24" s="125"/>
      <c r="F24" s="128"/>
      <c r="G24" s="126"/>
    </row>
    <row r="25" spans="2:7" thickBot="1">
      <c r="B25" s="129"/>
      <c r="C25" s="130"/>
      <c r="D25" s="131"/>
      <c r="E25" s="132"/>
      <c r="F25" s="133"/>
      <c r="G25" s="134"/>
    </row>
  </sheetData>
  <protectedRanges>
    <protectedRange sqref="B2:F3" name="区域2_1_1" securityDescriptor=""/>
  </protectedRanges>
  <mergeCells count="11">
    <mergeCell ref="B6:C6"/>
    <mergeCell ref="E6:G6"/>
    <mergeCell ref="B7:C7"/>
    <mergeCell ref="E7:G7"/>
    <mergeCell ref="B8:G8"/>
    <mergeCell ref="A2:G2"/>
    <mergeCell ref="B3:G3"/>
    <mergeCell ref="B4:C4"/>
    <mergeCell ref="E4:G4"/>
    <mergeCell ref="B5:C5"/>
    <mergeCell ref="E5:G5"/>
  </mergeCells>
  <phoneticPr fontId="17" type="noConversion"/>
  <dataValidations count="3">
    <dataValidation allowBlank="1" showInputMessage="1" showErrorMessage="1" promptTitle="修订日期格式：" prompt="yyyy-mm-dd" sqref="D10:D25"/>
    <dataValidation allowBlank="1" showErrorMessage="1" sqref="D4:D7"/>
    <dataValidation allowBlank="1" showInputMessage="1" showErrorMessage="1" promptTitle="生效时间格式：" prompt="yyyy-mm-dd" sqref="E7:G7"/>
  </dataValidations>
  <pageMargins left="0.69930555555555596" right="0.69930555555555596" top="0.75" bottom="0.75" header="0.3" footer="0.3"/>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48"/>
  <sheetViews>
    <sheetView tabSelected="1" workbookViewId="0">
      <selection activeCell="C8" sqref="C8:F8"/>
    </sheetView>
  </sheetViews>
  <sheetFormatPr defaultColWidth="9.140625" defaultRowHeight="16.5"/>
  <cols>
    <col min="1" max="1" width="1.7109375" style="139" customWidth="1"/>
    <col min="2" max="2" width="19.140625" style="137" customWidth="1"/>
    <col min="3" max="3" width="19" style="138" customWidth="1"/>
    <col min="4" max="4" width="13.7109375" style="138" customWidth="1"/>
    <col min="5" max="5" width="17.5703125" style="138" customWidth="1"/>
    <col min="6" max="6" width="27.140625" style="138" customWidth="1"/>
    <col min="7" max="16384" width="9.140625" style="139"/>
  </cols>
  <sheetData>
    <row r="1" spans="2:12" ht="8.25" customHeight="1" thickBot="1"/>
    <row r="2" spans="2:12" ht="36" customHeight="1">
      <c r="B2" s="140" t="s">
        <v>243</v>
      </c>
      <c r="C2" s="141"/>
      <c r="D2" s="141"/>
      <c r="E2" s="141"/>
      <c r="F2" s="142"/>
    </row>
    <row r="3" spans="2:12" ht="15">
      <c r="B3" s="143" t="s">
        <v>109</v>
      </c>
      <c r="C3" s="144"/>
      <c r="D3" s="144"/>
      <c r="E3" s="144"/>
      <c r="F3" s="145"/>
    </row>
    <row r="4" spans="2:12" ht="20.25" customHeight="1">
      <c r="B4" s="146" t="s">
        <v>110</v>
      </c>
      <c r="C4" s="147" t="s">
        <v>249</v>
      </c>
      <c r="D4" s="147"/>
      <c r="E4" s="148" t="s">
        <v>111</v>
      </c>
      <c r="F4" s="149"/>
    </row>
    <row r="5" spans="2:12" ht="18" customHeight="1">
      <c r="B5" s="146" t="s">
        <v>1</v>
      </c>
      <c r="C5" s="147" t="s">
        <v>112</v>
      </c>
      <c r="D5" s="147"/>
      <c r="E5" s="148" t="s">
        <v>113</v>
      </c>
      <c r="F5" s="149" t="s">
        <v>114</v>
      </c>
    </row>
    <row r="6" spans="2:12" ht="18" customHeight="1">
      <c r="B6" s="146" t="s">
        <v>115</v>
      </c>
      <c r="C6" s="147" t="s">
        <v>116</v>
      </c>
      <c r="D6" s="147"/>
      <c r="E6" s="148" t="s">
        <v>117</v>
      </c>
      <c r="F6" s="150" t="s">
        <v>242</v>
      </c>
    </row>
    <row r="7" spans="2:12" ht="44.25" customHeight="1">
      <c r="B7" s="146" t="s">
        <v>118</v>
      </c>
      <c r="C7" s="151" t="s">
        <v>250</v>
      </c>
      <c r="D7" s="152"/>
      <c r="E7" s="152"/>
      <c r="F7" s="153"/>
    </row>
    <row r="8" spans="2:12" ht="177.75" customHeight="1">
      <c r="B8" s="146" t="s">
        <v>119</v>
      </c>
      <c r="C8" s="154" t="s">
        <v>251</v>
      </c>
      <c r="D8" s="155"/>
      <c r="E8" s="155"/>
      <c r="F8" s="156"/>
    </row>
    <row r="9" spans="2:12" ht="15">
      <c r="B9" s="143" t="s">
        <v>120</v>
      </c>
      <c r="C9" s="144"/>
      <c r="D9" s="144"/>
      <c r="E9" s="144"/>
      <c r="F9" s="145"/>
    </row>
    <row r="10" spans="2:12" ht="39" customHeight="1">
      <c r="B10" s="146" t="s">
        <v>121</v>
      </c>
      <c r="C10" s="151">
        <v>11.8</v>
      </c>
      <c r="D10" s="153"/>
      <c r="E10" s="148" t="s">
        <v>122</v>
      </c>
      <c r="F10" s="149">
        <v>11.7</v>
      </c>
    </row>
    <row r="11" spans="2:12" ht="36" customHeight="1">
      <c r="B11" s="146" t="s">
        <v>123</v>
      </c>
      <c r="C11" s="157" t="s">
        <v>247</v>
      </c>
      <c r="D11" s="157"/>
      <c r="E11" s="157"/>
      <c r="F11" s="158"/>
    </row>
    <row r="12" spans="2:12" ht="26.25" customHeight="1">
      <c r="B12" s="146" t="s">
        <v>124</v>
      </c>
      <c r="C12" s="154" t="s">
        <v>125</v>
      </c>
      <c r="D12" s="155"/>
      <c r="E12" s="155"/>
      <c r="F12" s="159"/>
    </row>
    <row r="13" spans="2:12" ht="48.75" customHeight="1">
      <c r="B13" s="160" t="s">
        <v>2</v>
      </c>
      <c r="C13" s="154" t="s">
        <v>248</v>
      </c>
      <c r="D13" s="155"/>
      <c r="E13" s="155"/>
      <c r="F13" s="156"/>
    </row>
    <row r="14" spans="2:12" ht="15">
      <c r="B14" s="143" t="s">
        <v>126</v>
      </c>
      <c r="C14" s="144"/>
      <c r="D14" s="144"/>
      <c r="E14" s="144"/>
      <c r="F14" s="145"/>
    </row>
    <row r="15" spans="2:12" ht="47.25" customHeight="1">
      <c r="B15" s="161"/>
      <c r="C15" s="162"/>
      <c r="D15" s="162"/>
      <c r="E15" s="162"/>
      <c r="F15" s="163"/>
      <c r="I15" s="164"/>
      <c r="L15" s="164"/>
    </row>
    <row r="16" spans="2:12" ht="15">
      <c r="B16" s="143" t="s">
        <v>127</v>
      </c>
      <c r="C16" s="144"/>
      <c r="D16" s="144"/>
      <c r="E16" s="144"/>
      <c r="F16" s="145"/>
      <c r="I16" s="164"/>
    </row>
    <row r="17" spans="2:6" ht="17.25" thickBot="1">
      <c r="B17" s="165" t="s">
        <v>128</v>
      </c>
      <c r="C17" s="166"/>
      <c r="D17" s="167"/>
      <c r="E17" s="168" t="s">
        <v>129</v>
      </c>
      <c r="F17" s="169"/>
    </row>
    <row r="18" spans="2:6">
      <c r="C18" s="170"/>
      <c r="D18" s="170"/>
      <c r="E18" s="170"/>
      <c r="F18" s="170"/>
    </row>
    <row r="19" spans="2:6">
      <c r="C19" s="170"/>
      <c r="D19" s="170"/>
      <c r="E19" s="170"/>
      <c r="F19" s="170"/>
    </row>
    <row r="20" spans="2:6">
      <c r="C20" s="170"/>
      <c r="D20" s="170"/>
      <c r="E20" s="170"/>
      <c r="F20" s="170"/>
    </row>
    <row r="21" spans="2:6">
      <c r="C21" s="170"/>
      <c r="D21" s="170"/>
      <c r="E21" s="170"/>
      <c r="F21" s="170"/>
    </row>
    <row r="22" spans="2:6">
      <c r="C22" s="170"/>
      <c r="D22" s="170"/>
      <c r="E22" s="170"/>
      <c r="F22" s="170"/>
    </row>
    <row r="23" spans="2:6">
      <c r="C23" s="170"/>
      <c r="D23" s="170"/>
      <c r="E23" s="170"/>
      <c r="F23" s="170"/>
    </row>
    <row r="24" spans="2:6">
      <c r="C24" s="170"/>
      <c r="D24" s="170"/>
      <c r="E24" s="170"/>
      <c r="F24" s="170"/>
    </row>
    <row r="25" spans="2:6">
      <c r="C25" s="170"/>
      <c r="D25" s="170"/>
      <c r="E25" s="170"/>
      <c r="F25" s="170"/>
    </row>
    <row r="26" spans="2:6">
      <c r="C26" s="170"/>
      <c r="D26" s="170"/>
      <c r="E26" s="170"/>
      <c r="F26" s="170"/>
    </row>
    <row r="27" spans="2:6">
      <c r="C27" s="170"/>
      <c r="D27" s="170"/>
      <c r="E27" s="170"/>
      <c r="F27" s="170"/>
    </row>
    <row r="28" spans="2:6">
      <c r="C28" s="170"/>
      <c r="D28" s="170"/>
      <c r="E28" s="170"/>
      <c r="F28" s="170"/>
    </row>
    <row r="29" spans="2:6">
      <c r="C29" s="170"/>
      <c r="D29" s="170"/>
      <c r="E29" s="170"/>
      <c r="F29" s="170"/>
    </row>
    <row r="30" spans="2:6">
      <c r="C30" s="170"/>
      <c r="D30" s="170"/>
      <c r="E30" s="170"/>
      <c r="F30" s="170"/>
    </row>
    <row r="31" spans="2:6">
      <c r="C31" s="170"/>
      <c r="D31" s="170"/>
      <c r="E31" s="170"/>
      <c r="F31" s="170"/>
    </row>
    <row r="32" spans="2:6">
      <c r="C32" s="170"/>
      <c r="D32" s="170"/>
      <c r="E32" s="170"/>
      <c r="F32" s="170"/>
    </row>
    <row r="33" spans="3:6">
      <c r="C33" s="170"/>
      <c r="D33" s="170"/>
      <c r="E33" s="170"/>
      <c r="F33" s="170"/>
    </row>
    <row r="34" spans="3:6">
      <c r="C34" s="170"/>
      <c r="D34" s="170"/>
      <c r="E34" s="170"/>
      <c r="F34" s="170"/>
    </row>
    <row r="35" spans="3:6">
      <c r="C35" s="170"/>
      <c r="D35" s="170"/>
      <c r="E35" s="170"/>
      <c r="F35" s="170"/>
    </row>
    <row r="36" spans="3:6">
      <c r="C36" s="170"/>
      <c r="D36" s="170"/>
      <c r="E36" s="170"/>
      <c r="F36" s="170"/>
    </row>
    <row r="37" spans="3:6">
      <c r="C37" s="170"/>
      <c r="D37" s="170"/>
      <c r="E37" s="170"/>
      <c r="F37" s="170"/>
    </row>
    <row r="38" spans="3:6">
      <c r="C38" s="170"/>
      <c r="D38" s="170"/>
      <c r="E38" s="170"/>
      <c r="F38" s="170"/>
    </row>
    <row r="39" spans="3:6">
      <c r="C39" s="170"/>
      <c r="D39" s="170"/>
      <c r="E39" s="170"/>
      <c r="F39" s="170"/>
    </row>
    <row r="40" spans="3:6">
      <c r="C40" s="170"/>
      <c r="D40" s="170"/>
      <c r="E40" s="170"/>
      <c r="F40" s="170"/>
    </row>
    <row r="41" spans="3:6">
      <c r="C41" s="170"/>
      <c r="D41" s="170"/>
      <c r="E41" s="170"/>
      <c r="F41" s="170"/>
    </row>
    <row r="42" spans="3:6">
      <c r="C42" s="170"/>
      <c r="D42" s="170"/>
      <c r="E42" s="170"/>
      <c r="F42" s="170"/>
    </row>
    <row r="43" spans="3:6">
      <c r="C43" s="170"/>
      <c r="D43" s="170"/>
      <c r="E43" s="170"/>
      <c r="F43" s="170"/>
    </row>
    <row r="44" spans="3:6">
      <c r="C44" s="170"/>
      <c r="D44" s="170"/>
      <c r="E44" s="170"/>
      <c r="F44" s="170"/>
    </row>
    <row r="45" spans="3:6">
      <c r="C45" s="170"/>
      <c r="D45" s="170"/>
      <c r="E45" s="170"/>
      <c r="F45" s="170"/>
    </row>
    <row r="46" spans="3:6">
      <c r="C46" s="170"/>
      <c r="D46" s="170"/>
      <c r="E46" s="170"/>
      <c r="F46" s="170"/>
    </row>
    <row r="47" spans="3:6">
      <c r="C47" s="170"/>
      <c r="D47" s="170"/>
      <c r="E47" s="170"/>
      <c r="F47" s="170"/>
    </row>
    <row r="48" spans="3:6">
      <c r="C48" s="170"/>
      <c r="D48" s="170"/>
      <c r="E48" s="170"/>
      <c r="F48" s="170"/>
    </row>
    <row r="49" spans="3:6">
      <c r="C49" s="170"/>
      <c r="D49" s="170"/>
      <c r="E49" s="170"/>
      <c r="F49" s="170"/>
    </row>
    <row r="50" spans="3:6">
      <c r="C50" s="170"/>
      <c r="D50" s="170"/>
      <c r="E50" s="170"/>
      <c r="F50" s="170"/>
    </row>
    <row r="51" spans="3:6">
      <c r="C51" s="170"/>
      <c r="D51" s="170"/>
      <c r="E51" s="170"/>
      <c r="F51" s="170"/>
    </row>
    <row r="52" spans="3:6">
      <c r="C52" s="170"/>
      <c r="D52" s="170"/>
      <c r="E52" s="170"/>
      <c r="F52" s="170"/>
    </row>
    <row r="53" spans="3:6">
      <c r="C53" s="170"/>
      <c r="D53" s="170"/>
      <c r="E53" s="170"/>
      <c r="F53" s="170"/>
    </row>
    <row r="54" spans="3:6">
      <c r="C54" s="170"/>
      <c r="D54" s="170"/>
      <c r="E54" s="170"/>
      <c r="F54" s="170"/>
    </row>
    <row r="55" spans="3:6">
      <c r="C55" s="170"/>
      <c r="D55" s="170"/>
      <c r="E55" s="170"/>
      <c r="F55" s="170"/>
    </row>
    <row r="56" spans="3:6">
      <c r="C56" s="170"/>
      <c r="D56" s="170"/>
      <c r="E56" s="170"/>
      <c r="F56" s="170"/>
    </row>
    <row r="57" spans="3:6">
      <c r="C57" s="170"/>
      <c r="D57" s="170"/>
      <c r="E57" s="170"/>
      <c r="F57" s="170"/>
    </row>
    <row r="58" spans="3:6">
      <c r="C58" s="170"/>
      <c r="D58" s="170"/>
      <c r="E58" s="170"/>
      <c r="F58" s="170"/>
    </row>
    <row r="59" spans="3:6">
      <c r="C59" s="170"/>
      <c r="D59" s="170"/>
      <c r="E59" s="170"/>
      <c r="F59" s="170"/>
    </row>
    <row r="60" spans="3:6">
      <c r="C60" s="170"/>
      <c r="D60" s="170"/>
      <c r="E60" s="170"/>
      <c r="F60" s="170"/>
    </row>
    <row r="61" spans="3:6">
      <c r="C61" s="170"/>
      <c r="D61" s="170"/>
      <c r="E61" s="170"/>
      <c r="F61" s="170"/>
    </row>
    <row r="62" spans="3:6">
      <c r="C62" s="170"/>
      <c r="D62" s="170"/>
      <c r="E62" s="170"/>
      <c r="F62" s="170"/>
    </row>
    <row r="63" spans="3:6">
      <c r="C63" s="170"/>
      <c r="D63" s="170"/>
      <c r="E63" s="170"/>
      <c r="F63" s="170"/>
    </row>
    <row r="64" spans="3:6">
      <c r="C64" s="170"/>
      <c r="D64" s="170"/>
      <c r="E64" s="170"/>
      <c r="F64" s="170"/>
    </row>
    <row r="65" spans="3:6">
      <c r="C65" s="170"/>
      <c r="D65" s="170"/>
      <c r="E65" s="170"/>
      <c r="F65" s="170"/>
    </row>
    <row r="66" spans="3:6">
      <c r="C66" s="170"/>
      <c r="D66" s="170"/>
      <c r="E66" s="170"/>
      <c r="F66" s="170"/>
    </row>
    <row r="67" spans="3:6">
      <c r="C67" s="170"/>
      <c r="D67" s="170"/>
      <c r="E67" s="170"/>
      <c r="F67" s="170"/>
    </row>
    <row r="68" spans="3:6">
      <c r="C68" s="170"/>
      <c r="D68" s="170"/>
      <c r="E68" s="170"/>
      <c r="F68" s="170"/>
    </row>
    <row r="69" spans="3:6">
      <c r="C69" s="170"/>
      <c r="D69" s="170"/>
      <c r="E69" s="170"/>
      <c r="F69" s="170"/>
    </row>
    <row r="70" spans="3:6">
      <c r="C70" s="170"/>
      <c r="D70" s="170"/>
      <c r="E70" s="170"/>
      <c r="F70" s="170"/>
    </row>
    <row r="71" spans="3:6">
      <c r="C71" s="170"/>
      <c r="D71" s="170"/>
      <c r="E71" s="170"/>
      <c r="F71" s="170"/>
    </row>
    <row r="72" spans="3:6">
      <c r="C72" s="170"/>
      <c r="D72" s="170"/>
      <c r="E72" s="170"/>
      <c r="F72" s="170"/>
    </row>
    <row r="73" spans="3:6">
      <c r="C73" s="170"/>
      <c r="D73" s="170"/>
      <c r="E73" s="170"/>
      <c r="F73" s="170"/>
    </row>
    <row r="74" spans="3:6">
      <c r="C74" s="170"/>
      <c r="D74" s="170"/>
      <c r="E74" s="170"/>
      <c r="F74" s="170"/>
    </row>
    <row r="75" spans="3:6">
      <c r="C75" s="170"/>
      <c r="D75" s="170"/>
      <c r="E75" s="170"/>
      <c r="F75" s="170"/>
    </row>
    <row r="76" spans="3:6">
      <c r="C76" s="170"/>
      <c r="D76" s="170"/>
      <c r="E76" s="170"/>
      <c r="F76" s="170"/>
    </row>
    <row r="77" spans="3:6">
      <c r="C77" s="170"/>
      <c r="D77" s="170"/>
      <c r="E77" s="170"/>
      <c r="F77" s="170"/>
    </row>
    <row r="78" spans="3:6">
      <c r="C78" s="170"/>
      <c r="D78" s="170"/>
      <c r="E78" s="170"/>
      <c r="F78" s="170"/>
    </row>
    <row r="79" spans="3:6">
      <c r="C79" s="170"/>
      <c r="D79" s="170"/>
      <c r="E79" s="170"/>
      <c r="F79" s="170"/>
    </row>
    <row r="80" spans="3:6">
      <c r="C80" s="170"/>
      <c r="D80" s="170"/>
      <c r="E80" s="170"/>
      <c r="F80" s="170"/>
    </row>
    <row r="81" spans="3:6">
      <c r="C81" s="170"/>
      <c r="D81" s="170"/>
      <c r="E81" s="170"/>
      <c r="F81" s="170"/>
    </row>
    <row r="82" spans="3:6">
      <c r="C82" s="170"/>
      <c r="D82" s="170"/>
      <c r="E82" s="170"/>
      <c r="F82" s="170"/>
    </row>
    <row r="83" spans="3:6">
      <c r="C83" s="170"/>
      <c r="D83" s="170"/>
      <c r="E83" s="170"/>
      <c r="F83" s="170"/>
    </row>
    <row r="84" spans="3:6">
      <c r="C84" s="170"/>
      <c r="D84" s="170"/>
      <c r="E84" s="170"/>
      <c r="F84" s="170"/>
    </row>
    <row r="85" spans="3:6">
      <c r="C85" s="170"/>
      <c r="D85" s="170"/>
      <c r="E85" s="170"/>
      <c r="F85" s="170"/>
    </row>
    <row r="86" spans="3:6">
      <c r="C86" s="170"/>
      <c r="D86" s="170"/>
      <c r="E86" s="170"/>
      <c r="F86" s="170"/>
    </row>
    <row r="87" spans="3:6">
      <c r="C87" s="170"/>
      <c r="D87" s="170"/>
      <c r="E87" s="170"/>
      <c r="F87" s="170"/>
    </row>
    <row r="88" spans="3:6">
      <c r="C88" s="170"/>
      <c r="D88" s="170"/>
      <c r="E88" s="170"/>
      <c r="F88" s="170"/>
    </row>
    <row r="89" spans="3:6">
      <c r="C89" s="170"/>
      <c r="D89" s="170"/>
      <c r="E89" s="170"/>
      <c r="F89" s="170"/>
    </row>
    <row r="90" spans="3:6">
      <c r="C90" s="170"/>
      <c r="D90" s="170"/>
      <c r="E90" s="170"/>
      <c r="F90" s="170"/>
    </row>
    <row r="91" spans="3:6">
      <c r="C91" s="170"/>
      <c r="D91" s="170"/>
      <c r="E91" s="170"/>
      <c r="F91" s="170"/>
    </row>
    <row r="92" spans="3:6">
      <c r="C92" s="170"/>
      <c r="D92" s="170"/>
      <c r="E92" s="170"/>
      <c r="F92" s="170"/>
    </row>
    <row r="93" spans="3:6">
      <c r="C93" s="170"/>
      <c r="D93" s="170"/>
      <c r="E93" s="170"/>
      <c r="F93" s="170"/>
    </row>
    <row r="94" spans="3:6">
      <c r="C94" s="170"/>
      <c r="D94" s="170"/>
      <c r="E94" s="170"/>
      <c r="F94" s="170"/>
    </row>
    <row r="95" spans="3:6">
      <c r="C95" s="170"/>
      <c r="D95" s="170"/>
      <c r="E95" s="170"/>
      <c r="F95" s="170"/>
    </row>
    <row r="96" spans="3:6">
      <c r="C96" s="170"/>
      <c r="D96" s="170"/>
      <c r="E96" s="170"/>
      <c r="F96" s="170"/>
    </row>
    <row r="97" spans="3:6">
      <c r="C97" s="170"/>
      <c r="D97" s="170"/>
      <c r="E97" s="170"/>
      <c r="F97" s="170"/>
    </row>
    <row r="98" spans="3:6">
      <c r="C98" s="170"/>
      <c r="D98" s="170"/>
      <c r="E98" s="170"/>
      <c r="F98" s="170"/>
    </row>
    <row r="99" spans="3:6">
      <c r="C99" s="170"/>
      <c r="D99" s="170"/>
      <c r="E99" s="170"/>
      <c r="F99" s="170"/>
    </row>
    <row r="100" spans="3:6">
      <c r="C100" s="170"/>
      <c r="D100" s="170"/>
      <c r="E100" s="170"/>
      <c r="F100" s="170"/>
    </row>
    <row r="101" spans="3:6">
      <c r="C101" s="170"/>
      <c r="D101" s="170"/>
      <c r="E101" s="170"/>
      <c r="F101" s="170"/>
    </row>
    <row r="102" spans="3:6">
      <c r="C102" s="170"/>
      <c r="D102" s="170"/>
      <c r="E102" s="170"/>
      <c r="F102" s="170"/>
    </row>
    <row r="103" spans="3:6">
      <c r="C103" s="170"/>
      <c r="D103" s="170"/>
      <c r="E103" s="170"/>
      <c r="F103" s="170"/>
    </row>
    <row r="104" spans="3:6">
      <c r="C104" s="170"/>
      <c r="D104" s="170"/>
      <c r="E104" s="170"/>
      <c r="F104" s="170"/>
    </row>
    <row r="105" spans="3:6">
      <c r="C105" s="170"/>
      <c r="D105" s="170"/>
      <c r="E105" s="170"/>
      <c r="F105" s="170"/>
    </row>
    <row r="106" spans="3:6">
      <c r="C106" s="170"/>
      <c r="D106" s="170"/>
      <c r="E106" s="170"/>
      <c r="F106" s="170"/>
    </row>
    <row r="107" spans="3:6">
      <c r="C107" s="170"/>
      <c r="D107" s="170"/>
      <c r="E107" s="170"/>
      <c r="F107" s="170"/>
    </row>
    <row r="108" spans="3:6">
      <c r="C108" s="170"/>
      <c r="D108" s="170"/>
      <c r="E108" s="170"/>
      <c r="F108" s="170"/>
    </row>
    <row r="109" spans="3:6">
      <c r="C109" s="170"/>
      <c r="D109" s="170"/>
      <c r="E109" s="170"/>
      <c r="F109" s="170"/>
    </row>
    <row r="110" spans="3:6">
      <c r="C110" s="170"/>
      <c r="D110" s="170"/>
      <c r="E110" s="170"/>
      <c r="F110" s="170"/>
    </row>
    <row r="111" spans="3:6">
      <c r="C111" s="170"/>
      <c r="D111" s="170"/>
      <c r="E111" s="170"/>
      <c r="F111" s="170"/>
    </row>
    <row r="112" spans="3:6">
      <c r="C112" s="170"/>
      <c r="D112" s="170"/>
      <c r="E112" s="170"/>
      <c r="F112" s="170"/>
    </row>
    <row r="113" spans="3:6">
      <c r="C113" s="170"/>
      <c r="D113" s="170"/>
      <c r="E113" s="170"/>
      <c r="F113" s="170"/>
    </row>
    <row r="114" spans="3:6">
      <c r="C114" s="170"/>
      <c r="D114" s="170"/>
      <c r="E114" s="170"/>
      <c r="F114" s="170"/>
    </row>
    <row r="115" spans="3:6">
      <c r="C115" s="170"/>
      <c r="D115" s="170"/>
      <c r="E115" s="170"/>
      <c r="F115" s="170"/>
    </row>
    <row r="116" spans="3:6">
      <c r="C116" s="170"/>
      <c r="D116" s="170"/>
      <c r="E116" s="170"/>
      <c r="F116" s="170"/>
    </row>
    <row r="117" spans="3:6">
      <c r="C117" s="170"/>
      <c r="D117" s="170"/>
      <c r="E117" s="170"/>
      <c r="F117" s="170"/>
    </row>
    <row r="118" spans="3:6">
      <c r="C118" s="170"/>
      <c r="D118" s="170"/>
      <c r="E118" s="170"/>
      <c r="F118" s="170"/>
    </row>
    <row r="119" spans="3:6">
      <c r="C119" s="170"/>
      <c r="D119" s="170"/>
      <c r="E119" s="170"/>
      <c r="F119" s="170"/>
    </row>
    <row r="120" spans="3:6">
      <c r="C120" s="170"/>
      <c r="D120" s="170"/>
      <c r="E120" s="170"/>
      <c r="F120" s="170"/>
    </row>
    <row r="121" spans="3:6">
      <c r="C121" s="170"/>
      <c r="D121" s="170"/>
      <c r="E121" s="170"/>
      <c r="F121" s="170"/>
    </row>
    <row r="122" spans="3:6">
      <c r="C122" s="170"/>
      <c r="D122" s="170"/>
      <c r="E122" s="170"/>
      <c r="F122" s="170"/>
    </row>
    <row r="123" spans="3:6">
      <c r="C123" s="170"/>
      <c r="D123" s="170"/>
      <c r="E123" s="170"/>
      <c r="F123" s="170"/>
    </row>
    <row r="124" spans="3:6">
      <c r="C124" s="170"/>
      <c r="D124" s="170"/>
      <c r="E124" s="170"/>
      <c r="F124" s="170"/>
    </row>
    <row r="125" spans="3:6">
      <c r="C125" s="170"/>
      <c r="D125" s="170"/>
      <c r="E125" s="170"/>
      <c r="F125" s="170"/>
    </row>
    <row r="126" spans="3:6">
      <c r="C126" s="170"/>
      <c r="D126" s="170"/>
      <c r="E126" s="170"/>
      <c r="F126" s="170"/>
    </row>
    <row r="127" spans="3:6">
      <c r="C127" s="170"/>
      <c r="D127" s="170"/>
      <c r="E127" s="170"/>
      <c r="F127" s="170"/>
    </row>
    <row r="128" spans="3:6">
      <c r="C128" s="170"/>
      <c r="D128" s="170"/>
      <c r="E128" s="170"/>
      <c r="F128" s="170"/>
    </row>
    <row r="129" spans="3:6">
      <c r="C129" s="170"/>
      <c r="D129" s="170"/>
      <c r="E129" s="170"/>
      <c r="F129" s="170"/>
    </row>
    <row r="130" spans="3:6">
      <c r="C130" s="170"/>
      <c r="D130" s="170"/>
      <c r="E130" s="170"/>
      <c r="F130" s="170"/>
    </row>
    <row r="131" spans="3:6">
      <c r="C131" s="170"/>
      <c r="D131" s="170"/>
      <c r="E131" s="170"/>
      <c r="F131" s="170"/>
    </row>
    <row r="132" spans="3:6">
      <c r="C132" s="170"/>
      <c r="D132" s="170"/>
      <c r="E132" s="170"/>
      <c r="F132" s="170"/>
    </row>
    <row r="133" spans="3:6">
      <c r="C133" s="170"/>
      <c r="D133" s="170"/>
      <c r="E133" s="170"/>
      <c r="F133" s="170"/>
    </row>
    <row r="134" spans="3:6">
      <c r="C134" s="170"/>
      <c r="D134" s="170"/>
      <c r="E134" s="170"/>
      <c r="F134" s="170"/>
    </row>
    <row r="135" spans="3:6">
      <c r="C135" s="170"/>
      <c r="D135" s="170"/>
      <c r="E135" s="170"/>
      <c r="F135" s="170"/>
    </row>
    <row r="136" spans="3:6">
      <c r="C136" s="170"/>
      <c r="D136" s="170"/>
      <c r="E136" s="170"/>
      <c r="F136" s="170"/>
    </row>
    <row r="137" spans="3:6">
      <c r="C137" s="170"/>
      <c r="D137" s="170"/>
      <c r="E137" s="170"/>
      <c r="F137" s="170"/>
    </row>
    <row r="138" spans="3:6">
      <c r="C138" s="170"/>
      <c r="D138" s="170"/>
      <c r="E138" s="170"/>
      <c r="F138" s="170"/>
    </row>
    <row r="139" spans="3:6">
      <c r="C139" s="170"/>
      <c r="D139" s="170"/>
      <c r="E139" s="170"/>
      <c r="F139" s="170"/>
    </row>
    <row r="140" spans="3:6">
      <c r="C140" s="170"/>
      <c r="D140" s="170"/>
      <c r="E140" s="170"/>
      <c r="F140" s="170"/>
    </row>
    <row r="141" spans="3:6">
      <c r="C141" s="170"/>
      <c r="D141" s="170"/>
      <c r="E141" s="170"/>
      <c r="F141" s="170"/>
    </row>
    <row r="142" spans="3:6">
      <c r="C142" s="170"/>
      <c r="D142" s="170"/>
      <c r="E142" s="170"/>
      <c r="F142" s="170"/>
    </row>
    <row r="143" spans="3:6">
      <c r="C143" s="170"/>
      <c r="D143" s="170"/>
      <c r="E143" s="170"/>
      <c r="F143" s="170"/>
    </row>
    <row r="144" spans="3:6">
      <c r="C144" s="170"/>
      <c r="D144" s="170"/>
      <c r="E144" s="170"/>
      <c r="F144" s="170"/>
    </row>
    <row r="145" spans="3:6">
      <c r="C145" s="170"/>
      <c r="D145" s="170"/>
      <c r="E145" s="170"/>
      <c r="F145" s="170"/>
    </row>
    <row r="146" spans="3:6">
      <c r="C146" s="170"/>
      <c r="D146" s="170"/>
      <c r="E146" s="170"/>
      <c r="F146" s="170"/>
    </row>
    <row r="147" spans="3:6">
      <c r="C147" s="170"/>
      <c r="D147" s="170"/>
      <c r="E147" s="170"/>
      <c r="F147" s="170"/>
    </row>
    <row r="148" spans="3:6">
      <c r="C148" s="170"/>
      <c r="D148" s="170"/>
      <c r="E148" s="170"/>
      <c r="F148" s="170"/>
    </row>
    <row r="149" spans="3:6">
      <c r="C149" s="170"/>
      <c r="D149" s="170"/>
      <c r="E149" s="170"/>
      <c r="F149" s="170"/>
    </row>
    <row r="150" spans="3:6">
      <c r="C150" s="170"/>
      <c r="D150" s="170"/>
      <c r="E150" s="170"/>
      <c r="F150" s="170"/>
    </row>
    <row r="151" spans="3:6">
      <c r="C151" s="170"/>
      <c r="D151" s="170"/>
      <c r="E151" s="170"/>
      <c r="F151" s="170"/>
    </row>
    <row r="152" spans="3:6">
      <c r="C152" s="170"/>
      <c r="D152" s="170"/>
      <c r="E152" s="170"/>
      <c r="F152" s="170"/>
    </row>
    <row r="153" spans="3:6">
      <c r="C153" s="170"/>
      <c r="D153" s="170"/>
      <c r="E153" s="170"/>
      <c r="F153" s="170"/>
    </row>
    <row r="154" spans="3:6">
      <c r="C154" s="170"/>
      <c r="D154" s="170"/>
      <c r="E154" s="170"/>
      <c r="F154" s="170"/>
    </row>
    <row r="155" spans="3:6">
      <c r="C155" s="170"/>
      <c r="D155" s="170"/>
      <c r="E155" s="170"/>
      <c r="F155" s="170"/>
    </row>
    <row r="156" spans="3:6">
      <c r="C156" s="170"/>
      <c r="D156" s="170"/>
      <c r="E156" s="170"/>
      <c r="F156" s="170"/>
    </row>
    <row r="157" spans="3:6">
      <c r="C157" s="170"/>
      <c r="D157" s="170"/>
      <c r="E157" s="170"/>
      <c r="F157" s="170"/>
    </row>
    <row r="158" spans="3:6">
      <c r="C158" s="170"/>
      <c r="D158" s="170"/>
      <c r="E158" s="170"/>
      <c r="F158" s="170"/>
    </row>
    <row r="159" spans="3:6">
      <c r="C159" s="170"/>
      <c r="D159" s="170"/>
      <c r="E159" s="170"/>
      <c r="F159" s="170"/>
    </row>
    <row r="160" spans="3:6">
      <c r="C160" s="170"/>
      <c r="D160" s="170"/>
      <c r="E160" s="170"/>
      <c r="F160" s="170"/>
    </row>
    <row r="161" spans="3:6">
      <c r="C161" s="170"/>
      <c r="D161" s="170"/>
      <c r="E161" s="170"/>
      <c r="F161" s="170"/>
    </row>
    <row r="162" spans="3:6">
      <c r="C162" s="170"/>
      <c r="D162" s="170"/>
      <c r="E162" s="170"/>
      <c r="F162" s="170"/>
    </row>
    <row r="163" spans="3:6">
      <c r="C163" s="170"/>
      <c r="D163" s="170"/>
      <c r="E163" s="170"/>
      <c r="F163" s="170"/>
    </row>
    <row r="164" spans="3:6">
      <c r="C164" s="170"/>
      <c r="D164" s="170"/>
      <c r="E164" s="170"/>
      <c r="F164" s="170"/>
    </row>
    <row r="165" spans="3:6">
      <c r="C165" s="170"/>
      <c r="D165" s="170"/>
      <c r="E165" s="170"/>
      <c r="F165" s="170"/>
    </row>
    <row r="166" spans="3:6">
      <c r="C166" s="170"/>
      <c r="D166" s="170"/>
      <c r="E166" s="170"/>
      <c r="F166" s="170"/>
    </row>
    <row r="167" spans="3:6">
      <c r="C167" s="170"/>
      <c r="D167" s="170"/>
      <c r="E167" s="170"/>
      <c r="F167" s="170"/>
    </row>
    <row r="168" spans="3:6">
      <c r="C168" s="170"/>
      <c r="D168" s="170"/>
      <c r="E168" s="170"/>
      <c r="F168" s="170"/>
    </row>
    <row r="169" spans="3:6">
      <c r="C169" s="170"/>
      <c r="D169" s="170"/>
      <c r="E169" s="170"/>
      <c r="F169" s="170"/>
    </row>
    <row r="170" spans="3:6">
      <c r="C170" s="170"/>
      <c r="D170" s="170"/>
      <c r="E170" s="170"/>
      <c r="F170" s="170"/>
    </row>
    <row r="171" spans="3:6">
      <c r="C171" s="170"/>
      <c r="D171" s="170"/>
      <c r="E171" s="170"/>
      <c r="F171" s="170"/>
    </row>
    <row r="172" spans="3:6">
      <c r="C172" s="170"/>
      <c r="D172" s="170"/>
      <c r="E172" s="170"/>
      <c r="F172" s="170"/>
    </row>
    <row r="173" spans="3:6">
      <c r="C173" s="170"/>
      <c r="D173" s="170"/>
      <c r="E173" s="170"/>
      <c r="F173" s="170"/>
    </row>
    <row r="174" spans="3:6">
      <c r="C174" s="170"/>
      <c r="D174" s="170"/>
      <c r="E174" s="170"/>
      <c r="F174" s="170"/>
    </row>
    <row r="175" spans="3:6">
      <c r="C175" s="170"/>
      <c r="D175" s="170"/>
      <c r="E175" s="170"/>
      <c r="F175" s="170"/>
    </row>
    <row r="176" spans="3:6">
      <c r="C176" s="170"/>
      <c r="D176" s="170"/>
      <c r="E176" s="170"/>
      <c r="F176" s="170"/>
    </row>
    <row r="177" spans="3:6">
      <c r="C177" s="170"/>
      <c r="D177" s="170"/>
      <c r="E177" s="170"/>
      <c r="F177" s="170"/>
    </row>
    <row r="178" spans="3:6">
      <c r="C178" s="170"/>
      <c r="D178" s="170"/>
      <c r="E178" s="170"/>
      <c r="F178" s="170"/>
    </row>
    <row r="179" spans="3:6">
      <c r="C179" s="170"/>
      <c r="D179" s="170"/>
      <c r="E179" s="170"/>
      <c r="F179" s="170"/>
    </row>
    <row r="180" spans="3:6">
      <c r="C180" s="170"/>
      <c r="D180" s="170"/>
      <c r="E180" s="170"/>
      <c r="F180" s="170"/>
    </row>
    <row r="181" spans="3:6">
      <c r="C181" s="170"/>
      <c r="D181" s="170"/>
      <c r="E181" s="170"/>
      <c r="F181" s="170"/>
    </row>
    <row r="182" spans="3:6">
      <c r="C182" s="170"/>
      <c r="D182" s="170"/>
      <c r="E182" s="170"/>
      <c r="F182" s="170"/>
    </row>
    <row r="183" spans="3:6">
      <c r="C183" s="170"/>
      <c r="D183" s="170"/>
      <c r="E183" s="170"/>
      <c r="F183" s="170"/>
    </row>
    <row r="184" spans="3:6">
      <c r="C184" s="170"/>
      <c r="D184" s="170"/>
      <c r="E184" s="170"/>
      <c r="F184" s="170"/>
    </row>
    <row r="185" spans="3:6">
      <c r="C185" s="170"/>
      <c r="D185" s="170"/>
      <c r="E185" s="170"/>
      <c r="F185" s="170"/>
    </row>
    <row r="186" spans="3:6">
      <c r="C186" s="170"/>
      <c r="D186" s="170"/>
      <c r="E186" s="170"/>
      <c r="F186" s="170"/>
    </row>
    <row r="187" spans="3:6">
      <c r="C187" s="170"/>
      <c r="D187" s="170"/>
      <c r="E187" s="170"/>
      <c r="F187" s="170"/>
    </row>
    <row r="188" spans="3:6">
      <c r="C188" s="170"/>
      <c r="D188" s="170"/>
      <c r="E188" s="170"/>
      <c r="F188" s="170"/>
    </row>
    <row r="189" spans="3:6">
      <c r="C189" s="170"/>
      <c r="D189" s="170"/>
      <c r="E189" s="170"/>
      <c r="F189" s="170"/>
    </row>
    <row r="190" spans="3:6">
      <c r="C190" s="170"/>
      <c r="D190" s="170"/>
      <c r="E190" s="170"/>
      <c r="F190" s="170"/>
    </row>
    <row r="191" spans="3:6">
      <c r="C191" s="170"/>
      <c r="D191" s="170"/>
      <c r="E191" s="170"/>
      <c r="F191" s="170"/>
    </row>
    <row r="192" spans="3:6">
      <c r="C192" s="170"/>
      <c r="D192" s="170"/>
      <c r="E192" s="170"/>
      <c r="F192" s="170"/>
    </row>
    <row r="193" spans="3:6">
      <c r="C193" s="170"/>
      <c r="D193" s="170"/>
      <c r="E193" s="170"/>
      <c r="F193" s="170"/>
    </row>
    <row r="194" spans="3:6">
      <c r="C194" s="170"/>
      <c r="D194" s="170"/>
      <c r="E194" s="170"/>
      <c r="F194" s="170"/>
    </row>
    <row r="195" spans="3:6">
      <c r="C195" s="170"/>
      <c r="D195" s="170"/>
      <c r="E195" s="170"/>
      <c r="F195" s="170"/>
    </row>
    <row r="196" spans="3:6">
      <c r="C196" s="170"/>
      <c r="D196" s="170"/>
      <c r="E196" s="170"/>
      <c r="F196" s="170"/>
    </row>
    <row r="197" spans="3:6">
      <c r="C197" s="170"/>
      <c r="D197" s="170"/>
      <c r="E197" s="170"/>
      <c r="F197" s="170"/>
    </row>
    <row r="198" spans="3:6">
      <c r="C198" s="170"/>
      <c r="D198" s="170"/>
      <c r="E198" s="170"/>
      <c r="F198" s="170"/>
    </row>
    <row r="199" spans="3:6">
      <c r="C199" s="170"/>
      <c r="D199" s="170"/>
      <c r="E199" s="170"/>
      <c r="F199" s="170"/>
    </row>
    <row r="200" spans="3:6">
      <c r="C200" s="170"/>
      <c r="D200" s="170"/>
      <c r="E200" s="170"/>
      <c r="F200" s="170"/>
    </row>
    <row r="201" spans="3:6">
      <c r="C201" s="170"/>
      <c r="D201" s="170"/>
      <c r="E201" s="170"/>
      <c r="F201" s="170"/>
    </row>
    <row r="202" spans="3:6">
      <c r="C202" s="170"/>
      <c r="D202" s="170"/>
      <c r="E202" s="170"/>
      <c r="F202" s="170"/>
    </row>
    <row r="203" spans="3:6">
      <c r="C203" s="170"/>
      <c r="D203" s="170"/>
      <c r="E203" s="170"/>
      <c r="F203" s="170"/>
    </row>
    <row r="204" spans="3:6">
      <c r="C204" s="170"/>
      <c r="D204" s="170"/>
      <c r="E204" s="170"/>
      <c r="F204" s="170"/>
    </row>
    <row r="205" spans="3:6">
      <c r="C205" s="170"/>
      <c r="D205" s="170"/>
      <c r="E205" s="170"/>
      <c r="F205" s="170"/>
    </row>
    <row r="206" spans="3:6">
      <c r="C206" s="170"/>
      <c r="D206" s="170"/>
      <c r="E206" s="170"/>
      <c r="F206" s="170"/>
    </row>
    <row r="207" spans="3:6">
      <c r="C207" s="170"/>
      <c r="D207" s="170"/>
      <c r="E207" s="170"/>
      <c r="F207" s="170"/>
    </row>
    <row r="208" spans="3:6">
      <c r="C208" s="170"/>
      <c r="D208" s="170"/>
      <c r="E208" s="170"/>
      <c r="F208" s="170"/>
    </row>
    <row r="209" spans="3:6">
      <c r="C209" s="170"/>
      <c r="D209" s="170"/>
      <c r="E209" s="170"/>
      <c r="F209" s="170"/>
    </row>
    <row r="210" spans="3:6">
      <c r="C210" s="170"/>
      <c r="D210" s="170"/>
      <c r="E210" s="170"/>
      <c r="F210" s="170"/>
    </row>
    <row r="211" spans="3:6">
      <c r="C211" s="170"/>
      <c r="D211" s="170"/>
      <c r="E211" s="170"/>
      <c r="F211" s="170"/>
    </row>
    <row r="212" spans="3:6">
      <c r="C212" s="170"/>
      <c r="D212" s="170"/>
      <c r="E212" s="170"/>
      <c r="F212" s="170"/>
    </row>
    <row r="213" spans="3:6">
      <c r="C213" s="170"/>
      <c r="D213" s="170"/>
      <c r="E213" s="170"/>
      <c r="F213" s="170"/>
    </row>
    <row r="214" spans="3:6">
      <c r="C214" s="170"/>
      <c r="D214" s="170"/>
      <c r="E214" s="170"/>
      <c r="F214" s="170"/>
    </row>
    <row r="215" spans="3:6">
      <c r="C215" s="170"/>
      <c r="D215" s="170"/>
      <c r="E215" s="170"/>
      <c r="F215" s="170"/>
    </row>
    <row r="216" spans="3:6">
      <c r="C216" s="170"/>
      <c r="D216" s="170"/>
      <c r="E216" s="170"/>
      <c r="F216" s="170"/>
    </row>
    <row r="217" spans="3:6">
      <c r="C217" s="170"/>
      <c r="D217" s="170"/>
      <c r="E217" s="170"/>
      <c r="F217" s="170"/>
    </row>
    <row r="218" spans="3:6">
      <c r="C218" s="170"/>
      <c r="D218" s="170"/>
      <c r="E218" s="170"/>
      <c r="F218" s="170"/>
    </row>
    <row r="219" spans="3:6">
      <c r="C219" s="170"/>
      <c r="D219" s="170"/>
      <c r="E219" s="170"/>
      <c r="F219" s="170"/>
    </row>
    <row r="220" spans="3:6">
      <c r="C220" s="170"/>
      <c r="D220" s="170"/>
      <c r="E220" s="170"/>
      <c r="F220" s="170"/>
    </row>
    <row r="221" spans="3:6">
      <c r="C221" s="170"/>
      <c r="D221" s="170"/>
      <c r="E221" s="170"/>
      <c r="F221" s="170"/>
    </row>
    <row r="222" spans="3:6">
      <c r="C222" s="170"/>
      <c r="D222" s="170"/>
      <c r="E222" s="170"/>
      <c r="F222" s="170"/>
    </row>
    <row r="223" spans="3:6">
      <c r="C223" s="170"/>
      <c r="D223" s="170"/>
      <c r="E223" s="170"/>
      <c r="F223" s="170"/>
    </row>
    <row r="224" spans="3:6">
      <c r="C224" s="170"/>
      <c r="D224" s="170"/>
      <c r="E224" s="170"/>
      <c r="F224" s="170"/>
    </row>
    <row r="225" spans="3:6">
      <c r="C225" s="170"/>
      <c r="D225" s="170"/>
      <c r="E225" s="170"/>
      <c r="F225" s="170"/>
    </row>
    <row r="226" spans="3:6">
      <c r="C226" s="170"/>
      <c r="D226" s="170"/>
      <c r="E226" s="170"/>
      <c r="F226" s="170"/>
    </row>
    <row r="227" spans="3:6">
      <c r="C227" s="170"/>
      <c r="D227" s="170"/>
      <c r="E227" s="170"/>
      <c r="F227" s="170"/>
    </row>
    <row r="228" spans="3:6">
      <c r="C228" s="170"/>
      <c r="D228" s="170"/>
      <c r="E228" s="170"/>
      <c r="F228" s="170"/>
    </row>
    <row r="229" spans="3:6">
      <c r="C229" s="170"/>
      <c r="D229" s="170"/>
      <c r="E229" s="170"/>
      <c r="F229" s="170"/>
    </row>
    <row r="230" spans="3:6">
      <c r="C230" s="170"/>
      <c r="D230" s="170"/>
      <c r="E230" s="170"/>
      <c r="F230" s="170"/>
    </row>
    <row r="231" spans="3:6">
      <c r="C231" s="170"/>
      <c r="D231" s="170"/>
      <c r="E231" s="170"/>
      <c r="F231" s="170"/>
    </row>
    <row r="232" spans="3:6">
      <c r="C232" s="170"/>
      <c r="D232" s="170"/>
      <c r="E232" s="170"/>
      <c r="F232" s="170"/>
    </row>
    <row r="233" spans="3:6">
      <c r="C233" s="170"/>
      <c r="D233" s="170"/>
      <c r="E233" s="170"/>
      <c r="F233" s="170"/>
    </row>
    <row r="234" spans="3:6">
      <c r="C234" s="170"/>
      <c r="D234" s="170"/>
      <c r="E234" s="170"/>
      <c r="F234" s="170"/>
    </row>
    <row r="235" spans="3:6">
      <c r="C235" s="170"/>
      <c r="D235" s="170"/>
      <c r="E235" s="170"/>
      <c r="F235" s="170"/>
    </row>
    <row r="236" spans="3:6">
      <c r="C236" s="170"/>
      <c r="D236" s="170"/>
      <c r="E236" s="170"/>
      <c r="F236" s="170"/>
    </row>
    <row r="237" spans="3:6">
      <c r="C237" s="170"/>
      <c r="D237" s="170"/>
      <c r="E237" s="170"/>
      <c r="F237" s="170"/>
    </row>
    <row r="238" spans="3:6">
      <c r="C238" s="170"/>
      <c r="D238" s="170"/>
      <c r="E238" s="170"/>
      <c r="F238" s="170"/>
    </row>
    <row r="239" spans="3:6">
      <c r="C239" s="170"/>
      <c r="D239" s="170"/>
      <c r="E239" s="170"/>
      <c r="F239" s="170"/>
    </row>
    <row r="240" spans="3:6">
      <c r="C240" s="170"/>
      <c r="D240" s="170"/>
      <c r="E240" s="170"/>
      <c r="F240" s="170"/>
    </row>
    <row r="241" spans="3:6">
      <c r="C241" s="170"/>
      <c r="D241" s="170"/>
      <c r="E241" s="170"/>
      <c r="F241" s="170"/>
    </row>
    <row r="242" spans="3:6">
      <c r="C242" s="170"/>
      <c r="D242" s="170"/>
      <c r="E242" s="170"/>
      <c r="F242" s="170"/>
    </row>
    <row r="243" spans="3:6">
      <c r="C243" s="170"/>
      <c r="D243" s="170"/>
      <c r="E243" s="170"/>
      <c r="F243" s="170"/>
    </row>
    <row r="244" spans="3:6">
      <c r="C244" s="170"/>
      <c r="D244" s="170"/>
      <c r="E244" s="170"/>
      <c r="F244" s="170"/>
    </row>
    <row r="245" spans="3:6">
      <c r="C245" s="170"/>
      <c r="D245" s="170"/>
      <c r="E245" s="170"/>
      <c r="F245" s="170"/>
    </row>
    <row r="246" spans="3:6">
      <c r="C246" s="170"/>
      <c r="D246" s="170"/>
      <c r="E246" s="170"/>
      <c r="F246" s="170"/>
    </row>
    <row r="247" spans="3:6">
      <c r="C247" s="170"/>
      <c r="D247" s="170"/>
      <c r="E247" s="170"/>
      <c r="F247" s="170"/>
    </row>
    <row r="248" spans="3:6">
      <c r="C248" s="170"/>
      <c r="D248" s="170"/>
      <c r="E248" s="170"/>
      <c r="F248" s="170"/>
    </row>
    <row r="249" spans="3:6">
      <c r="C249" s="170"/>
      <c r="D249" s="170"/>
      <c r="E249" s="170"/>
      <c r="F249" s="170"/>
    </row>
    <row r="250" spans="3:6">
      <c r="C250" s="170"/>
      <c r="D250" s="170"/>
      <c r="E250" s="170"/>
      <c r="F250" s="170"/>
    </row>
    <row r="251" spans="3:6">
      <c r="C251" s="170"/>
      <c r="D251" s="170"/>
      <c r="E251" s="170"/>
      <c r="F251" s="170"/>
    </row>
    <row r="252" spans="3:6">
      <c r="C252" s="170"/>
      <c r="D252" s="170"/>
      <c r="E252" s="170"/>
      <c r="F252" s="170"/>
    </row>
    <row r="253" spans="3:6">
      <c r="C253" s="170"/>
      <c r="D253" s="170"/>
      <c r="E253" s="170"/>
      <c r="F253" s="170"/>
    </row>
    <row r="254" spans="3:6">
      <c r="C254" s="170"/>
      <c r="D254" s="170"/>
      <c r="E254" s="170"/>
      <c r="F254" s="170"/>
    </row>
    <row r="255" spans="3:6">
      <c r="C255" s="170"/>
      <c r="D255" s="170"/>
      <c r="E255" s="170"/>
      <c r="F255" s="170"/>
    </row>
    <row r="256" spans="3:6">
      <c r="C256" s="170"/>
      <c r="D256" s="170"/>
      <c r="E256" s="170"/>
      <c r="F256" s="170"/>
    </row>
    <row r="257" spans="3:6">
      <c r="C257" s="170"/>
      <c r="D257" s="170"/>
      <c r="E257" s="170"/>
      <c r="F257" s="170"/>
    </row>
    <row r="258" spans="3:6">
      <c r="C258" s="170"/>
      <c r="D258" s="170"/>
      <c r="E258" s="170"/>
      <c r="F258" s="170"/>
    </row>
    <row r="259" spans="3:6">
      <c r="C259" s="170"/>
      <c r="D259" s="170"/>
      <c r="E259" s="170"/>
      <c r="F259" s="170"/>
    </row>
    <row r="260" spans="3:6">
      <c r="C260" s="170"/>
      <c r="D260" s="170"/>
      <c r="E260" s="170"/>
      <c r="F260" s="170"/>
    </row>
    <row r="261" spans="3:6">
      <c r="C261" s="170"/>
      <c r="D261" s="170"/>
      <c r="E261" s="170"/>
      <c r="F261" s="170"/>
    </row>
    <row r="262" spans="3:6">
      <c r="C262" s="170"/>
      <c r="D262" s="170"/>
      <c r="E262" s="170"/>
      <c r="F262" s="170"/>
    </row>
    <row r="263" spans="3:6">
      <c r="C263" s="170"/>
      <c r="D263" s="170"/>
      <c r="E263" s="170"/>
      <c r="F263" s="170"/>
    </row>
    <row r="264" spans="3:6">
      <c r="C264" s="170"/>
      <c r="D264" s="170"/>
      <c r="E264" s="170"/>
      <c r="F264" s="170"/>
    </row>
    <row r="265" spans="3:6">
      <c r="C265" s="170"/>
      <c r="D265" s="170"/>
      <c r="E265" s="170"/>
      <c r="F265" s="170"/>
    </row>
    <row r="266" spans="3:6">
      <c r="C266" s="170"/>
      <c r="D266" s="170"/>
      <c r="E266" s="170"/>
      <c r="F266" s="170"/>
    </row>
    <row r="267" spans="3:6">
      <c r="C267" s="170"/>
      <c r="D267" s="170"/>
      <c r="E267" s="170"/>
      <c r="F267" s="170"/>
    </row>
    <row r="268" spans="3:6">
      <c r="C268" s="170"/>
      <c r="D268" s="170"/>
      <c r="E268" s="170"/>
      <c r="F268" s="170"/>
    </row>
    <row r="269" spans="3:6">
      <c r="C269" s="170"/>
      <c r="D269" s="170"/>
      <c r="E269" s="170"/>
      <c r="F269" s="170"/>
    </row>
    <row r="270" spans="3:6">
      <c r="C270" s="170"/>
      <c r="D270" s="170"/>
      <c r="E270" s="170"/>
      <c r="F270" s="170"/>
    </row>
    <row r="271" spans="3:6">
      <c r="C271" s="170"/>
      <c r="D271" s="170"/>
      <c r="E271" s="170"/>
      <c r="F271" s="170"/>
    </row>
    <row r="272" spans="3:6">
      <c r="C272" s="170"/>
      <c r="D272" s="170"/>
      <c r="E272" s="170"/>
      <c r="F272" s="170"/>
    </row>
    <row r="273" spans="3:6">
      <c r="C273" s="170"/>
      <c r="D273" s="170"/>
      <c r="E273" s="170"/>
      <c r="F273" s="170"/>
    </row>
    <row r="274" spans="3:6">
      <c r="C274" s="170"/>
      <c r="D274" s="170"/>
      <c r="E274" s="170"/>
      <c r="F274" s="170"/>
    </row>
    <row r="275" spans="3:6">
      <c r="C275" s="170"/>
      <c r="D275" s="170"/>
      <c r="E275" s="170"/>
      <c r="F275" s="170"/>
    </row>
    <row r="276" spans="3:6">
      <c r="C276" s="170"/>
      <c r="D276" s="170"/>
      <c r="E276" s="170"/>
      <c r="F276" s="170"/>
    </row>
    <row r="277" spans="3:6">
      <c r="C277" s="170"/>
      <c r="D277" s="170"/>
      <c r="E277" s="170"/>
      <c r="F277" s="170"/>
    </row>
    <row r="278" spans="3:6">
      <c r="C278" s="170"/>
      <c r="D278" s="170"/>
      <c r="E278" s="170"/>
      <c r="F278" s="170"/>
    </row>
    <row r="279" spans="3:6">
      <c r="C279" s="170"/>
      <c r="D279" s="170"/>
      <c r="E279" s="170"/>
      <c r="F279" s="170"/>
    </row>
    <row r="280" spans="3:6">
      <c r="C280" s="170"/>
      <c r="D280" s="170"/>
      <c r="E280" s="170"/>
      <c r="F280" s="170"/>
    </row>
    <row r="281" spans="3:6">
      <c r="C281" s="170"/>
      <c r="D281" s="170"/>
      <c r="E281" s="170"/>
      <c r="F281" s="170"/>
    </row>
    <row r="282" spans="3:6">
      <c r="C282" s="170"/>
      <c r="D282" s="170"/>
      <c r="E282" s="170"/>
      <c r="F282" s="170"/>
    </row>
    <row r="283" spans="3:6">
      <c r="C283" s="170"/>
      <c r="D283" s="170"/>
      <c r="E283" s="170"/>
      <c r="F283" s="170"/>
    </row>
    <row r="284" spans="3:6">
      <c r="C284" s="170"/>
      <c r="D284" s="170"/>
      <c r="E284" s="170"/>
      <c r="F284" s="170"/>
    </row>
    <row r="285" spans="3:6">
      <c r="C285" s="170"/>
      <c r="D285" s="170"/>
      <c r="E285" s="170"/>
      <c r="F285" s="170"/>
    </row>
    <row r="286" spans="3:6">
      <c r="C286" s="170"/>
      <c r="D286" s="170"/>
      <c r="E286" s="170"/>
      <c r="F286" s="170"/>
    </row>
    <row r="287" spans="3:6">
      <c r="C287" s="170"/>
      <c r="D287" s="170"/>
      <c r="E287" s="170"/>
      <c r="F287" s="170"/>
    </row>
    <row r="288" spans="3:6">
      <c r="C288" s="170"/>
      <c r="D288" s="170"/>
      <c r="E288" s="170"/>
      <c r="F288" s="170"/>
    </row>
    <row r="289" spans="3:6">
      <c r="C289" s="170"/>
      <c r="D289" s="170"/>
      <c r="E289" s="170"/>
      <c r="F289" s="170"/>
    </row>
    <row r="290" spans="3:6">
      <c r="C290" s="170"/>
      <c r="D290" s="170"/>
      <c r="E290" s="170"/>
      <c r="F290" s="170"/>
    </row>
    <row r="291" spans="3:6">
      <c r="C291" s="170"/>
      <c r="D291" s="170"/>
      <c r="E291" s="170"/>
      <c r="F291" s="170"/>
    </row>
    <row r="292" spans="3:6">
      <c r="C292" s="170"/>
      <c r="D292" s="170"/>
      <c r="E292" s="170"/>
      <c r="F292" s="170"/>
    </row>
    <row r="293" spans="3:6">
      <c r="C293" s="170"/>
      <c r="D293" s="170"/>
      <c r="E293" s="170"/>
      <c r="F293" s="170"/>
    </row>
    <row r="294" spans="3:6">
      <c r="C294" s="170"/>
      <c r="D294" s="170"/>
      <c r="E294" s="170"/>
      <c r="F294" s="170"/>
    </row>
    <row r="295" spans="3:6">
      <c r="C295" s="170"/>
      <c r="D295" s="170"/>
      <c r="E295" s="170"/>
      <c r="F295" s="170"/>
    </row>
    <row r="296" spans="3:6">
      <c r="C296" s="170"/>
      <c r="D296" s="170"/>
      <c r="E296" s="170"/>
      <c r="F296" s="170"/>
    </row>
    <row r="297" spans="3:6">
      <c r="C297" s="170"/>
      <c r="D297" s="170"/>
      <c r="E297" s="170"/>
      <c r="F297" s="170"/>
    </row>
    <row r="298" spans="3:6">
      <c r="C298" s="170"/>
      <c r="D298" s="170"/>
      <c r="E298" s="170"/>
      <c r="F298" s="170"/>
    </row>
    <row r="299" spans="3:6">
      <c r="C299" s="170"/>
      <c r="D299" s="170"/>
      <c r="E299" s="170"/>
      <c r="F299" s="170"/>
    </row>
    <row r="300" spans="3:6">
      <c r="C300" s="170"/>
      <c r="D300" s="170"/>
      <c r="E300" s="170"/>
      <c r="F300" s="170"/>
    </row>
    <row r="301" spans="3:6">
      <c r="C301" s="170"/>
      <c r="D301" s="170"/>
      <c r="E301" s="170"/>
      <c r="F301" s="170"/>
    </row>
    <row r="302" spans="3:6">
      <c r="C302" s="170"/>
      <c r="D302" s="170"/>
      <c r="E302" s="170"/>
      <c r="F302" s="170"/>
    </row>
    <row r="303" spans="3:6">
      <c r="C303" s="170"/>
      <c r="D303" s="170"/>
      <c r="E303" s="170"/>
      <c r="F303" s="170"/>
    </row>
    <row r="304" spans="3:6">
      <c r="C304" s="170"/>
      <c r="D304" s="170"/>
      <c r="E304" s="170"/>
      <c r="F304" s="170"/>
    </row>
    <row r="305" spans="3:6">
      <c r="C305" s="170"/>
      <c r="D305" s="170"/>
      <c r="E305" s="170"/>
      <c r="F305" s="170"/>
    </row>
    <row r="306" spans="3:6">
      <c r="C306" s="170"/>
      <c r="D306" s="170"/>
      <c r="E306" s="170"/>
      <c r="F306" s="170"/>
    </row>
    <row r="307" spans="3:6">
      <c r="C307" s="170"/>
      <c r="D307" s="170"/>
      <c r="E307" s="170"/>
      <c r="F307" s="170"/>
    </row>
    <row r="308" spans="3:6">
      <c r="C308" s="170"/>
      <c r="D308" s="170"/>
      <c r="E308" s="170"/>
      <c r="F308" s="170"/>
    </row>
    <row r="309" spans="3:6">
      <c r="C309" s="170"/>
      <c r="D309" s="170"/>
      <c r="E309" s="170"/>
      <c r="F309" s="170"/>
    </row>
    <row r="310" spans="3:6">
      <c r="C310" s="170"/>
      <c r="D310" s="170"/>
      <c r="E310" s="170"/>
      <c r="F310" s="170"/>
    </row>
    <row r="311" spans="3:6">
      <c r="C311" s="170"/>
      <c r="D311" s="170"/>
      <c r="E311" s="170"/>
      <c r="F311" s="170"/>
    </row>
    <row r="312" spans="3:6">
      <c r="C312" s="170"/>
      <c r="D312" s="170"/>
      <c r="E312" s="170"/>
      <c r="F312" s="170"/>
    </row>
    <row r="313" spans="3:6">
      <c r="C313" s="170"/>
      <c r="D313" s="170"/>
      <c r="E313" s="170"/>
      <c r="F313" s="170"/>
    </row>
    <row r="314" spans="3:6">
      <c r="C314" s="170"/>
      <c r="D314" s="170"/>
      <c r="E314" s="170"/>
      <c r="F314" s="170"/>
    </row>
    <row r="315" spans="3:6">
      <c r="C315" s="170"/>
      <c r="D315" s="170"/>
      <c r="E315" s="170"/>
      <c r="F315" s="170"/>
    </row>
    <row r="316" spans="3:6">
      <c r="C316" s="170"/>
      <c r="D316" s="170"/>
      <c r="E316" s="170"/>
      <c r="F316" s="170"/>
    </row>
    <row r="317" spans="3:6">
      <c r="C317" s="170"/>
      <c r="D317" s="170"/>
      <c r="E317" s="170"/>
      <c r="F317" s="170"/>
    </row>
    <row r="318" spans="3:6">
      <c r="C318" s="170"/>
      <c r="D318" s="170"/>
      <c r="E318" s="170"/>
      <c r="F318" s="170"/>
    </row>
    <row r="319" spans="3:6">
      <c r="C319" s="170"/>
      <c r="D319" s="170"/>
      <c r="E319" s="170"/>
      <c r="F319" s="170"/>
    </row>
    <row r="320" spans="3:6">
      <c r="C320" s="170"/>
      <c r="D320" s="170"/>
      <c r="E320" s="170"/>
      <c r="F320" s="170"/>
    </row>
    <row r="321" spans="3:6">
      <c r="C321" s="170"/>
      <c r="D321" s="170"/>
      <c r="E321" s="170"/>
      <c r="F321" s="170"/>
    </row>
    <row r="322" spans="3:6">
      <c r="C322" s="170"/>
      <c r="D322" s="170"/>
      <c r="E322" s="170"/>
      <c r="F322" s="170"/>
    </row>
    <row r="323" spans="3:6">
      <c r="C323" s="170"/>
      <c r="D323" s="170"/>
      <c r="E323" s="170"/>
      <c r="F323" s="170"/>
    </row>
    <row r="324" spans="3:6">
      <c r="C324" s="170"/>
      <c r="D324" s="170"/>
      <c r="E324" s="170"/>
      <c r="F324" s="170"/>
    </row>
    <row r="325" spans="3:6">
      <c r="C325" s="170"/>
      <c r="D325" s="170"/>
      <c r="E325" s="170"/>
      <c r="F325" s="170"/>
    </row>
    <row r="326" spans="3:6">
      <c r="C326" s="170"/>
      <c r="D326" s="170"/>
      <c r="E326" s="170"/>
      <c r="F326" s="170"/>
    </row>
    <row r="327" spans="3:6">
      <c r="C327" s="170"/>
      <c r="D327" s="170"/>
      <c r="E327" s="170"/>
      <c r="F327" s="170"/>
    </row>
    <row r="328" spans="3:6">
      <c r="C328" s="170"/>
      <c r="D328" s="170"/>
      <c r="E328" s="170"/>
      <c r="F328" s="170"/>
    </row>
    <row r="329" spans="3:6">
      <c r="C329" s="170"/>
      <c r="D329" s="170"/>
      <c r="E329" s="170"/>
      <c r="F329" s="170"/>
    </row>
    <row r="330" spans="3:6">
      <c r="C330" s="170"/>
      <c r="D330" s="170"/>
      <c r="E330" s="170"/>
      <c r="F330" s="170"/>
    </row>
    <row r="331" spans="3:6">
      <c r="C331" s="170"/>
      <c r="D331" s="170"/>
      <c r="E331" s="170"/>
      <c r="F331" s="170"/>
    </row>
    <row r="332" spans="3:6">
      <c r="C332" s="170"/>
      <c r="D332" s="170"/>
      <c r="E332" s="170"/>
      <c r="F332" s="170"/>
    </row>
    <row r="333" spans="3:6">
      <c r="C333" s="170"/>
      <c r="D333" s="170"/>
      <c r="E333" s="170"/>
      <c r="F333" s="170"/>
    </row>
    <row r="334" spans="3:6">
      <c r="C334" s="170"/>
      <c r="D334" s="170"/>
      <c r="E334" s="170"/>
      <c r="F334" s="170"/>
    </row>
    <row r="335" spans="3:6">
      <c r="C335" s="170"/>
      <c r="D335" s="170"/>
      <c r="E335" s="170"/>
      <c r="F335" s="170"/>
    </row>
    <row r="336" spans="3:6">
      <c r="C336" s="170"/>
      <c r="D336" s="170"/>
      <c r="E336" s="170"/>
      <c r="F336" s="170"/>
    </row>
    <row r="337" spans="3:6">
      <c r="C337" s="170"/>
      <c r="D337" s="170"/>
      <c r="E337" s="170"/>
      <c r="F337" s="170"/>
    </row>
    <row r="338" spans="3:6">
      <c r="C338" s="170"/>
      <c r="D338" s="170"/>
      <c r="E338" s="170"/>
      <c r="F338" s="170"/>
    </row>
    <row r="339" spans="3:6">
      <c r="C339" s="170"/>
      <c r="D339" s="170"/>
      <c r="E339" s="170"/>
      <c r="F339" s="170"/>
    </row>
    <row r="340" spans="3:6">
      <c r="C340" s="170"/>
      <c r="D340" s="170"/>
      <c r="E340" s="170"/>
      <c r="F340" s="170"/>
    </row>
    <row r="341" spans="3:6">
      <c r="C341" s="170"/>
      <c r="D341" s="170"/>
      <c r="E341" s="170"/>
      <c r="F341" s="170"/>
    </row>
    <row r="342" spans="3:6">
      <c r="C342" s="170"/>
      <c r="D342" s="170"/>
      <c r="E342" s="170"/>
      <c r="F342" s="170"/>
    </row>
    <row r="343" spans="3:6">
      <c r="C343" s="170"/>
      <c r="D343" s="170"/>
      <c r="E343" s="170"/>
      <c r="F343" s="170"/>
    </row>
    <row r="344" spans="3:6">
      <c r="C344" s="170"/>
      <c r="D344" s="170"/>
      <c r="E344" s="170"/>
      <c r="F344" s="170"/>
    </row>
    <row r="345" spans="3:6">
      <c r="C345" s="170"/>
      <c r="D345" s="170"/>
      <c r="E345" s="170"/>
      <c r="F345" s="170"/>
    </row>
    <row r="346" spans="3:6">
      <c r="C346" s="170"/>
      <c r="D346" s="170"/>
      <c r="E346" s="170"/>
      <c r="F346" s="170"/>
    </row>
    <row r="347" spans="3:6">
      <c r="C347" s="170"/>
      <c r="D347" s="170"/>
      <c r="E347" s="170"/>
      <c r="F347" s="170"/>
    </row>
    <row r="348" spans="3:6">
      <c r="C348" s="170"/>
      <c r="D348" s="170"/>
      <c r="E348" s="170"/>
      <c r="F348" s="170"/>
    </row>
    <row r="349" spans="3:6">
      <c r="C349" s="170"/>
      <c r="D349" s="170"/>
      <c r="E349" s="170"/>
      <c r="F349" s="170"/>
    </row>
    <row r="350" spans="3:6">
      <c r="C350" s="170"/>
      <c r="D350" s="170"/>
      <c r="E350" s="170"/>
      <c r="F350" s="170"/>
    </row>
    <row r="351" spans="3:6">
      <c r="C351" s="170"/>
      <c r="D351" s="170"/>
      <c r="E351" s="170"/>
      <c r="F351" s="170"/>
    </row>
    <row r="352" spans="3:6">
      <c r="C352" s="170"/>
      <c r="D352" s="170"/>
      <c r="E352" s="170"/>
      <c r="F352" s="170"/>
    </row>
    <row r="353" spans="3:6">
      <c r="C353" s="170"/>
      <c r="D353" s="170"/>
      <c r="E353" s="170"/>
      <c r="F353" s="170"/>
    </row>
    <row r="354" spans="3:6">
      <c r="C354" s="170"/>
      <c r="D354" s="170"/>
      <c r="E354" s="170"/>
      <c r="F354" s="170"/>
    </row>
    <row r="355" spans="3:6">
      <c r="C355" s="170"/>
      <c r="D355" s="170"/>
      <c r="E355" s="170"/>
      <c r="F355" s="170"/>
    </row>
    <row r="356" spans="3:6">
      <c r="C356" s="170"/>
      <c r="D356" s="170"/>
      <c r="E356" s="170"/>
      <c r="F356" s="170"/>
    </row>
    <row r="357" spans="3:6">
      <c r="C357" s="170"/>
      <c r="D357" s="170"/>
      <c r="E357" s="170"/>
      <c r="F357" s="170"/>
    </row>
    <row r="358" spans="3:6">
      <c r="C358" s="170"/>
      <c r="D358" s="170"/>
      <c r="E358" s="170"/>
      <c r="F358" s="170"/>
    </row>
    <row r="359" spans="3:6">
      <c r="C359" s="170"/>
      <c r="D359" s="170"/>
      <c r="E359" s="170"/>
      <c r="F359" s="170"/>
    </row>
    <row r="360" spans="3:6">
      <c r="C360" s="170"/>
      <c r="D360" s="170"/>
      <c r="E360" s="170"/>
      <c r="F360" s="170"/>
    </row>
    <row r="361" spans="3:6">
      <c r="C361" s="170"/>
      <c r="D361" s="170"/>
      <c r="E361" s="170"/>
      <c r="F361" s="170"/>
    </row>
    <row r="362" spans="3:6">
      <c r="C362" s="170"/>
      <c r="D362" s="170"/>
      <c r="E362" s="170"/>
      <c r="F362" s="170"/>
    </row>
    <row r="363" spans="3:6">
      <c r="C363" s="170"/>
      <c r="D363" s="170"/>
      <c r="E363" s="170"/>
      <c r="F363" s="170"/>
    </row>
    <row r="364" spans="3:6">
      <c r="C364" s="170"/>
      <c r="D364" s="170"/>
      <c r="E364" s="170"/>
      <c r="F364" s="170"/>
    </row>
    <row r="365" spans="3:6">
      <c r="C365" s="170"/>
      <c r="D365" s="170"/>
      <c r="E365" s="170"/>
      <c r="F365" s="170"/>
    </row>
    <row r="366" spans="3:6">
      <c r="C366" s="170"/>
      <c r="D366" s="170"/>
      <c r="E366" s="170"/>
      <c r="F366" s="170"/>
    </row>
    <row r="367" spans="3:6">
      <c r="C367" s="170"/>
      <c r="D367" s="170"/>
      <c r="E367" s="170"/>
      <c r="F367" s="170"/>
    </row>
    <row r="368" spans="3:6">
      <c r="C368" s="170"/>
      <c r="D368" s="170"/>
      <c r="E368" s="170"/>
      <c r="F368" s="170"/>
    </row>
    <row r="369" spans="3:6">
      <c r="C369" s="170"/>
      <c r="D369" s="170"/>
      <c r="E369" s="170"/>
      <c r="F369" s="170"/>
    </row>
    <row r="370" spans="3:6">
      <c r="C370" s="170"/>
      <c r="D370" s="170"/>
      <c r="E370" s="170"/>
      <c r="F370" s="170"/>
    </row>
    <row r="371" spans="3:6">
      <c r="C371" s="170"/>
      <c r="D371" s="170"/>
      <c r="E371" s="170"/>
      <c r="F371" s="170"/>
    </row>
    <row r="372" spans="3:6">
      <c r="C372" s="170"/>
      <c r="D372" s="170"/>
      <c r="E372" s="170"/>
      <c r="F372" s="170"/>
    </row>
    <row r="373" spans="3:6">
      <c r="C373" s="170"/>
      <c r="D373" s="170"/>
      <c r="E373" s="170"/>
      <c r="F373" s="170"/>
    </row>
    <row r="374" spans="3:6">
      <c r="C374" s="170"/>
      <c r="D374" s="170"/>
      <c r="E374" s="170"/>
      <c r="F374" s="170"/>
    </row>
    <row r="375" spans="3:6">
      <c r="C375" s="170"/>
      <c r="D375" s="170"/>
      <c r="E375" s="170"/>
      <c r="F375" s="170"/>
    </row>
    <row r="376" spans="3:6">
      <c r="C376" s="170"/>
      <c r="D376" s="170"/>
      <c r="E376" s="170"/>
      <c r="F376" s="170"/>
    </row>
    <row r="377" spans="3:6">
      <c r="C377" s="170"/>
      <c r="D377" s="170"/>
      <c r="E377" s="170"/>
      <c r="F377" s="170"/>
    </row>
    <row r="378" spans="3:6">
      <c r="C378" s="170"/>
      <c r="D378" s="170"/>
      <c r="E378" s="170"/>
      <c r="F378" s="170"/>
    </row>
    <row r="379" spans="3:6">
      <c r="C379" s="170"/>
      <c r="D379" s="170"/>
      <c r="E379" s="170"/>
      <c r="F379" s="170"/>
    </row>
    <row r="380" spans="3:6">
      <c r="C380" s="170"/>
      <c r="D380" s="170"/>
      <c r="E380" s="170"/>
      <c r="F380" s="170"/>
    </row>
    <row r="381" spans="3:6">
      <c r="C381" s="170"/>
      <c r="D381" s="170"/>
      <c r="E381" s="170"/>
      <c r="F381" s="170"/>
    </row>
    <row r="382" spans="3:6">
      <c r="C382" s="170"/>
      <c r="D382" s="170"/>
      <c r="E382" s="170"/>
      <c r="F382" s="170"/>
    </row>
    <row r="383" spans="3:6">
      <c r="C383" s="170"/>
      <c r="D383" s="170"/>
      <c r="E383" s="170"/>
      <c r="F383" s="170"/>
    </row>
    <row r="384" spans="3:6">
      <c r="C384" s="170"/>
      <c r="D384" s="170"/>
      <c r="E384" s="170"/>
      <c r="F384" s="170"/>
    </row>
    <row r="385" spans="3:6">
      <c r="C385" s="170"/>
      <c r="D385" s="170"/>
      <c r="E385" s="170"/>
      <c r="F385" s="170"/>
    </row>
    <row r="386" spans="3:6">
      <c r="C386" s="170"/>
      <c r="D386" s="170"/>
      <c r="E386" s="170"/>
      <c r="F386" s="170"/>
    </row>
    <row r="387" spans="3:6">
      <c r="C387" s="170"/>
      <c r="D387" s="170"/>
      <c r="E387" s="170"/>
      <c r="F387" s="170"/>
    </row>
    <row r="388" spans="3:6">
      <c r="C388" s="170"/>
      <c r="D388" s="170"/>
      <c r="E388" s="170"/>
      <c r="F388" s="170"/>
    </row>
    <row r="389" spans="3:6">
      <c r="C389" s="170"/>
      <c r="D389" s="170"/>
      <c r="E389" s="170"/>
      <c r="F389" s="170"/>
    </row>
    <row r="390" spans="3:6">
      <c r="C390" s="170"/>
      <c r="D390" s="170"/>
      <c r="E390" s="170"/>
      <c r="F390" s="170"/>
    </row>
    <row r="391" spans="3:6">
      <c r="C391" s="170"/>
      <c r="D391" s="170"/>
      <c r="E391" s="170"/>
      <c r="F391" s="170"/>
    </row>
    <row r="392" spans="3:6">
      <c r="C392" s="170"/>
      <c r="D392" s="170"/>
      <c r="E392" s="170"/>
      <c r="F392" s="170"/>
    </row>
    <row r="393" spans="3:6">
      <c r="C393" s="170"/>
      <c r="D393" s="170"/>
      <c r="E393" s="170"/>
      <c r="F393" s="170"/>
    </row>
    <row r="394" spans="3:6">
      <c r="C394" s="170"/>
      <c r="D394" s="170"/>
      <c r="E394" s="170"/>
      <c r="F394" s="170"/>
    </row>
    <row r="395" spans="3:6">
      <c r="C395" s="170"/>
      <c r="D395" s="170"/>
      <c r="E395" s="170"/>
      <c r="F395" s="170"/>
    </row>
    <row r="396" spans="3:6">
      <c r="C396" s="170"/>
      <c r="D396" s="170"/>
      <c r="E396" s="170"/>
      <c r="F396" s="170"/>
    </row>
    <row r="397" spans="3:6">
      <c r="C397" s="170"/>
      <c r="D397" s="170"/>
      <c r="E397" s="170"/>
      <c r="F397" s="170"/>
    </row>
    <row r="398" spans="3:6">
      <c r="C398" s="170"/>
      <c r="D398" s="170"/>
      <c r="E398" s="170"/>
      <c r="F398" s="170"/>
    </row>
    <row r="399" spans="3:6">
      <c r="C399" s="170"/>
      <c r="D399" s="170"/>
      <c r="E399" s="170"/>
      <c r="F399" s="170"/>
    </row>
    <row r="400" spans="3:6">
      <c r="C400" s="170"/>
      <c r="D400" s="170"/>
      <c r="E400" s="170"/>
      <c r="F400" s="170"/>
    </row>
    <row r="401" spans="3:6">
      <c r="C401" s="170"/>
      <c r="D401" s="170"/>
      <c r="E401" s="170"/>
      <c r="F401" s="170"/>
    </row>
    <row r="402" spans="3:6">
      <c r="C402" s="170"/>
      <c r="D402" s="170"/>
      <c r="E402" s="170"/>
      <c r="F402" s="170"/>
    </row>
    <row r="403" spans="3:6">
      <c r="C403" s="170"/>
      <c r="D403" s="170"/>
      <c r="E403" s="170"/>
      <c r="F403" s="170"/>
    </row>
    <row r="404" spans="3:6">
      <c r="C404" s="170"/>
      <c r="D404" s="170"/>
      <c r="E404" s="170"/>
      <c r="F404" s="170"/>
    </row>
    <row r="405" spans="3:6">
      <c r="C405" s="170"/>
      <c r="D405" s="170"/>
      <c r="E405" s="170"/>
      <c r="F405" s="170"/>
    </row>
    <row r="406" spans="3:6">
      <c r="C406" s="170"/>
      <c r="D406" s="170"/>
      <c r="E406" s="170"/>
      <c r="F406" s="170"/>
    </row>
    <row r="407" spans="3:6">
      <c r="C407" s="170"/>
      <c r="D407" s="170"/>
      <c r="E407" s="170"/>
      <c r="F407" s="170"/>
    </row>
    <row r="408" spans="3:6">
      <c r="C408" s="170"/>
      <c r="D408" s="170"/>
      <c r="E408" s="170"/>
      <c r="F408" s="170"/>
    </row>
    <row r="409" spans="3:6">
      <c r="C409" s="170"/>
      <c r="D409" s="170"/>
      <c r="E409" s="170"/>
      <c r="F409" s="170"/>
    </row>
    <row r="410" spans="3:6">
      <c r="C410" s="170"/>
      <c r="D410" s="170"/>
      <c r="E410" s="170"/>
      <c r="F410" s="170"/>
    </row>
    <row r="411" spans="3:6">
      <c r="C411" s="170"/>
      <c r="D411" s="170"/>
      <c r="E411" s="170"/>
      <c r="F411" s="170"/>
    </row>
    <row r="412" spans="3:6">
      <c r="C412" s="170"/>
      <c r="D412" s="170"/>
      <c r="E412" s="170"/>
      <c r="F412" s="170"/>
    </row>
    <row r="413" spans="3:6">
      <c r="C413" s="170"/>
      <c r="D413" s="170"/>
      <c r="E413" s="170"/>
      <c r="F413" s="170"/>
    </row>
    <row r="414" spans="3:6">
      <c r="C414" s="170"/>
      <c r="D414" s="170"/>
      <c r="E414" s="170"/>
      <c r="F414" s="170"/>
    </row>
    <row r="415" spans="3:6">
      <c r="C415" s="170"/>
      <c r="D415" s="170"/>
      <c r="E415" s="170"/>
      <c r="F415" s="170"/>
    </row>
    <row r="416" spans="3:6">
      <c r="C416" s="170"/>
      <c r="D416" s="170"/>
      <c r="E416" s="170"/>
      <c r="F416" s="170"/>
    </row>
    <row r="417" spans="3:6">
      <c r="C417" s="170"/>
      <c r="D417" s="170"/>
      <c r="E417" s="170"/>
      <c r="F417" s="170"/>
    </row>
    <row r="418" spans="3:6">
      <c r="C418" s="170"/>
      <c r="D418" s="170"/>
      <c r="E418" s="170"/>
      <c r="F418" s="170"/>
    </row>
    <row r="419" spans="3:6">
      <c r="C419" s="170"/>
      <c r="D419" s="170"/>
      <c r="E419" s="170"/>
      <c r="F419" s="170"/>
    </row>
    <row r="420" spans="3:6">
      <c r="C420" s="170"/>
      <c r="D420" s="170"/>
      <c r="E420" s="170"/>
      <c r="F420" s="170"/>
    </row>
    <row r="421" spans="3:6">
      <c r="C421" s="170"/>
      <c r="D421" s="170"/>
      <c r="E421" s="170"/>
      <c r="F421" s="170"/>
    </row>
    <row r="422" spans="3:6">
      <c r="C422" s="170"/>
      <c r="D422" s="170"/>
      <c r="E422" s="170"/>
      <c r="F422" s="170"/>
    </row>
    <row r="423" spans="3:6">
      <c r="C423" s="170"/>
      <c r="D423" s="170"/>
      <c r="E423" s="170"/>
      <c r="F423" s="170"/>
    </row>
    <row r="424" spans="3:6">
      <c r="C424" s="170"/>
      <c r="D424" s="170"/>
      <c r="E424" s="170"/>
      <c r="F424" s="170"/>
    </row>
    <row r="425" spans="3:6">
      <c r="C425" s="170"/>
      <c r="D425" s="170"/>
      <c r="E425" s="170"/>
      <c r="F425" s="170"/>
    </row>
    <row r="426" spans="3:6">
      <c r="C426" s="170"/>
      <c r="D426" s="170"/>
      <c r="E426" s="170"/>
      <c r="F426" s="170"/>
    </row>
    <row r="427" spans="3:6">
      <c r="C427" s="170"/>
      <c r="D427" s="170"/>
      <c r="E427" s="170"/>
      <c r="F427" s="170"/>
    </row>
    <row r="428" spans="3:6">
      <c r="C428" s="170"/>
      <c r="D428" s="170"/>
      <c r="E428" s="170"/>
      <c r="F428" s="170"/>
    </row>
    <row r="429" spans="3:6">
      <c r="C429" s="170"/>
      <c r="D429" s="170"/>
      <c r="E429" s="170"/>
      <c r="F429" s="170"/>
    </row>
    <row r="430" spans="3:6">
      <c r="C430" s="170"/>
      <c r="D430" s="170"/>
      <c r="E430" s="170"/>
      <c r="F430" s="170"/>
    </row>
    <row r="431" spans="3:6">
      <c r="C431" s="170"/>
      <c r="D431" s="170"/>
      <c r="E431" s="170"/>
      <c r="F431" s="170"/>
    </row>
    <row r="432" spans="3:6">
      <c r="C432" s="170"/>
      <c r="D432" s="170"/>
      <c r="E432" s="170"/>
      <c r="F432" s="170"/>
    </row>
    <row r="433" spans="3:6">
      <c r="C433" s="170"/>
      <c r="D433" s="170"/>
      <c r="E433" s="170"/>
      <c r="F433" s="170"/>
    </row>
    <row r="434" spans="3:6">
      <c r="C434" s="170"/>
      <c r="D434" s="170"/>
      <c r="E434" s="170"/>
      <c r="F434" s="170"/>
    </row>
    <row r="435" spans="3:6">
      <c r="C435" s="170"/>
      <c r="D435" s="170"/>
      <c r="E435" s="170"/>
      <c r="F435" s="170"/>
    </row>
    <row r="436" spans="3:6">
      <c r="C436" s="170"/>
      <c r="D436" s="170"/>
      <c r="E436" s="170"/>
      <c r="F436" s="170"/>
    </row>
    <row r="437" spans="3:6">
      <c r="C437" s="170"/>
      <c r="D437" s="170"/>
      <c r="E437" s="170"/>
      <c r="F437" s="170"/>
    </row>
    <row r="438" spans="3:6">
      <c r="C438" s="170"/>
      <c r="D438" s="170"/>
      <c r="E438" s="170"/>
      <c r="F438" s="170"/>
    </row>
    <row r="439" spans="3:6">
      <c r="C439" s="170"/>
      <c r="D439" s="170"/>
      <c r="E439" s="170"/>
      <c r="F439" s="170"/>
    </row>
    <row r="440" spans="3:6">
      <c r="C440" s="170"/>
      <c r="D440" s="170"/>
      <c r="E440" s="170"/>
      <c r="F440" s="170"/>
    </row>
    <row r="441" spans="3:6">
      <c r="C441" s="170"/>
      <c r="D441" s="170"/>
      <c r="E441" s="170"/>
      <c r="F441" s="170"/>
    </row>
    <row r="442" spans="3:6">
      <c r="C442" s="170"/>
      <c r="D442" s="170"/>
      <c r="E442" s="170"/>
      <c r="F442" s="170"/>
    </row>
    <row r="443" spans="3:6">
      <c r="C443" s="170"/>
      <c r="D443" s="170"/>
      <c r="E443" s="170"/>
      <c r="F443" s="170"/>
    </row>
    <row r="444" spans="3:6">
      <c r="C444" s="170"/>
      <c r="D444" s="170"/>
      <c r="E444" s="170"/>
      <c r="F444" s="170"/>
    </row>
    <row r="445" spans="3:6">
      <c r="C445" s="170"/>
      <c r="D445" s="170"/>
      <c r="E445" s="170"/>
      <c r="F445" s="170"/>
    </row>
    <row r="446" spans="3:6">
      <c r="C446" s="170"/>
      <c r="D446" s="170"/>
      <c r="E446" s="170"/>
      <c r="F446" s="170"/>
    </row>
    <row r="447" spans="3:6">
      <c r="C447" s="170"/>
      <c r="D447" s="170"/>
      <c r="E447" s="170"/>
      <c r="F447" s="170"/>
    </row>
    <row r="448" spans="3:6">
      <c r="C448" s="170"/>
      <c r="D448" s="170"/>
      <c r="E448" s="170"/>
      <c r="F448" s="170"/>
    </row>
    <row r="449" spans="3:6">
      <c r="C449" s="170"/>
      <c r="D449" s="170"/>
      <c r="E449" s="170"/>
      <c r="F449" s="170"/>
    </row>
    <row r="450" spans="3:6">
      <c r="C450" s="170"/>
      <c r="D450" s="170"/>
      <c r="E450" s="170"/>
      <c r="F450" s="170"/>
    </row>
    <row r="451" spans="3:6">
      <c r="C451" s="170"/>
      <c r="D451" s="170"/>
      <c r="E451" s="170"/>
      <c r="F451" s="170"/>
    </row>
    <row r="452" spans="3:6">
      <c r="C452" s="170"/>
      <c r="D452" s="170"/>
      <c r="E452" s="170"/>
      <c r="F452" s="170"/>
    </row>
    <row r="453" spans="3:6">
      <c r="C453" s="170"/>
      <c r="D453" s="170"/>
      <c r="E453" s="170"/>
      <c r="F453" s="170"/>
    </row>
    <row r="454" spans="3:6">
      <c r="C454" s="170"/>
      <c r="D454" s="170"/>
      <c r="E454" s="170"/>
      <c r="F454" s="170"/>
    </row>
    <row r="455" spans="3:6">
      <c r="C455" s="170"/>
      <c r="D455" s="170"/>
      <c r="E455" s="170"/>
      <c r="F455" s="170"/>
    </row>
    <row r="456" spans="3:6">
      <c r="C456" s="170"/>
      <c r="D456" s="170"/>
      <c r="E456" s="170"/>
      <c r="F456" s="170"/>
    </row>
    <row r="457" spans="3:6">
      <c r="C457" s="170"/>
      <c r="D457" s="170"/>
      <c r="E457" s="170"/>
      <c r="F457" s="170"/>
    </row>
    <row r="458" spans="3:6">
      <c r="C458" s="170"/>
      <c r="D458" s="170"/>
      <c r="E458" s="170"/>
      <c r="F458" s="170"/>
    </row>
    <row r="459" spans="3:6">
      <c r="C459" s="170"/>
      <c r="D459" s="170"/>
      <c r="E459" s="170"/>
      <c r="F459" s="170"/>
    </row>
    <row r="460" spans="3:6">
      <c r="C460" s="170"/>
      <c r="D460" s="170"/>
      <c r="E460" s="170"/>
      <c r="F460" s="170"/>
    </row>
    <row r="461" spans="3:6">
      <c r="C461" s="170"/>
      <c r="D461" s="170"/>
      <c r="E461" s="170"/>
      <c r="F461" s="170"/>
    </row>
    <row r="462" spans="3:6">
      <c r="C462" s="170"/>
      <c r="D462" s="170"/>
      <c r="E462" s="170"/>
      <c r="F462" s="170"/>
    </row>
    <row r="463" spans="3:6">
      <c r="C463" s="170"/>
      <c r="D463" s="170"/>
      <c r="E463" s="170"/>
      <c r="F463" s="170"/>
    </row>
    <row r="464" spans="3:6">
      <c r="C464" s="170"/>
      <c r="D464" s="170"/>
      <c r="E464" s="170"/>
      <c r="F464" s="170"/>
    </row>
    <row r="465" spans="3:6">
      <c r="C465" s="170"/>
      <c r="D465" s="170"/>
      <c r="E465" s="170"/>
      <c r="F465" s="170"/>
    </row>
    <row r="466" spans="3:6">
      <c r="C466" s="170"/>
      <c r="D466" s="170"/>
      <c r="E466" s="170"/>
      <c r="F466" s="170"/>
    </row>
    <row r="467" spans="3:6">
      <c r="C467" s="170"/>
      <c r="D467" s="170"/>
      <c r="E467" s="170"/>
      <c r="F467" s="170"/>
    </row>
    <row r="468" spans="3:6">
      <c r="C468" s="170"/>
      <c r="D468" s="170"/>
      <c r="E468" s="170"/>
      <c r="F468" s="170"/>
    </row>
    <row r="469" spans="3:6">
      <c r="C469" s="170"/>
      <c r="D469" s="170"/>
      <c r="E469" s="170"/>
      <c r="F469" s="170"/>
    </row>
    <row r="470" spans="3:6">
      <c r="C470" s="170"/>
      <c r="D470" s="170"/>
      <c r="E470" s="170"/>
      <c r="F470" s="170"/>
    </row>
    <row r="471" spans="3:6">
      <c r="C471" s="170"/>
      <c r="D471" s="170"/>
      <c r="E471" s="170"/>
      <c r="F471" s="170"/>
    </row>
    <row r="472" spans="3:6">
      <c r="C472" s="170"/>
      <c r="D472" s="170"/>
      <c r="E472" s="170"/>
      <c r="F472" s="170"/>
    </row>
    <row r="473" spans="3:6">
      <c r="C473" s="170"/>
      <c r="D473" s="170"/>
      <c r="E473" s="170"/>
      <c r="F473" s="170"/>
    </row>
    <row r="474" spans="3:6">
      <c r="C474" s="170"/>
      <c r="D474" s="170"/>
      <c r="E474" s="170"/>
      <c r="F474" s="170"/>
    </row>
    <row r="475" spans="3:6">
      <c r="C475" s="170"/>
      <c r="D475" s="170"/>
      <c r="E475" s="170"/>
      <c r="F475" s="170"/>
    </row>
    <row r="476" spans="3:6">
      <c r="C476" s="170"/>
      <c r="D476" s="170"/>
      <c r="E476" s="170"/>
      <c r="F476" s="170"/>
    </row>
    <row r="477" spans="3:6">
      <c r="C477" s="170"/>
      <c r="D477" s="170"/>
      <c r="E477" s="170"/>
      <c r="F477" s="170"/>
    </row>
    <row r="478" spans="3:6">
      <c r="C478" s="170"/>
      <c r="D478" s="170"/>
      <c r="E478" s="170"/>
      <c r="F478" s="170"/>
    </row>
    <row r="479" spans="3:6">
      <c r="C479" s="170"/>
      <c r="D479" s="170"/>
      <c r="E479" s="170"/>
      <c r="F479" s="170"/>
    </row>
    <row r="480" spans="3:6">
      <c r="C480" s="170"/>
      <c r="D480" s="170"/>
      <c r="E480" s="170"/>
      <c r="F480" s="170"/>
    </row>
    <row r="481" spans="3:6">
      <c r="C481" s="170"/>
      <c r="D481" s="170"/>
      <c r="E481" s="170"/>
      <c r="F481" s="170"/>
    </row>
    <row r="482" spans="3:6">
      <c r="C482" s="170"/>
      <c r="D482" s="170"/>
      <c r="E482" s="170"/>
      <c r="F482" s="170"/>
    </row>
    <row r="483" spans="3:6">
      <c r="C483" s="170"/>
      <c r="D483" s="170"/>
      <c r="E483" s="170"/>
      <c r="F483" s="170"/>
    </row>
    <row r="484" spans="3:6">
      <c r="C484" s="170"/>
      <c r="D484" s="170"/>
      <c r="E484" s="170"/>
      <c r="F484" s="170"/>
    </row>
    <row r="485" spans="3:6">
      <c r="C485" s="170"/>
      <c r="D485" s="170"/>
      <c r="E485" s="170"/>
      <c r="F485" s="170"/>
    </row>
    <row r="486" spans="3:6">
      <c r="C486" s="170"/>
      <c r="D486" s="170"/>
      <c r="E486" s="170"/>
      <c r="F486" s="170"/>
    </row>
    <row r="487" spans="3:6">
      <c r="C487" s="170"/>
      <c r="D487" s="170"/>
      <c r="E487" s="170"/>
      <c r="F487" s="170"/>
    </row>
    <row r="488" spans="3:6">
      <c r="C488" s="170"/>
      <c r="D488" s="170"/>
      <c r="E488" s="170"/>
      <c r="F488" s="170"/>
    </row>
    <row r="489" spans="3:6">
      <c r="C489" s="170"/>
      <c r="D489" s="170"/>
      <c r="E489" s="170"/>
      <c r="F489" s="170"/>
    </row>
    <row r="490" spans="3:6">
      <c r="C490" s="170"/>
      <c r="D490" s="170"/>
      <c r="E490" s="170"/>
      <c r="F490" s="170"/>
    </row>
    <row r="491" spans="3:6">
      <c r="C491" s="170"/>
      <c r="D491" s="170"/>
      <c r="E491" s="170"/>
      <c r="F491" s="170"/>
    </row>
    <row r="492" spans="3:6">
      <c r="C492" s="170"/>
      <c r="D492" s="170"/>
      <c r="E492" s="170"/>
      <c r="F492" s="170"/>
    </row>
    <row r="493" spans="3:6">
      <c r="C493" s="170"/>
      <c r="D493" s="170"/>
      <c r="E493" s="170"/>
      <c r="F493" s="170"/>
    </row>
    <row r="494" spans="3:6">
      <c r="C494" s="170"/>
      <c r="D494" s="170"/>
      <c r="E494" s="170"/>
      <c r="F494" s="170"/>
    </row>
    <row r="495" spans="3:6">
      <c r="C495" s="170"/>
      <c r="D495" s="170"/>
      <c r="E495" s="170"/>
      <c r="F495" s="170"/>
    </row>
    <row r="496" spans="3:6">
      <c r="C496" s="170"/>
      <c r="D496" s="170"/>
      <c r="E496" s="170"/>
      <c r="F496" s="170"/>
    </row>
    <row r="497" spans="3:6">
      <c r="C497" s="170"/>
      <c r="D497" s="170"/>
      <c r="E497" s="170"/>
      <c r="F497" s="170"/>
    </row>
    <row r="498" spans="3:6">
      <c r="C498" s="170"/>
      <c r="D498" s="170"/>
      <c r="E498" s="170"/>
      <c r="F498" s="170"/>
    </row>
    <row r="499" spans="3:6">
      <c r="C499" s="170"/>
      <c r="D499" s="170"/>
      <c r="E499" s="170"/>
      <c r="F499" s="170"/>
    </row>
    <row r="500" spans="3:6">
      <c r="C500" s="170"/>
      <c r="D500" s="170"/>
      <c r="E500" s="170"/>
      <c r="F500" s="170"/>
    </row>
    <row r="501" spans="3:6">
      <c r="C501" s="170"/>
      <c r="D501" s="170"/>
      <c r="E501" s="170"/>
      <c r="F501" s="170"/>
    </row>
    <row r="502" spans="3:6">
      <c r="C502" s="170"/>
      <c r="D502" s="170"/>
      <c r="E502" s="170"/>
      <c r="F502" s="170"/>
    </row>
    <row r="503" spans="3:6">
      <c r="C503" s="170"/>
      <c r="D503" s="170"/>
      <c r="E503" s="170"/>
      <c r="F503" s="170"/>
    </row>
    <row r="504" spans="3:6">
      <c r="C504" s="170"/>
      <c r="D504" s="170"/>
      <c r="E504" s="170"/>
      <c r="F504" s="170"/>
    </row>
    <row r="505" spans="3:6">
      <c r="C505" s="170"/>
      <c r="D505" s="170"/>
      <c r="E505" s="170"/>
      <c r="F505" s="170"/>
    </row>
    <row r="506" spans="3:6">
      <c r="C506" s="170"/>
      <c r="D506" s="170"/>
      <c r="E506" s="170"/>
      <c r="F506" s="170"/>
    </row>
    <row r="507" spans="3:6">
      <c r="C507" s="170"/>
      <c r="D507" s="170"/>
      <c r="E507" s="170"/>
      <c r="F507" s="170"/>
    </row>
    <row r="508" spans="3:6">
      <c r="C508" s="170"/>
      <c r="D508" s="170"/>
      <c r="E508" s="170"/>
      <c r="F508" s="170"/>
    </row>
    <row r="509" spans="3:6">
      <c r="C509" s="170"/>
      <c r="D509" s="170"/>
      <c r="E509" s="170"/>
      <c r="F509" s="170"/>
    </row>
    <row r="510" spans="3:6">
      <c r="C510" s="170"/>
      <c r="D510" s="170"/>
      <c r="E510" s="170"/>
      <c r="F510" s="170"/>
    </row>
    <row r="511" spans="3:6">
      <c r="C511" s="170"/>
      <c r="D511" s="170"/>
      <c r="E511" s="170"/>
      <c r="F511" s="170"/>
    </row>
    <row r="512" spans="3:6">
      <c r="C512" s="170"/>
      <c r="D512" s="170"/>
      <c r="E512" s="170"/>
      <c r="F512" s="170"/>
    </row>
    <row r="513" spans="3:6">
      <c r="C513" s="170"/>
      <c r="D513" s="170"/>
      <c r="E513" s="170"/>
      <c r="F513" s="170"/>
    </row>
    <row r="514" spans="3:6">
      <c r="C514" s="170"/>
      <c r="D514" s="170"/>
      <c r="E514" s="170"/>
      <c r="F514" s="170"/>
    </row>
    <row r="515" spans="3:6">
      <c r="C515" s="170"/>
      <c r="D515" s="170"/>
      <c r="E515" s="170"/>
      <c r="F515" s="170"/>
    </row>
    <row r="516" spans="3:6">
      <c r="C516" s="170"/>
      <c r="D516" s="170"/>
      <c r="E516" s="170"/>
      <c r="F516" s="170"/>
    </row>
    <row r="517" spans="3:6">
      <c r="C517" s="170"/>
      <c r="D517" s="170"/>
      <c r="E517" s="170"/>
      <c r="F517" s="170"/>
    </row>
    <row r="518" spans="3:6">
      <c r="C518" s="170"/>
      <c r="D518" s="170"/>
      <c r="E518" s="170"/>
      <c r="F518" s="170"/>
    </row>
    <row r="519" spans="3:6">
      <c r="C519" s="170"/>
      <c r="D519" s="170"/>
      <c r="E519" s="170"/>
      <c r="F519" s="170"/>
    </row>
    <row r="520" spans="3:6">
      <c r="C520" s="170"/>
      <c r="D520" s="170"/>
      <c r="E520" s="170"/>
      <c r="F520" s="170"/>
    </row>
    <row r="521" spans="3:6">
      <c r="C521" s="170"/>
      <c r="D521" s="170"/>
      <c r="E521" s="170"/>
      <c r="F521" s="170"/>
    </row>
    <row r="522" spans="3:6">
      <c r="C522" s="170"/>
      <c r="D522" s="170"/>
      <c r="E522" s="170"/>
      <c r="F522" s="170"/>
    </row>
    <row r="523" spans="3:6">
      <c r="C523" s="170"/>
      <c r="D523" s="170"/>
      <c r="E523" s="170"/>
      <c r="F523" s="170"/>
    </row>
    <row r="524" spans="3:6">
      <c r="C524" s="170"/>
      <c r="D524" s="170"/>
      <c r="E524" s="170"/>
      <c r="F524" s="170"/>
    </row>
    <row r="525" spans="3:6">
      <c r="C525" s="170"/>
      <c r="D525" s="170"/>
      <c r="E525" s="170"/>
      <c r="F525" s="170"/>
    </row>
    <row r="526" spans="3:6">
      <c r="C526" s="170"/>
      <c r="D526" s="170"/>
      <c r="E526" s="170"/>
      <c r="F526" s="170"/>
    </row>
    <row r="527" spans="3:6">
      <c r="C527" s="170"/>
      <c r="D527" s="170"/>
      <c r="E527" s="170"/>
      <c r="F527" s="170"/>
    </row>
    <row r="528" spans="3:6">
      <c r="C528" s="170"/>
      <c r="D528" s="170"/>
      <c r="E528" s="170"/>
      <c r="F528" s="170"/>
    </row>
    <row r="529" spans="3:6">
      <c r="C529" s="170"/>
      <c r="D529" s="170"/>
      <c r="E529" s="170"/>
      <c r="F529" s="170"/>
    </row>
    <row r="530" spans="3:6">
      <c r="C530" s="170"/>
      <c r="D530" s="170"/>
      <c r="E530" s="170"/>
      <c r="F530" s="170"/>
    </row>
    <row r="531" spans="3:6">
      <c r="C531" s="170"/>
      <c r="D531" s="170"/>
      <c r="E531" s="170"/>
      <c r="F531" s="170"/>
    </row>
    <row r="532" spans="3:6">
      <c r="C532" s="170"/>
      <c r="D532" s="170"/>
      <c r="E532" s="170"/>
      <c r="F532" s="170"/>
    </row>
    <row r="533" spans="3:6">
      <c r="C533" s="170"/>
      <c r="D533" s="170"/>
      <c r="E533" s="170"/>
      <c r="F533" s="170"/>
    </row>
    <row r="534" spans="3:6">
      <c r="C534" s="170"/>
      <c r="D534" s="170"/>
      <c r="E534" s="170"/>
      <c r="F534" s="170"/>
    </row>
    <row r="535" spans="3:6">
      <c r="C535" s="170"/>
      <c r="D535" s="170"/>
      <c r="E535" s="170"/>
      <c r="F535" s="170"/>
    </row>
    <row r="536" spans="3:6">
      <c r="C536" s="170"/>
      <c r="D536" s="170"/>
      <c r="E536" s="170"/>
      <c r="F536" s="170"/>
    </row>
    <row r="537" spans="3:6">
      <c r="C537" s="170"/>
      <c r="D537" s="170"/>
      <c r="E537" s="170"/>
      <c r="F537" s="170"/>
    </row>
    <row r="538" spans="3:6">
      <c r="C538" s="170"/>
      <c r="D538" s="170"/>
      <c r="E538" s="170"/>
      <c r="F538" s="170"/>
    </row>
    <row r="539" spans="3:6">
      <c r="C539" s="170"/>
      <c r="D539" s="170"/>
      <c r="E539" s="170"/>
      <c r="F539" s="170"/>
    </row>
    <row r="540" spans="3:6">
      <c r="C540" s="170"/>
      <c r="D540" s="170"/>
      <c r="E540" s="170"/>
      <c r="F540" s="170"/>
    </row>
    <row r="541" spans="3:6">
      <c r="C541" s="170"/>
      <c r="D541" s="170"/>
      <c r="E541" s="170"/>
      <c r="F541" s="170"/>
    </row>
    <row r="542" spans="3:6">
      <c r="C542" s="170"/>
      <c r="D542" s="170"/>
      <c r="E542" s="170"/>
      <c r="F542" s="170"/>
    </row>
    <row r="543" spans="3:6">
      <c r="C543" s="170"/>
      <c r="D543" s="170"/>
      <c r="E543" s="170"/>
      <c r="F543" s="170"/>
    </row>
    <row r="544" spans="3:6">
      <c r="C544" s="170"/>
      <c r="D544" s="170"/>
      <c r="E544" s="170"/>
      <c r="F544" s="170"/>
    </row>
    <row r="545" spans="3:6">
      <c r="C545" s="170"/>
      <c r="D545" s="170"/>
      <c r="E545" s="170"/>
      <c r="F545" s="170"/>
    </row>
    <row r="546" spans="3:6">
      <c r="C546" s="170"/>
      <c r="D546" s="170"/>
      <c r="E546" s="170"/>
      <c r="F546" s="170"/>
    </row>
    <row r="547" spans="3:6">
      <c r="C547" s="170"/>
      <c r="D547" s="170"/>
      <c r="E547" s="170"/>
      <c r="F547" s="170"/>
    </row>
    <row r="548" spans="3:6">
      <c r="C548" s="171"/>
      <c r="D548" s="171"/>
      <c r="E548" s="171"/>
      <c r="F548" s="171"/>
    </row>
  </sheetData>
  <mergeCells count="16">
    <mergeCell ref="B14:F14"/>
    <mergeCell ref="B15:F15"/>
    <mergeCell ref="B16:F16"/>
    <mergeCell ref="C17:D17"/>
    <mergeCell ref="C8:F8"/>
    <mergeCell ref="B9:F9"/>
    <mergeCell ref="C10:D10"/>
    <mergeCell ref="C11:F11"/>
    <mergeCell ref="C12:F12"/>
    <mergeCell ref="C13:F13"/>
    <mergeCell ref="B2:F2"/>
    <mergeCell ref="B3:F3"/>
    <mergeCell ref="C4:D4"/>
    <mergeCell ref="C5:D5"/>
    <mergeCell ref="C6:D6"/>
    <mergeCell ref="C7:F7"/>
  </mergeCells>
  <phoneticPr fontId="17" type="noConversion"/>
  <dataValidations count="3">
    <dataValidation type="list" allowBlank="1" showInputMessage="1" showErrorMessage="1" sqref="C65493:E65515">
      <formula1>"配置审计,状态统计,基线发布,入库,其他"</formula1>
    </dataValidation>
    <dataValidation type="list" allowBlank="1" showInputMessage="1" showErrorMessage="1" sqref="B65493:B65515">
      <formula1>"需求开发,系统设计,实现与集成,系统测试,系统验收,推广实施,推广验收"</formula1>
    </dataValidation>
    <dataValidation type="list" allowBlank="1" showInputMessage="1" showErrorMessage="1" sqref="F5">
      <formula1>"软件外包,数据外包"</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16" workbookViewId="0">
      <selection activeCell="E31" sqref="E31"/>
    </sheetView>
  </sheetViews>
  <sheetFormatPr defaultColWidth="9.140625" defaultRowHeight="16.5"/>
  <cols>
    <col min="1" max="1" width="18.42578125" style="173" customWidth="1"/>
    <col min="2" max="2" width="34.85546875" style="173" customWidth="1"/>
    <col min="3" max="3" width="21.42578125" style="173" customWidth="1"/>
    <col min="4" max="4" width="28.28515625" style="173" customWidth="1"/>
    <col min="5" max="5" width="18" style="173" customWidth="1"/>
    <col min="6" max="6" width="16" style="173" customWidth="1"/>
    <col min="7" max="7" width="21" style="173" customWidth="1"/>
    <col min="8" max="16384" width="9.140625" style="173"/>
  </cols>
  <sheetData>
    <row r="1" spans="1:7" ht="18">
      <c r="A1" s="172" t="s">
        <v>130</v>
      </c>
      <c r="B1" s="172"/>
      <c r="C1" s="172"/>
      <c r="D1" s="172"/>
      <c r="E1" s="172"/>
      <c r="F1" s="172"/>
      <c r="G1" s="172"/>
    </row>
    <row r="2" spans="1:7">
      <c r="A2" s="174" t="s">
        <v>131</v>
      </c>
      <c r="B2" s="175">
        <v>22.5</v>
      </c>
      <c r="C2" s="175"/>
      <c r="D2" s="175"/>
      <c r="E2" s="175"/>
      <c r="F2" s="175"/>
      <c r="G2" s="175"/>
    </row>
    <row r="3" spans="1:7" ht="33">
      <c r="A3" s="176" t="s">
        <v>132</v>
      </c>
      <c r="B3" s="174" t="s">
        <v>133</v>
      </c>
      <c r="C3" s="174" t="s">
        <v>134</v>
      </c>
      <c r="D3" s="174" t="s">
        <v>3</v>
      </c>
      <c r="E3" s="174" t="s">
        <v>135</v>
      </c>
      <c r="F3" s="174" t="s">
        <v>136</v>
      </c>
      <c r="G3" s="177" t="s">
        <v>2</v>
      </c>
    </row>
    <row r="4" spans="1:7">
      <c r="A4" s="178" t="s">
        <v>137</v>
      </c>
      <c r="B4" s="179" t="s">
        <v>138</v>
      </c>
      <c r="C4" s="179"/>
      <c r="D4" s="179"/>
      <c r="E4" s="180">
        <v>5</v>
      </c>
      <c r="F4" s="181">
        <v>5</v>
      </c>
      <c r="G4" s="179"/>
    </row>
    <row r="5" spans="1:7">
      <c r="A5" s="182"/>
      <c r="B5" s="183" t="s">
        <v>139</v>
      </c>
      <c r="C5" s="179" t="s">
        <v>140</v>
      </c>
      <c r="D5" s="179"/>
      <c r="E5" s="180">
        <v>5</v>
      </c>
      <c r="F5" s="181">
        <v>5</v>
      </c>
      <c r="G5" s="179"/>
    </row>
    <row r="6" spans="1:7">
      <c r="A6" s="182"/>
      <c r="B6" s="184"/>
      <c r="C6" s="179" t="s">
        <v>141</v>
      </c>
      <c r="D6" s="179"/>
      <c r="E6" s="180">
        <v>15</v>
      </c>
      <c r="F6" s="181">
        <v>15</v>
      </c>
      <c r="G6" s="179"/>
    </row>
    <row r="7" spans="1:7">
      <c r="A7" s="185"/>
      <c r="B7" s="184"/>
      <c r="C7" s="179" t="s">
        <v>142</v>
      </c>
      <c r="D7" s="179"/>
      <c r="E7" s="180">
        <v>10</v>
      </c>
      <c r="F7" s="181">
        <v>10</v>
      </c>
      <c r="G7" s="179"/>
    </row>
    <row r="8" spans="1:7" ht="24">
      <c r="A8" s="185"/>
      <c r="B8" s="184"/>
      <c r="C8" s="179" t="s">
        <v>143</v>
      </c>
      <c r="D8" s="179"/>
      <c r="E8" s="180">
        <v>10</v>
      </c>
      <c r="F8" s="181">
        <v>10</v>
      </c>
      <c r="G8" s="179"/>
    </row>
    <row r="9" spans="1:7" ht="24">
      <c r="A9" s="185"/>
      <c r="B9" s="184"/>
      <c r="C9" s="179" t="s">
        <v>144</v>
      </c>
      <c r="D9" s="179"/>
      <c r="E9" s="180">
        <v>10</v>
      </c>
      <c r="F9" s="181">
        <v>10</v>
      </c>
      <c r="G9" s="179"/>
    </row>
    <row r="10" spans="1:7" ht="24">
      <c r="A10" s="185"/>
      <c r="B10" s="184"/>
      <c r="C10" s="179" t="s">
        <v>145</v>
      </c>
      <c r="D10" s="179"/>
      <c r="E10" s="180">
        <v>20</v>
      </c>
      <c r="F10" s="181">
        <v>20</v>
      </c>
      <c r="G10" s="179"/>
    </row>
    <row r="11" spans="1:7" ht="24">
      <c r="A11" s="186"/>
      <c r="B11" s="187"/>
      <c r="C11" s="179" t="s">
        <v>146</v>
      </c>
      <c r="D11" s="179"/>
      <c r="E11" s="180">
        <v>5</v>
      </c>
      <c r="F11" s="181">
        <v>5</v>
      </c>
      <c r="G11" s="179"/>
    </row>
    <row r="12" spans="1:7">
      <c r="A12" s="183" t="s">
        <v>147</v>
      </c>
      <c r="B12" s="188" t="s">
        <v>241</v>
      </c>
      <c r="C12" s="188"/>
      <c r="D12" s="179" t="s">
        <v>244</v>
      </c>
      <c r="E12" s="180">
        <v>5</v>
      </c>
      <c r="F12" s="181">
        <v>5</v>
      </c>
      <c r="G12" s="179"/>
    </row>
    <row r="13" spans="1:7">
      <c r="A13" s="187"/>
      <c r="B13" s="188" t="s">
        <v>148</v>
      </c>
      <c r="C13" s="188"/>
      <c r="D13" s="179"/>
      <c r="E13" s="180">
        <v>5</v>
      </c>
      <c r="F13" s="181">
        <v>5</v>
      </c>
      <c r="G13" s="179"/>
    </row>
    <row r="14" spans="1:7">
      <c r="A14" s="183" t="s">
        <v>149</v>
      </c>
      <c r="B14" s="188" t="s">
        <v>150</v>
      </c>
      <c r="C14" s="179"/>
      <c r="D14" s="179"/>
      <c r="E14" s="180">
        <v>5</v>
      </c>
      <c r="F14" s="181">
        <v>5</v>
      </c>
      <c r="G14" s="179"/>
    </row>
    <row r="15" spans="1:7">
      <c r="A15" s="184"/>
      <c r="B15" s="188"/>
      <c r="C15" s="179"/>
      <c r="D15" s="179"/>
      <c r="E15" s="180">
        <v>5</v>
      </c>
      <c r="F15" s="181">
        <v>5</v>
      </c>
      <c r="G15" s="179"/>
    </row>
    <row r="16" spans="1:7">
      <c r="A16" s="187"/>
      <c r="B16" s="189" t="s">
        <v>152</v>
      </c>
      <c r="C16" s="190"/>
      <c r="D16" s="190"/>
      <c r="E16" s="180">
        <v>5</v>
      </c>
      <c r="F16" s="181">
        <v>5</v>
      </c>
      <c r="G16" s="179"/>
    </row>
    <row r="17" spans="1:7">
      <c r="A17" s="191" t="s">
        <v>153</v>
      </c>
      <c r="B17" s="188" t="s">
        <v>154</v>
      </c>
      <c r="C17" s="190"/>
      <c r="D17" s="190" t="s">
        <v>155</v>
      </c>
      <c r="E17" s="180">
        <v>5</v>
      </c>
      <c r="F17" s="181">
        <v>5</v>
      </c>
      <c r="G17" s="179"/>
    </row>
    <row r="18" spans="1:7" ht="24">
      <c r="A18" s="192"/>
      <c r="B18" s="179" t="s">
        <v>156</v>
      </c>
      <c r="C18" s="179"/>
      <c r="D18" s="179" t="s">
        <v>151</v>
      </c>
      <c r="E18" s="180">
        <v>60</v>
      </c>
      <c r="F18" s="181">
        <v>60</v>
      </c>
      <c r="G18" s="179"/>
    </row>
    <row r="19" spans="1:7">
      <c r="A19" s="192"/>
      <c r="B19" s="179" t="s">
        <v>157</v>
      </c>
      <c r="C19" s="179"/>
      <c r="D19" s="179"/>
      <c r="E19" s="180">
        <v>2</v>
      </c>
      <c r="F19" s="181">
        <v>15</v>
      </c>
      <c r="G19" s="179"/>
    </row>
    <row r="20" spans="1:7">
      <c r="A20" s="192"/>
      <c r="B20" s="179" t="s">
        <v>158</v>
      </c>
      <c r="C20" s="179"/>
      <c r="D20" s="179"/>
      <c r="E20" s="180">
        <v>5</v>
      </c>
      <c r="F20" s="181">
        <v>5</v>
      </c>
      <c r="G20" s="179"/>
    </row>
    <row r="21" spans="1:7">
      <c r="A21" s="193"/>
      <c r="B21" s="179" t="s">
        <v>159</v>
      </c>
      <c r="C21" s="179"/>
      <c r="D21" s="179"/>
      <c r="E21" s="180">
        <v>5</v>
      </c>
      <c r="F21" s="181">
        <v>5</v>
      </c>
      <c r="G21" s="179"/>
    </row>
    <row r="22" spans="1:7">
      <c r="A22" s="191" t="s">
        <v>160</v>
      </c>
      <c r="B22" s="194" t="s">
        <v>161</v>
      </c>
      <c r="C22" s="179"/>
      <c r="D22" s="179" t="s">
        <v>162</v>
      </c>
      <c r="E22" s="180">
        <v>5</v>
      </c>
      <c r="F22" s="181">
        <v>5</v>
      </c>
      <c r="G22" s="179"/>
    </row>
    <row r="23" spans="1:7" ht="36">
      <c r="A23" s="192"/>
      <c r="B23" s="194" t="s">
        <v>163</v>
      </c>
      <c r="C23" s="179"/>
      <c r="D23" s="179" t="s">
        <v>164</v>
      </c>
      <c r="E23" s="180">
        <v>5</v>
      </c>
      <c r="F23" s="181">
        <v>5</v>
      </c>
      <c r="G23" s="179"/>
    </row>
    <row r="24" spans="1:7" ht="24">
      <c r="A24" s="192"/>
      <c r="B24" s="194" t="s">
        <v>245</v>
      </c>
      <c r="C24" s="179"/>
      <c r="D24" s="179" t="s">
        <v>165</v>
      </c>
      <c r="E24" s="180">
        <v>20</v>
      </c>
      <c r="F24" s="181">
        <v>20</v>
      </c>
      <c r="G24" s="179"/>
    </row>
    <row r="25" spans="1:7" ht="24">
      <c r="A25" s="193"/>
      <c r="B25" s="194" t="s">
        <v>246</v>
      </c>
      <c r="C25" s="179"/>
      <c r="D25" s="179" t="s">
        <v>166</v>
      </c>
      <c r="E25" s="180">
        <v>20</v>
      </c>
      <c r="F25" s="181">
        <v>20</v>
      </c>
      <c r="G25" s="179"/>
    </row>
    <row r="26" spans="1:7">
      <c r="A26" s="191" t="s">
        <v>167</v>
      </c>
      <c r="B26" s="194" t="s">
        <v>168</v>
      </c>
      <c r="C26" s="179"/>
      <c r="D26" s="179"/>
      <c r="E26" s="180">
        <v>10</v>
      </c>
      <c r="F26" s="181">
        <v>5</v>
      </c>
      <c r="G26" s="179"/>
    </row>
    <row r="27" spans="1:7">
      <c r="A27" s="192"/>
      <c r="B27" s="194" t="s">
        <v>169</v>
      </c>
      <c r="C27" s="179"/>
      <c r="D27" s="179"/>
      <c r="E27" s="180">
        <v>10</v>
      </c>
      <c r="F27" s="181">
        <v>5</v>
      </c>
      <c r="G27" s="179"/>
    </row>
    <row r="28" spans="1:7">
      <c r="A28" s="192"/>
      <c r="B28" s="194" t="s">
        <v>170</v>
      </c>
      <c r="C28" s="179"/>
      <c r="D28" s="179"/>
      <c r="E28" s="180">
        <v>10</v>
      </c>
      <c r="F28" s="181">
        <v>5</v>
      </c>
      <c r="G28" s="179"/>
    </row>
    <row r="29" spans="1:7">
      <c r="A29" s="193"/>
      <c r="B29" s="194" t="s">
        <v>171</v>
      </c>
      <c r="C29" s="179"/>
      <c r="D29" s="179"/>
      <c r="E29" s="180">
        <v>5</v>
      </c>
      <c r="F29" s="181">
        <v>5</v>
      </c>
      <c r="G29" s="179"/>
    </row>
    <row r="30" spans="1:7">
      <c r="A30" s="195" t="s">
        <v>172</v>
      </c>
      <c r="B30" s="196"/>
      <c r="C30" s="196"/>
      <c r="D30" s="197"/>
      <c r="E30" s="198">
        <f>SUM(E4:E29)</f>
        <v>267</v>
      </c>
      <c r="F30" s="198">
        <f>SUM(F4:F29)</f>
        <v>265</v>
      </c>
      <c r="G30" s="199"/>
    </row>
    <row r="31" spans="1:7" ht="17.25" thickBot="1">
      <c r="A31" s="200" t="s">
        <v>173</v>
      </c>
      <c r="B31" s="201"/>
      <c r="C31" s="201"/>
      <c r="D31" s="202"/>
      <c r="E31" s="203">
        <f>$E30/$B$2</f>
        <v>11.866666666666667</v>
      </c>
      <c r="F31" s="203">
        <f>$F30/$B$2</f>
        <v>11.777777777777779</v>
      </c>
      <c r="G31" s="204"/>
    </row>
  </sheetData>
  <mergeCells count="11">
    <mergeCell ref="A17:A21"/>
    <mergeCell ref="A22:A25"/>
    <mergeCell ref="A26:A29"/>
    <mergeCell ref="A30:D30"/>
    <mergeCell ref="A31:D31"/>
    <mergeCell ref="A1:G1"/>
    <mergeCell ref="B2:G2"/>
    <mergeCell ref="A4:A11"/>
    <mergeCell ref="B5:B11"/>
    <mergeCell ref="A12:A13"/>
    <mergeCell ref="A14:A16"/>
  </mergeCells>
  <phoneticPr fontId="1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workbookViewId="0">
      <selection activeCell="K12" sqref="K12"/>
    </sheetView>
  </sheetViews>
  <sheetFormatPr defaultRowHeight="12.75"/>
  <cols>
    <col min="2" max="2" width="23.7109375" customWidth="1"/>
    <col min="7" max="7" width="19.140625" customWidth="1"/>
    <col min="8" max="8" width="27.28515625" customWidth="1"/>
    <col min="9" max="9" width="17.7109375" customWidth="1"/>
  </cols>
  <sheetData>
    <row r="1" spans="1:9" ht="16.5">
      <c r="A1" s="74" t="s">
        <v>4</v>
      </c>
      <c r="B1" s="74"/>
      <c r="C1" s="74"/>
      <c r="D1" s="74"/>
      <c r="E1" s="74"/>
      <c r="F1" s="74"/>
      <c r="G1" s="74"/>
      <c r="H1" s="74"/>
      <c r="I1" s="17"/>
    </row>
    <row r="2" spans="1:9">
      <c r="A2" s="1"/>
      <c r="B2" s="2" t="s">
        <v>5</v>
      </c>
      <c r="C2" s="75" t="s">
        <v>6</v>
      </c>
      <c r="D2" s="75"/>
      <c r="E2" s="75"/>
      <c r="F2" s="75"/>
      <c r="G2" s="75"/>
      <c r="H2" s="79"/>
      <c r="I2" s="18"/>
    </row>
    <row r="3" spans="1:9">
      <c r="A3" s="1"/>
      <c r="B3" s="2" t="s">
        <v>7</v>
      </c>
      <c r="C3" s="76" t="s">
        <v>0</v>
      </c>
      <c r="D3" s="76"/>
      <c r="E3" s="76"/>
      <c r="F3" s="76"/>
      <c r="G3" s="76"/>
      <c r="H3" s="79"/>
      <c r="I3" s="18"/>
    </row>
    <row r="4" spans="1:9">
      <c r="A4" s="1"/>
      <c r="B4" s="3" t="s">
        <v>8</v>
      </c>
      <c r="C4" s="77" t="s">
        <v>80</v>
      </c>
      <c r="D4" s="77"/>
      <c r="E4" s="77"/>
      <c r="F4" s="77"/>
      <c r="G4" s="77"/>
      <c r="H4" s="79"/>
      <c r="I4" s="18"/>
    </row>
    <row r="5" spans="1:9" ht="14.25">
      <c r="A5" s="1"/>
      <c r="B5" s="4" t="s">
        <v>9</v>
      </c>
      <c r="C5" s="78">
        <v>4</v>
      </c>
      <c r="D5" s="78"/>
      <c r="E5" s="78"/>
      <c r="F5" s="78"/>
      <c r="G5" s="78"/>
      <c r="H5" s="2" t="s">
        <v>10</v>
      </c>
      <c r="I5" s="19"/>
    </row>
    <row r="6" spans="1:9">
      <c r="A6" s="51" t="s">
        <v>11</v>
      </c>
      <c r="B6" s="51"/>
      <c r="C6" s="51"/>
      <c r="D6" s="51"/>
      <c r="E6" s="51"/>
      <c r="F6" s="51"/>
      <c r="G6" s="51"/>
      <c r="H6" s="51"/>
      <c r="I6" s="20"/>
    </row>
    <row r="7" spans="1:9">
      <c r="A7" s="48" t="s">
        <v>12</v>
      </c>
      <c r="B7" s="80"/>
      <c r="C7" s="41" t="s">
        <v>13</v>
      </c>
      <c r="D7" s="48" t="s">
        <v>14</v>
      </c>
      <c r="E7" s="48"/>
      <c r="F7" s="48"/>
      <c r="G7" s="48" t="s">
        <v>2</v>
      </c>
      <c r="H7" s="48"/>
      <c r="I7" s="21" t="s">
        <v>2</v>
      </c>
    </row>
    <row r="8" spans="1:9">
      <c r="A8" s="67" t="s">
        <v>15</v>
      </c>
      <c r="B8" s="68"/>
      <c r="C8" s="40" t="s">
        <v>16</v>
      </c>
      <c r="D8" s="69">
        <f>D29</f>
        <v>44500</v>
      </c>
      <c r="E8" s="70"/>
      <c r="F8" s="71"/>
      <c r="G8" s="72"/>
      <c r="H8" s="73"/>
      <c r="I8" s="22"/>
    </row>
    <row r="9" spans="1:9">
      <c r="A9" s="67" t="s">
        <v>17</v>
      </c>
      <c r="B9" s="68"/>
      <c r="C9" s="40" t="s">
        <v>18</v>
      </c>
      <c r="D9" s="69">
        <f>D42</f>
        <v>20908.36</v>
      </c>
      <c r="E9" s="70"/>
      <c r="F9" s="71"/>
      <c r="G9" s="72"/>
      <c r="H9" s="73"/>
      <c r="I9" s="22"/>
    </row>
    <row r="10" spans="1:9" ht="24">
      <c r="A10" s="67" t="s">
        <v>19</v>
      </c>
      <c r="B10" s="68"/>
      <c r="C10" s="40" t="s">
        <v>20</v>
      </c>
      <c r="D10" s="69">
        <f>D50</f>
        <v>0</v>
      </c>
      <c r="E10" s="70"/>
      <c r="F10" s="71"/>
      <c r="G10" s="72"/>
      <c r="H10" s="73"/>
      <c r="I10" s="22"/>
    </row>
    <row r="11" spans="1:9">
      <c r="A11" s="67" t="s">
        <v>21</v>
      </c>
      <c r="B11" s="68"/>
      <c r="C11" s="40" t="s">
        <v>22</v>
      </c>
      <c r="D11" s="69">
        <f>D57</f>
        <v>0</v>
      </c>
      <c r="E11" s="70"/>
      <c r="F11" s="71"/>
      <c r="G11" s="72"/>
      <c r="H11" s="73"/>
      <c r="I11" s="22" t="s">
        <v>23</v>
      </c>
    </row>
    <row r="12" spans="1:9">
      <c r="A12" s="67" t="s">
        <v>24</v>
      </c>
      <c r="B12" s="68"/>
      <c r="C12" s="40" t="s">
        <v>25</v>
      </c>
      <c r="D12" s="69">
        <f>D61</f>
        <v>0</v>
      </c>
      <c r="E12" s="70"/>
      <c r="F12" s="71"/>
      <c r="G12" s="72"/>
      <c r="H12" s="73"/>
      <c r="I12" s="23"/>
    </row>
    <row r="13" spans="1:9" ht="15.75">
      <c r="A13" s="59" t="s">
        <v>26</v>
      </c>
      <c r="B13" s="60"/>
      <c r="C13" s="61"/>
      <c r="D13" s="62">
        <f>SUM(D8:D12)</f>
        <v>65408.36</v>
      </c>
      <c r="E13" s="63"/>
      <c r="F13" s="63"/>
      <c r="G13" s="63"/>
      <c r="H13" s="64"/>
      <c r="I13" s="24"/>
    </row>
    <row r="14" spans="1:9">
      <c r="A14" s="51" t="s">
        <v>27</v>
      </c>
      <c r="B14" s="51"/>
      <c r="C14" s="51"/>
      <c r="D14" s="51"/>
      <c r="E14" s="51"/>
      <c r="F14" s="51"/>
      <c r="G14" s="51"/>
      <c r="H14" s="51"/>
      <c r="I14" s="20"/>
    </row>
    <row r="15" spans="1:9">
      <c r="A15" s="65" t="s">
        <v>28</v>
      </c>
      <c r="B15" s="65"/>
      <c r="C15" s="65"/>
      <c r="D15" s="65"/>
      <c r="E15" s="65"/>
      <c r="F15" s="65"/>
      <c r="G15" s="65"/>
      <c r="H15" s="65"/>
      <c r="I15" s="25"/>
    </row>
    <row r="16" spans="1:9">
      <c r="A16" s="5" t="s">
        <v>12</v>
      </c>
      <c r="B16" s="44" t="s">
        <v>29</v>
      </c>
      <c r="C16" s="66" t="s">
        <v>30</v>
      </c>
      <c r="D16" s="66"/>
      <c r="E16" s="44" t="s">
        <v>31</v>
      </c>
      <c r="F16" s="6" t="s">
        <v>32</v>
      </c>
      <c r="G16" s="6" t="s">
        <v>33</v>
      </c>
      <c r="H16" s="6" t="s">
        <v>34</v>
      </c>
      <c r="I16" s="26" t="s">
        <v>2</v>
      </c>
    </row>
    <row r="17" spans="1:9">
      <c r="A17" s="7" t="s">
        <v>35</v>
      </c>
      <c r="B17" s="8" t="s">
        <v>1</v>
      </c>
      <c r="C17" s="56" t="s">
        <v>36</v>
      </c>
      <c r="D17" s="56"/>
      <c r="E17" s="9">
        <v>4</v>
      </c>
      <c r="F17" s="8">
        <v>5000</v>
      </c>
      <c r="G17" s="33">
        <v>0.2</v>
      </c>
      <c r="H17" s="34">
        <f>E17*F17*G17</f>
        <v>4000</v>
      </c>
      <c r="I17" s="27" t="s">
        <v>68</v>
      </c>
    </row>
    <row r="18" spans="1:9">
      <c r="A18" s="7" t="s">
        <v>37</v>
      </c>
      <c r="B18" s="8" t="s">
        <v>75</v>
      </c>
      <c r="C18" s="56" t="s">
        <v>36</v>
      </c>
      <c r="D18" s="56"/>
      <c r="E18" s="9">
        <v>1</v>
      </c>
      <c r="F18" s="8">
        <v>5000</v>
      </c>
      <c r="G18" s="33">
        <v>0.2</v>
      </c>
      <c r="H18" s="34">
        <f t="shared" ref="H18:H26" si="0">E18*F18*G18</f>
        <v>1000</v>
      </c>
      <c r="I18" s="27" t="s">
        <v>81</v>
      </c>
    </row>
    <row r="19" spans="1:9">
      <c r="A19" s="7" t="s">
        <v>38</v>
      </c>
      <c r="B19" s="8" t="s">
        <v>76</v>
      </c>
      <c r="C19" s="57" t="s">
        <v>36</v>
      </c>
      <c r="D19" s="58"/>
      <c r="E19" s="9">
        <v>1</v>
      </c>
      <c r="F19" s="8">
        <v>5000</v>
      </c>
      <c r="G19" s="33">
        <v>0.1</v>
      </c>
      <c r="H19" s="34">
        <f t="shared" si="0"/>
        <v>500</v>
      </c>
      <c r="I19" s="27" t="s">
        <v>87</v>
      </c>
    </row>
    <row r="20" spans="1:9">
      <c r="A20" s="7" t="s">
        <v>39</v>
      </c>
      <c r="B20" s="8" t="s">
        <v>82</v>
      </c>
      <c r="C20" s="56" t="s">
        <v>36</v>
      </c>
      <c r="D20" s="56"/>
      <c r="E20" s="9">
        <v>4</v>
      </c>
      <c r="F20" s="8">
        <v>5000</v>
      </c>
      <c r="G20" s="33">
        <v>0.6</v>
      </c>
      <c r="H20" s="34">
        <f t="shared" si="0"/>
        <v>12000</v>
      </c>
      <c r="I20" s="27" t="s">
        <v>68</v>
      </c>
    </row>
    <row r="21" spans="1:9">
      <c r="A21" s="7" t="s">
        <v>84</v>
      </c>
      <c r="B21" s="8" t="s">
        <v>85</v>
      </c>
      <c r="C21" s="56" t="s">
        <v>36</v>
      </c>
      <c r="D21" s="56"/>
      <c r="E21" s="9">
        <v>2</v>
      </c>
      <c r="F21" s="8">
        <v>5000</v>
      </c>
      <c r="G21" s="33">
        <v>1</v>
      </c>
      <c r="H21" s="34">
        <f t="shared" si="0"/>
        <v>10000</v>
      </c>
      <c r="I21" s="27" t="s">
        <v>86</v>
      </c>
    </row>
    <row r="22" spans="1:9">
      <c r="A22" s="7" t="s">
        <v>40</v>
      </c>
      <c r="B22" s="8" t="s">
        <v>83</v>
      </c>
      <c r="C22" s="57" t="s">
        <v>36</v>
      </c>
      <c r="D22" s="58"/>
      <c r="E22" s="9">
        <v>3</v>
      </c>
      <c r="F22" s="8">
        <v>5000</v>
      </c>
      <c r="G22" s="33">
        <v>0.9</v>
      </c>
      <c r="H22" s="34">
        <f t="shared" si="0"/>
        <v>13500</v>
      </c>
      <c r="I22" s="27" t="s">
        <v>72</v>
      </c>
    </row>
    <row r="23" spans="1:9">
      <c r="A23" s="7"/>
      <c r="B23" s="8"/>
      <c r="C23" s="56"/>
      <c r="D23" s="56"/>
      <c r="E23" s="9"/>
      <c r="F23" s="8"/>
      <c r="G23" s="33"/>
      <c r="H23" s="34"/>
      <c r="I23" s="27"/>
    </row>
    <row r="24" spans="1:9" ht="15" customHeight="1">
      <c r="A24" s="7"/>
      <c r="B24" s="8"/>
      <c r="C24" s="56"/>
      <c r="D24" s="56"/>
      <c r="E24" s="9"/>
      <c r="F24" s="8"/>
      <c r="G24" s="33"/>
      <c r="H24" s="34"/>
      <c r="I24" s="27"/>
    </row>
    <row r="25" spans="1:9">
      <c r="A25" s="7" t="s">
        <v>41</v>
      </c>
      <c r="B25" s="8" t="s">
        <v>77</v>
      </c>
      <c r="C25" s="56" t="s">
        <v>36</v>
      </c>
      <c r="D25" s="56"/>
      <c r="E25" s="9">
        <v>2</v>
      </c>
      <c r="F25" s="8">
        <v>5000</v>
      </c>
      <c r="G25" s="33">
        <v>0.1</v>
      </c>
      <c r="H25" s="34">
        <f t="shared" si="0"/>
        <v>1000</v>
      </c>
      <c r="I25" s="27" t="s">
        <v>73</v>
      </c>
    </row>
    <row r="26" spans="1:9">
      <c r="A26" s="7" t="s">
        <v>42</v>
      </c>
      <c r="B26" s="8" t="s">
        <v>74</v>
      </c>
      <c r="C26" s="56" t="s">
        <v>36</v>
      </c>
      <c r="D26" s="56"/>
      <c r="E26" s="9">
        <v>1</v>
      </c>
      <c r="F26" s="8">
        <v>5000</v>
      </c>
      <c r="G26" s="33">
        <v>0.1</v>
      </c>
      <c r="H26" s="34">
        <f t="shared" si="0"/>
        <v>500</v>
      </c>
      <c r="I26" s="27" t="s">
        <v>70</v>
      </c>
    </row>
    <row r="27" spans="1:9" ht="36" customHeight="1">
      <c r="A27" s="10" t="s">
        <v>43</v>
      </c>
      <c r="B27" s="8" t="s">
        <v>69</v>
      </c>
      <c r="C27" s="56" t="s">
        <v>36</v>
      </c>
      <c r="D27" s="56"/>
      <c r="E27" s="9">
        <v>2</v>
      </c>
      <c r="F27" s="8">
        <v>5000</v>
      </c>
      <c r="G27" s="33">
        <v>0.1</v>
      </c>
      <c r="H27" s="34">
        <f>E27*F27*G27</f>
        <v>1000</v>
      </c>
      <c r="I27" s="27" t="s">
        <v>70</v>
      </c>
    </row>
    <row r="28" spans="1:9" ht="48" customHeight="1">
      <c r="A28" s="10" t="s">
        <v>78</v>
      </c>
      <c r="B28" s="8" t="s">
        <v>79</v>
      </c>
      <c r="C28" s="56" t="s">
        <v>36</v>
      </c>
      <c r="D28" s="56"/>
      <c r="E28" s="9">
        <v>1</v>
      </c>
      <c r="F28" s="8">
        <v>5000</v>
      </c>
      <c r="G28" s="33">
        <v>0.2</v>
      </c>
      <c r="H28" s="34">
        <f>E28*F28*G28</f>
        <v>1000</v>
      </c>
      <c r="I28" s="27" t="s">
        <v>71</v>
      </c>
    </row>
    <row r="29" spans="1:9" ht="48" customHeight="1">
      <c r="A29" s="49" t="s">
        <v>44</v>
      </c>
      <c r="B29" s="53"/>
      <c r="C29" s="53"/>
      <c r="D29" s="50">
        <f>SUM(H28,H27,H26,H25,H24,H23,H22,H21,H20,H19,H18,H17)</f>
        <v>44500</v>
      </c>
      <c r="E29" s="50"/>
      <c r="F29" s="50"/>
      <c r="G29" s="50"/>
      <c r="H29" s="50"/>
      <c r="I29" s="28"/>
    </row>
    <row r="30" spans="1:9">
      <c r="A30" s="54" t="s">
        <v>45</v>
      </c>
      <c r="B30" s="54"/>
      <c r="C30" s="54"/>
      <c r="D30" s="54"/>
      <c r="E30" s="54"/>
      <c r="F30" s="54"/>
      <c r="G30" s="54"/>
      <c r="H30" s="54"/>
      <c r="I30" s="25"/>
    </row>
    <row r="31" spans="1:9" ht="22.5" customHeight="1">
      <c r="A31" s="45" t="s">
        <v>12</v>
      </c>
      <c r="B31" s="41" t="s">
        <v>29</v>
      </c>
      <c r="C31" s="48" t="s">
        <v>30</v>
      </c>
      <c r="D31" s="48"/>
      <c r="E31" s="41" t="s">
        <v>31</v>
      </c>
      <c r="F31" s="11" t="s">
        <v>32</v>
      </c>
      <c r="G31" s="11" t="s">
        <v>33</v>
      </c>
      <c r="H31" s="11" t="s">
        <v>34</v>
      </c>
      <c r="I31" s="26" t="s">
        <v>2</v>
      </c>
    </row>
    <row r="32" spans="1:9" ht="36" customHeight="1">
      <c r="A32" s="12">
        <v>1</v>
      </c>
      <c r="B32" s="35" t="s">
        <v>46</v>
      </c>
      <c r="C32" s="55" t="s">
        <v>10</v>
      </c>
      <c r="D32" s="55"/>
      <c r="E32" s="42">
        <v>1</v>
      </c>
      <c r="F32" s="36">
        <f>D29*2%</f>
        <v>890</v>
      </c>
      <c r="G32" s="37">
        <v>1</v>
      </c>
      <c r="H32" s="38">
        <f t="shared" ref="H32:H41" si="1">F32*G32*E32</f>
        <v>890</v>
      </c>
      <c r="I32" s="27" t="s">
        <v>47</v>
      </c>
    </row>
    <row r="33" spans="1:9" ht="24">
      <c r="A33" s="12">
        <v>2</v>
      </c>
      <c r="B33" s="35" t="s">
        <v>48</v>
      </c>
      <c r="C33" s="52" t="s">
        <v>10</v>
      </c>
      <c r="D33" s="52"/>
      <c r="E33" s="42">
        <v>1</v>
      </c>
      <c r="F33" s="36">
        <f>D29*14%</f>
        <v>6230.0000000000009</v>
      </c>
      <c r="G33" s="37">
        <v>1</v>
      </c>
      <c r="H33" s="38">
        <f t="shared" si="1"/>
        <v>6230.0000000000009</v>
      </c>
      <c r="I33" s="27" t="s">
        <v>49</v>
      </c>
    </row>
    <row r="34" spans="1:9" ht="24">
      <c r="A34" s="12">
        <v>3</v>
      </c>
      <c r="B34" s="35" t="s">
        <v>50</v>
      </c>
      <c r="C34" s="52" t="s">
        <v>10</v>
      </c>
      <c r="D34" s="52"/>
      <c r="E34" s="42">
        <v>1</v>
      </c>
      <c r="F34" s="36">
        <f>D29*2.5%</f>
        <v>1112.5</v>
      </c>
      <c r="G34" s="37">
        <v>1</v>
      </c>
      <c r="H34" s="38">
        <f t="shared" si="1"/>
        <v>1112.5</v>
      </c>
      <c r="I34" s="27" t="s">
        <v>51</v>
      </c>
    </row>
    <row r="35" spans="1:9" ht="22.5" customHeight="1">
      <c r="A35" s="12">
        <v>4</v>
      </c>
      <c r="B35" s="35" t="s">
        <v>52</v>
      </c>
      <c r="C35" s="52" t="s">
        <v>10</v>
      </c>
      <c r="D35" s="52"/>
      <c r="E35" s="42"/>
      <c r="F35" s="39">
        <v>0</v>
      </c>
      <c r="G35" s="37">
        <v>1</v>
      </c>
      <c r="H35" s="38">
        <f t="shared" si="1"/>
        <v>0</v>
      </c>
      <c r="I35" s="27"/>
    </row>
    <row r="36" spans="1:9">
      <c r="A36" s="12">
        <v>5</v>
      </c>
      <c r="B36" s="35" t="s">
        <v>53</v>
      </c>
      <c r="C36" s="52" t="s">
        <v>10</v>
      </c>
      <c r="D36" s="52"/>
      <c r="E36" s="42"/>
      <c r="F36" s="39">
        <v>0</v>
      </c>
      <c r="G36" s="37">
        <v>1</v>
      </c>
      <c r="H36" s="38">
        <f t="shared" si="1"/>
        <v>0</v>
      </c>
      <c r="I36" s="28"/>
    </row>
    <row r="37" spans="1:9" ht="24">
      <c r="A37" s="12">
        <v>6</v>
      </c>
      <c r="B37" s="35" t="s">
        <v>54</v>
      </c>
      <c r="C37" s="52" t="s">
        <v>10</v>
      </c>
      <c r="D37" s="52"/>
      <c r="E37" s="42">
        <v>18</v>
      </c>
      <c r="F37" s="39">
        <v>659.77</v>
      </c>
      <c r="G37" s="37">
        <v>1</v>
      </c>
      <c r="H37" s="38">
        <f t="shared" si="1"/>
        <v>11875.86</v>
      </c>
      <c r="I37" s="27" t="s">
        <v>55</v>
      </c>
    </row>
    <row r="38" spans="1:9" ht="15.75">
      <c r="A38" s="12">
        <v>7</v>
      </c>
      <c r="B38" s="35" t="s">
        <v>56</v>
      </c>
      <c r="C38" s="52" t="s">
        <v>10</v>
      </c>
      <c r="D38" s="52"/>
      <c r="E38" s="42"/>
      <c r="F38" s="39">
        <v>0</v>
      </c>
      <c r="G38" s="37">
        <v>1</v>
      </c>
      <c r="H38" s="38">
        <f t="shared" si="1"/>
        <v>0</v>
      </c>
      <c r="I38" s="29"/>
    </row>
    <row r="39" spans="1:9">
      <c r="A39" s="12">
        <v>8</v>
      </c>
      <c r="B39" s="35" t="s">
        <v>57</v>
      </c>
      <c r="C39" s="52" t="s">
        <v>10</v>
      </c>
      <c r="D39" s="52"/>
      <c r="E39" s="46" t="s">
        <v>88</v>
      </c>
      <c r="F39" s="39">
        <v>100</v>
      </c>
      <c r="G39" s="37">
        <v>1</v>
      </c>
      <c r="H39" s="38">
        <f t="shared" si="1"/>
        <v>400</v>
      </c>
      <c r="I39" s="30" t="s">
        <v>58</v>
      </c>
    </row>
    <row r="40" spans="1:9" ht="48" customHeight="1">
      <c r="A40" s="12">
        <v>9</v>
      </c>
      <c r="B40" s="35" t="s">
        <v>59</v>
      </c>
      <c r="C40" s="52" t="s">
        <v>10</v>
      </c>
      <c r="D40" s="52"/>
      <c r="E40" s="42">
        <v>4</v>
      </c>
      <c r="F40" s="39">
        <f>5*20</f>
        <v>100</v>
      </c>
      <c r="G40" s="37">
        <v>1</v>
      </c>
      <c r="H40" s="38">
        <f t="shared" si="1"/>
        <v>400</v>
      </c>
      <c r="I40" s="30" t="s">
        <v>60</v>
      </c>
    </row>
    <row r="41" spans="1:9" ht="60" customHeight="1">
      <c r="A41" s="12">
        <v>10</v>
      </c>
      <c r="B41" s="35" t="s">
        <v>61</v>
      </c>
      <c r="C41" s="52" t="s">
        <v>36</v>
      </c>
      <c r="D41" s="52"/>
      <c r="E41" s="42">
        <v>0</v>
      </c>
      <c r="F41" s="39">
        <v>0</v>
      </c>
      <c r="G41" s="37">
        <v>1</v>
      </c>
      <c r="H41" s="38">
        <f t="shared" si="1"/>
        <v>0</v>
      </c>
      <c r="I41" s="31"/>
    </row>
    <row r="42" spans="1:9" ht="15">
      <c r="A42" s="49" t="s">
        <v>62</v>
      </c>
      <c r="B42" s="49"/>
      <c r="C42" s="49"/>
      <c r="D42" s="50">
        <f>SUM(H40,H39,H38,H37,H36,H35,H34,H33,H32)</f>
        <v>20908.36</v>
      </c>
      <c r="E42" s="50"/>
      <c r="F42" s="50"/>
      <c r="G42" s="50"/>
      <c r="H42" s="50"/>
      <c r="I42" s="28"/>
    </row>
    <row r="43" spans="1:9">
      <c r="A43" s="47" t="s">
        <v>63</v>
      </c>
      <c r="B43" s="47"/>
      <c r="C43" s="47"/>
      <c r="D43" s="47"/>
      <c r="E43" s="47"/>
      <c r="F43" s="47"/>
      <c r="G43" s="47"/>
      <c r="H43" s="47"/>
      <c r="I43" s="32"/>
    </row>
    <row r="44" spans="1:9">
      <c r="A44" s="45" t="s">
        <v>12</v>
      </c>
      <c r="B44" s="41" t="s">
        <v>29</v>
      </c>
      <c r="C44" s="41" t="s">
        <v>64</v>
      </c>
      <c r="D44" s="41" t="s">
        <v>30</v>
      </c>
      <c r="E44" s="41" t="s">
        <v>31</v>
      </c>
      <c r="F44" s="11" t="s">
        <v>65</v>
      </c>
      <c r="G44" s="11" t="s">
        <v>33</v>
      </c>
      <c r="H44" s="11" t="s">
        <v>34</v>
      </c>
      <c r="I44" s="26" t="s">
        <v>2</v>
      </c>
    </row>
    <row r="45" spans="1:9" ht="24">
      <c r="A45" s="12"/>
      <c r="B45" s="13"/>
      <c r="C45" s="14"/>
      <c r="D45" s="43"/>
      <c r="E45" s="9"/>
      <c r="F45" s="15"/>
      <c r="G45" s="16"/>
      <c r="H45" s="15"/>
      <c r="I45" s="27" t="s">
        <v>66</v>
      </c>
    </row>
    <row r="46" spans="1:9" ht="36">
      <c r="A46" s="12"/>
      <c r="B46" s="13"/>
      <c r="C46" s="14"/>
      <c r="D46" s="43"/>
      <c r="E46" s="9"/>
      <c r="F46" s="15"/>
      <c r="G46" s="16"/>
      <c r="H46" s="15"/>
      <c r="I46" s="27" t="s">
        <v>67</v>
      </c>
    </row>
  </sheetData>
  <protectedRanges>
    <protectedRange sqref="B2:F3" name="区域2_1_1_1" securityDescriptor=""/>
  </protectedRanges>
  <mergeCells count="59">
    <mergeCell ref="C5:G5"/>
    <mergeCell ref="A1:H1"/>
    <mergeCell ref="C2:G2"/>
    <mergeCell ref="H2:H4"/>
    <mergeCell ref="C3:G3"/>
    <mergeCell ref="C4:G4"/>
    <mergeCell ref="A6:H6"/>
    <mergeCell ref="A7:B7"/>
    <mergeCell ref="D7:F7"/>
    <mergeCell ref="G7:H7"/>
    <mergeCell ref="A8:B8"/>
    <mergeCell ref="D8:F8"/>
    <mergeCell ref="G8:H8"/>
    <mergeCell ref="A9:B9"/>
    <mergeCell ref="D9:F9"/>
    <mergeCell ref="G9:H9"/>
    <mergeCell ref="A10:B10"/>
    <mergeCell ref="D10:F10"/>
    <mergeCell ref="G10:H10"/>
    <mergeCell ref="C17:D17"/>
    <mergeCell ref="A11:B11"/>
    <mergeCell ref="D11:F11"/>
    <mergeCell ref="G11:H11"/>
    <mergeCell ref="A12:B12"/>
    <mergeCell ref="D12:F12"/>
    <mergeCell ref="G12:H12"/>
    <mergeCell ref="A13:C13"/>
    <mergeCell ref="D13:H13"/>
    <mergeCell ref="A14:H14"/>
    <mergeCell ref="A15:H15"/>
    <mergeCell ref="C16:D16"/>
    <mergeCell ref="C23:D23"/>
    <mergeCell ref="C21:D21"/>
    <mergeCell ref="C25:D25"/>
    <mergeCell ref="C22:D22"/>
    <mergeCell ref="C18:D18"/>
    <mergeCell ref="C19:D19"/>
    <mergeCell ref="C20:D20"/>
    <mergeCell ref="A43:H43"/>
    <mergeCell ref="C24:D24"/>
    <mergeCell ref="A29:C29"/>
    <mergeCell ref="D29:H29"/>
    <mergeCell ref="A30:H30"/>
    <mergeCell ref="C37:D37"/>
    <mergeCell ref="C38:D38"/>
    <mergeCell ref="C31:D31"/>
    <mergeCell ref="C32:D32"/>
    <mergeCell ref="C33:D33"/>
    <mergeCell ref="C34:D34"/>
    <mergeCell ref="C35:D35"/>
    <mergeCell ref="C36:D36"/>
    <mergeCell ref="C26:D26"/>
    <mergeCell ref="C27:D27"/>
    <mergeCell ref="C28:D28"/>
    <mergeCell ref="C39:D39"/>
    <mergeCell ref="C40:D40"/>
    <mergeCell ref="C41:D41"/>
    <mergeCell ref="A42:C42"/>
    <mergeCell ref="D42:H42"/>
  </mergeCells>
  <phoneticPr fontId="17"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N51"/>
  <sheetViews>
    <sheetView workbookViewId="0">
      <selection activeCell="I27" sqref="I27"/>
    </sheetView>
  </sheetViews>
  <sheetFormatPr defaultColWidth="9" defaultRowHeight="12"/>
  <cols>
    <col min="1" max="12" width="10.28515625" style="164" customWidth="1"/>
    <col min="13" max="13" width="12.85546875" style="164" customWidth="1"/>
    <col min="14" max="14" width="37.85546875" style="164" customWidth="1"/>
    <col min="15" max="256" width="9" style="164"/>
    <col min="257" max="268" width="10.28515625" style="164" customWidth="1"/>
    <col min="269" max="269" width="12.85546875" style="164" customWidth="1"/>
    <col min="270" max="270" width="37.85546875" style="164" customWidth="1"/>
    <col min="271" max="512" width="9" style="164"/>
    <col min="513" max="524" width="10.28515625" style="164" customWidth="1"/>
    <col min="525" max="525" width="12.85546875" style="164" customWidth="1"/>
    <col min="526" max="526" width="37.85546875" style="164" customWidth="1"/>
    <col min="527" max="768" width="9" style="164"/>
    <col min="769" max="780" width="10.28515625" style="164" customWidth="1"/>
    <col min="781" max="781" width="12.85546875" style="164" customWidth="1"/>
    <col min="782" max="782" width="37.85546875" style="164" customWidth="1"/>
    <col min="783" max="1024" width="9" style="164"/>
    <col min="1025" max="1036" width="10.28515625" style="164" customWidth="1"/>
    <col min="1037" max="1037" width="12.85546875" style="164" customWidth="1"/>
    <col min="1038" max="1038" width="37.85546875" style="164" customWidth="1"/>
    <col min="1039" max="1280" width="9" style="164"/>
    <col min="1281" max="1292" width="10.28515625" style="164" customWidth="1"/>
    <col min="1293" max="1293" width="12.85546875" style="164" customWidth="1"/>
    <col min="1294" max="1294" width="37.85546875" style="164" customWidth="1"/>
    <col min="1295" max="1536" width="9" style="164"/>
    <col min="1537" max="1548" width="10.28515625" style="164" customWidth="1"/>
    <col min="1549" max="1549" width="12.85546875" style="164" customWidth="1"/>
    <col min="1550" max="1550" width="37.85546875" style="164" customWidth="1"/>
    <col min="1551" max="1792" width="9" style="164"/>
    <col min="1793" max="1804" width="10.28515625" style="164" customWidth="1"/>
    <col min="1805" max="1805" width="12.85546875" style="164" customWidth="1"/>
    <col min="1806" max="1806" width="37.85546875" style="164" customWidth="1"/>
    <col min="1807" max="2048" width="9" style="164"/>
    <col min="2049" max="2060" width="10.28515625" style="164" customWidth="1"/>
    <col min="2061" max="2061" width="12.85546875" style="164" customWidth="1"/>
    <col min="2062" max="2062" width="37.85546875" style="164" customWidth="1"/>
    <col min="2063" max="2304" width="9" style="164"/>
    <col min="2305" max="2316" width="10.28515625" style="164" customWidth="1"/>
    <col min="2317" max="2317" width="12.85546875" style="164" customWidth="1"/>
    <col min="2318" max="2318" width="37.85546875" style="164" customWidth="1"/>
    <col min="2319" max="2560" width="9" style="164"/>
    <col min="2561" max="2572" width="10.28515625" style="164" customWidth="1"/>
    <col min="2573" max="2573" width="12.85546875" style="164" customWidth="1"/>
    <col min="2574" max="2574" width="37.85546875" style="164" customWidth="1"/>
    <col min="2575" max="2816" width="9" style="164"/>
    <col min="2817" max="2828" width="10.28515625" style="164" customWidth="1"/>
    <col min="2829" max="2829" width="12.85546875" style="164" customWidth="1"/>
    <col min="2830" max="2830" width="37.85546875" style="164" customWidth="1"/>
    <col min="2831" max="3072" width="9" style="164"/>
    <col min="3073" max="3084" width="10.28515625" style="164" customWidth="1"/>
    <col min="3085" max="3085" width="12.85546875" style="164" customWidth="1"/>
    <col min="3086" max="3086" width="37.85546875" style="164" customWidth="1"/>
    <col min="3087" max="3328" width="9" style="164"/>
    <col min="3329" max="3340" width="10.28515625" style="164" customWidth="1"/>
    <col min="3341" max="3341" width="12.85546875" style="164" customWidth="1"/>
    <col min="3342" max="3342" width="37.85546875" style="164" customWidth="1"/>
    <col min="3343" max="3584" width="9" style="164"/>
    <col min="3585" max="3596" width="10.28515625" style="164" customWidth="1"/>
    <col min="3597" max="3597" width="12.85546875" style="164" customWidth="1"/>
    <col min="3598" max="3598" width="37.85546875" style="164" customWidth="1"/>
    <col min="3599" max="3840" width="9" style="164"/>
    <col min="3841" max="3852" width="10.28515625" style="164" customWidth="1"/>
    <col min="3853" max="3853" width="12.85546875" style="164" customWidth="1"/>
    <col min="3854" max="3854" width="37.85546875" style="164" customWidth="1"/>
    <col min="3855" max="4096" width="9" style="164"/>
    <col min="4097" max="4108" width="10.28515625" style="164" customWidth="1"/>
    <col min="4109" max="4109" width="12.85546875" style="164" customWidth="1"/>
    <col min="4110" max="4110" width="37.85546875" style="164" customWidth="1"/>
    <col min="4111" max="4352" width="9" style="164"/>
    <col min="4353" max="4364" width="10.28515625" style="164" customWidth="1"/>
    <col min="4365" max="4365" width="12.85546875" style="164" customWidth="1"/>
    <col min="4366" max="4366" width="37.85546875" style="164" customWidth="1"/>
    <col min="4367" max="4608" width="9" style="164"/>
    <col min="4609" max="4620" width="10.28515625" style="164" customWidth="1"/>
    <col min="4621" max="4621" width="12.85546875" style="164" customWidth="1"/>
    <col min="4622" max="4622" width="37.85546875" style="164" customWidth="1"/>
    <col min="4623" max="4864" width="9" style="164"/>
    <col min="4865" max="4876" width="10.28515625" style="164" customWidth="1"/>
    <col min="4877" max="4877" width="12.85546875" style="164" customWidth="1"/>
    <col min="4878" max="4878" width="37.85546875" style="164" customWidth="1"/>
    <col min="4879" max="5120" width="9" style="164"/>
    <col min="5121" max="5132" width="10.28515625" style="164" customWidth="1"/>
    <col min="5133" max="5133" width="12.85546875" style="164" customWidth="1"/>
    <col min="5134" max="5134" width="37.85546875" style="164" customWidth="1"/>
    <col min="5135" max="5376" width="9" style="164"/>
    <col min="5377" max="5388" width="10.28515625" style="164" customWidth="1"/>
    <col min="5389" max="5389" width="12.85546875" style="164" customWidth="1"/>
    <col min="5390" max="5390" width="37.85546875" style="164" customWidth="1"/>
    <col min="5391" max="5632" width="9" style="164"/>
    <col min="5633" max="5644" width="10.28515625" style="164" customWidth="1"/>
    <col min="5645" max="5645" width="12.85546875" style="164" customWidth="1"/>
    <col min="5646" max="5646" width="37.85546875" style="164" customWidth="1"/>
    <col min="5647" max="5888" width="9" style="164"/>
    <col min="5889" max="5900" width="10.28515625" style="164" customWidth="1"/>
    <col min="5901" max="5901" width="12.85546875" style="164" customWidth="1"/>
    <col min="5902" max="5902" width="37.85546875" style="164" customWidth="1"/>
    <col min="5903" max="6144" width="9" style="164"/>
    <col min="6145" max="6156" width="10.28515625" style="164" customWidth="1"/>
    <col min="6157" max="6157" width="12.85546875" style="164" customWidth="1"/>
    <col min="6158" max="6158" width="37.85546875" style="164" customWidth="1"/>
    <col min="6159" max="6400" width="9" style="164"/>
    <col min="6401" max="6412" width="10.28515625" style="164" customWidth="1"/>
    <col min="6413" max="6413" width="12.85546875" style="164" customWidth="1"/>
    <col min="6414" max="6414" width="37.85546875" style="164" customWidth="1"/>
    <col min="6415" max="6656" width="9" style="164"/>
    <col min="6657" max="6668" width="10.28515625" style="164" customWidth="1"/>
    <col min="6669" max="6669" width="12.85546875" style="164" customWidth="1"/>
    <col min="6670" max="6670" width="37.85546875" style="164" customWidth="1"/>
    <col min="6671" max="6912" width="9" style="164"/>
    <col min="6913" max="6924" width="10.28515625" style="164" customWidth="1"/>
    <col min="6925" max="6925" width="12.85546875" style="164" customWidth="1"/>
    <col min="6926" max="6926" width="37.85546875" style="164" customWidth="1"/>
    <col min="6927" max="7168" width="9" style="164"/>
    <col min="7169" max="7180" width="10.28515625" style="164" customWidth="1"/>
    <col min="7181" max="7181" width="12.85546875" style="164" customWidth="1"/>
    <col min="7182" max="7182" width="37.85546875" style="164" customWidth="1"/>
    <col min="7183" max="7424" width="9" style="164"/>
    <col min="7425" max="7436" width="10.28515625" style="164" customWidth="1"/>
    <col min="7437" max="7437" width="12.85546875" style="164" customWidth="1"/>
    <col min="7438" max="7438" width="37.85546875" style="164" customWidth="1"/>
    <col min="7439" max="7680" width="9" style="164"/>
    <col min="7681" max="7692" width="10.28515625" style="164" customWidth="1"/>
    <col min="7693" max="7693" width="12.85546875" style="164" customWidth="1"/>
    <col min="7694" max="7694" width="37.85546875" style="164" customWidth="1"/>
    <col min="7695" max="7936" width="9" style="164"/>
    <col min="7937" max="7948" width="10.28515625" style="164" customWidth="1"/>
    <col min="7949" max="7949" width="12.85546875" style="164" customWidth="1"/>
    <col min="7950" max="7950" width="37.85546875" style="164" customWidth="1"/>
    <col min="7951" max="8192" width="9" style="164"/>
    <col min="8193" max="8204" width="10.28515625" style="164" customWidth="1"/>
    <col min="8205" max="8205" width="12.85546875" style="164" customWidth="1"/>
    <col min="8206" max="8206" width="37.85546875" style="164" customWidth="1"/>
    <col min="8207" max="8448" width="9" style="164"/>
    <col min="8449" max="8460" width="10.28515625" style="164" customWidth="1"/>
    <col min="8461" max="8461" width="12.85546875" style="164" customWidth="1"/>
    <col min="8462" max="8462" width="37.85546875" style="164" customWidth="1"/>
    <col min="8463" max="8704" width="9" style="164"/>
    <col min="8705" max="8716" width="10.28515625" style="164" customWidth="1"/>
    <col min="8717" max="8717" width="12.85546875" style="164" customWidth="1"/>
    <col min="8718" max="8718" width="37.85546875" style="164" customWidth="1"/>
    <col min="8719" max="8960" width="9" style="164"/>
    <col min="8961" max="8972" width="10.28515625" style="164" customWidth="1"/>
    <col min="8973" max="8973" width="12.85546875" style="164" customWidth="1"/>
    <col min="8974" max="8974" width="37.85546875" style="164" customWidth="1"/>
    <col min="8975" max="9216" width="9" style="164"/>
    <col min="9217" max="9228" width="10.28515625" style="164" customWidth="1"/>
    <col min="9229" max="9229" width="12.85546875" style="164" customWidth="1"/>
    <col min="9230" max="9230" width="37.85546875" style="164" customWidth="1"/>
    <col min="9231" max="9472" width="9" style="164"/>
    <col min="9473" max="9484" width="10.28515625" style="164" customWidth="1"/>
    <col min="9485" max="9485" width="12.85546875" style="164" customWidth="1"/>
    <col min="9486" max="9486" width="37.85546875" style="164" customWidth="1"/>
    <col min="9487" max="9728" width="9" style="164"/>
    <col min="9729" max="9740" width="10.28515625" style="164" customWidth="1"/>
    <col min="9741" max="9741" width="12.85546875" style="164" customWidth="1"/>
    <col min="9742" max="9742" width="37.85546875" style="164" customWidth="1"/>
    <col min="9743" max="9984" width="9" style="164"/>
    <col min="9985" max="9996" width="10.28515625" style="164" customWidth="1"/>
    <col min="9997" max="9997" width="12.85546875" style="164" customWidth="1"/>
    <col min="9998" max="9998" width="37.85546875" style="164" customWidth="1"/>
    <col min="9999" max="10240" width="9" style="164"/>
    <col min="10241" max="10252" width="10.28515625" style="164" customWidth="1"/>
    <col min="10253" max="10253" width="12.85546875" style="164" customWidth="1"/>
    <col min="10254" max="10254" width="37.85546875" style="164" customWidth="1"/>
    <col min="10255" max="10496" width="9" style="164"/>
    <col min="10497" max="10508" width="10.28515625" style="164" customWidth="1"/>
    <col min="10509" max="10509" width="12.85546875" style="164" customWidth="1"/>
    <col min="10510" max="10510" width="37.85546875" style="164" customWidth="1"/>
    <col min="10511" max="10752" width="9" style="164"/>
    <col min="10753" max="10764" width="10.28515625" style="164" customWidth="1"/>
    <col min="10765" max="10765" width="12.85546875" style="164" customWidth="1"/>
    <col min="10766" max="10766" width="37.85546875" style="164" customWidth="1"/>
    <col min="10767" max="11008" width="9" style="164"/>
    <col min="11009" max="11020" width="10.28515625" style="164" customWidth="1"/>
    <col min="11021" max="11021" width="12.85546875" style="164" customWidth="1"/>
    <col min="11022" max="11022" width="37.85546875" style="164" customWidth="1"/>
    <col min="11023" max="11264" width="9" style="164"/>
    <col min="11265" max="11276" width="10.28515625" style="164" customWidth="1"/>
    <col min="11277" max="11277" width="12.85546875" style="164" customWidth="1"/>
    <col min="11278" max="11278" width="37.85546875" style="164" customWidth="1"/>
    <col min="11279" max="11520" width="9" style="164"/>
    <col min="11521" max="11532" width="10.28515625" style="164" customWidth="1"/>
    <col min="11533" max="11533" width="12.85546875" style="164" customWidth="1"/>
    <col min="11534" max="11534" width="37.85546875" style="164" customWidth="1"/>
    <col min="11535" max="11776" width="9" style="164"/>
    <col min="11777" max="11788" width="10.28515625" style="164" customWidth="1"/>
    <col min="11789" max="11789" width="12.85546875" style="164" customWidth="1"/>
    <col min="11790" max="11790" width="37.85546875" style="164" customWidth="1"/>
    <col min="11791" max="12032" width="9" style="164"/>
    <col min="12033" max="12044" width="10.28515625" style="164" customWidth="1"/>
    <col min="12045" max="12045" width="12.85546875" style="164" customWidth="1"/>
    <col min="12046" max="12046" width="37.85546875" style="164" customWidth="1"/>
    <col min="12047" max="12288" width="9" style="164"/>
    <col min="12289" max="12300" width="10.28515625" style="164" customWidth="1"/>
    <col min="12301" max="12301" width="12.85546875" style="164" customWidth="1"/>
    <col min="12302" max="12302" width="37.85546875" style="164" customWidth="1"/>
    <col min="12303" max="12544" width="9" style="164"/>
    <col min="12545" max="12556" width="10.28515625" style="164" customWidth="1"/>
    <col min="12557" max="12557" width="12.85546875" style="164" customWidth="1"/>
    <col min="12558" max="12558" width="37.85546875" style="164" customWidth="1"/>
    <col min="12559" max="12800" width="9" style="164"/>
    <col min="12801" max="12812" width="10.28515625" style="164" customWidth="1"/>
    <col min="12813" max="12813" width="12.85546875" style="164" customWidth="1"/>
    <col min="12814" max="12814" width="37.85546875" style="164" customWidth="1"/>
    <col min="12815" max="13056" width="9" style="164"/>
    <col min="13057" max="13068" width="10.28515625" style="164" customWidth="1"/>
    <col min="13069" max="13069" width="12.85546875" style="164" customWidth="1"/>
    <col min="13070" max="13070" width="37.85546875" style="164" customWidth="1"/>
    <col min="13071" max="13312" width="9" style="164"/>
    <col min="13313" max="13324" width="10.28515625" style="164" customWidth="1"/>
    <col min="13325" max="13325" width="12.85546875" style="164" customWidth="1"/>
    <col min="13326" max="13326" width="37.85546875" style="164" customWidth="1"/>
    <col min="13327" max="13568" width="9" style="164"/>
    <col min="13569" max="13580" width="10.28515625" style="164" customWidth="1"/>
    <col min="13581" max="13581" width="12.85546875" style="164" customWidth="1"/>
    <col min="13582" max="13582" width="37.85546875" style="164" customWidth="1"/>
    <col min="13583" max="13824" width="9" style="164"/>
    <col min="13825" max="13836" width="10.28515625" style="164" customWidth="1"/>
    <col min="13837" max="13837" width="12.85546875" style="164" customWidth="1"/>
    <col min="13838" max="13838" width="37.85546875" style="164" customWidth="1"/>
    <col min="13839" max="14080" width="9" style="164"/>
    <col min="14081" max="14092" width="10.28515625" style="164" customWidth="1"/>
    <col min="14093" max="14093" width="12.85546875" style="164" customWidth="1"/>
    <col min="14094" max="14094" width="37.85546875" style="164" customWidth="1"/>
    <col min="14095" max="14336" width="9" style="164"/>
    <col min="14337" max="14348" width="10.28515625" style="164" customWidth="1"/>
    <col min="14349" max="14349" width="12.85546875" style="164" customWidth="1"/>
    <col min="14350" max="14350" width="37.85546875" style="164" customWidth="1"/>
    <col min="14351" max="14592" width="9" style="164"/>
    <col min="14593" max="14604" width="10.28515625" style="164" customWidth="1"/>
    <col min="14605" max="14605" width="12.85546875" style="164" customWidth="1"/>
    <col min="14606" max="14606" width="37.85546875" style="164" customWidth="1"/>
    <col min="14607" max="14848" width="9" style="164"/>
    <col min="14849" max="14860" width="10.28515625" style="164" customWidth="1"/>
    <col min="14861" max="14861" width="12.85546875" style="164" customWidth="1"/>
    <col min="14862" max="14862" width="37.85546875" style="164" customWidth="1"/>
    <col min="14863" max="15104" width="9" style="164"/>
    <col min="15105" max="15116" width="10.28515625" style="164" customWidth="1"/>
    <col min="15117" max="15117" width="12.85546875" style="164" customWidth="1"/>
    <col min="15118" max="15118" width="37.85546875" style="164" customWidth="1"/>
    <col min="15119" max="15360" width="9" style="164"/>
    <col min="15361" max="15372" width="10.28515625" style="164" customWidth="1"/>
    <col min="15373" max="15373" width="12.85546875" style="164" customWidth="1"/>
    <col min="15374" max="15374" width="37.85546875" style="164" customWidth="1"/>
    <col min="15375" max="15616" width="9" style="164"/>
    <col min="15617" max="15628" width="10.28515625" style="164" customWidth="1"/>
    <col min="15629" max="15629" width="12.85546875" style="164" customWidth="1"/>
    <col min="15630" max="15630" width="37.85546875" style="164" customWidth="1"/>
    <col min="15631" max="15872" width="9" style="164"/>
    <col min="15873" max="15884" width="10.28515625" style="164" customWidth="1"/>
    <col min="15885" max="15885" width="12.85546875" style="164" customWidth="1"/>
    <col min="15886" max="15886" width="37.85546875" style="164" customWidth="1"/>
    <col min="15887" max="16128" width="9" style="164"/>
    <col min="16129" max="16140" width="10.28515625" style="164" customWidth="1"/>
    <col min="16141" max="16141" width="12.85546875" style="164" customWidth="1"/>
    <col min="16142" max="16142" width="37.85546875" style="164" customWidth="1"/>
    <col min="16143" max="16384" width="9" style="164"/>
  </cols>
  <sheetData>
    <row r="2" spans="2:6">
      <c r="C2" s="205" t="s">
        <v>174</v>
      </c>
      <c r="D2" s="205"/>
      <c r="E2" s="205"/>
    </row>
    <row r="3" spans="2:6">
      <c r="C3" s="205"/>
      <c r="D3" s="205"/>
      <c r="E3" s="205"/>
    </row>
    <row r="5" spans="2:6" s="208" customFormat="1" ht="12.75">
      <c r="B5" s="206"/>
      <c r="C5" s="207" t="s">
        <v>175</v>
      </c>
      <c r="D5" s="207"/>
      <c r="E5" s="207"/>
      <c r="F5" s="207"/>
    </row>
    <row r="6" spans="2:6" s="208" customFormat="1" ht="12.75">
      <c r="B6" s="209"/>
      <c r="C6" s="210"/>
      <c r="D6" s="211" t="s">
        <v>176</v>
      </c>
      <c r="E6" s="211"/>
    </row>
    <row r="7" spans="2:6" s="212" customFormat="1" ht="12.75">
      <c r="B7" s="206"/>
      <c r="C7" s="210"/>
      <c r="D7" s="211" t="s">
        <v>177</v>
      </c>
      <c r="E7" s="211"/>
    </row>
    <row r="8" spans="2:6" s="212" customFormat="1" ht="12.75">
      <c r="B8" s="206"/>
      <c r="C8" s="210"/>
      <c r="D8" s="211" t="s">
        <v>178</v>
      </c>
      <c r="E8" s="211"/>
    </row>
    <row r="9" spans="2:6" s="212" customFormat="1" ht="12.75">
      <c r="B9" s="206"/>
      <c r="C9" s="210"/>
      <c r="D9" s="211" t="s">
        <v>179</v>
      </c>
      <c r="E9" s="211"/>
    </row>
    <row r="10" spans="2:6" ht="12.75">
      <c r="C10" s="210"/>
      <c r="D10" s="164" t="s">
        <v>180</v>
      </c>
    </row>
    <row r="11" spans="2:6" ht="12.75">
      <c r="C11" s="210"/>
      <c r="D11" s="164" t="s">
        <v>181</v>
      </c>
    </row>
    <row r="12" spans="2:6" ht="12.75">
      <c r="C12" s="210"/>
      <c r="D12" s="164" t="s">
        <v>182</v>
      </c>
    </row>
    <row r="13" spans="2:6" ht="12.75">
      <c r="C13" s="210"/>
      <c r="D13" s="164" t="s">
        <v>183</v>
      </c>
    </row>
    <row r="15" spans="2:6" s="208" customFormat="1" ht="12.75">
      <c r="B15" s="209"/>
      <c r="C15" s="207" t="s">
        <v>184</v>
      </c>
      <c r="D15" s="207"/>
      <c r="E15" s="207"/>
    </row>
    <row r="16" spans="2:6" s="212" customFormat="1" ht="12.75">
      <c r="B16" s="206"/>
      <c r="C16" s="206"/>
      <c r="D16" s="213" t="s">
        <v>185</v>
      </c>
      <c r="E16" s="213"/>
      <c r="F16" s="213" t="s">
        <v>186</v>
      </c>
    </row>
    <row r="17" spans="2:14" s="212" customFormat="1" ht="12.75">
      <c r="B17" s="206"/>
      <c r="C17" s="206"/>
      <c r="D17" s="213" t="s">
        <v>187</v>
      </c>
      <c r="E17" s="213"/>
      <c r="F17" s="213" t="s">
        <v>188</v>
      </c>
    </row>
    <row r="18" spans="2:14" s="212" customFormat="1" ht="12.75">
      <c r="B18" s="206"/>
      <c r="C18" s="206"/>
      <c r="D18" s="213" t="s">
        <v>189</v>
      </c>
      <c r="E18" s="213"/>
      <c r="F18" s="211" t="s">
        <v>190</v>
      </c>
    </row>
    <row r="19" spans="2:14" s="212" customFormat="1" ht="12.75">
      <c r="B19" s="206"/>
      <c r="C19" s="206"/>
      <c r="D19" s="213" t="s">
        <v>191</v>
      </c>
      <c r="E19" s="213"/>
      <c r="F19" s="214" t="s">
        <v>192</v>
      </c>
    </row>
    <row r="20" spans="2:14" s="212" customFormat="1" ht="12.75">
      <c r="B20" s="206"/>
      <c r="C20" s="206"/>
      <c r="D20" s="213" t="s">
        <v>193</v>
      </c>
      <c r="E20" s="213"/>
      <c r="F20" s="215" t="s">
        <v>194</v>
      </c>
    </row>
    <row r="21" spans="2:14" s="212" customFormat="1" ht="12.75">
      <c r="B21" s="206"/>
      <c r="C21" s="206"/>
      <c r="D21" s="213" t="s">
        <v>195</v>
      </c>
      <c r="E21" s="213"/>
      <c r="F21" s="215" t="s">
        <v>196</v>
      </c>
    </row>
    <row r="22" spans="2:14" s="212" customFormat="1" ht="12.75">
      <c r="B22" s="206"/>
      <c r="C22" s="206"/>
      <c r="D22" s="213" t="s">
        <v>197</v>
      </c>
      <c r="E22" s="213"/>
      <c r="F22" s="215" t="s">
        <v>198</v>
      </c>
    </row>
    <row r="24" spans="2:14" ht="12.75">
      <c r="C24" s="207" t="s">
        <v>199</v>
      </c>
      <c r="D24" s="207"/>
      <c r="E24" s="207"/>
    </row>
    <row r="25" spans="2:14">
      <c r="C25" s="216" t="s">
        <v>200</v>
      </c>
      <c r="D25" s="217"/>
      <c r="E25" s="216" t="s">
        <v>201</v>
      </c>
      <c r="F25" s="217"/>
      <c r="G25" s="218" t="s">
        <v>202</v>
      </c>
      <c r="H25" s="218"/>
      <c r="I25" s="218"/>
      <c r="J25" s="219" t="s">
        <v>203</v>
      </c>
      <c r="K25" s="219"/>
      <c r="L25" s="219"/>
      <c r="M25" s="219"/>
      <c r="N25" s="220" t="s">
        <v>2</v>
      </c>
    </row>
    <row r="26" spans="2:14">
      <c r="C26" s="221"/>
      <c r="D26" s="222"/>
      <c r="E26" s="221"/>
      <c r="F26" s="222"/>
      <c r="G26" s="223" t="s">
        <v>204</v>
      </c>
      <c r="H26" s="223" t="s">
        <v>205</v>
      </c>
      <c r="I26" s="223" t="s">
        <v>206</v>
      </c>
      <c r="J26" s="224" t="s">
        <v>207</v>
      </c>
      <c r="K26" s="224" t="s">
        <v>208</v>
      </c>
      <c r="L26" s="224" t="s">
        <v>31</v>
      </c>
      <c r="M26" s="225" t="s">
        <v>209</v>
      </c>
      <c r="N26" s="226"/>
    </row>
    <row r="27" spans="2:14">
      <c r="C27" s="227"/>
      <c r="D27" s="228"/>
      <c r="E27" s="227"/>
      <c r="F27" s="228"/>
      <c r="G27" s="223"/>
      <c r="H27" s="223"/>
      <c r="I27" s="223"/>
      <c r="J27" s="224"/>
      <c r="K27" s="224"/>
      <c r="L27" s="224"/>
      <c r="M27" s="225"/>
      <c r="N27" s="229"/>
    </row>
    <row r="28" spans="2:14">
      <c r="C28" s="230" t="s">
        <v>210</v>
      </c>
      <c r="D28" s="231"/>
      <c r="E28" s="230"/>
      <c r="F28" s="231"/>
      <c r="G28" s="232"/>
      <c r="H28" s="232"/>
      <c r="I28" s="232"/>
      <c r="J28" s="233"/>
      <c r="K28" s="233"/>
      <c r="L28" s="233"/>
      <c r="M28" s="234">
        <f t="shared" ref="M28" si="0">(K28+J28)/168*L28</f>
        <v>0</v>
      </c>
      <c r="N28" s="232"/>
    </row>
    <row r="29" spans="2:14">
      <c r="C29" s="230" t="s">
        <v>211</v>
      </c>
      <c r="D29" s="231"/>
      <c r="E29" s="230"/>
      <c r="F29" s="231"/>
      <c r="G29" s="232"/>
      <c r="H29" s="232"/>
      <c r="I29" s="232"/>
      <c r="J29" s="233"/>
      <c r="K29" s="233"/>
      <c r="L29" s="233"/>
      <c r="M29" s="234"/>
      <c r="N29" s="232"/>
    </row>
    <row r="30" spans="2:14">
      <c r="C30" s="230" t="s">
        <v>212</v>
      </c>
      <c r="D30" s="231"/>
      <c r="E30" s="230"/>
      <c r="F30" s="231"/>
      <c r="G30" s="232"/>
      <c r="H30" s="232"/>
      <c r="I30" s="232"/>
      <c r="J30" s="233"/>
      <c r="K30" s="233"/>
      <c r="L30" s="233">
        <v>15</v>
      </c>
      <c r="M30" s="234">
        <f t="shared" ref="M30" si="1">(K30+J30)/168*L30</f>
        <v>0</v>
      </c>
      <c r="N30" s="235" t="s">
        <v>213</v>
      </c>
    </row>
    <row r="31" spans="2:14">
      <c r="C31" s="230" t="s">
        <v>214</v>
      </c>
      <c r="D31" s="231"/>
      <c r="E31" s="230"/>
      <c r="F31" s="231"/>
      <c r="G31" s="232"/>
      <c r="H31" s="232"/>
      <c r="I31" s="232"/>
      <c r="J31" s="233"/>
      <c r="K31" s="233"/>
      <c r="L31" s="233">
        <v>1</v>
      </c>
      <c r="M31" s="234">
        <f>(K31+J31)/168*L31</f>
        <v>0</v>
      </c>
      <c r="N31" s="235" t="s">
        <v>215</v>
      </c>
    </row>
    <row r="32" spans="2:14">
      <c r="C32" s="230" t="s">
        <v>216</v>
      </c>
      <c r="D32" s="231"/>
      <c r="E32" s="230"/>
      <c r="F32" s="231"/>
      <c r="G32" s="232"/>
      <c r="H32" s="232"/>
      <c r="I32" s="232"/>
      <c r="J32" s="233"/>
      <c r="K32" s="233"/>
      <c r="L32" s="233">
        <v>0</v>
      </c>
      <c r="M32" s="234">
        <f>(K32+J32)/168*L32</f>
        <v>0</v>
      </c>
      <c r="N32" s="232"/>
    </row>
    <row r="33" spans="3:14">
      <c r="C33" s="230" t="s">
        <v>217</v>
      </c>
      <c r="D33" s="231"/>
      <c r="E33" s="230"/>
      <c r="F33" s="231"/>
      <c r="G33" s="232"/>
      <c r="H33" s="232"/>
      <c r="I33" s="232"/>
      <c r="J33" s="233"/>
      <c r="K33" s="233"/>
      <c r="L33" s="233"/>
      <c r="M33" s="234"/>
      <c r="N33" s="232"/>
    </row>
    <row r="34" spans="3:14">
      <c r="C34" s="230" t="s">
        <v>218</v>
      </c>
      <c r="D34" s="231"/>
      <c r="E34" s="230"/>
      <c r="F34" s="231"/>
      <c r="G34" s="232"/>
      <c r="H34" s="232"/>
      <c r="I34" s="232"/>
      <c r="J34" s="233"/>
      <c r="K34" s="233"/>
      <c r="L34" s="233">
        <v>2</v>
      </c>
      <c r="M34" s="234">
        <f t="shared" ref="M34" si="2">(K34+J34)/168*L34</f>
        <v>0</v>
      </c>
      <c r="N34" s="232"/>
    </row>
    <row r="35" spans="3:14">
      <c r="C35" s="230" t="s">
        <v>219</v>
      </c>
      <c r="D35" s="231"/>
      <c r="E35" s="230"/>
      <c r="F35" s="231"/>
      <c r="G35" s="232"/>
      <c r="H35" s="232"/>
      <c r="I35" s="232"/>
      <c r="J35" s="233"/>
      <c r="K35" s="233"/>
      <c r="L35" s="233">
        <v>1</v>
      </c>
      <c r="M35" s="234">
        <f>(K35+J35)/168*L35</f>
        <v>0</v>
      </c>
      <c r="N35" s="232"/>
    </row>
    <row r="36" spans="3:14">
      <c r="C36" s="230" t="s">
        <v>220</v>
      </c>
      <c r="D36" s="231"/>
      <c r="E36" s="230"/>
      <c r="F36" s="231"/>
      <c r="G36" s="232"/>
      <c r="H36" s="232"/>
      <c r="I36" s="232"/>
      <c r="J36" s="233"/>
      <c r="K36" s="233"/>
      <c r="L36" s="233">
        <v>0</v>
      </c>
      <c r="M36" s="234">
        <f>(K36+J36)/168*L36</f>
        <v>0</v>
      </c>
      <c r="N36" s="232"/>
    </row>
    <row r="37" spans="3:14">
      <c r="C37" s="230" t="s">
        <v>221</v>
      </c>
      <c r="D37" s="231"/>
      <c r="E37" s="230"/>
      <c r="F37" s="231"/>
      <c r="G37" s="232"/>
      <c r="H37" s="232"/>
      <c r="I37" s="232"/>
      <c r="J37" s="233"/>
      <c r="K37" s="233"/>
      <c r="L37" s="233">
        <v>1</v>
      </c>
      <c r="M37" s="234">
        <f>(K37+J37)/168*L37</f>
        <v>0</v>
      </c>
      <c r="N37" s="232"/>
    </row>
    <row r="38" spans="3:14">
      <c r="C38" s="230" t="s">
        <v>222</v>
      </c>
      <c r="D38" s="231"/>
      <c r="E38" s="230"/>
      <c r="F38" s="231"/>
      <c r="G38" s="232"/>
      <c r="H38" s="232"/>
      <c r="I38" s="232"/>
      <c r="J38" s="233"/>
      <c r="K38" s="233"/>
      <c r="L38" s="233">
        <v>0</v>
      </c>
      <c r="M38" s="234">
        <f>(K38+J38)/168*L38</f>
        <v>0</v>
      </c>
      <c r="N38" s="232"/>
    </row>
    <row r="39" spans="3:14">
      <c r="C39" s="230" t="s">
        <v>223</v>
      </c>
      <c r="D39" s="231"/>
      <c r="E39" s="230"/>
      <c r="F39" s="231"/>
      <c r="G39" s="232"/>
      <c r="H39" s="232"/>
      <c r="I39" s="232"/>
      <c r="J39" s="233"/>
      <c r="K39" s="233"/>
      <c r="L39" s="233"/>
      <c r="M39" s="234"/>
      <c r="N39" s="232"/>
    </row>
    <row r="40" spans="3:14">
      <c r="C40" s="230" t="s">
        <v>224</v>
      </c>
      <c r="D40" s="231"/>
      <c r="E40" s="230"/>
      <c r="F40" s="231"/>
      <c r="G40" s="232"/>
      <c r="H40" s="232"/>
      <c r="I40" s="232"/>
      <c r="J40" s="233"/>
      <c r="K40" s="233"/>
      <c r="L40" s="233">
        <v>4</v>
      </c>
      <c r="M40" s="234">
        <f>(K40+J40)/168*L40*1.2</f>
        <v>0</v>
      </c>
      <c r="N40" s="232" t="s">
        <v>225</v>
      </c>
    </row>
    <row r="41" spans="3:14">
      <c r="C41" s="230" t="s">
        <v>226</v>
      </c>
      <c r="D41" s="231"/>
      <c r="E41" s="230"/>
      <c r="F41" s="231"/>
      <c r="G41" s="232"/>
      <c r="H41" s="232"/>
      <c r="I41" s="232"/>
      <c r="J41" s="233"/>
      <c r="K41" s="233"/>
      <c r="L41" s="233">
        <v>0</v>
      </c>
      <c r="M41" s="234">
        <f t="shared" ref="M41" si="3">(K41+J41)/168*L41</f>
        <v>0</v>
      </c>
      <c r="N41" s="232"/>
    </row>
    <row r="42" spans="3:14">
      <c r="C42" s="230" t="s">
        <v>227</v>
      </c>
      <c r="D42" s="231"/>
      <c r="E42" s="230"/>
      <c r="F42" s="231"/>
      <c r="G42" s="232"/>
      <c r="H42" s="232"/>
      <c r="I42" s="232"/>
      <c r="J42" s="233"/>
      <c r="K42" s="233"/>
      <c r="L42" s="233"/>
      <c r="M42" s="234"/>
      <c r="N42" s="232"/>
    </row>
    <row r="43" spans="3:14">
      <c r="C43" s="230" t="s">
        <v>228</v>
      </c>
      <c r="D43" s="231"/>
      <c r="E43" s="230"/>
      <c r="F43" s="231"/>
      <c r="G43" s="232"/>
      <c r="H43" s="232"/>
      <c r="I43" s="232"/>
      <c r="J43" s="233"/>
      <c r="K43" s="233"/>
      <c r="L43" s="233">
        <v>0</v>
      </c>
      <c r="M43" s="234">
        <f t="shared" ref="M43" si="4">(K43+J43)/168*L43</f>
        <v>0</v>
      </c>
      <c r="N43" s="232"/>
    </row>
    <row r="44" spans="3:14">
      <c r="C44" s="230" t="s">
        <v>229</v>
      </c>
      <c r="D44" s="231"/>
      <c r="E44" s="230"/>
      <c r="F44" s="231"/>
      <c r="G44" s="232"/>
      <c r="H44" s="232"/>
      <c r="I44" s="232"/>
      <c r="J44" s="233"/>
      <c r="K44" s="233"/>
      <c r="L44" s="233">
        <v>0</v>
      </c>
      <c r="M44" s="234">
        <f>(K44+J44)/168*L44</f>
        <v>0</v>
      </c>
      <c r="N44" s="232"/>
    </row>
    <row r="45" spans="3:14">
      <c r="C45" s="230" t="s">
        <v>230</v>
      </c>
      <c r="D45" s="231"/>
      <c r="E45" s="230"/>
      <c r="F45" s="231"/>
      <c r="G45" s="232"/>
      <c r="H45" s="232"/>
      <c r="I45" s="232"/>
      <c r="J45" s="233"/>
      <c r="K45" s="233"/>
      <c r="L45" s="233">
        <v>0</v>
      </c>
      <c r="M45" s="234">
        <f>(K45+J45)/168*L45</f>
        <v>0</v>
      </c>
      <c r="N45" s="232" t="s">
        <v>231</v>
      </c>
    </row>
    <row r="46" spans="3:14">
      <c r="C46" s="230" t="s">
        <v>232</v>
      </c>
      <c r="D46" s="231"/>
      <c r="E46" s="230"/>
      <c r="F46" s="231"/>
      <c r="G46" s="232"/>
      <c r="H46" s="232"/>
      <c r="I46" s="232"/>
      <c r="J46" s="233"/>
      <c r="K46" s="233"/>
      <c r="L46" s="233"/>
      <c r="M46" s="234"/>
      <c r="N46" s="232"/>
    </row>
    <row r="47" spans="3:14" ht="48">
      <c r="C47" s="230" t="s">
        <v>233</v>
      </c>
      <c r="D47" s="231"/>
      <c r="E47" s="230"/>
      <c r="F47" s="231"/>
      <c r="G47" s="232"/>
      <c r="H47" s="232"/>
      <c r="I47" s="232"/>
      <c r="J47" s="233"/>
      <c r="K47" s="233"/>
      <c r="L47" s="233">
        <v>0</v>
      </c>
      <c r="M47" s="234">
        <f>(K47+J47)/168*L47*1.2</f>
        <v>0</v>
      </c>
      <c r="N47" s="235" t="s">
        <v>234</v>
      </c>
    </row>
    <row r="48" spans="3:14" ht="24">
      <c r="C48" s="230" t="s">
        <v>235</v>
      </c>
      <c r="D48" s="231"/>
      <c r="E48" s="230"/>
      <c r="F48" s="231"/>
      <c r="G48" s="232"/>
      <c r="H48" s="232"/>
      <c r="I48" s="232"/>
      <c r="J48" s="233"/>
      <c r="K48" s="233"/>
      <c r="L48" s="233">
        <v>0</v>
      </c>
      <c r="M48" s="234">
        <f>(K48+J48)/168*L48*1.2</f>
        <v>0</v>
      </c>
      <c r="N48" s="235" t="s">
        <v>236</v>
      </c>
    </row>
    <row r="49" spans="3:14">
      <c r="C49" s="230" t="s">
        <v>237</v>
      </c>
      <c r="D49" s="231"/>
      <c r="E49" s="230"/>
      <c r="F49" s="231"/>
      <c r="G49" s="232"/>
      <c r="H49" s="232"/>
      <c r="I49" s="232"/>
      <c r="J49" s="233"/>
      <c r="K49" s="233"/>
      <c r="L49" s="233">
        <v>0</v>
      </c>
      <c r="M49" s="234">
        <f>(K49+J49)/168*L49</f>
        <v>0</v>
      </c>
      <c r="N49" s="232" t="s">
        <v>238</v>
      </c>
    </row>
    <row r="50" spans="3:14">
      <c r="C50" s="230" t="s">
        <v>239</v>
      </c>
      <c r="D50" s="231"/>
      <c r="E50" s="230"/>
      <c r="F50" s="231"/>
      <c r="G50" s="232"/>
      <c r="H50" s="232"/>
      <c r="I50" s="232"/>
      <c r="J50" s="233"/>
      <c r="K50" s="233"/>
      <c r="L50" s="233">
        <v>0</v>
      </c>
      <c r="M50" s="234">
        <f>(K50+J50)/168*L50</f>
        <v>0</v>
      </c>
      <c r="N50" s="232" t="s">
        <v>240</v>
      </c>
    </row>
    <row r="51" spans="3:14">
      <c r="M51" s="164">
        <f>SUM(M28:M50)</f>
        <v>0</v>
      </c>
    </row>
  </sheetData>
  <mergeCells count="55">
    <mergeCell ref="C49:D49"/>
    <mergeCell ref="E49:F49"/>
    <mergeCell ref="C50:D50"/>
    <mergeCell ref="E50:F50"/>
    <mergeCell ref="C46:D46"/>
    <mergeCell ref="E46:F46"/>
    <mergeCell ref="C47:D47"/>
    <mergeCell ref="E47:F47"/>
    <mergeCell ref="C48:D48"/>
    <mergeCell ref="E48:F48"/>
    <mergeCell ref="C43:D43"/>
    <mergeCell ref="E43:F43"/>
    <mergeCell ref="C44:D44"/>
    <mergeCell ref="E44:F44"/>
    <mergeCell ref="C45:D45"/>
    <mergeCell ref="E45:F45"/>
    <mergeCell ref="C40:D40"/>
    <mergeCell ref="E40:F40"/>
    <mergeCell ref="C41:D41"/>
    <mergeCell ref="E41:F41"/>
    <mergeCell ref="C42:D42"/>
    <mergeCell ref="E42:F42"/>
    <mergeCell ref="C37:D37"/>
    <mergeCell ref="E37:F37"/>
    <mergeCell ref="C38:D38"/>
    <mergeCell ref="E38:F38"/>
    <mergeCell ref="C39:D39"/>
    <mergeCell ref="E39:F39"/>
    <mergeCell ref="C34:D34"/>
    <mergeCell ref="E34:F34"/>
    <mergeCell ref="C35:D35"/>
    <mergeCell ref="E35:F35"/>
    <mergeCell ref="C36:D36"/>
    <mergeCell ref="E36:F36"/>
    <mergeCell ref="C31:D31"/>
    <mergeCell ref="E31:F31"/>
    <mergeCell ref="C32:D32"/>
    <mergeCell ref="E32:F32"/>
    <mergeCell ref="C33:D33"/>
    <mergeCell ref="E33:F33"/>
    <mergeCell ref="C28:D28"/>
    <mergeCell ref="E28:F28"/>
    <mergeCell ref="C29:D29"/>
    <mergeCell ref="E29:F29"/>
    <mergeCell ref="C30:D30"/>
    <mergeCell ref="E30:F30"/>
    <mergeCell ref="C25:D27"/>
    <mergeCell ref="E25:F27"/>
    <mergeCell ref="G25:I25"/>
    <mergeCell ref="J25:M25"/>
    <mergeCell ref="N25:N27"/>
    <mergeCell ref="J26:J27"/>
    <mergeCell ref="K26:K27"/>
    <mergeCell ref="L26:L27"/>
    <mergeCell ref="M26:M27"/>
  </mergeCells>
  <phoneticPr fontId="17"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首页</vt:lpstr>
      <vt:lpstr>1.项目概况及结果会签</vt:lpstr>
      <vt:lpstr>2.工作量评估明细</vt:lpstr>
      <vt:lpstr>3.研发成本</vt:lpstr>
      <vt:lpstr>4.技术支持服务</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陈吟靓20130329制定V1.0</dc:title>
  <dc:creator>chenyl</dc:creator>
  <cp:lastModifiedBy>zf</cp:lastModifiedBy>
  <dcterms:created xsi:type="dcterms:W3CDTF">2014-05-20T14:54:00Z</dcterms:created>
  <dcterms:modified xsi:type="dcterms:W3CDTF">2014-10-29T02:24:17Z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2052-9.1.0.4716</vt:lpwstr>
  </property>
</Properties>
</file>