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2050-Calculators\EUCalc\true-cost-coffee\data\Parameters\"/>
    </mc:Choice>
  </mc:AlternateContent>
  <xr:revisionPtr revIDLastSave="0" documentId="13_ncr:1_{5E340CCC-ED31-4D1A-B41A-6F7A0ECAEDD9}" xr6:coauthVersionLast="47" xr6:coauthVersionMax="47" xr10:uidLastSave="{00000000-0000-0000-0000-000000000000}"/>
  <bookViews>
    <workbookView xWindow="-6540" yWindow="-21720" windowWidth="38640" windowHeight="21120" activeTab="3" xr2:uid="{00000000-000D-0000-FFFF-FFFF00000000}"/>
  </bookViews>
  <sheets>
    <sheet name="product-sheet" sheetId="1" r:id="rId1"/>
    <sheet name="product-table" sheetId="2" r:id="rId2"/>
    <sheet name="selection" sheetId="3" r:id="rId3"/>
    <sheet name="list" sheetId="5" r:id="rId4"/>
    <sheet name="draft" sheetId="4" r:id="rId5"/>
  </sheets>
  <calcPr calcId="191029" concurrentManualCount="3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1" i="5" l="1"/>
  <c r="B11" i="5" s="1"/>
  <c r="B8" i="5"/>
  <c r="P2" i="5"/>
  <c r="B2" i="5" s="1"/>
  <c r="P68" i="5"/>
  <c r="B68" i="5" s="1"/>
  <c r="P20" i="5"/>
  <c r="B20" i="5" s="1"/>
  <c r="P21" i="5"/>
  <c r="B21" i="5" s="1"/>
  <c r="P22" i="5"/>
  <c r="B22" i="5" s="1"/>
  <c r="P23" i="5"/>
  <c r="B23" i="5" s="1"/>
  <c r="P24" i="5"/>
  <c r="B24" i="5" s="1"/>
  <c r="P25" i="5"/>
  <c r="B25" i="5" s="1"/>
  <c r="P26" i="5"/>
  <c r="B26" i="5" s="1"/>
  <c r="P27" i="5"/>
  <c r="B27" i="5" s="1"/>
  <c r="P28" i="5"/>
  <c r="B28" i="5" s="1"/>
  <c r="P29" i="5"/>
  <c r="B29" i="5" s="1"/>
  <c r="P30" i="5"/>
  <c r="B30" i="5" s="1"/>
  <c r="P31" i="5"/>
  <c r="B31" i="5" s="1"/>
  <c r="P32" i="5"/>
  <c r="B32" i="5" s="1"/>
  <c r="P33" i="5"/>
  <c r="B33" i="5" s="1"/>
  <c r="P34" i="5"/>
  <c r="B34" i="5" s="1"/>
  <c r="P35" i="5"/>
  <c r="B35" i="5" s="1"/>
  <c r="P36" i="5"/>
  <c r="B36" i="5" s="1"/>
  <c r="P37" i="5"/>
  <c r="B37" i="5" s="1"/>
  <c r="P38" i="5"/>
  <c r="B38" i="5" s="1"/>
  <c r="P39" i="5"/>
  <c r="B39" i="5" s="1"/>
  <c r="P40" i="5"/>
  <c r="B40" i="5" s="1"/>
  <c r="P41" i="5"/>
  <c r="B41" i="5" s="1"/>
  <c r="P42" i="5"/>
  <c r="B42" i="5" s="1"/>
  <c r="P43" i="5"/>
  <c r="B43" i="5" s="1"/>
  <c r="P44" i="5"/>
  <c r="B44" i="5" s="1"/>
  <c r="P45" i="5"/>
  <c r="B45" i="5" s="1"/>
  <c r="P46" i="5"/>
  <c r="B46" i="5" s="1"/>
  <c r="P47" i="5"/>
  <c r="B47" i="5" s="1"/>
  <c r="P48" i="5"/>
  <c r="B48" i="5" s="1"/>
  <c r="P49" i="5"/>
  <c r="B49" i="5" s="1"/>
  <c r="P50" i="5"/>
  <c r="B50" i="5" s="1"/>
  <c r="P51" i="5"/>
  <c r="B51" i="5" s="1"/>
  <c r="P52" i="5"/>
  <c r="B52" i="5" s="1"/>
  <c r="P53" i="5"/>
  <c r="B53" i="5" s="1"/>
  <c r="P54" i="5"/>
  <c r="B54" i="5" s="1"/>
  <c r="P55" i="5"/>
  <c r="B55" i="5" s="1"/>
  <c r="P56" i="5"/>
  <c r="B56" i="5" s="1"/>
  <c r="P57" i="5"/>
  <c r="B57" i="5" s="1"/>
  <c r="P58" i="5"/>
  <c r="B58" i="5" s="1"/>
  <c r="P59" i="5"/>
  <c r="B59" i="5" s="1"/>
  <c r="P60" i="5"/>
  <c r="B60" i="5" s="1"/>
  <c r="P61" i="5"/>
  <c r="B61" i="5" s="1"/>
  <c r="P62" i="5"/>
  <c r="B62" i="5" s="1"/>
  <c r="P63" i="5"/>
  <c r="B63" i="5" s="1"/>
  <c r="P64" i="5"/>
  <c r="B64" i="5" s="1"/>
  <c r="P65" i="5"/>
  <c r="B65" i="5" s="1"/>
  <c r="P66" i="5"/>
  <c r="B66" i="5" s="1"/>
  <c r="P67" i="5"/>
  <c r="B67" i="5" s="1"/>
  <c r="P3" i="5"/>
  <c r="B3" i="5" s="1"/>
  <c r="P4" i="5"/>
  <c r="B4" i="5" s="1"/>
  <c r="P5" i="5"/>
  <c r="B5" i="5" s="1"/>
  <c r="P6" i="5"/>
  <c r="B6" i="5" s="1"/>
  <c r="P7" i="5"/>
  <c r="B7" i="5" s="1"/>
  <c r="P8" i="5"/>
  <c r="P9" i="5"/>
  <c r="B9" i="5" s="1"/>
  <c r="P10" i="5"/>
  <c r="B10" i="5" s="1"/>
  <c r="P12" i="5"/>
  <c r="B12" i="5" s="1"/>
  <c r="P13" i="5"/>
  <c r="B13" i="5" s="1"/>
  <c r="P14" i="5"/>
  <c r="B14" i="5" s="1"/>
  <c r="P15" i="5"/>
  <c r="B15" i="5" s="1"/>
  <c r="P16" i="5"/>
  <c r="B16" i="5" s="1"/>
  <c r="P17" i="5"/>
  <c r="B17" i="5" s="1"/>
  <c r="P18" i="5"/>
  <c r="B18" i="5" s="1"/>
  <c r="P19" i="5"/>
  <c r="B19" i="5" s="1"/>
  <c r="G64" i="5"/>
  <c r="G65" i="5"/>
  <c r="G66" i="5"/>
  <c r="G61" i="5"/>
  <c r="G62" i="5"/>
  <c r="G55" i="5"/>
  <c r="G56" i="5"/>
  <c r="G51" i="5"/>
  <c r="G52" i="5"/>
  <c r="G43" i="5"/>
  <c r="G44" i="5"/>
  <c r="G39" i="5"/>
  <c r="G40" i="5"/>
  <c r="G30" i="5" l="1"/>
  <c r="G31" i="5"/>
  <c r="G32" i="5"/>
  <c r="G29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33" i="5"/>
  <c r="G34" i="5"/>
  <c r="G35" i="5"/>
  <c r="G36" i="5"/>
  <c r="G37" i="5"/>
  <c r="G38" i="5"/>
  <c r="G41" i="5"/>
  <c r="G42" i="5"/>
  <c r="G45" i="5"/>
  <c r="G46" i="5"/>
  <c r="G47" i="5"/>
  <c r="G48" i="5"/>
  <c r="G49" i="5"/>
  <c r="G50" i="5"/>
  <c r="G53" i="5"/>
  <c r="G54" i="5"/>
  <c r="G57" i="5"/>
  <c r="G58" i="5"/>
  <c r="G59" i="5"/>
  <c r="G60" i="5"/>
  <c r="G63" i="5"/>
  <c r="G67" i="5"/>
  <c r="G68" i="5"/>
  <c r="G23" i="5"/>
  <c r="G24" i="5"/>
  <c r="G25" i="5"/>
  <c r="G26" i="5"/>
  <c r="G27" i="5"/>
  <c r="G28" i="5"/>
  <c r="G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tc={B9223EB1-D0FB-4AEC-9007-FD89A8825867}</author>
  </authors>
  <commentList>
    <comment ref="P8" authorId="0" shapeId="0" xr:uid="{B9223EB1-D0FB-4AEC-9007-FD89A8825867}">
      <text>
        <t>[Threaded comment]
Your version of Excel allows you to read this threaded comment; however, any edits to it will get removed if the file is opened in a newer version of Excel. Learn more: https://go.microsoft.com/fwlink/?linkid=870924
Comment:
    Colombia or rest of the world</t>
      </text>
    </comment>
  </commentList>
</comments>
</file>

<file path=xl/sharedStrings.xml><?xml version="1.0" encoding="utf-8"?>
<sst xmlns="http://schemas.openxmlformats.org/spreadsheetml/2006/main" count="1889" uniqueCount="390">
  <si>
    <t>Parameters</t>
  </si>
  <si>
    <t>Brazil</t>
  </si>
  <si>
    <t>Labels</t>
  </si>
  <si>
    <t>none</t>
  </si>
  <si>
    <t>Production Country</t>
  </si>
  <si>
    <t>Consumption Country</t>
  </si>
  <si>
    <t>Switzerland</t>
  </si>
  <si>
    <t>Coffee, Arabica</t>
  </si>
  <si>
    <t>Swiss cow milk</t>
  </si>
  <si>
    <t>Ivory cocoa</t>
  </si>
  <si>
    <t>Cow milk, semi-skimmed, UHT</t>
  </si>
  <si>
    <t>Production Proxy</t>
  </si>
  <si>
    <t>France</t>
  </si>
  <si>
    <t>rainforest-alliance</t>
  </si>
  <si>
    <t>Côte d'Ivoire</t>
  </si>
  <si>
    <t>Selection</t>
  </si>
  <si>
    <t>Debug</t>
  </si>
  <si>
    <t>Swiss sugar</t>
  </si>
  <si>
    <t>Cow milk</t>
  </si>
  <si>
    <t>Cocoa</t>
  </si>
  <si>
    <t>Product</t>
  </si>
  <si>
    <t>Coffee beans</t>
  </si>
  <si>
    <t>Commodity</t>
  </si>
  <si>
    <t>Cocoa beans</t>
  </si>
  <si>
    <t>Sugarbeet</t>
  </si>
  <si>
    <t>Brazilian arabica deca</t>
  </si>
  <si>
    <t>Brazilian arabica coffee</t>
  </si>
  <si>
    <t>Ethiopian arabica coffee</t>
  </si>
  <si>
    <t>Ethiopia</t>
  </si>
  <si>
    <t>Global</t>
  </si>
  <si>
    <t>Rest-of-World</t>
  </si>
  <si>
    <t>Production Method</t>
  </si>
  <si>
    <t>conventional</t>
  </si>
  <si>
    <t>organic</t>
  </si>
  <si>
    <t>eu-organic, fairtrade, blue-planet</t>
  </si>
  <si>
    <t>Blue planet brazilian arabica coffee</t>
  </si>
  <si>
    <t>Processing Country</t>
  </si>
  <si>
    <t>Processing Country Proxy</t>
  </si>
  <si>
    <t>Process</t>
  </si>
  <si>
    <t>Roast and ground, Decaffeination</t>
  </si>
  <si>
    <t>Switzerland, Switzerland</t>
  </si>
  <si>
    <t>France, Global</t>
  </si>
  <si>
    <t>Included in production stage</t>
  </si>
  <si>
    <t>not applicable</t>
  </si>
  <si>
    <t>Cocoa processing</t>
  </si>
  <si>
    <t>Europe</t>
  </si>
  <si>
    <t>Roast and ground</t>
  </si>
  <si>
    <t>Sugar extraction</t>
  </si>
  <si>
    <t>Transport, Field to Storage</t>
  </si>
  <si>
    <t>Transport, Storage-to-Port</t>
  </si>
  <si>
    <t>Transport, Port-to-Port</t>
  </si>
  <si>
    <t>Transport, Port-to-Manufacture</t>
  </si>
  <si>
    <t>Transport, Manufacture-to-Retail</t>
  </si>
  <si>
    <t>Transport, Retail-to-Waste</t>
  </si>
  <si>
    <t>Brazil, Road, Lorry 7.5-16 metric ton, EURO5 ,1.23, 70, Brazil</t>
  </si>
  <si>
    <t>Global, Sea, Bulk carrier for dry goods, none, 1.23, 9146, Global</t>
  </si>
  <si>
    <t>Europe, Road, Lorry 3.5-7.5 metric ton, EURO6, 1.23, 800, Europe</t>
  </si>
  <si>
    <t>Switzerland, Road, Light commercial vehicle, none, 1, 200, Switzerland</t>
  </si>
  <si>
    <t>Switzerland, Road waste-collection, Lorry 21 metric ton, none, 1, 17, Switzerland</t>
  </si>
  <si>
    <t>End of life Country</t>
  </si>
  <si>
    <t>End of life Process</t>
  </si>
  <si>
    <t>industrial-composting</t>
  </si>
  <si>
    <t>MRL proxy</t>
  </si>
  <si>
    <t>EU</t>
  </si>
  <si>
    <t>Production functional unit</t>
  </si>
  <si>
    <t>End-life functional unit</t>
  </si>
  <si>
    <t>Incidents Proxy</t>
  </si>
  <si>
    <t>Kenya</t>
  </si>
  <si>
    <t>Ingredient</t>
  </si>
  <si>
    <t>Coffee, Robusta</t>
  </si>
  <si>
    <t>Yield</t>
  </si>
  <si>
    <t>Sugar</t>
  </si>
  <si>
    <t>EPFL, Rolex centre, Le Klee</t>
  </si>
  <si>
    <t>Espresso</t>
  </si>
  <si>
    <t>Compass</t>
  </si>
  <si>
    <t>kg</t>
  </si>
  <si>
    <t>Consumer country</t>
  </si>
  <si>
    <t>Salepoint</t>
  </si>
  <si>
    <t>Retail name</t>
  </si>
  <si>
    <t>Retail price</t>
  </si>
  <si>
    <t>Provider</t>
  </si>
  <si>
    <t>Recipe unit</t>
  </si>
  <si>
    <t>EPFL, Rolex centre, Dallmayr</t>
  </si>
  <si>
    <t>Cappucino</t>
  </si>
  <si>
    <t>Dallmayr</t>
  </si>
  <si>
    <t>Paper</t>
  </si>
  <si>
    <t>Brazilian robusta coffee</t>
  </si>
  <si>
    <t>Kenyan arabica coffee</t>
  </si>
  <si>
    <t>Logistics</t>
  </si>
  <si>
    <t>Switzerland, Road, Light commercial vehicle, none, 1, 89, Switzerland</t>
  </si>
  <si>
    <t>Europe, Road, Lorry 3.5-7.5 metric ton, EURO6, 1.23, 680, Europe</t>
  </si>
  <si>
    <t>Global, Sea, Bulk carrier for dry goods, none, 1.23, 11608, Global</t>
  </si>
  <si>
    <t>Kericho|Port Mombasa|Port Antwerp|Chaux-de-Fonds|EPFL|Lausanne</t>
  </si>
  <si>
    <t>Kenya, Road, Lorry 7.5-16 metric ton, EURO3 ,1.23, 70, Rest-of-World</t>
  </si>
  <si>
    <t>Brazil, Road, Lorry 7.5-16 metric ton, EURO5 ,1.23, 1000, Brazil</t>
  </si>
  <si>
    <t>Kenya, Road, Lorry 7.5-16 metric ton, EURO3 ,1.23, 750, Rest-of-World</t>
  </si>
  <si>
    <t>Minas Gerais|Port Santos|Rotterdam|Chaux-de-Fonds|EPFL|Lausanne</t>
  </si>
  <si>
    <t>Europe, Road, Lorry 3.5-7.5 metric ton, EURO6, 1.23, 750, Europe</t>
  </si>
  <si>
    <t>Espírito Santo|Port Santos|Rotterdam|Chaux-de-Fonds|EPFL|Lausanne</t>
  </si>
  <si>
    <t>Brazil, Road, Lorry 7.5-16 metric ton, EURO5 ,1.23, 1200, Brazil</t>
  </si>
  <si>
    <t>Colombian arabica coffee</t>
  </si>
  <si>
    <t>Colombia</t>
  </si>
  <si>
    <t>Caldas|Port Buenaventura|Hamburg|Chaux-de-Fonds|EPFL|Lausanne</t>
  </si>
  <si>
    <t>Global, Sea, Bulk carrier for dry goods, none, 1.23, 10088, Global</t>
  </si>
  <si>
    <t>Europe, Road, Lorry 3.5-7.5 metric ton, EURO6, 1.23, 1000, Europe</t>
  </si>
  <si>
    <t>Colombia, Road, Lorry 7.5-16 metric ton, EURO5 ,1.23, 70, Rest-of-World</t>
  </si>
  <si>
    <t>Colombia, Road, Lorry 7.5-16 metric ton, EURO5 ,1.23, 450, Rest-of-World</t>
  </si>
  <si>
    <t>Global, Sea, Bulk carrier for dry goods, none, 1.23, 8622, Global</t>
  </si>
  <si>
    <t>Harar|Djibouti|Antwerp|Chaux-de-Fonds|EPFL|Lausanne</t>
  </si>
  <si>
    <t>Ethiopia, Road, Lorry 7.5-16 metric ton, EURO3 ,1.23, 70, Rest-of-World</t>
  </si>
  <si>
    <t>Ethiopia, Road, Lorry 7.5-16 metric ton, EURO3 ,1.23, 375, Rest-of-World</t>
  </si>
  <si>
    <t>Indian arabica coffee</t>
  </si>
  <si>
    <t>India</t>
  </si>
  <si>
    <t>India, Road, Lorry 7.5-16 metric ton, EURO3 ,1.23, 70, Rest-of-World</t>
  </si>
  <si>
    <t>Andhra Pradesh|Visakhapatnam Port|Antwerp|Chaux-de-Fonds|EPFL|Lausanne</t>
  </si>
  <si>
    <t>India, Road, Lorry 7.5-16 metric ton, EURO3 ,1.23, 500, Rest-of-World</t>
  </si>
  <si>
    <t>Global, Sea, Bulk carrier for dry goods, none, 1.23, 14038, Global</t>
  </si>
  <si>
    <t>Indonesian robusta coffee</t>
  </si>
  <si>
    <t>Indonesia</t>
  </si>
  <si>
    <t>Global, Sea, Bulk carrier for dry goods, none, 1.23, 15843, Global</t>
  </si>
  <si>
    <t>Lampung|Tanjung Priok|Rotterdam|Chaux-de-Fonds|EPFL|Lausanne</t>
  </si>
  <si>
    <t>Indonesia, Road, Lorry 7.5-16 metric ton, EURO5 ,1.23, 70, Rest-of-World</t>
  </si>
  <si>
    <t>Indonesia, Road, Lorry 7.5-16 metric ton, EURO5 ,1.23, 345, Rest-of-World</t>
  </si>
  <si>
    <t>Peruvian arabica coffee</t>
  </si>
  <si>
    <t>Peru</t>
  </si>
  <si>
    <t>Peru, Road, Lorry 7.5-16 metric ton, EURO3 ,1.23, 70, Rest-of-World</t>
  </si>
  <si>
    <t>Rwandan arabica coffee</t>
  </si>
  <si>
    <t>Rwanda</t>
  </si>
  <si>
    <t>Rwanda, Road, Lorry 7.5-16 metric ton, EURO3 ,1.23, 70, Rest-of-World</t>
  </si>
  <si>
    <t>Tanzanian arabica coffee</t>
  </si>
  <si>
    <t>Tanzania</t>
  </si>
  <si>
    <t>Tanzania, Road, Lorry 7.5-16 metric ton, EURO3 ,1.23, 70, Rest-of-World</t>
  </si>
  <si>
    <t>Ugandan arabica coffee</t>
  </si>
  <si>
    <t>Uganda</t>
  </si>
  <si>
    <t>Uganda, Road, Lorry 7.5-16 metric ton, EURO3 ,1.23, 70, Rest-of-World</t>
  </si>
  <si>
    <t>Vietnamian robusta coffee</t>
  </si>
  <si>
    <t>Vietnam</t>
  </si>
  <si>
    <t>Junin|Callao Port|Antwerp|Chaux-de-Fonds|EPFL|Lausanne</t>
  </si>
  <si>
    <t>Peru, Road, Lorry 7.5-16 metric ton, EURO3 ,1.23, 345, Rest-of-World</t>
  </si>
  <si>
    <t>Global, Sea, Bulk carrier for dry goods, none, 1.23, 11455, Global</t>
  </si>
  <si>
    <t>Kibuye|Port Mombasa|Port Antwerp|Chaux-de-Fonds|EPFL|Lausanne</t>
  </si>
  <si>
    <t>Rwanda, Road, Lorry 7.5-16 metric ton, EURO3 ,1.23, 1600, Rest-of-World</t>
  </si>
  <si>
    <t>Mbeya|Dar es Salam|Port Antwerp|Chaux-de-Fonds|EPFL|Lausanne</t>
  </si>
  <si>
    <t>Tanzania, Road, Lorry 7.5-16 metric ton, EURO3 ,1.23, 820, Rest-of-World</t>
  </si>
  <si>
    <t>Global, Sea, Bulk carrier for dry goods, none, 1.23, 11807, Global</t>
  </si>
  <si>
    <t>Uganda, Road, Lorry 7.5-16 metric ton, EURO3 ,1.23, 1036, Rest-of-World</t>
  </si>
  <si>
    <t>Bulambuli|Port Mombasa|Port Antwerp|Chaux-de-Fonds|EPFL|Lausanne</t>
  </si>
  <si>
    <t>Buôn Ma Thuột|Port of Ho Chi Minh|Rotterdam|Chaux-de-Fonds|EPFL|Lausanne</t>
  </si>
  <si>
    <t>Global, Sea, Bulk carrier for dry goods, none, 1.23, 16555, Global</t>
  </si>
  <si>
    <t>Vietnam, Road, Lorry 7.5-16 metric ton, EURO4, 1.23, 70, Rest-of-World</t>
  </si>
  <si>
    <t>Vietnam, Road, Lorry 7.5-16 metric ton, EURO4 ,1.23, 340, Rest-of-World</t>
  </si>
  <si>
    <t>Resco</t>
  </si>
  <si>
    <t>blue-planet, fairtrade, eu-organic</t>
  </si>
  <si>
    <t>Blue planet indian arabica coffee</t>
  </si>
  <si>
    <t>Blue planet indonesian robusta coffee</t>
  </si>
  <si>
    <t>Via verde brazilian arabica coffee</t>
  </si>
  <si>
    <t>via-verde, fairtrade, eu-organic</t>
  </si>
  <si>
    <t>Via verde colombian arabica coffee</t>
  </si>
  <si>
    <t>Via verde ethiopian arabica coffee</t>
  </si>
  <si>
    <t>Rainforest alliance cocoa</t>
  </si>
  <si>
    <t>Ghana</t>
  </si>
  <si>
    <t>Ecuador</t>
  </si>
  <si>
    <t>Ecuador, Road, Lorry 7.5-16 metric ton, EURO3 ,1.23, 10, Rest-of-World</t>
  </si>
  <si>
    <t>Ecuador, Road, Lorry 7.5-16 metric ton, EURO3 ,1.23, 50, Rest-of-World</t>
  </si>
  <si>
    <t>Global, Sea, Bulk carrier for dry goods, none, 1.23, 10523, Global</t>
  </si>
  <si>
    <t>Guayas|Guayaquil|Antwerp|Chaux-de-Fonds|EPFL|Lausanne</t>
  </si>
  <si>
    <t>Via Verde Espresso, Klee</t>
  </si>
  <si>
    <t>Blue Planet Espresso, Dallmayr</t>
  </si>
  <si>
    <t>Via verde brazilian arabica coffee[0.0054]|Via verde colombian arabica coffee[0.0027]|Via verde ethiopian arabica coffee[0.0009]</t>
  </si>
  <si>
    <t>Blue planet brazilian arabica coffee[0.0036]|Blue planet indian arabica coffee[0.0036]|Blue planet indonesian robusta coffee[0.0018]</t>
  </si>
  <si>
    <t>Blue Planet Cappucino, Dallmayr</t>
  </si>
  <si>
    <t>Via Verde Cappucino, Le Klee</t>
  </si>
  <si>
    <t>Blue planet brazilian arabica coffee[0.0036]|Blue planet indian arabica coffee[0.0036]|Blue planet indonesian robusta coffee[0.0018]|Swiss cow milk[0.12]|Rainforest alliance cocoa[0.003]|Swiss sugar[0.003]</t>
  </si>
  <si>
    <t>Espresso, Conventional</t>
  </si>
  <si>
    <t>Espresso, Via Verde</t>
  </si>
  <si>
    <t>Brazilian arabica coffee[0.0054]</t>
  </si>
  <si>
    <t>Via verde brazilian arabica coffee[0.0054]</t>
  </si>
  <si>
    <t>Colombian arabica coffee[0.0027]</t>
  </si>
  <si>
    <t>Via verde colombian arabica coffee[0.0027]</t>
  </si>
  <si>
    <t>Via verde brazilian arabica coffee[0.0054]|Via verde colombian arabica coffee[0.0027]|Via verde ethiopian arabica coffee[0.0009]|Ivory cocoa[0.003]|Swiss sugar[0.003]|Swiss cow milk[0.12]</t>
  </si>
  <si>
    <t>Brazilian arabica coffee[0.0036]|Indian arabica coffee[0.0036]|Indonesian robusta coffee[0.0018]|Swiss cow milk[0.12]|Rainforest alliance cocoa[0.003]|Swiss sugar[0.003]</t>
  </si>
  <si>
    <t>Ingredient 1</t>
  </si>
  <si>
    <t>Ingredient 2</t>
  </si>
  <si>
    <t>Ingredient 3</t>
  </si>
  <si>
    <t>Ingredient 4</t>
  </si>
  <si>
    <t>Ingredient 5</t>
  </si>
  <si>
    <t>Ingredient 6</t>
  </si>
  <si>
    <t>Ethiopian arabica coffee[0.0009]</t>
  </si>
  <si>
    <t>Via verde ethiopian arabica coffee[0.0009]</t>
  </si>
  <si>
    <t>Via Verde Espresso, Conventional</t>
  </si>
  <si>
    <t>Blue Planet Espresso, Conventional</t>
  </si>
  <si>
    <t>Via Verde Espresso, Dallmayr</t>
  </si>
  <si>
    <t>Via Verde Espresso, Le Klee Cafeteria</t>
  </si>
  <si>
    <t>Via Verde Espresso, Le Klee Machine</t>
  </si>
  <si>
    <t>Via Verde Café, Le Klee Cafeteria</t>
  </si>
  <si>
    <t>Via Verde Café, Le Klee Machine</t>
  </si>
  <si>
    <t>Via Verde Café, Dallmayr</t>
  </si>
  <si>
    <t>Café</t>
  </si>
  <si>
    <t>Swiss cow milk[0.20]</t>
  </si>
  <si>
    <t>Via Verde Renversé, Le Klee Cafeteria</t>
  </si>
  <si>
    <t>Via Verde Renversé, Le Klee Machine</t>
  </si>
  <si>
    <t>Via Verde Renversé, Dallmayr</t>
  </si>
  <si>
    <t>Renversé</t>
  </si>
  <si>
    <t>Via Verde Cappucino, Le Klee Cafeteria</t>
  </si>
  <si>
    <t>Via Verde Cappucino, Le Klee Machine</t>
  </si>
  <si>
    <t>Via Verde Cappucino, Dallmayr</t>
  </si>
  <si>
    <t>Swiss cow milk[0.125]</t>
  </si>
  <si>
    <t>Espresso Blue Planet</t>
  </si>
  <si>
    <t>Café Blue Planet</t>
  </si>
  <si>
    <t>Espresso Via Verde</t>
  </si>
  <si>
    <t>Café Via Verde</t>
  </si>
  <si>
    <t>Beverage</t>
  </si>
  <si>
    <t>Status</t>
  </si>
  <si>
    <t>Chocolat</t>
  </si>
  <si>
    <t>Chocolait</t>
  </si>
  <si>
    <t>Mocaccino Blue Planet</t>
  </si>
  <si>
    <t>Mocaccino Via Verde</t>
  </si>
  <si>
    <t>Cappuccino Vanille Blue Planet</t>
  </si>
  <si>
    <t>Cappuccino Vanille Via Verde</t>
  </si>
  <si>
    <t>Cappuccino Blue Planet</t>
  </si>
  <si>
    <t>Cappuccino Via Verde</t>
  </si>
  <si>
    <t>Le Klee</t>
  </si>
  <si>
    <t>Cappuccino</t>
  </si>
  <si>
    <t>Latte Macchiato</t>
  </si>
  <si>
    <t>Ristretto</t>
  </si>
  <si>
    <t>Compass Machine</t>
  </si>
  <si>
    <t>Macchiato</t>
  </si>
  <si>
    <t>Frappé Vanille</t>
  </si>
  <si>
    <t>ID</t>
  </si>
  <si>
    <t>price uncertainty</t>
  </si>
  <si>
    <t>Comments</t>
  </si>
  <si>
    <t>Recipe #1</t>
  </si>
  <si>
    <t>Recipe #2</t>
  </si>
  <si>
    <t>Recipe #3</t>
  </si>
  <si>
    <t>Recipe #4</t>
  </si>
  <si>
    <t>Recipe #5</t>
  </si>
  <si>
    <t>Recipe #6</t>
  </si>
  <si>
    <t>Blue planet brazilian arabica coffee[0.0027]</t>
  </si>
  <si>
    <t>Blue planet indonesian arabica coffee[0.0027]</t>
  </si>
  <si>
    <t>Blue planet indian robusta coffee[0.0036]</t>
  </si>
  <si>
    <t>Brazilian arabica deca[0.0045]</t>
  </si>
  <si>
    <t>Ethiopian arabica deca[0.0045]</t>
  </si>
  <si>
    <t>Espresso Macchiato Blue Planet</t>
  </si>
  <si>
    <t>Café Macchiato Blue Planet</t>
  </si>
  <si>
    <t>Espresso Macchiato Via Verde</t>
  </si>
  <si>
    <t>Café Macchiato Via Verde</t>
  </si>
  <si>
    <t>Latte Macchiato Blue Planet</t>
  </si>
  <si>
    <t>Latte Macchiato Vanille Blue Planet</t>
  </si>
  <si>
    <t>Latte Macchiato Via Verde</t>
  </si>
  <si>
    <t>Latte Macchiato Vanille Via Verde</t>
  </si>
  <si>
    <t>Rainforest alliance cocoa[0.0085]</t>
  </si>
  <si>
    <t>Rainforest alliance cocoa[0.015]</t>
  </si>
  <si>
    <t>Swiss cow milk[0.12]</t>
  </si>
  <si>
    <t>Organic oat milk[0.12]</t>
  </si>
  <si>
    <t>Swiss cow milk[0.15]</t>
  </si>
  <si>
    <t>Organic oat milk[0.15]</t>
  </si>
  <si>
    <t>recipe not exact</t>
  </si>
  <si>
    <t>Swiss sugar[0.003]</t>
  </si>
  <si>
    <t>Rolex</t>
  </si>
  <si>
    <t>Blue planet indian robusta coffee</t>
  </si>
  <si>
    <t>Blue planet indonesian arabica coffee</t>
  </si>
  <si>
    <t>Ethiopian arabica deca</t>
  </si>
  <si>
    <t>Milk powder</t>
  </si>
  <si>
    <t>Milk, powder, skimmed, non rehydrated</t>
  </si>
  <si>
    <t>Fribourg|Konolfingen|Gland|EPFL</t>
  </si>
  <si>
    <t>Switzerland, Road, Lorry 7.5-16 metric ton with refrigeration, EURO5 ,12.2, 0, Global</t>
  </si>
  <si>
    <t>Switzerland, Road, Lorry 7.5-16 metric ton with refrigeration, EURO5 ,12.2, 50, Global</t>
  </si>
  <si>
    <t>Europe, Road, Lorry 3.5-7.5 metric ton, EURO6, 1.00, 125, Europe</t>
  </si>
  <si>
    <t>Switzerland, Road, Light commercial vehicle, none, 1.00, 35, Switzerland</t>
  </si>
  <si>
    <t>Switzerland, Road waste-collection, Lorry 21 metric ton, none, 1.00, 0, Switzerland</t>
  </si>
  <si>
    <t>Vanilla milk powder</t>
  </si>
  <si>
    <t>Oat milk</t>
  </si>
  <si>
    <t>Organic oat milk</t>
  </si>
  <si>
    <t>Almond milk</t>
  </si>
  <si>
    <t>Soya milk</t>
  </si>
  <si>
    <t>Swiss sugar low</t>
  </si>
  <si>
    <t>Vaud|Aarau|Gland|EPFL</t>
  </si>
  <si>
    <t>Switzerland, Road, Lorry 16-32 metric ton, EURO6 ,1.0, 210, Europe</t>
  </si>
  <si>
    <t>Switzerland, Road, Lorry 16-32 metric ton, EURO6 ,5.56, 200, Europe</t>
  </si>
  <si>
    <t>Swiss sugar moderate</t>
  </si>
  <si>
    <t>EPFL, Rolex centre</t>
  </si>
  <si>
    <t>Swiss sugar high</t>
  </si>
  <si>
    <t>Swiss sugar[0.0045]</t>
  </si>
  <si>
    <t>Swiss sugar[0.0015]</t>
  </si>
  <si>
    <t>Swiss sugar default</t>
  </si>
  <si>
    <t>Swiss sugar[0.0]</t>
  </si>
  <si>
    <t>Rolex Centre</t>
  </si>
  <si>
    <t>Other</t>
  </si>
  <si>
    <t>Swiss sugar[0.000]</t>
  </si>
  <si>
    <t>eu-organic</t>
  </si>
  <si>
    <t>Soyabeans</t>
  </si>
  <si>
    <t>Almond</t>
  </si>
  <si>
    <t>Oat</t>
  </si>
  <si>
    <t>Soybean beverage</t>
  </si>
  <si>
    <t>Soybeans</t>
  </si>
  <si>
    <t>United States of America</t>
  </si>
  <si>
    <t>Almond beverage</t>
  </si>
  <si>
    <t>Vanilla milk powder[0.013]</t>
  </si>
  <si>
    <t>Vanilla milk powder[0.020]</t>
  </si>
  <si>
    <t>Vanilla milk powder[0.012]</t>
  </si>
  <si>
    <t>No recipe from compass, guess on milk volume</t>
  </si>
  <si>
    <t>Almond milk[0.12]</t>
  </si>
  <si>
    <t>Soya milk[0.12]</t>
  </si>
  <si>
    <t>Almond milk[0.15]</t>
  </si>
  <si>
    <t>Soya milk[0.15]</t>
  </si>
  <si>
    <t>Review</t>
  </si>
  <si>
    <t>Milk powder[0.0055]</t>
  </si>
  <si>
    <t>Milk powder[0.005]</t>
  </si>
  <si>
    <t>Milk powder[0.0065]</t>
  </si>
  <si>
    <t>Milk powder[0.0095]</t>
  </si>
  <si>
    <t>Milk powder[0.008]</t>
  </si>
  <si>
    <t>Fribourg|Bern|EPFL</t>
  </si>
  <si>
    <t>Switzerland, Road, Lorry 7.5-16 metric ton with refrigeration, EURO5 ,12.2, 35, Global</t>
  </si>
  <si>
    <t>Switzerland, Road, Light commercial vehicle, none, 1.00, 100, Switzerland</t>
  </si>
  <si>
    <t>Europe, Road, Lorry 3.5-7.5 metric ton, EURO6, 1.00, 700, Europe</t>
  </si>
  <si>
    <t>Linz|Bern|EPFL</t>
  </si>
  <si>
    <t>Europe, Road, Lorry 3.5-7.5 metric ton, EURO6, 1.00, 870, Europe</t>
  </si>
  <si>
    <t>Bordeaux|Bern|EPFL</t>
  </si>
  <si>
    <t>Beverage-type</t>
  </si>
  <si>
    <t>Mocaccino</t>
  </si>
  <si>
    <t>Frappé</t>
  </si>
  <si>
    <t>Café Macchiato</t>
  </si>
  <si>
    <t>Espresso Macchiato</t>
  </si>
  <si>
    <t>Espresso Blue Planet, Dallmayr</t>
  </si>
  <si>
    <t>Café Blue Planet, Dallmayr</t>
  </si>
  <si>
    <t>Mocaccino Blue Planet, Dallmayr</t>
  </si>
  <si>
    <t>Espresso Via Verde, Dallmayr</t>
  </si>
  <si>
    <t>Café Via Verde, Dallmayr</t>
  </si>
  <si>
    <t>Mocaccino Via Verde, Dallmayr</t>
  </si>
  <si>
    <t>Espresso Macchiato Blue Planet, Dallmayr</t>
  </si>
  <si>
    <t>Café Macchiato Blue Planet, Dallmayr</t>
  </si>
  <si>
    <t>Cappuccino Vanille Blue Planet, Dallmayr</t>
  </si>
  <si>
    <t>Espresso Macchiato Via Verde, Dallmayr</t>
  </si>
  <si>
    <t>Café Macchiato Via Verde, Dallmayr</t>
  </si>
  <si>
    <t>Cappuccino Vanille Via Verde, Dallmayr</t>
  </si>
  <si>
    <t>Cappuccino Blue Planet, Dallmayr</t>
  </si>
  <si>
    <t>Latte Macchiato Blue Planet, Dallmayr</t>
  </si>
  <si>
    <t>Latte Macchiato Vanille Blue Planet, Dallmayr</t>
  </si>
  <si>
    <t>Cappuccino Via Verde, Dallmayr</t>
  </si>
  <si>
    <t>Latte Macchiato Via Verde, Dallmayr</t>
  </si>
  <si>
    <t>Latte Macchiato Vanille Via Verde, Dallmayr</t>
  </si>
  <si>
    <t>Chocolat, Dallmayr</t>
  </si>
  <si>
    <t>Chocolait, Dallmayr</t>
  </si>
  <si>
    <t>Frappé Vanille, Dallmayr</t>
  </si>
  <si>
    <t>Ristretto, Compass Machine</t>
  </si>
  <si>
    <t>Espresso, Compass Machine</t>
  </si>
  <si>
    <t>Café, Compass Machine</t>
  </si>
  <si>
    <t>Macchiato, Compass Machine</t>
  </si>
  <si>
    <t>Renversé, Compass Machine</t>
  </si>
  <si>
    <t>Cappuccino, Compass Machine</t>
  </si>
  <si>
    <t>Café, Le Klee</t>
  </si>
  <si>
    <t>Café, décaféiné, Le Klee</t>
  </si>
  <si>
    <t>Cappuccino, Le Klee</t>
  </si>
  <si>
    <t>Cappuccino, décaféiné, Le Klee</t>
  </si>
  <si>
    <t>Cappuccino, décaféiné, lait d'avoine, Le Klee</t>
  </si>
  <si>
    <t>Cappuccino, décaféiné, sans-lactose, Le Klee</t>
  </si>
  <si>
    <t>Cappuccino, décaféiné, lait d'amande, Le Klee</t>
  </si>
  <si>
    <t>Cappuccino, décaféiné, lait de soja, Le Klee</t>
  </si>
  <si>
    <t>Cappuccino, lait d'avoine, Le Klee</t>
  </si>
  <si>
    <t>Cappuccino, sans-lactose, Le Klee</t>
  </si>
  <si>
    <t>Cappuccino, lait d'amande, Le Klee</t>
  </si>
  <si>
    <t>Cappuccino, lait de soja, Le Klee</t>
  </si>
  <si>
    <t>Espresso, Le Klee</t>
  </si>
  <si>
    <t>Espresso, décaféiné, Le Klee</t>
  </si>
  <si>
    <t>Latte Macchiato, Le Klee</t>
  </si>
  <si>
    <t>Latte Macchiato, décaféiné, Le Klee</t>
  </si>
  <si>
    <t>Latte Macchiato, décaféiné, lait d'avoine, Le Klee</t>
  </si>
  <si>
    <t>Latte Macchiato, décaféiné, sans-lactose, Le Klee</t>
  </si>
  <si>
    <t>Latte Macchiato, décaféiné, lait d'amande, Le Klee</t>
  </si>
  <si>
    <t>Latte Macchiato, décaféiné, lait de soja, Le Klee</t>
  </si>
  <si>
    <t>Latte Macchiato, lait d'avoine, Le Klee</t>
  </si>
  <si>
    <t>Latte Macchiato, sans-lactose, Le Klee</t>
  </si>
  <si>
    <t>Latte Macchiato, lait d'amande, Le Klee</t>
  </si>
  <si>
    <t>Latte Macchiato, lait de soja, Le Klee</t>
  </si>
  <si>
    <t>Renversé, Le Klee</t>
  </si>
  <si>
    <t>Renversé, décaféiné, Le Klee</t>
  </si>
  <si>
    <t>Renversé, décaféiné, lait d'avoine, Le Klee</t>
  </si>
  <si>
    <t>Renversé, décaféiné, sans-lactose, Le Klee</t>
  </si>
  <si>
    <t>Renversé, décaféiné, lait d'amande, Le Klee</t>
  </si>
  <si>
    <t>Renversé, décaféiné, lait de soja, Le Klee</t>
  </si>
  <si>
    <t>Renversé, sans-lactose, Le Klee</t>
  </si>
  <si>
    <t>Renversé, lait d'avoine, Le Klee</t>
  </si>
  <si>
    <t>Renversé, lait d'amande, Le Klee</t>
  </si>
  <si>
    <t>Renversé, lait de soja, Le Klee</t>
  </si>
  <si>
    <t>Ristretto, Le Klee</t>
  </si>
  <si>
    <t>Ristretto, décaféiné, Le Klee</t>
  </si>
  <si>
    <t>Ristretto Via Verde</t>
  </si>
  <si>
    <t>Macchiato Via Verde</t>
  </si>
  <si>
    <t>Renversé Via Verde</t>
  </si>
  <si>
    <t>Eastern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</si>
</sst>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CHF]_-;\-* #,##0.00\ [$CHF]_-;_-* &quot;-&quot;??\ [$CHF]_-;_-@_-"/>
  </numFmts>
  <fonts count="5" x14ac:knownFonts="1">
    <font>
      <sz val="11"/>
      <color theme="1"/>
      <name val="Calibri"/>
      <family val="2"/>
      <scheme val="minor"/>
    </font>
    <font>
      <sz val="26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3" borderId="0" xfId="0" applyFont="1" applyFill="1"/>
    <xf numFmtId="0" fontId="0" fillId="0" borderId="0" xfId="0" applyAlignment="1">
      <alignment vertical="center" wrapText="1"/>
    </xf>
    <xf numFmtId="0" fontId="2" fillId="4" borderId="0" xfId="0" applyFont="1" applyFill="1"/>
    <xf numFmtId="0" fontId="0" fillId="4" borderId="0" xfId="0" applyFill="1" applyAlignment="1">
      <alignment horizontal="left"/>
    </xf>
    <xf numFmtId="0" fontId="0" fillId="4" borderId="0" xfId="0" applyFill="1"/>
    <xf numFmtId="0" fontId="0" fillId="0" borderId="0" xfId="0" applyAlignment="1">
      <alignment vertical="center"/>
    </xf>
    <xf numFmtId="0" fontId="4" fillId="2" borderId="0" xfId="0" applyFont="1" applyFill="1"/>
    <xf numFmtId="0" fontId="1" fillId="5" borderId="0" xfId="0" applyFont="1" applyFill="1" applyAlignment="1">
      <alignment vertical="center"/>
    </xf>
    <xf numFmtId="0" fontId="2" fillId="6" borderId="0" xfId="0" applyFont="1" applyFill="1"/>
    <xf numFmtId="0" fontId="2" fillId="7" borderId="0" xfId="0" applyFont="1" applyFill="1"/>
    <xf numFmtId="0" fontId="0" fillId="0" borderId="0" xfId="0" applyAlignment="1">
      <alignment horizontal="left" vertical="top" wrapText="1"/>
    </xf>
    <xf numFmtId="0" fontId="0" fillId="7" borderId="0" xfId="0" applyFill="1"/>
    <xf numFmtId="0" fontId="0" fillId="0" borderId="0" xfId="0" applyAlignment="1">
      <alignment horizontal="left" vertical="center" wrapText="1"/>
    </xf>
    <xf numFmtId="0" fontId="1" fillId="8" borderId="0" xfId="0" applyFont="1" applyFill="1" applyAlignment="1">
      <alignment horizontal="left" vertical="center"/>
    </xf>
    <xf numFmtId="0" fontId="0" fillId="9" borderId="0" xfId="0" applyFill="1" applyAlignment="1">
      <alignment horizontal="left"/>
    </xf>
    <xf numFmtId="0" fontId="0" fillId="9" borderId="0" xfId="0" applyFill="1" applyAlignment="1">
      <alignment vertical="center" wrapText="1"/>
    </xf>
    <xf numFmtId="0" fontId="1" fillId="10" borderId="0" xfId="0" applyFont="1" applyFill="1" applyAlignment="1">
      <alignment horizontal="left" vertical="center"/>
    </xf>
    <xf numFmtId="0" fontId="0" fillId="11" borderId="0" xfId="0" applyFill="1" applyAlignment="1">
      <alignment horizontal="left"/>
    </xf>
    <xf numFmtId="0" fontId="1" fillId="12" borderId="0" xfId="0" applyFont="1" applyFill="1" applyAlignment="1">
      <alignment vertical="center"/>
    </xf>
    <xf numFmtId="0" fontId="2" fillId="13" borderId="0" xfId="0" applyFont="1" applyFill="1"/>
    <xf numFmtId="0" fontId="0" fillId="13" borderId="0" xfId="0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14" borderId="0" xfId="0" applyFont="1" applyFill="1" applyAlignment="1">
      <alignment vertical="center"/>
    </xf>
    <xf numFmtId="164" fontId="0" fillId="0" borderId="0" xfId="0" applyNumberFormat="1"/>
    <xf numFmtId="0" fontId="1" fillId="8" borderId="0" xfId="0" applyFont="1" applyFill="1" applyAlignment="1">
      <alignment vertical="center"/>
    </xf>
    <xf numFmtId="0" fontId="2" fillId="9" borderId="0" xfId="0" applyFont="1" applyFill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ino Baudry" id="{832CB6DA-913E-4C8A-AA62-56FBA0364C31}" userId="S::gino.baudry@epfl.ch::52bdb680-d809-4444-b4c1-8a0d0b366f8d" providerId="AD"/>
</personList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8" dT="2024-12-11T09:18:33.95" personId="{832CB6DA-913E-4C8A-AA62-56FBA0364C31}" id="{B9223EB1-D0FB-4AEC-9007-FD89A8825867}">
    <text>Colombia or rest of the world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5"/>
  <sheetViews>
    <sheetView workbookViewId="0">
      <pane xSplit="1" ySplit="1" topLeftCell="U2" activePane="bottomRight" state="frozen"/>
      <selection pane="topRight" activeCell="D1" sqref="D1"/>
      <selection pane="bottomLeft" activeCell="A2" sqref="A2"/>
      <selection pane="bottomRight" activeCell="S32" sqref="S32"/>
    </sheetView>
  </sheetViews>
  <sheetFormatPr defaultRowHeight="14.5" x14ac:dyDescent="0.35"/>
  <cols>
    <col min="1" max="1" width="42.08984375" customWidth="1"/>
    <col min="2" max="2" width="74.90625" customWidth="1"/>
    <col min="3" max="3" width="70.26953125" customWidth="1"/>
    <col min="4" max="4" width="58.81640625" customWidth="1"/>
    <col min="5" max="5" width="58.90625" style="1" customWidth="1"/>
    <col min="6" max="6" width="70.26953125" style="1" customWidth="1"/>
    <col min="7" max="8" width="74.90625" style="1" customWidth="1"/>
    <col min="9" max="31" width="74.90625" customWidth="1"/>
    <col min="32" max="32" width="70.26953125" customWidth="1"/>
    <col min="33" max="33" width="58.81640625" customWidth="1"/>
    <col min="34" max="37" width="74.90625" customWidth="1"/>
    <col min="38" max="42" width="74" customWidth="1"/>
    <col min="43" max="43" width="73.81640625" style="1" customWidth="1"/>
    <col min="44" max="44" width="74.90625" customWidth="1"/>
  </cols>
  <sheetData>
    <row r="1" spans="1:47" ht="33.5" x14ac:dyDescent="0.35">
      <c r="A1" s="2" t="s">
        <v>0</v>
      </c>
      <c r="B1" s="3" t="s">
        <v>26</v>
      </c>
      <c r="C1" s="3" t="s">
        <v>8</v>
      </c>
      <c r="D1" s="3" t="s">
        <v>9</v>
      </c>
      <c r="E1" s="3" t="s">
        <v>25</v>
      </c>
      <c r="F1" s="3" t="s">
        <v>17</v>
      </c>
      <c r="G1" s="3" t="s">
        <v>27</v>
      </c>
      <c r="H1" s="3" t="s">
        <v>35</v>
      </c>
      <c r="I1" s="17" t="s">
        <v>26</v>
      </c>
      <c r="J1" s="17" t="s">
        <v>86</v>
      </c>
      <c r="K1" s="17" t="s">
        <v>87</v>
      </c>
      <c r="L1" s="17" t="s">
        <v>100</v>
      </c>
      <c r="M1" s="17" t="s">
        <v>27</v>
      </c>
      <c r="N1" s="17" t="s">
        <v>111</v>
      </c>
      <c r="O1" s="17" t="s">
        <v>117</v>
      </c>
      <c r="P1" s="17" t="s">
        <v>123</v>
      </c>
      <c r="Q1" s="17" t="s">
        <v>126</v>
      </c>
      <c r="R1" s="17" t="s">
        <v>129</v>
      </c>
      <c r="S1" s="17" t="s">
        <v>132</v>
      </c>
      <c r="T1" s="17" t="s">
        <v>135</v>
      </c>
      <c r="U1" s="20" t="s">
        <v>26</v>
      </c>
      <c r="V1" s="20" t="s">
        <v>25</v>
      </c>
      <c r="W1" s="20" t="s">
        <v>35</v>
      </c>
      <c r="X1" s="20" t="s">
        <v>153</v>
      </c>
      <c r="Y1" s="20" t="s">
        <v>259</v>
      </c>
      <c r="Z1" s="20" t="s">
        <v>154</v>
      </c>
      <c r="AA1" s="20" t="s">
        <v>260</v>
      </c>
      <c r="AB1" s="20" t="s">
        <v>155</v>
      </c>
      <c r="AC1" s="20" t="s">
        <v>157</v>
      </c>
      <c r="AD1" s="20" t="s">
        <v>261</v>
      </c>
      <c r="AE1" s="20" t="s">
        <v>158</v>
      </c>
      <c r="AF1" s="20" t="s">
        <v>8</v>
      </c>
      <c r="AG1" s="20" t="s">
        <v>159</v>
      </c>
      <c r="AH1" s="20" t="s">
        <v>100</v>
      </c>
      <c r="AI1" s="20" t="s">
        <v>27</v>
      </c>
      <c r="AJ1" s="20" t="s">
        <v>111</v>
      </c>
      <c r="AK1" s="20" t="s">
        <v>117</v>
      </c>
      <c r="AL1" s="20" t="s">
        <v>262</v>
      </c>
      <c r="AM1" s="20" t="s">
        <v>270</v>
      </c>
      <c r="AN1" s="20" t="s">
        <v>272</v>
      </c>
      <c r="AO1" s="20" t="s">
        <v>274</v>
      </c>
      <c r="AP1" s="20" t="s">
        <v>273</v>
      </c>
      <c r="AQ1" s="20" t="s">
        <v>17</v>
      </c>
      <c r="AR1" s="20" t="s">
        <v>26</v>
      </c>
    </row>
    <row r="2" spans="1:47" s="8" customFormat="1" x14ac:dyDescent="0.35">
      <c r="A2" s="6" t="s">
        <v>15</v>
      </c>
      <c r="B2" s="7" t="s">
        <v>16</v>
      </c>
      <c r="C2" s="7" t="s">
        <v>16</v>
      </c>
      <c r="D2" s="7" t="s">
        <v>16</v>
      </c>
      <c r="E2" s="7" t="s">
        <v>16</v>
      </c>
      <c r="F2" s="7" t="s">
        <v>16</v>
      </c>
      <c r="G2" s="7" t="s">
        <v>16</v>
      </c>
      <c r="H2" s="7" t="s">
        <v>16</v>
      </c>
      <c r="I2" s="18" t="s">
        <v>85</v>
      </c>
      <c r="J2" s="18" t="s">
        <v>85</v>
      </c>
      <c r="K2" s="18" t="s">
        <v>85</v>
      </c>
      <c r="L2" s="18" t="s">
        <v>85</v>
      </c>
      <c r="M2" s="18" t="s">
        <v>85</v>
      </c>
      <c r="N2" s="18" t="s">
        <v>85</v>
      </c>
      <c r="O2" s="18" t="s">
        <v>85</v>
      </c>
      <c r="P2" s="18" t="s">
        <v>85</v>
      </c>
      <c r="Q2" s="18" t="s">
        <v>85</v>
      </c>
      <c r="R2" s="18" t="s">
        <v>85</v>
      </c>
      <c r="S2" s="18" t="s">
        <v>85</v>
      </c>
      <c r="T2" s="18" t="s">
        <v>85</v>
      </c>
      <c r="U2" s="21" t="s">
        <v>151</v>
      </c>
      <c r="V2" s="21" t="s">
        <v>151</v>
      </c>
      <c r="W2" s="21" t="s">
        <v>151</v>
      </c>
      <c r="X2" s="21" t="s">
        <v>151</v>
      </c>
      <c r="Y2" s="21" t="s">
        <v>151</v>
      </c>
      <c r="Z2" s="21" t="s">
        <v>151</v>
      </c>
      <c r="AA2" s="21" t="s">
        <v>151</v>
      </c>
      <c r="AB2" s="21" t="s">
        <v>151</v>
      </c>
      <c r="AC2" s="21" t="s">
        <v>151</v>
      </c>
      <c r="AD2" s="21" t="s">
        <v>151</v>
      </c>
      <c r="AE2" s="21" t="s">
        <v>151</v>
      </c>
      <c r="AF2" s="21" t="s">
        <v>151</v>
      </c>
      <c r="AG2" s="21" t="s">
        <v>151</v>
      </c>
      <c r="AH2" s="21" t="s">
        <v>151</v>
      </c>
      <c r="AI2" s="21" t="s">
        <v>151</v>
      </c>
      <c r="AJ2" s="21" t="s">
        <v>151</v>
      </c>
      <c r="AK2" s="21" t="s">
        <v>151</v>
      </c>
      <c r="AL2" s="21" t="s">
        <v>151</v>
      </c>
      <c r="AM2" s="21" t="s">
        <v>151</v>
      </c>
      <c r="AN2" s="21" t="s">
        <v>151</v>
      </c>
      <c r="AO2" s="21" t="s">
        <v>151</v>
      </c>
      <c r="AP2" s="21" t="s">
        <v>151</v>
      </c>
      <c r="AQ2" s="21" t="s">
        <v>151</v>
      </c>
      <c r="AR2" s="21" t="s">
        <v>151</v>
      </c>
      <c r="AS2"/>
      <c r="AT2"/>
      <c r="AU2"/>
    </row>
    <row r="3" spans="1:47" x14ac:dyDescent="0.35">
      <c r="A3" s="4" t="s">
        <v>20</v>
      </c>
      <c r="B3" s="1" t="s">
        <v>7</v>
      </c>
      <c r="C3" t="s">
        <v>10</v>
      </c>
      <c r="D3" t="s">
        <v>19</v>
      </c>
      <c r="E3" s="1" t="s">
        <v>7</v>
      </c>
      <c r="F3" s="1" t="s">
        <v>71</v>
      </c>
      <c r="G3" s="1" t="s">
        <v>7</v>
      </c>
      <c r="H3" s="1" t="s">
        <v>7</v>
      </c>
      <c r="I3" s="1" t="s">
        <v>7</v>
      </c>
      <c r="J3" s="1" t="s">
        <v>69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69</v>
      </c>
      <c r="P3" s="1" t="s">
        <v>7</v>
      </c>
      <c r="Q3" s="1" t="s">
        <v>7</v>
      </c>
      <c r="R3" s="1" t="s">
        <v>7</v>
      </c>
      <c r="S3" s="1" t="s">
        <v>7</v>
      </c>
      <c r="T3" s="1" t="s">
        <v>69</v>
      </c>
      <c r="U3" s="1" t="s">
        <v>7</v>
      </c>
      <c r="V3" s="1" t="s">
        <v>7</v>
      </c>
      <c r="W3" s="1" t="s">
        <v>7</v>
      </c>
      <c r="X3" s="1" t="s">
        <v>7</v>
      </c>
      <c r="Y3" s="1" t="s">
        <v>69</v>
      </c>
      <c r="Z3" s="1" t="s">
        <v>69</v>
      </c>
      <c r="AA3" s="1" t="s">
        <v>7</v>
      </c>
      <c r="AB3" s="1" t="s">
        <v>7</v>
      </c>
      <c r="AC3" s="1" t="s">
        <v>7</v>
      </c>
      <c r="AD3" s="1" t="s">
        <v>7</v>
      </c>
      <c r="AE3" s="1" t="s">
        <v>7</v>
      </c>
      <c r="AF3" t="s">
        <v>10</v>
      </c>
      <c r="AG3" t="s">
        <v>19</v>
      </c>
      <c r="AH3" s="1" t="s">
        <v>7</v>
      </c>
      <c r="AI3" s="1" t="s">
        <v>7</v>
      </c>
      <c r="AJ3" s="1" t="s">
        <v>7</v>
      </c>
      <c r="AK3" s="1" t="s">
        <v>69</v>
      </c>
      <c r="AL3" t="s">
        <v>263</v>
      </c>
      <c r="AM3" t="s">
        <v>263</v>
      </c>
      <c r="AN3" t="s">
        <v>271</v>
      </c>
      <c r="AO3" t="s">
        <v>274</v>
      </c>
      <c r="AP3" t="s">
        <v>273</v>
      </c>
      <c r="AQ3" s="1" t="s">
        <v>71</v>
      </c>
      <c r="AR3" s="1" t="s">
        <v>7</v>
      </c>
    </row>
    <row r="4" spans="1:47" x14ac:dyDescent="0.35">
      <c r="A4" s="4" t="s">
        <v>22</v>
      </c>
      <c r="B4" s="1" t="s">
        <v>21</v>
      </c>
      <c r="C4" t="s">
        <v>18</v>
      </c>
      <c r="D4" t="s">
        <v>23</v>
      </c>
      <c r="E4" s="1" t="s">
        <v>21</v>
      </c>
      <c r="F4" s="1" t="s">
        <v>24</v>
      </c>
      <c r="G4" s="1" t="s">
        <v>21</v>
      </c>
      <c r="H4" s="1" t="s">
        <v>21</v>
      </c>
      <c r="I4" s="1" t="s">
        <v>21</v>
      </c>
      <c r="J4" s="1" t="s">
        <v>21</v>
      </c>
      <c r="K4" s="1" t="s">
        <v>21</v>
      </c>
      <c r="L4" s="1" t="s">
        <v>21</v>
      </c>
      <c r="M4" s="1" t="s">
        <v>21</v>
      </c>
      <c r="N4" s="1" t="s">
        <v>21</v>
      </c>
      <c r="O4" s="1" t="s">
        <v>21</v>
      </c>
      <c r="P4" s="1" t="s">
        <v>21</v>
      </c>
      <c r="Q4" s="1" t="s">
        <v>21</v>
      </c>
      <c r="R4" s="1" t="s">
        <v>21</v>
      </c>
      <c r="S4" s="1" t="s">
        <v>21</v>
      </c>
      <c r="T4" s="1" t="s">
        <v>21</v>
      </c>
      <c r="U4" s="1" t="s">
        <v>21</v>
      </c>
      <c r="V4" s="1" t="s">
        <v>21</v>
      </c>
      <c r="W4" s="1" t="s">
        <v>21</v>
      </c>
      <c r="X4" s="1" t="s">
        <v>21</v>
      </c>
      <c r="Y4" s="1" t="s">
        <v>21</v>
      </c>
      <c r="Z4" s="1" t="s">
        <v>21</v>
      </c>
      <c r="AA4" s="1" t="s">
        <v>21</v>
      </c>
      <c r="AB4" s="1" t="s">
        <v>21</v>
      </c>
      <c r="AC4" s="1" t="s">
        <v>21</v>
      </c>
      <c r="AD4" s="1" t="s">
        <v>21</v>
      </c>
      <c r="AE4" s="1" t="s">
        <v>21</v>
      </c>
      <c r="AF4" t="s">
        <v>18</v>
      </c>
      <c r="AG4" t="s">
        <v>23</v>
      </c>
      <c r="AH4" s="1" t="s">
        <v>21</v>
      </c>
      <c r="AI4" s="1" t="s">
        <v>21</v>
      </c>
      <c r="AJ4" s="1" t="s">
        <v>21</v>
      </c>
      <c r="AK4" s="1" t="s">
        <v>21</v>
      </c>
      <c r="AL4" t="s">
        <v>18</v>
      </c>
      <c r="AM4" t="s">
        <v>18</v>
      </c>
      <c r="AN4" t="s">
        <v>292</v>
      </c>
      <c r="AO4" t="s">
        <v>294</v>
      </c>
      <c r="AP4" t="s">
        <v>291</v>
      </c>
      <c r="AQ4" s="1" t="s">
        <v>24</v>
      </c>
      <c r="AR4" s="1" t="s">
        <v>21</v>
      </c>
    </row>
    <row r="5" spans="1:47" x14ac:dyDescent="0.35">
      <c r="A5" s="4" t="s">
        <v>31</v>
      </c>
      <c r="B5" s="1" t="s">
        <v>32</v>
      </c>
      <c r="C5" s="1" t="s">
        <v>32</v>
      </c>
      <c r="D5" s="1" t="s">
        <v>32</v>
      </c>
      <c r="E5" s="1" t="s">
        <v>32</v>
      </c>
      <c r="F5" s="1" t="s">
        <v>32</v>
      </c>
      <c r="G5" s="1" t="s">
        <v>32</v>
      </c>
      <c r="H5" s="1" t="s">
        <v>33</v>
      </c>
      <c r="I5" s="1" t="s">
        <v>32</v>
      </c>
      <c r="J5" s="1" t="s">
        <v>32</v>
      </c>
      <c r="K5" s="1" t="s">
        <v>32</v>
      </c>
      <c r="L5" s="1" t="s">
        <v>32</v>
      </c>
      <c r="M5" s="1" t="s">
        <v>32</v>
      </c>
      <c r="N5" s="1" t="s">
        <v>32</v>
      </c>
      <c r="O5" s="1" t="s">
        <v>32</v>
      </c>
      <c r="P5" s="1" t="s">
        <v>32</v>
      </c>
      <c r="Q5" s="1" t="s">
        <v>32</v>
      </c>
      <c r="R5" s="1" t="s">
        <v>32</v>
      </c>
      <c r="S5" s="1" t="s">
        <v>32</v>
      </c>
      <c r="T5" s="1" t="s">
        <v>32</v>
      </c>
      <c r="U5" s="1" t="s">
        <v>32</v>
      </c>
      <c r="V5" s="1" t="s">
        <v>32</v>
      </c>
      <c r="W5" s="1" t="s">
        <v>33</v>
      </c>
      <c r="X5" s="1" t="s">
        <v>33</v>
      </c>
      <c r="Y5" s="1" t="s">
        <v>33</v>
      </c>
      <c r="Z5" s="1" t="s">
        <v>33</v>
      </c>
      <c r="AA5" s="1" t="s">
        <v>33</v>
      </c>
      <c r="AB5" s="1" t="s">
        <v>33</v>
      </c>
      <c r="AC5" s="1" t="s">
        <v>33</v>
      </c>
      <c r="AD5" s="1" t="s">
        <v>33</v>
      </c>
      <c r="AE5" s="1" t="s">
        <v>33</v>
      </c>
      <c r="AF5" s="1" t="s">
        <v>32</v>
      </c>
      <c r="AG5" s="1" t="s">
        <v>32</v>
      </c>
      <c r="AH5" s="1" t="s">
        <v>32</v>
      </c>
      <c r="AI5" s="1" t="s">
        <v>32</v>
      </c>
      <c r="AJ5" s="1" t="s">
        <v>32</v>
      </c>
      <c r="AK5" s="1" t="s">
        <v>32</v>
      </c>
      <c r="AL5" s="1" t="s">
        <v>32</v>
      </c>
      <c r="AM5" s="1" t="s">
        <v>32</v>
      </c>
      <c r="AN5" s="1" t="s">
        <v>33</v>
      </c>
      <c r="AO5" s="1" t="s">
        <v>32</v>
      </c>
      <c r="AP5" s="1" t="s">
        <v>32</v>
      </c>
      <c r="AQ5" s="1" t="s">
        <v>32</v>
      </c>
      <c r="AR5" s="1" t="s">
        <v>32</v>
      </c>
    </row>
    <row r="6" spans="1:47" x14ac:dyDescent="0.35">
      <c r="A6" s="4" t="s">
        <v>2</v>
      </c>
      <c r="B6" s="1" t="s">
        <v>3</v>
      </c>
      <c r="C6" s="1" t="s">
        <v>3</v>
      </c>
      <c r="D6" t="s">
        <v>13</v>
      </c>
      <c r="E6" s="1" t="s">
        <v>3</v>
      </c>
      <c r="F6" s="1" t="s">
        <v>3</v>
      </c>
      <c r="G6" s="1" t="s">
        <v>3</v>
      </c>
      <c r="H6" s="1" t="s">
        <v>34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3</v>
      </c>
      <c r="R6" s="1" t="s">
        <v>3</v>
      </c>
      <c r="S6" s="1" t="s">
        <v>3</v>
      </c>
      <c r="T6" s="1" t="s">
        <v>3</v>
      </c>
      <c r="U6" s="1" t="s">
        <v>3</v>
      </c>
      <c r="V6" s="1" t="s">
        <v>3</v>
      </c>
      <c r="W6" s="1" t="s">
        <v>152</v>
      </c>
      <c r="X6" s="1" t="s">
        <v>152</v>
      </c>
      <c r="Y6" s="1" t="s">
        <v>152</v>
      </c>
      <c r="Z6" s="1" t="s">
        <v>152</v>
      </c>
      <c r="AA6" s="1" t="s">
        <v>152</v>
      </c>
      <c r="AB6" s="1" t="s">
        <v>156</v>
      </c>
      <c r="AC6" s="1" t="s">
        <v>156</v>
      </c>
      <c r="AD6" s="1" t="s">
        <v>3</v>
      </c>
      <c r="AE6" s="1" t="s">
        <v>156</v>
      </c>
      <c r="AF6" s="1" t="s">
        <v>3</v>
      </c>
      <c r="AG6" t="s">
        <v>13</v>
      </c>
      <c r="AH6" s="1" t="s">
        <v>3</v>
      </c>
      <c r="AI6" s="1" t="s">
        <v>3</v>
      </c>
      <c r="AJ6" s="1" t="s">
        <v>3</v>
      </c>
      <c r="AK6" s="1" t="s">
        <v>3</v>
      </c>
      <c r="AL6" s="1" t="s">
        <v>3</v>
      </c>
      <c r="AM6" s="1" t="s">
        <v>3</v>
      </c>
      <c r="AN6" s="1" t="s">
        <v>289</v>
      </c>
      <c r="AO6" s="1" t="s">
        <v>3</v>
      </c>
      <c r="AP6" s="1" t="s">
        <v>3</v>
      </c>
      <c r="AQ6" s="1" t="s">
        <v>3</v>
      </c>
      <c r="AR6" s="1" t="s">
        <v>3</v>
      </c>
    </row>
    <row r="7" spans="1:47" x14ac:dyDescent="0.35">
      <c r="A7" s="4" t="s">
        <v>4</v>
      </c>
      <c r="B7" s="1" t="s">
        <v>1</v>
      </c>
      <c r="C7" t="s">
        <v>6</v>
      </c>
      <c r="D7" s="5" t="s">
        <v>14</v>
      </c>
      <c r="E7" s="1" t="s">
        <v>1</v>
      </c>
      <c r="F7" s="1" t="s">
        <v>6</v>
      </c>
      <c r="G7" s="1" t="s">
        <v>28</v>
      </c>
      <c r="H7" s="1" t="s">
        <v>1</v>
      </c>
      <c r="I7" s="1" t="s">
        <v>1</v>
      </c>
      <c r="J7" s="1" t="s">
        <v>1</v>
      </c>
      <c r="K7" s="1" t="s">
        <v>67</v>
      </c>
      <c r="L7" s="1" t="s">
        <v>101</v>
      </c>
      <c r="M7" s="1" t="s">
        <v>28</v>
      </c>
      <c r="N7" s="1" t="s">
        <v>112</v>
      </c>
      <c r="O7" s="1" t="s">
        <v>118</v>
      </c>
      <c r="P7" s="1" t="s">
        <v>124</v>
      </c>
      <c r="Q7" s="1" t="s">
        <v>127</v>
      </c>
      <c r="R7" s="1" t="s">
        <v>130</v>
      </c>
      <c r="S7" s="1" t="s">
        <v>133</v>
      </c>
      <c r="T7" s="1" t="s">
        <v>136</v>
      </c>
      <c r="U7" s="1" t="s">
        <v>1</v>
      </c>
      <c r="V7" s="1" t="s">
        <v>1</v>
      </c>
      <c r="W7" s="1" t="s">
        <v>1</v>
      </c>
      <c r="X7" s="1" t="s">
        <v>112</v>
      </c>
      <c r="Y7" s="1" t="s">
        <v>112</v>
      </c>
      <c r="Z7" s="1" t="s">
        <v>118</v>
      </c>
      <c r="AA7" s="1" t="s">
        <v>118</v>
      </c>
      <c r="AB7" s="1" t="s">
        <v>1</v>
      </c>
      <c r="AC7" s="1" t="s">
        <v>101</v>
      </c>
      <c r="AD7" s="1" t="s">
        <v>28</v>
      </c>
      <c r="AE7" s="1" t="s">
        <v>28</v>
      </c>
      <c r="AF7" t="s">
        <v>6</v>
      </c>
      <c r="AG7" s="5" t="s">
        <v>161</v>
      </c>
      <c r="AH7" s="1" t="s">
        <v>101</v>
      </c>
      <c r="AI7" s="1" t="s">
        <v>28</v>
      </c>
      <c r="AJ7" s="1" t="s">
        <v>112</v>
      </c>
      <c r="AK7" s="1" t="s">
        <v>118</v>
      </c>
      <c r="AL7" t="s">
        <v>6</v>
      </c>
      <c r="AM7" t="s">
        <v>6</v>
      </c>
      <c r="AN7" t="s">
        <v>12</v>
      </c>
      <c r="AO7" t="s">
        <v>1</v>
      </c>
      <c r="AP7" s="5" t="s">
        <v>295</v>
      </c>
      <c r="AQ7" s="1" t="s">
        <v>6</v>
      </c>
      <c r="AR7" s="1" t="s">
        <v>1</v>
      </c>
    </row>
    <row r="8" spans="1:47" x14ac:dyDescent="0.35">
      <c r="A8" s="4" t="s">
        <v>11</v>
      </c>
      <c r="B8" s="1" t="s">
        <v>3</v>
      </c>
      <c r="C8" t="s">
        <v>12</v>
      </c>
      <c r="D8" t="s">
        <v>3</v>
      </c>
      <c r="E8" s="1" t="s">
        <v>3</v>
      </c>
      <c r="F8" s="1" t="s">
        <v>3</v>
      </c>
      <c r="G8" s="16" t="s">
        <v>30</v>
      </c>
      <c r="H8" s="1" t="s">
        <v>3</v>
      </c>
      <c r="I8" s="1" t="s">
        <v>3</v>
      </c>
      <c r="J8" s="1" t="s">
        <v>3</v>
      </c>
      <c r="K8" s="1" t="s">
        <v>30</v>
      </c>
      <c r="L8" s="1" t="s">
        <v>3</v>
      </c>
      <c r="M8" s="16" t="s">
        <v>30</v>
      </c>
      <c r="N8" s="16" t="s">
        <v>3</v>
      </c>
      <c r="O8" s="1" t="s">
        <v>3</v>
      </c>
      <c r="P8" s="19" t="s">
        <v>101</v>
      </c>
      <c r="Q8" s="1" t="s">
        <v>30</v>
      </c>
      <c r="R8" s="1" t="s">
        <v>30</v>
      </c>
      <c r="S8" s="1" t="s">
        <v>30</v>
      </c>
      <c r="T8" s="1" t="s">
        <v>3</v>
      </c>
      <c r="U8" s="1" t="s">
        <v>3</v>
      </c>
      <c r="V8" s="1" t="s">
        <v>3</v>
      </c>
      <c r="W8" s="1" t="s">
        <v>3</v>
      </c>
      <c r="X8" s="16" t="s">
        <v>3</v>
      </c>
      <c r="Y8" s="16" t="s">
        <v>3</v>
      </c>
      <c r="Z8" s="1" t="s">
        <v>3</v>
      </c>
      <c r="AA8" s="1" t="s">
        <v>112</v>
      </c>
      <c r="AB8" s="1" t="s">
        <v>3</v>
      </c>
      <c r="AC8" s="1" t="s">
        <v>3</v>
      </c>
      <c r="AD8" s="16" t="s">
        <v>30</v>
      </c>
      <c r="AE8" s="16" t="s">
        <v>30</v>
      </c>
      <c r="AF8" t="s">
        <v>12</v>
      </c>
      <c r="AG8" t="s">
        <v>160</v>
      </c>
      <c r="AH8" s="1" t="s">
        <v>3</v>
      </c>
      <c r="AI8" s="16" t="s">
        <v>30</v>
      </c>
      <c r="AJ8" s="16" t="s">
        <v>3</v>
      </c>
      <c r="AK8" s="1" t="s">
        <v>3</v>
      </c>
      <c r="AL8" t="s">
        <v>12</v>
      </c>
      <c r="AM8" t="s">
        <v>12</v>
      </c>
      <c r="AN8" t="s">
        <v>3</v>
      </c>
      <c r="AO8" t="s">
        <v>3</v>
      </c>
      <c r="AP8" t="s">
        <v>3</v>
      </c>
      <c r="AQ8" s="1" t="s">
        <v>3</v>
      </c>
      <c r="AR8" s="1" t="s">
        <v>3</v>
      </c>
    </row>
    <row r="9" spans="1:47" x14ac:dyDescent="0.35">
      <c r="A9" s="4" t="s">
        <v>5</v>
      </c>
      <c r="B9" s="1" t="s">
        <v>6</v>
      </c>
      <c r="C9" t="s">
        <v>6</v>
      </c>
      <c r="D9" t="s">
        <v>6</v>
      </c>
      <c r="E9" s="1" t="s">
        <v>6</v>
      </c>
      <c r="F9" s="1" t="s">
        <v>6</v>
      </c>
      <c r="G9" s="1" t="s">
        <v>6</v>
      </c>
      <c r="H9" s="1" t="s">
        <v>6</v>
      </c>
      <c r="I9" s="1" t="s">
        <v>6</v>
      </c>
      <c r="J9" s="1" t="s">
        <v>6</v>
      </c>
      <c r="K9" s="1" t="s">
        <v>6</v>
      </c>
      <c r="L9" s="1" t="s">
        <v>6</v>
      </c>
      <c r="M9" s="1" t="s">
        <v>6</v>
      </c>
      <c r="N9" s="1" t="s">
        <v>6</v>
      </c>
      <c r="O9" s="1" t="s">
        <v>6</v>
      </c>
      <c r="P9" s="1" t="s">
        <v>6</v>
      </c>
      <c r="Q9" s="1" t="s">
        <v>6</v>
      </c>
      <c r="R9" s="1" t="s">
        <v>6</v>
      </c>
      <c r="S9" s="1" t="s">
        <v>6</v>
      </c>
      <c r="T9" s="1" t="s">
        <v>6</v>
      </c>
      <c r="U9" s="1" t="s">
        <v>6</v>
      </c>
      <c r="V9" s="1" t="s">
        <v>6</v>
      </c>
      <c r="W9" s="1" t="s">
        <v>6</v>
      </c>
      <c r="X9" s="1" t="s">
        <v>6</v>
      </c>
      <c r="Y9" s="1" t="s">
        <v>6</v>
      </c>
      <c r="Z9" s="1" t="s">
        <v>6</v>
      </c>
      <c r="AA9" s="1" t="s">
        <v>6</v>
      </c>
      <c r="AB9" s="1" t="s">
        <v>6</v>
      </c>
      <c r="AC9" s="1" t="s">
        <v>6</v>
      </c>
      <c r="AD9" s="1" t="s">
        <v>6</v>
      </c>
      <c r="AE9" s="1" t="s">
        <v>6</v>
      </c>
      <c r="AF9" t="s">
        <v>6</v>
      </c>
      <c r="AG9" t="s">
        <v>6</v>
      </c>
      <c r="AH9" s="1" t="s">
        <v>6</v>
      </c>
      <c r="AI9" s="1" t="s">
        <v>6</v>
      </c>
      <c r="AJ9" s="1" t="s">
        <v>6</v>
      </c>
      <c r="AK9" s="1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6</v>
      </c>
      <c r="AQ9" s="1" t="s">
        <v>6</v>
      </c>
      <c r="AR9" s="1" t="s">
        <v>6</v>
      </c>
    </row>
    <row r="10" spans="1:47" x14ac:dyDescent="0.35">
      <c r="A10" s="4" t="s">
        <v>38</v>
      </c>
      <c r="B10" s="1" t="s">
        <v>46</v>
      </c>
      <c r="C10" t="s">
        <v>42</v>
      </c>
      <c r="D10" t="s">
        <v>44</v>
      </c>
      <c r="E10" s="1" t="s">
        <v>39</v>
      </c>
      <c r="F10" s="1" t="s">
        <v>47</v>
      </c>
      <c r="G10" s="1" t="s">
        <v>46</v>
      </c>
      <c r="H10" s="1" t="s">
        <v>46</v>
      </c>
      <c r="I10" s="1" t="s">
        <v>46</v>
      </c>
      <c r="J10" s="1" t="s">
        <v>46</v>
      </c>
      <c r="K10" s="1" t="s">
        <v>46</v>
      </c>
      <c r="L10" s="1" t="s">
        <v>46</v>
      </c>
      <c r="M10" s="1" t="s">
        <v>46</v>
      </c>
      <c r="N10" s="1" t="s">
        <v>46</v>
      </c>
      <c r="O10" s="1" t="s">
        <v>46</v>
      </c>
      <c r="P10" s="1" t="s">
        <v>46</v>
      </c>
      <c r="Q10" s="1" t="s">
        <v>46</v>
      </c>
      <c r="R10" s="1" t="s">
        <v>46</v>
      </c>
      <c r="S10" s="1" t="s">
        <v>46</v>
      </c>
      <c r="T10" s="1" t="s">
        <v>46</v>
      </c>
      <c r="U10" s="1" t="s">
        <v>46</v>
      </c>
      <c r="V10" s="1" t="s">
        <v>39</v>
      </c>
      <c r="W10" s="1" t="s">
        <v>46</v>
      </c>
      <c r="X10" s="1" t="s">
        <v>46</v>
      </c>
      <c r="Y10" s="1" t="s">
        <v>46</v>
      </c>
      <c r="Z10" s="1" t="s">
        <v>46</v>
      </c>
      <c r="AA10" s="1" t="s">
        <v>46</v>
      </c>
      <c r="AB10" s="1" t="s">
        <v>46</v>
      </c>
      <c r="AC10" s="1" t="s">
        <v>46</v>
      </c>
      <c r="AD10" s="1" t="s">
        <v>39</v>
      </c>
      <c r="AE10" s="1" t="s">
        <v>46</v>
      </c>
      <c r="AF10" t="s">
        <v>42</v>
      </c>
      <c r="AG10" t="s">
        <v>44</v>
      </c>
      <c r="AH10" s="1" t="s">
        <v>46</v>
      </c>
      <c r="AI10" s="1" t="s">
        <v>46</v>
      </c>
      <c r="AJ10" s="1" t="s">
        <v>46</v>
      </c>
      <c r="AK10" s="1" t="s">
        <v>46</v>
      </c>
      <c r="AL10" t="s">
        <v>42</v>
      </c>
      <c r="AM10" t="s">
        <v>42</v>
      </c>
      <c r="AN10" t="s">
        <v>42</v>
      </c>
      <c r="AO10" t="s">
        <v>293</v>
      </c>
      <c r="AP10" t="s">
        <v>296</v>
      </c>
      <c r="AQ10" s="1" t="s">
        <v>47</v>
      </c>
      <c r="AR10" s="1" t="s">
        <v>46</v>
      </c>
    </row>
    <row r="11" spans="1:47" x14ac:dyDescent="0.35">
      <c r="A11" s="4" t="s">
        <v>36</v>
      </c>
      <c r="B11" s="1" t="s">
        <v>40</v>
      </c>
      <c r="C11" t="s">
        <v>43</v>
      </c>
      <c r="D11" t="s">
        <v>6</v>
      </c>
      <c r="E11" s="1" t="s">
        <v>40</v>
      </c>
      <c r="F11" s="1" t="s">
        <v>6</v>
      </c>
      <c r="G11" s="1" t="s">
        <v>40</v>
      </c>
      <c r="H11" s="1" t="s">
        <v>40</v>
      </c>
      <c r="I11" s="1" t="s">
        <v>40</v>
      </c>
      <c r="J11" s="1" t="s">
        <v>40</v>
      </c>
      <c r="K11" s="1" t="s">
        <v>40</v>
      </c>
      <c r="L11" s="1" t="s">
        <v>40</v>
      </c>
      <c r="M11" s="1" t="s">
        <v>40</v>
      </c>
      <c r="N11" s="1" t="s">
        <v>40</v>
      </c>
      <c r="O11" s="1" t="s">
        <v>40</v>
      </c>
      <c r="P11" s="1" t="s">
        <v>40</v>
      </c>
      <c r="Q11" s="1" t="s">
        <v>40</v>
      </c>
      <c r="R11" s="1" t="s">
        <v>40</v>
      </c>
      <c r="S11" s="1" t="s">
        <v>40</v>
      </c>
      <c r="T11" s="1" t="s">
        <v>40</v>
      </c>
      <c r="U11" s="1" t="s">
        <v>40</v>
      </c>
      <c r="V11" s="1" t="s">
        <v>40</v>
      </c>
      <c r="W11" s="1" t="s">
        <v>40</v>
      </c>
      <c r="X11" s="1" t="s">
        <v>40</v>
      </c>
      <c r="Y11" s="1" t="s">
        <v>40</v>
      </c>
      <c r="Z11" s="1" t="s">
        <v>40</v>
      </c>
      <c r="AA11" s="1" t="s">
        <v>40</v>
      </c>
      <c r="AB11" s="1" t="s">
        <v>40</v>
      </c>
      <c r="AC11" s="1" t="s">
        <v>40</v>
      </c>
      <c r="AD11" s="1" t="s">
        <v>40</v>
      </c>
      <c r="AE11" s="1" t="s">
        <v>40</v>
      </c>
      <c r="AF11" t="s">
        <v>43</v>
      </c>
      <c r="AG11" t="s">
        <v>6</v>
      </c>
      <c r="AH11" s="1" t="s">
        <v>40</v>
      </c>
      <c r="AI11" s="1" t="s">
        <v>40</v>
      </c>
      <c r="AJ11" s="1" t="s">
        <v>40</v>
      </c>
      <c r="AK11" s="1" t="s">
        <v>40</v>
      </c>
      <c r="AL11" t="s">
        <v>43</v>
      </c>
      <c r="AM11" t="s">
        <v>43</v>
      </c>
      <c r="AN11" t="s">
        <v>43</v>
      </c>
      <c r="AO11" t="s">
        <v>45</v>
      </c>
      <c r="AP11" t="s">
        <v>45</v>
      </c>
      <c r="AQ11" s="1" t="s">
        <v>6</v>
      </c>
      <c r="AR11" s="1" t="s">
        <v>40</v>
      </c>
    </row>
    <row r="12" spans="1:47" x14ac:dyDescent="0.35">
      <c r="A12" s="4" t="s">
        <v>37</v>
      </c>
      <c r="B12" s="1" t="s">
        <v>41</v>
      </c>
      <c r="C12" t="s">
        <v>43</v>
      </c>
      <c r="D12" t="s">
        <v>45</v>
      </c>
      <c r="E12" s="1" t="s">
        <v>41</v>
      </c>
      <c r="F12" s="1" t="s">
        <v>12</v>
      </c>
      <c r="G12" s="1" t="s">
        <v>41</v>
      </c>
      <c r="H12" s="1" t="s">
        <v>41</v>
      </c>
      <c r="I12" s="1" t="s">
        <v>41</v>
      </c>
      <c r="J12" s="1" t="s">
        <v>41</v>
      </c>
      <c r="K12" s="1" t="s">
        <v>41</v>
      </c>
      <c r="L12" s="1" t="s">
        <v>41</v>
      </c>
      <c r="M12" s="1" t="s">
        <v>41</v>
      </c>
      <c r="N12" s="1" t="s">
        <v>41</v>
      </c>
      <c r="O12" s="1" t="s">
        <v>41</v>
      </c>
      <c r="P12" s="1" t="s">
        <v>41</v>
      </c>
      <c r="Q12" s="1" t="s">
        <v>41</v>
      </c>
      <c r="R12" s="1" t="s">
        <v>41</v>
      </c>
      <c r="S12" s="1" t="s">
        <v>41</v>
      </c>
      <c r="T12" s="1" t="s">
        <v>41</v>
      </c>
      <c r="U12" s="1" t="s">
        <v>41</v>
      </c>
      <c r="V12" s="1" t="s">
        <v>41</v>
      </c>
      <c r="W12" s="1" t="s">
        <v>41</v>
      </c>
      <c r="X12" s="1" t="s">
        <v>41</v>
      </c>
      <c r="Y12" s="1" t="s">
        <v>41</v>
      </c>
      <c r="Z12" s="1" t="s">
        <v>41</v>
      </c>
      <c r="AA12" s="1" t="s">
        <v>41</v>
      </c>
      <c r="AB12" s="1" t="s">
        <v>41</v>
      </c>
      <c r="AC12" s="1" t="s">
        <v>41</v>
      </c>
      <c r="AD12" s="1" t="s">
        <v>41</v>
      </c>
      <c r="AE12" s="1" t="s">
        <v>41</v>
      </c>
      <c r="AF12" t="s">
        <v>43</v>
      </c>
      <c r="AG12" t="s">
        <v>45</v>
      </c>
      <c r="AH12" s="1" t="s">
        <v>41</v>
      </c>
      <c r="AI12" s="1" t="s">
        <v>41</v>
      </c>
      <c r="AJ12" s="1" t="s">
        <v>41</v>
      </c>
      <c r="AK12" s="1" t="s">
        <v>41</v>
      </c>
      <c r="AL12" t="s">
        <v>43</v>
      </c>
      <c r="AM12" t="s">
        <v>43</v>
      </c>
      <c r="AN12" t="s">
        <v>43</v>
      </c>
      <c r="AO12" t="s">
        <v>12</v>
      </c>
      <c r="AP12" t="s">
        <v>12</v>
      </c>
      <c r="AQ12" s="1" t="s">
        <v>12</v>
      </c>
      <c r="AR12" s="1" t="s">
        <v>41</v>
      </c>
    </row>
    <row r="13" spans="1:47" x14ac:dyDescent="0.35">
      <c r="A13" s="4" t="s">
        <v>48</v>
      </c>
      <c r="B13" s="1" t="s">
        <v>54</v>
      </c>
      <c r="C13" s="1" t="s">
        <v>54</v>
      </c>
      <c r="D13" s="1" t="s">
        <v>54</v>
      </c>
      <c r="E13" s="1" t="s">
        <v>54</v>
      </c>
      <c r="F13" s="1" t="s">
        <v>54</v>
      </c>
      <c r="G13" s="1" t="s">
        <v>54</v>
      </c>
      <c r="H13" s="1" t="s">
        <v>54</v>
      </c>
      <c r="I13" s="1" t="s">
        <v>54</v>
      </c>
      <c r="J13" s="1" t="s">
        <v>54</v>
      </c>
      <c r="K13" s="1" t="s">
        <v>93</v>
      </c>
      <c r="L13" s="1" t="s">
        <v>105</v>
      </c>
      <c r="M13" s="1" t="s">
        <v>109</v>
      </c>
      <c r="N13" s="1" t="s">
        <v>113</v>
      </c>
      <c r="O13" s="1" t="s">
        <v>121</v>
      </c>
      <c r="P13" s="1" t="s">
        <v>125</v>
      </c>
      <c r="Q13" s="1" t="s">
        <v>128</v>
      </c>
      <c r="R13" s="1" t="s">
        <v>131</v>
      </c>
      <c r="S13" s="1" t="s">
        <v>134</v>
      </c>
      <c r="T13" s="1" t="s">
        <v>149</v>
      </c>
      <c r="U13" s="1" t="s">
        <v>54</v>
      </c>
      <c r="V13" s="1" t="s">
        <v>54</v>
      </c>
      <c r="W13" s="1" t="s">
        <v>54</v>
      </c>
      <c r="X13" s="1" t="s">
        <v>113</v>
      </c>
      <c r="Y13" s="1" t="s">
        <v>113</v>
      </c>
      <c r="Z13" s="1" t="s">
        <v>121</v>
      </c>
      <c r="AA13" s="1" t="s">
        <v>121</v>
      </c>
      <c r="AB13" s="1" t="s">
        <v>54</v>
      </c>
      <c r="AC13" s="1" t="s">
        <v>105</v>
      </c>
      <c r="AD13" s="1" t="s">
        <v>109</v>
      </c>
      <c r="AE13" s="1" t="s">
        <v>109</v>
      </c>
      <c r="AF13" s="1" t="s">
        <v>312</v>
      </c>
      <c r="AG13" s="1" t="s">
        <v>162</v>
      </c>
      <c r="AH13" s="1" t="s">
        <v>105</v>
      </c>
      <c r="AI13" s="1" t="s">
        <v>109</v>
      </c>
      <c r="AJ13" s="1" t="s">
        <v>113</v>
      </c>
      <c r="AK13" s="1" t="s">
        <v>121</v>
      </c>
      <c r="AL13" s="1" t="s">
        <v>266</v>
      </c>
      <c r="AM13" s="1" t="s">
        <v>266</v>
      </c>
      <c r="AN13" s="1"/>
      <c r="AO13" s="1"/>
      <c r="AP13" s="1"/>
      <c r="AQ13" s="1" t="s">
        <v>278</v>
      </c>
      <c r="AR13" s="1" t="s">
        <v>54</v>
      </c>
    </row>
    <row r="14" spans="1:47" x14ac:dyDescent="0.35">
      <c r="A14" s="4" t="s">
        <v>49</v>
      </c>
      <c r="B14" s="1" t="s">
        <v>54</v>
      </c>
      <c r="C14" s="1" t="s">
        <v>54</v>
      </c>
      <c r="D14" s="1" t="s">
        <v>54</v>
      </c>
      <c r="E14" s="1" t="s">
        <v>54</v>
      </c>
      <c r="F14" s="1" t="s">
        <v>54</v>
      </c>
      <c r="G14" s="1" t="s">
        <v>54</v>
      </c>
      <c r="H14" s="1" t="s">
        <v>54</v>
      </c>
      <c r="I14" s="1" t="s">
        <v>94</v>
      </c>
      <c r="J14" s="1" t="s">
        <v>99</v>
      </c>
      <c r="K14" s="1" t="s">
        <v>95</v>
      </c>
      <c r="L14" s="1" t="s">
        <v>106</v>
      </c>
      <c r="M14" s="1" t="s">
        <v>110</v>
      </c>
      <c r="N14" s="1" t="s">
        <v>115</v>
      </c>
      <c r="O14" s="1" t="s">
        <v>122</v>
      </c>
      <c r="P14" s="1" t="s">
        <v>138</v>
      </c>
      <c r="Q14" s="1" t="s">
        <v>141</v>
      </c>
      <c r="R14" s="1" t="s">
        <v>143</v>
      </c>
      <c r="S14" s="1" t="s">
        <v>145</v>
      </c>
      <c r="T14" s="1" t="s">
        <v>150</v>
      </c>
      <c r="U14" s="1" t="s">
        <v>54</v>
      </c>
      <c r="V14" s="1" t="s">
        <v>54</v>
      </c>
      <c r="W14" s="1" t="s">
        <v>54</v>
      </c>
      <c r="X14" s="1" t="s">
        <v>115</v>
      </c>
      <c r="Y14" s="1" t="s">
        <v>115</v>
      </c>
      <c r="Z14" s="1" t="s">
        <v>122</v>
      </c>
      <c r="AA14" s="1" t="s">
        <v>122</v>
      </c>
      <c r="AB14" s="1" t="s">
        <v>54</v>
      </c>
      <c r="AC14" s="1" t="s">
        <v>106</v>
      </c>
      <c r="AD14" s="1" t="s">
        <v>110</v>
      </c>
      <c r="AE14" s="1" t="s">
        <v>110</v>
      </c>
      <c r="AF14" s="1"/>
      <c r="AG14" s="1" t="s">
        <v>163</v>
      </c>
      <c r="AH14" s="1" t="s">
        <v>106</v>
      </c>
      <c r="AI14" s="1" t="s">
        <v>110</v>
      </c>
      <c r="AJ14" s="1" t="s">
        <v>115</v>
      </c>
      <c r="AK14" s="1" t="s">
        <v>122</v>
      </c>
      <c r="AL14" s="1"/>
      <c r="AM14" s="1"/>
      <c r="AN14" s="1"/>
      <c r="AO14" s="1"/>
      <c r="AP14" s="1"/>
      <c r="AQ14" s="1" t="s">
        <v>277</v>
      </c>
      <c r="AR14" s="1" t="s">
        <v>54</v>
      </c>
    </row>
    <row r="15" spans="1:47" x14ac:dyDescent="0.35">
      <c r="A15" s="4" t="s">
        <v>50</v>
      </c>
      <c r="B15" s="1" t="s">
        <v>55</v>
      </c>
      <c r="C15" s="1" t="s">
        <v>55</v>
      </c>
      <c r="D15" s="1" t="s">
        <v>55</v>
      </c>
      <c r="E15" s="1" t="s">
        <v>55</v>
      </c>
      <c r="F15" s="1" t="s">
        <v>55</v>
      </c>
      <c r="G15" s="1" t="s">
        <v>55</v>
      </c>
      <c r="H15" s="1" t="s">
        <v>55</v>
      </c>
      <c r="I15" s="1" t="s">
        <v>55</v>
      </c>
      <c r="J15" s="1" t="s">
        <v>55</v>
      </c>
      <c r="K15" s="1" t="s">
        <v>91</v>
      </c>
      <c r="L15" s="1" t="s">
        <v>103</v>
      </c>
      <c r="M15" s="1" t="s">
        <v>107</v>
      </c>
      <c r="N15" s="1" t="s">
        <v>116</v>
      </c>
      <c r="O15" s="1" t="s">
        <v>119</v>
      </c>
      <c r="P15" s="1" t="s">
        <v>139</v>
      </c>
      <c r="Q15" s="1" t="s">
        <v>91</v>
      </c>
      <c r="R15" s="1" t="s">
        <v>144</v>
      </c>
      <c r="S15" s="1" t="s">
        <v>91</v>
      </c>
      <c r="T15" s="1" t="s">
        <v>148</v>
      </c>
      <c r="U15" s="1" t="s">
        <v>55</v>
      </c>
      <c r="V15" s="1" t="s">
        <v>55</v>
      </c>
      <c r="W15" s="1" t="s">
        <v>55</v>
      </c>
      <c r="X15" s="1" t="s">
        <v>116</v>
      </c>
      <c r="Y15" s="1" t="s">
        <v>116</v>
      </c>
      <c r="Z15" s="1" t="s">
        <v>119</v>
      </c>
      <c r="AA15" s="1" t="s">
        <v>119</v>
      </c>
      <c r="AB15" s="1" t="s">
        <v>55</v>
      </c>
      <c r="AC15" s="1" t="s">
        <v>103</v>
      </c>
      <c r="AD15" s="1" t="s">
        <v>107</v>
      </c>
      <c r="AE15" s="1" t="s">
        <v>107</v>
      </c>
      <c r="AF15" s="1"/>
      <c r="AG15" s="1" t="s">
        <v>164</v>
      </c>
      <c r="AH15" s="1" t="s">
        <v>103</v>
      </c>
      <c r="AI15" s="1" t="s">
        <v>107</v>
      </c>
      <c r="AJ15" s="1" t="s">
        <v>116</v>
      </c>
      <c r="AK15" s="1" t="s">
        <v>119</v>
      </c>
      <c r="AL15" s="1"/>
      <c r="AM15" s="1" t="s">
        <v>265</v>
      </c>
      <c r="AN15" s="1"/>
      <c r="AO15" s="1"/>
      <c r="AP15" s="1"/>
      <c r="AR15" s="1" t="s">
        <v>55</v>
      </c>
    </row>
    <row r="16" spans="1:47" x14ac:dyDescent="0.35">
      <c r="A16" s="4" t="s">
        <v>51</v>
      </c>
      <c r="B16" s="1" t="s">
        <v>56</v>
      </c>
      <c r="C16" s="1" t="s">
        <v>56</v>
      </c>
      <c r="D16" s="1" t="s">
        <v>56</v>
      </c>
      <c r="E16" s="1" t="s">
        <v>56</v>
      </c>
      <c r="F16" s="1" t="s">
        <v>56</v>
      </c>
      <c r="G16" s="1" t="s">
        <v>56</v>
      </c>
      <c r="H16" s="1" t="s">
        <v>56</v>
      </c>
      <c r="I16" s="1" t="s">
        <v>97</v>
      </c>
      <c r="J16" s="1" t="s">
        <v>97</v>
      </c>
      <c r="K16" s="1" t="s">
        <v>90</v>
      </c>
      <c r="L16" s="1" t="s">
        <v>104</v>
      </c>
      <c r="M16" s="1" t="s">
        <v>56</v>
      </c>
      <c r="N16" s="1" t="s">
        <v>56</v>
      </c>
      <c r="O16" s="1" t="s">
        <v>97</v>
      </c>
      <c r="P16" s="1" t="s">
        <v>56</v>
      </c>
      <c r="Q16" s="1" t="s">
        <v>90</v>
      </c>
      <c r="R16" s="1" t="s">
        <v>90</v>
      </c>
      <c r="S16" s="1" t="s">
        <v>90</v>
      </c>
      <c r="T16" s="1" t="s">
        <v>97</v>
      </c>
      <c r="U16" s="1" t="s">
        <v>56</v>
      </c>
      <c r="V16" s="1" t="s">
        <v>56</v>
      </c>
      <c r="W16" s="1" t="s">
        <v>56</v>
      </c>
      <c r="X16" s="1" t="s">
        <v>56</v>
      </c>
      <c r="Y16" s="1" t="s">
        <v>56</v>
      </c>
      <c r="Z16" s="1" t="s">
        <v>97</v>
      </c>
      <c r="AA16" s="1" t="s">
        <v>97</v>
      </c>
      <c r="AB16" s="1" t="s">
        <v>56</v>
      </c>
      <c r="AC16" s="1" t="s">
        <v>104</v>
      </c>
      <c r="AD16" s="1" t="s">
        <v>56</v>
      </c>
      <c r="AE16" s="1" t="s">
        <v>56</v>
      </c>
      <c r="AF16" s="1"/>
      <c r="AG16" s="1" t="s">
        <v>56</v>
      </c>
      <c r="AH16" s="1" t="s">
        <v>104</v>
      </c>
      <c r="AI16" s="1" t="s">
        <v>56</v>
      </c>
      <c r="AJ16" s="1" t="s">
        <v>56</v>
      </c>
      <c r="AK16" s="1" t="s">
        <v>97</v>
      </c>
      <c r="AL16" s="1" t="s">
        <v>267</v>
      </c>
      <c r="AM16" s="1" t="s">
        <v>267</v>
      </c>
      <c r="AN16" s="1" t="s">
        <v>314</v>
      </c>
      <c r="AO16" s="1" t="s">
        <v>316</v>
      </c>
      <c r="AP16" s="1" t="s">
        <v>316</v>
      </c>
      <c r="AR16" s="1" t="s">
        <v>56</v>
      </c>
    </row>
    <row r="17" spans="1:44" x14ac:dyDescent="0.35">
      <c r="A17" s="4" t="s">
        <v>52</v>
      </c>
      <c r="B17" s="1" t="s">
        <v>57</v>
      </c>
      <c r="C17" s="1" t="s">
        <v>57</v>
      </c>
      <c r="D17" s="1" t="s">
        <v>57</v>
      </c>
      <c r="E17" s="1" t="s">
        <v>57</v>
      </c>
      <c r="F17" s="1" t="s">
        <v>57</v>
      </c>
      <c r="G17" s="1" t="s">
        <v>57</v>
      </c>
      <c r="H17" s="1" t="s">
        <v>57</v>
      </c>
      <c r="I17" s="1" t="s">
        <v>89</v>
      </c>
      <c r="J17" s="1" t="s">
        <v>89</v>
      </c>
      <c r="K17" s="1" t="s">
        <v>89</v>
      </c>
      <c r="L17" s="1" t="s">
        <v>89</v>
      </c>
      <c r="M17" s="1" t="s">
        <v>57</v>
      </c>
      <c r="N17" s="1" t="s">
        <v>57</v>
      </c>
      <c r="O17" s="1" t="s">
        <v>89</v>
      </c>
      <c r="P17" s="1" t="s">
        <v>57</v>
      </c>
      <c r="Q17" s="1" t="s">
        <v>89</v>
      </c>
      <c r="R17" s="1" t="s">
        <v>89</v>
      </c>
      <c r="S17" s="1" t="s">
        <v>89</v>
      </c>
      <c r="T17" s="1" t="s">
        <v>89</v>
      </c>
      <c r="U17" s="1" t="s">
        <v>57</v>
      </c>
      <c r="V17" s="1" t="s">
        <v>57</v>
      </c>
      <c r="W17" s="1" t="s">
        <v>57</v>
      </c>
      <c r="X17" s="1" t="s">
        <v>57</v>
      </c>
      <c r="Y17" s="1" t="s">
        <v>57</v>
      </c>
      <c r="Z17" s="1" t="s">
        <v>89</v>
      </c>
      <c r="AA17" s="1" t="s">
        <v>89</v>
      </c>
      <c r="AB17" s="1" t="s">
        <v>57</v>
      </c>
      <c r="AC17" s="1" t="s">
        <v>89</v>
      </c>
      <c r="AD17" s="1" t="s">
        <v>57</v>
      </c>
      <c r="AE17" s="1" t="s">
        <v>57</v>
      </c>
      <c r="AF17" s="1" t="s">
        <v>313</v>
      </c>
      <c r="AG17" s="1" t="s">
        <v>57</v>
      </c>
      <c r="AH17" s="1" t="s">
        <v>89</v>
      </c>
      <c r="AI17" s="1" t="s">
        <v>57</v>
      </c>
      <c r="AJ17" s="1" t="s">
        <v>57</v>
      </c>
      <c r="AK17" s="1" t="s">
        <v>89</v>
      </c>
      <c r="AL17" s="1" t="s">
        <v>268</v>
      </c>
      <c r="AM17" s="1" t="s">
        <v>268</v>
      </c>
      <c r="AN17" s="1" t="s">
        <v>313</v>
      </c>
      <c r="AO17" s="1" t="s">
        <v>313</v>
      </c>
      <c r="AP17" s="1" t="s">
        <v>313</v>
      </c>
      <c r="AQ17" s="1" t="s">
        <v>268</v>
      </c>
      <c r="AR17" s="1" t="s">
        <v>57</v>
      </c>
    </row>
    <row r="18" spans="1:44" x14ac:dyDescent="0.35">
      <c r="A18" s="4" t="s">
        <v>53</v>
      </c>
      <c r="B18" s="1" t="s">
        <v>58</v>
      </c>
      <c r="C18" s="1" t="s">
        <v>58</v>
      </c>
      <c r="D18" s="1" t="s">
        <v>58</v>
      </c>
      <c r="E18" s="1" t="s">
        <v>58</v>
      </c>
      <c r="F18" s="1" t="s">
        <v>58</v>
      </c>
      <c r="G18" s="1" t="s">
        <v>58</v>
      </c>
      <c r="H18" s="1" t="s">
        <v>58</v>
      </c>
      <c r="I18" s="1" t="s">
        <v>58</v>
      </c>
      <c r="J18" s="1" t="s">
        <v>58</v>
      </c>
      <c r="K18" s="1" t="s">
        <v>58</v>
      </c>
      <c r="L18" s="1" t="s">
        <v>58</v>
      </c>
      <c r="M18" s="1" t="s">
        <v>58</v>
      </c>
      <c r="N18" s="1" t="s">
        <v>58</v>
      </c>
      <c r="O18" s="1" t="s">
        <v>58</v>
      </c>
      <c r="P18" s="1" t="s">
        <v>58</v>
      </c>
      <c r="Q18" s="1" t="s">
        <v>58</v>
      </c>
      <c r="R18" s="1" t="s">
        <v>58</v>
      </c>
      <c r="S18" s="1" t="s">
        <v>58</v>
      </c>
      <c r="T18" s="1" t="s">
        <v>58</v>
      </c>
      <c r="U18" s="1" t="s">
        <v>58</v>
      </c>
      <c r="V18" s="1" t="s">
        <v>58</v>
      </c>
      <c r="W18" s="1" t="s">
        <v>58</v>
      </c>
      <c r="X18" s="1" t="s">
        <v>58</v>
      </c>
      <c r="Y18" s="1" t="s">
        <v>58</v>
      </c>
      <c r="Z18" s="1" t="s">
        <v>58</v>
      </c>
      <c r="AA18" s="1" t="s">
        <v>58</v>
      </c>
      <c r="AB18" s="1" t="s">
        <v>58</v>
      </c>
      <c r="AC18" s="1" t="s">
        <v>58</v>
      </c>
      <c r="AD18" s="1" t="s">
        <v>58</v>
      </c>
      <c r="AE18" s="1" t="s">
        <v>58</v>
      </c>
      <c r="AF18" s="1"/>
      <c r="AG18" s="1" t="s">
        <v>58</v>
      </c>
      <c r="AH18" s="1" t="s">
        <v>58</v>
      </c>
      <c r="AI18" s="1" t="s">
        <v>58</v>
      </c>
      <c r="AJ18" s="1" t="s">
        <v>58</v>
      </c>
      <c r="AK18" s="1" t="s">
        <v>58</v>
      </c>
      <c r="AL18" s="1" t="s">
        <v>269</v>
      </c>
      <c r="AM18" s="1" t="s">
        <v>269</v>
      </c>
      <c r="AN18" s="1"/>
      <c r="AO18" s="1"/>
      <c r="AP18" s="1" t="s">
        <v>269</v>
      </c>
      <c r="AQ18" s="1" t="s">
        <v>269</v>
      </c>
      <c r="AR18" s="1" t="s">
        <v>58</v>
      </c>
    </row>
    <row r="19" spans="1:44" x14ac:dyDescent="0.35">
      <c r="A19" s="4" t="s">
        <v>59</v>
      </c>
      <c r="B19" s="1" t="s">
        <v>6</v>
      </c>
      <c r="C19" s="1" t="s">
        <v>6</v>
      </c>
      <c r="D19" s="1" t="s">
        <v>6</v>
      </c>
      <c r="E19" s="1" t="s">
        <v>6</v>
      </c>
      <c r="F19" s="1" t="s">
        <v>6</v>
      </c>
      <c r="G19" s="1" t="s">
        <v>6</v>
      </c>
      <c r="H19" s="1" t="s">
        <v>6</v>
      </c>
      <c r="I19" s="1" t="s">
        <v>6</v>
      </c>
      <c r="J19" s="1" t="s">
        <v>6</v>
      </c>
      <c r="K19" s="1" t="s">
        <v>6</v>
      </c>
      <c r="L19" s="1" t="s">
        <v>6</v>
      </c>
      <c r="M19" s="1" t="s">
        <v>6</v>
      </c>
      <c r="N19" s="1" t="s">
        <v>6</v>
      </c>
      <c r="O19" s="1" t="s">
        <v>6</v>
      </c>
      <c r="P19" s="1" t="s">
        <v>6</v>
      </c>
      <c r="Q19" s="1" t="s">
        <v>6</v>
      </c>
      <c r="R19" s="1" t="s">
        <v>6</v>
      </c>
      <c r="S19" s="1" t="s">
        <v>6</v>
      </c>
      <c r="T19" s="1" t="s">
        <v>6</v>
      </c>
      <c r="U19" s="1" t="s">
        <v>6</v>
      </c>
      <c r="V19" s="1" t="s">
        <v>6</v>
      </c>
      <c r="W19" s="1" t="s">
        <v>6</v>
      </c>
      <c r="X19" s="1" t="s">
        <v>6</v>
      </c>
      <c r="Y19" s="1" t="s">
        <v>6</v>
      </c>
      <c r="Z19" s="1" t="s">
        <v>6</v>
      </c>
      <c r="AA19" s="1" t="s">
        <v>6</v>
      </c>
      <c r="AB19" s="1" t="s">
        <v>6</v>
      </c>
      <c r="AC19" s="1" t="s">
        <v>6</v>
      </c>
      <c r="AD19" s="1" t="s">
        <v>6</v>
      </c>
      <c r="AE19" s="1" t="s">
        <v>6</v>
      </c>
      <c r="AF19" s="1" t="s">
        <v>6</v>
      </c>
      <c r="AG19" s="1" t="s">
        <v>6</v>
      </c>
      <c r="AH19" s="1" t="s">
        <v>6</v>
      </c>
      <c r="AI19" s="1" t="s">
        <v>6</v>
      </c>
      <c r="AJ19" s="1" t="s">
        <v>6</v>
      </c>
      <c r="AK19" s="1" t="s">
        <v>6</v>
      </c>
      <c r="AL19" s="1" t="s">
        <v>6</v>
      </c>
      <c r="AM19" s="1" t="s">
        <v>6</v>
      </c>
      <c r="AN19" s="1" t="s">
        <v>6</v>
      </c>
      <c r="AO19" s="1" t="s">
        <v>6</v>
      </c>
      <c r="AP19" s="1" t="s">
        <v>6</v>
      </c>
      <c r="AQ19" s="1" t="s">
        <v>6</v>
      </c>
      <c r="AR19" s="1" t="s">
        <v>6</v>
      </c>
    </row>
    <row r="20" spans="1:44" x14ac:dyDescent="0.35">
      <c r="A20" s="4" t="s">
        <v>60</v>
      </c>
      <c r="B20" s="5" t="s">
        <v>61</v>
      </c>
      <c r="C20" s="5" t="s">
        <v>61</v>
      </c>
      <c r="D20" s="5" t="s">
        <v>61</v>
      </c>
      <c r="E20" s="16" t="s">
        <v>61</v>
      </c>
      <c r="F20" s="16" t="s">
        <v>61</v>
      </c>
      <c r="G20" s="16" t="s">
        <v>61</v>
      </c>
      <c r="H20" s="16" t="s">
        <v>61</v>
      </c>
      <c r="I20" s="5" t="s">
        <v>61</v>
      </c>
      <c r="J20" s="5" t="s">
        <v>61</v>
      </c>
      <c r="K20" s="5" t="s">
        <v>61</v>
      </c>
      <c r="L20" s="5" t="s">
        <v>61</v>
      </c>
      <c r="M20" s="16" t="s">
        <v>61</v>
      </c>
      <c r="N20" s="16" t="s">
        <v>61</v>
      </c>
      <c r="O20" s="5" t="s">
        <v>61</v>
      </c>
      <c r="P20" s="16" t="s">
        <v>61</v>
      </c>
      <c r="Q20" s="5" t="s">
        <v>61</v>
      </c>
      <c r="R20" s="5" t="s">
        <v>61</v>
      </c>
      <c r="S20" s="5" t="s">
        <v>61</v>
      </c>
      <c r="T20" s="5" t="s">
        <v>61</v>
      </c>
      <c r="U20" s="5" t="s">
        <v>61</v>
      </c>
      <c r="V20" s="5" t="s">
        <v>61</v>
      </c>
      <c r="W20" s="5" t="s">
        <v>61</v>
      </c>
      <c r="X20" s="16" t="s">
        <v>61</v>
      </c>
      <c r="Y20" s="16" t="s">
        <v>61</v>
      </c>
      <c r="Z20" s="5" t="s">
        <v>61</v>
      </c>
      <c r="AA20" s="5" t="s">
        <v>61</v>
      </c>
      <c r="AB20" s="5" t="s">
        <v>61</v>
      </c>
      <c r="AC20" s="5" t="s">
        <v>61</v>
      </c>
      <c r="AD20" s="16" t="s">
        <v>61</v>
      </c>
      <c r="AE20" s="16" t="s">
        <v>61</v>
      </c>
      <c r="AF20" s="5" t="s">
        <v>61</v>
      </c>
      <c r="AG20" s="5" t="s">
        <v>61</v>
      </c>
      <c r="AH20" s="5" t="s">
        <v>61</v>
      </c>
      <c r="AI20" s="16" t="s">
        <v>61</v>
      </c>
      <c r="AJ20" s="16" t="s">
        <v>61</v>
      </c>
      <c r="AK20" s="5" t="s">
        <v>61</v>
      </c>
      <c r="AL20" s="5" t="s">
        <v>61</v>
      </c>
      <c r="AM20" s="5" t="s">
        <v>61</v>
      </c>
      <c r="AN20" s="5" t="s">
        <v>61</v>
      </c>
      <c r="AO20" s="5" t="s">
        <v>61</v>
      </c>
      <c r="AP20" s="5" t="s">
        <v>61</v>
      </c>
      <c r="AQ20" s="16" t="s">
        <v>61</v>
      </c>
      <c r="AR20" s="5" t="s">
        <v>61</v>
      </c>
    </row>
    <row r="21" spans="1:44" x14ac:dyDescent="0.35">
      <c r="A21" s="4" t="s">
        <v>62</v>
      </c>
      <c r="B21" s="1" t="s">
        <v>3</v>
      </c>
      <c r="C21" s="1" t="s">
        <v>63</v>
      </c>
      <c r="D21" s="1" t="s">
        <v>29</v>
      </c>
      <c r="E21" s="1" t="s">
        <v>3</v>
      </c>
      <c r="F21" s="1" t="s">
        <v>63</v>
      </c>
      <c r="G21" s="1" t="s">
        <v>29</v>
      </c>
      <c r="H21" s="1" t="s">
        <v>1</v>
      </c>
      <c r="I21" s="1" t="s">
        <v>3</v>
      </c>
      <c r="J21" s="1" t="s">
        <v>3</v>
      </c>
      <c r="K21" s="1" t="s">
        <v>3</v>
      </c>
      <c r="L21" s="1" t="s">
        <v>3</v>
      </c>
      <c r="M21" s="1" t="s">
        <v>29</v>
      </c>
      <c r="N21" s="1" t="s">
        <v>29</v>
      </c>
      <c r="O21" s="1" t="s">
        <v>3</v>
      </c>
      <c r="P21" s="1" t="s">
        <v>29</v>
      </c>
      <c r="Q21" s="1" t="s">
        <v>3</v>
      </c>
      <c r="R21" s="1" t="s">
        <v>3</v>
      </c>
      <c r="S21" s="1" t="s">
        <v>3</v>
      </c>
      <c r="T21" s="1" t="s">
        <v>3</v>
      </c>
      <c r="U21" s="1" t="s">
        <v>3</v>
      </c>
      <c r="V21" s="1" t="s">
        <v>3</v>
      </c>
      <c r="W21" s="1" t="s">
        <v>3</v>
      </c>
      <c r="X21" s="1" t="s">
        <v>29</v>
      </c>
      <c r="Y21" s="1" t="s">
        <v>29</v>
      </c>
      <c r="Z21" s="1" t="s">
        <v>3</v>
      </c>
      <c r="AA21" s="1" t="s">
        <v>3</v>
      </c>
      <c r="AB21" s="1" t="s">
        <v>3</v>
      </c>
      <c r="AC21" s="1" t="s">
        <v>3</v>
      </c>
      <c r="AD21" s="1" t="s">
        <v>29</v>
      </c>
      <c r="AE21" s="1" t="s">
        <v>29</v>
      </c>
      <c r="AF21" s="1" t="s">
        <v>63</v>
      </c>
      <c r="AG21" s="1" t="s">
        <v>29</v>
      </c>
      <c r="AH21" s="1" t="s">
        <v>3</v>
      </c>
      <c r="AI21" s="1" t="s">
        <v>29</v>
      </c>
      <c r="AJ21" s="1" t="s">
        <v>29</v>
      </c>
      <c r="AK21" s="1" t="s">
        <v>3</v>
      </c>
      <c r="AL21" s="1" t="s">
        <v>63</v>
      </c>
      <c r="AM21" s="1" t="s">
        <v>63</v>
      </c>
      <c r="AN21" s="1" t="s">
        <v>63</v>
      </c>
      <c r="AO21" s="1" t="s">
        <v>63</v>
      </c>
      <c r="AP21" s="1" t="s">
        <v>63</v>
      </c>
      <c r="AQ21" s="1" t="s">
        <v>63</v>
      </c>
      <c r="AR21" s="1" t="s">
        <v>3</v>
      </c>
    </row>
    <row r="22" spans="1:44" x14ac:dyDescent="0.35">
      <c r="A22" s="4" t="s">
        <v>64</v>
      </c>
      <c r="B22" s="1">
        <v>1.23</v>
      </c>
      <c r="C22" s="1">
        <v>1</v>
      </c>
      <c r="D22" s="1">
        <v>1.25</v>
      </c>
      <c r="E22" s="1">
        <v>1.2749999999999999</v>
      </c>
      <c r="F22" s="1">
        <v>5.56</v>
      </c>
      <c r="G22" s="1">
        <v>1.23</v>
      </c>
      <c r="H22" s="1">
        <v>1.23</v>
      </c>
      <c r="I22" s="1">
        <v>1.23</v>
      </c>
      <c r="J22" s="1">
        <v>1.23</v>
      </c>
      <c r="K22" s="1">
        <v>1.23</v>
      </c>
      <c r="L22" s="1">
        <v>1.23</v>
      </c>
      <c r="M22" s="1">
        <v>1.23</v>
      </c>
      <c r="N22" s="1">
        <v>1.23</v>
      </c>
      <c r="O22" s="1">
        <v>1.23</v>
      </c>
      <c r="P22" s="1">
        <v>1.23</v>
      </c>
      <c r="Q22" s="1">
        <v>1.23</v>
      </c>
      <c r="R22" s="1">
        <v>1.23</v>
      </c>
      <c r="S22" s="1">
        <v>1.23</v>
      </c>
      <c r="T22" s="1">
        <v>1.23</v>
      </c>
      <c r="U22" s="1">
        <v>1.23</v>
      </c>
      <c r="V22" s="1">
        <v>1.23</v>
      </c>
      <c r="W22" s="1">
        <v>1.23</v>
      </c>
      <c r="X22" s="1">
        <v>1.23</v>
      </c>
      <c r="Y22" s="1">
        <v>1.23</v>
      </c>
      <c r="Z22" s="1">
        <v>1.23</v>
      </c>
      <c r="AA22" s="1">
        <v>1.23</v>
      </c>
      <c r="AB22" s="1">
        <v>1.23</v>
      </c>
      <c r="AC22" s="1">
        <v>1.23</v>
      </c>
      <c r="AD22" s="1">
        <v>1.23</v>
      </c>
      <c r="AE22" s="1">
        <v>1.23</v>
      </c>
      <c r="AF22" s="1">
        <v>1</v>
      </c>
      <c r="AG22" s="1">
        <v>1.25</v>
      </c>
      <c r="AH22" s="1">
        <v>1.23</v>
      </c>
      <c r="AI22" s="1">
        <v>1.23</v>
      </c>
      <c r="AJ22" s="1">
        <v>1.23</v>
      </c>
      <c r="AK22" s="1">
        <v>1.23</v>
      </c>
      <c r="AL22" s="1">
        <v>1</v>
      </c>
      <c r="AM22" s="1">
        <v>1</v>
      </c>
      <c r="AN22" s="1">
        <v>0.124</v>
      </c>
      <c r="AO22" s="1">
        <v>0.124</v>
      </c>
      <c r="AP22" s="1">
        <v>0.124</v>
      </c>
      <c r="AQ22" s="1">
        <v>5.56</v>
      </c>
      <c r="AR22" s="1">
        <v>1.23</v>
      </c>
    </row>
    <row r="23" spans="1:44" x14ac:dyDescent="0.35">
      <c r="A23" s="4" t="s">
        <v>65</v>
      </c>
      <c r="B23" s="1">
        <v>1</v>
      </c>
      <c r="C23" s="1">
        <v>0</v>
      </c>
      <c r="D23" s="1">
        <v>0</v>
      </c>
      <c r="E23" s="1">
        <v>1</v>
      </c>
      <c r="F23" s="1">
        <v>0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0</v>
      </c>
      <c r="AG23" s="1">
        <v>0</v>
      </c>
      <c r="AH23" s="1">
        <v>1</v>
      </c>
      <c r="AI23" s="1">
        <v>1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</row>
    <row r="24" spans="1:44" x14ac:dyDescent="0.35">
      <c r="A24" s="4" t="s">
        <v>66</v>
      </c>
      <c r="B24" s="1" t="s">
        <v>3</v>
      </c>
      <c r="C24" t="s">
        <v>3</v>
      </c>
      <c r="D24" s="9" t="s">
        <v>389</v>
      </c>
      <c r="E24" s="1" t="s">
        <v>3</v>
      </c>
      <c r="F24" s="1" t="s">
        <v>3</v>
      </c>
      <c r="G24" s="1" t="s">
        <v>67</v>
      </c>
      <c r="H24" s="1" t="s">
        <v>3</v>
      </c>
      <c r="I24" s="1" t="s">
        <v>3</v>
      </c>
      <c r="J24" s="1" t="s">
        <v>3</v>
      </c>
      <c r="K24" s="1" t="s">
        <v>3</v>
      </c>
      <c r="L24" s="1" t="s">
        <v>3</v>
      </c>
      <c r="M24" s="1" t="s">
        <v>67</v>
      </c>
      <c r="N24" s="1" t="s">
        <v>3</v>
      </c>
      <c r="O24" s="1" t="s">
        <v>3</v>
      </c>
      <c r="P24" s="1" t="s">
        <v>3</v>
      </c>
      <c r="Q24" s="1" t="s">
        <v>3</v>
      </c>
      <c r="R24" s="9" t="s">
        <v>67</v>
      </c>
      <c r="S24" s="9" t="s">
        <v>67</v>
      </c>
      <c r="T24" s="1" t="s">
        <v>118</v>
      </c>
      <c r="U24" s="1" t="s">
        <v>3</v>
      </c>
      <c r="V24" s="1" t="s">
        <v>3</v>
      </c>
      <c r="W24" s="1" t="s">
        <v>3</v>
      </c>
      <c r="X24" s="1" t="s">
        <v>3</v>
      </c>
      <c r="Y24" s="1" t="s">
        <v>3</v>
      </c>
      <c r="Z24" s="1" t="s">
        <v>3</v>
      </c>
      <c r="AA24" s="1" t="s">
        <v>3</v>
      </c>
      <c r="AB24" s="1" t="s">
        <v>3</v>
      </c>
      <c r="AC24" s="1" t="s">
        <v>3</v>
      </c>
      <c r="AD24" s="1" t="s">
        <v>67</v>
      </c>
      <c r="AE24" s="1" t="s">
        <v>67</v>
      </c>
      <c r="AF24" t="s">
        <v>3</v>
      </c>
      <c r="AG24" s="9" t="s">
        <v>3</v>
      </c>
      <c r="AH24" s="1" t="s">
        <v>3</v>
      </c>
      <c r="AI24" s="1" t="s">
        <v>67</v>
      </c>
      <c r="AJ24" s="1" t="s">
        <v>3</v>
      </c>
      <c r="AK24" s="1" t="s">
        <v>3</v>
      </c>
      <c r="AL24" t="s">
        <v>3</v>
      </c>
      <c r="AM24" t="s">
        <v>3</v>
      </c>
      <c r="AN24" t="s">
        <v>3</v>
      </c>
      <c r="AO24" t="s">
        <v>3</v>
      </c>
      <c r="AP24" t="s">
        <v>3</v>
      </c>
      <c r="AQ24" s="1" t="s">
        <v>3</v>
      </c>
      <c r="AR24" s="1" t="s">
        <v>3</v>
      </c>
    </row>
    <row r="25" spans="1:44" x14ac:dyDescent="0.35">
      <c r="A25" s="4" t="s">
        <v>88</v>
      </c>
      <c r="I25" s="1" t="s">
        <v>96</v>
      </c>
      <c r="J25" s="1" t="s">
        <v>98</v>
      </c>
      <c r="K25" s="1" t="s">
        <v>92</v>
      </c>
      <c r="L25" s="1" t="s">
        <v>102</v>
      </c>
      <c r="M25" s="1" t="s">
        <v>108</v>
      </c>
      <c r="N25" s="1" t="s">
        <v>114</v>
      </c>
      <c r="O25" s="1" t="s">
        <v>120</v>
      </c>
      <c r="P25" s="1" t="s">
        <v>137</v>
      </c>
      <c r="Q25" s="1" t="s">
        <v>140</v>
      </c>
      <c r="R25" s="1" t="s">
        <v>142</v>
      </c>
      <c r="S25" s="1" t="s">
        <v>146</v>
      </c>
      <c r="T25" s="1" t="s">
        <v>147</v>
      </c>
      <c r="W25" s="1" t="s">
        <v>98</v>
      </c>
      <c r="X25" s="1" t="s">
        <v>114</v>
      </c>
      <c r="Y25" s="1" t="s">
        <v>114</v>
      </c>
      <c r="Z25" s="1" t="s">
        <v>120</v>
      </c>
      <c r="AA25" s="1" t="s">
        <v>120</v>
      </c>
      <c r="AB25" s="1" t="s">
        <v>98</v>
      </c>
      <c r="AC25" s="1" t="s">
        <v>102</v>
      </c>
      <c r="AD25" s="1" t="s">
        <v>108</v>
      </c>
      <c r="AE25" s="1" t="s">
        <v>108</v>
      </c>
      <c r="AF25" s="1" t="s">
        <v>311</v>
      </c>
      <c r="AG25" s="1" t="s">
        <v>165</v>
      </c>
      <c r="AH25" s="1" t="s">
        <v>102</v>
      </c>
      <c r="AI25" s="1" t="s">
        <v>108</v>
      </c>
      <c r="AJ25" s="1" t="s">
        <v>114</v>
      </c>
      <c r="AK25" s="1" t="s">
        <v>120</v>
      </c>
      <c r="AL25" s="1" t="s">
        <v>264</v>
      </c>
      <c r="AM25" s="1" t="s">
        <v>264</v>
      </c>
      <c r="AN25" s="1" t="s">
        <v>315</v>
      </c>
      <c r="AO25" s="1" t="s">
        <v>317</v>
      </c>
      <c r="AP25" s="1" t="s">
        <v>317</v>
      </c>
      <c r="AQ25" s="1" t="s">
        <v>276</v>
      </c>
    </row>
  </sheetData>
  <phoneticPr fontId="3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CBF4F-DD37-4B66-AF05-32A20A1AA95F}">
  <dimension ref="A1:C15"/>
  <sheetViews>
    <sheetView workbookViewId="0">
      <selection activeCell="A8" sqref="A8:C10"/>
    </sheetView>
  </sheetViews>
  <sheetFormatPr defaultRowHeight="14.5" x14ac:dyDescent="0.35"/>
  <cols>
    <col min="1" max="1" width="46.26953125" customWidth="1"/>
    <col min="2" max="2" width="24.453125" customWidth="1"/>
    <col min="3" max="3" width="21.26953125" customWidth="1"/>
  </cols>
  <sheetData>
    <row r="1" spans="1:3" s="10" customFormat="1" ht="18.5" x14ac:dyDescent="0.45">
      <c r="A1" s="10" t="s">
        <v>20</v>
      </c>
      <c r="B1" s="10" t="s">
        <v>68</v>
      </c>
      <c r="C1" s="10" t="s">
        <v>70</v>
      </c>
    </row>
    <row r="2" spans="1:3" x14ac:dyDescent="0.35">
      <c r="A2" s="1" t="s">
        <v>7</v>
      </c>
      <c r="B2" s="1" t="s">
        <v>21</v>
      </c>
      <c r="C2">
        <v>1.23</v>
      </c>
    </row>
    <row r="3" spans="1:3" x14ac:dyDescent="0.35">
      <c r="A3" t="s">
        <v>10</v>
      </c>
      <c r="B3" t="s">
        <v>18</v>
      </c>
      <c r="C3">
        <v>1.03</v>
      </c>
    </row>
    <row r="4" spans="1:3" x14ac:dyDescent="0.35">
      <c r="A4" t="s">
        <v>19</v>
      </c>
      <c r="B4" t="s">
        <v>23</v>
      </c>
      <c r="C4">
        <v>1.25</v>
      </c>
    </row>
    <row r="5" spans="1:3" x14ac:dyDescent="0.35">
      <c r="A5" t="s">
        <v>71</v>
      </c>
      <c r="B5" t="s">
        <v>24</v>
      </c>
      <c r="C5">
        <v>5.56</v>
      </c>
    </row>
    <row r="6" spans="1:3" x14ac:dyDescent="0.35">
      <c r="A6" s="1" t="s">
        <v>69</v>
      </c>
      <c r="B6" s="1" t="s">
        <v>21</v>
      </c>
      <c r="C6">
        <v>1.23</v>
      </c>
    </row>
    <row r="7" spans="1:3" x14ac:dyDescent="0.35">
      <c r="A7" t="s">
        <v>263</v>
      </c>
      <c r="B7" s="9" t="s">
        <v>18</v>
      </c>
      <c r="C7">
        <v>12.2</v>
      </c>
    </row>
    <row r="8" spans="1:3" x14ac:dyDescent="0.35">
      <c r="A8" t="s">
        <v>274</v>
      </c>
      <c r="B8" t="s">
        <v>290</v>
      </c>
      <c r="C8">
        <v>0.124</v>
      </c>
    </row>
    <row r="9" spans="1:3" x14ac:dyDescent="0.35">
      <c r="A9" t="s">
        <v>273</v>
      </c>
      <c r="B9" t="s">
        <v>291</v>
      </c>
      <c r="C9">
        <v>0.124</v>
      </c>
    </row>
    <row r="10" spans="1:3" x14ac:dyDescent="0.35">
      <c r="A10" t="s">
        <v>271</v>
      </c>
      <c r="B10" t="s">
        <v>292</v>
      </c>
      <c r="C10">
        <v>0.124</v>
      </c>
    </row>
    <row r="14" spans="1:3" x14ac:dyDescent="0.35">
      <c r="C14" s="1"/>
    </row>
    <row r="15" spans="1:3" x14ac:dyDescent="0.35">
      <c r="C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1282F-9AB2-4480-B92F-544BBE7E934B}">
  <sheetPr>
    <tabColor theme="7" tint="-0.249977111117893"/>
  </sheetPr>
  <dimension ref="A1:T14"/>
  <sheetViews>
    <sheetView zoomScaleNormal="100"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Q49" sqref="Q49"/>
    </sheetView>
  </sheetViews>
  <sheetFormatPr defaultRowHeight="14.5" x14ac:dyDescent="0.35"/>
  <cols>
    <col min="1" max="1" width="27.36328125" customWidth="1"/>
    <col min="2" max="2" width="47.08984375" customWidth="1"/>
    <col min="3" max="3" width="46.90625" customWidth="1"/>
    <col min="4" max="4" width="65.36328125" customWidth="1"/>
    <col min="5" max="6" width="81.26953125" customWidth="1"/>
    <col min="7" max="7" width="65.36328125" customWidth="1"/>
    <col min="8" max="9" width="81.26953125" customWidth="1"/>
    <col min="10" max="10" width="65.36328125" customWidth="1"/>
    <col min="11" max="12" width="81.26953125" customWidth="1"/>
    <col min="13" max="13" width="72.6328125" customWidth="1"/>
    <col min="14" max="15" width="81.26953125" customWidth="1"/>
    <col min="16" max="19" width="72.6328125" customWidth="1"/>
    <col min="20" max="20" width="68.7265625" customWidth="1"/>
  </cols>
  <sheetData>
    <row r="1" spans="1:20" ht="33.5" x14ac:dyDescent="0.35">
      <c r="A1" s="11" t="s">
        <v>0</v>
      </c>
      <c r="B1" s="11" t="s">
        <v>173</v>
      </c>
      <c r="C1" s="11" t="s">
        <v>174</v>
      </c>
      <c r="D1" s="22" t="s">
        <v>189</v>
      </c>
      <c r="E1" s="22" t="s">
        <v>192</v>
      </c>
      <c r="F1" s="22" t="s">
        <v>193</v>
      </c>
      <c r="G1" s="22" t="s">
        <v>191</v>
      </c>
      <c r="H1" s="22" t="s">
        <v>194</v>
      </c>
      <c r="I1" s="22" t="s">
        <v>195</v>
      </c>
      <c r="J1" s="22" t="s">
        <v>196</v>
      </c>
      <c r="K1" s="22" t="s">
        <v>199</v>
      </c>
      <c r="L1" s="22" t="s">
        <v>200</v>
      </c>
      <c r="M1" s="22" t="s">
        <v>201</v>
      </c>
      <c r="N1" s="22" t="s">
        <v>203</v>
      </c>
      <c r="O1" s="22" t="s">
        <v>204</v>
      </c>
      <c r="P1" s="22" t="s">
        <v>205</v>
      </c>
      <c r="Q1" s="28" t="s">
        <v>284</v>
      </c>
      <c r="R1" s="28" t="s">
        <v>275</v>
      </c>
      <c r="S1" s="28" t="s">
        <v>279</v>
      </c>
      <c r="T1" s="28" t="s">
        <v>281</v>
      </c>
    </row>
    <row r="2" spans="1:20" x14ac:dyDescent="0.35">
      <c r="A2" s="12" t="s">
        <v>15</v>
      </c>
      <c r="B2" s="12" t="s">
        <v>16</v>
      </c>
      <c r="C2" s="12" t="s">
        <v>16</v>
      </c>
      <c r="D2" s="23" t="s">
        <v>151</v>
      </c>
      <c r="E2" s="23" t="s">
        <v>151</v>
      </c>
      <c r="F2" s="23" t="s">
        <v>151</v>
      </c>
      <c r="G2" s="23" t="s">
        <v>151</v>
      </c>
      <c r="H2" s="23" t="s">
        <v>151</v>
      </c>
      <c r="I2" s="23" t="s">
        <v>151</v>
      </c>
      <c r="J2" s="23" t="s">
        <v>151</v>
      </c>
      <c r="K2" s="23" t="s">
        <v>151</v>
      </c>
      <c r="L2" s="23" t="s">
        <v>151</v>
      </c>
      <c r="M2" s="23" t="s">
        <v>151</v>
      </c>
      <c r="N2" s="23" t="s">
        <v>151</v>
      </c>
      <c r="O2" s="23" t="s">
        <v>151</v>
      </c>
      <c r="P2" s="23" t="s">
        <v>151</v>
      </c>
      <c r="Q2" s="29" t="s">
        <v>151</v>
      </c>
      <c r="R2" s="29" t="s">
        <v>151</v>
      </c>
      <c r="S2" s="29" t="s">
        <v>151</v>
      </c>
      <c r="T2" s="29" t="s">
        <v>151</v>
      </c>
    </row>
    <row r="3" spans="1:20" x14ac:dyDescent="0.35">
      <c r="A3" s="13" t="s">
        <v>76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6</v>
      </c>
      <c r="O3" s="1" t="s">
        <v>6</v>
      </c>
      <c r="P3" s="1" t="s">
        <v>6</v>
      </c>
      <c r="Q3" s="1" t="s">
        <v>6</v>
      </c>
      <c r="R3" s="1" t="s">
        <v>6</v>
      </c>
      <c r="S3" s="1" t="s">
        <v>6</v>
      </c>
      <c r="T3" s="1" t="s">
        <v>6</v>
      </c>
    </row>
    <row r="4" spans="1:20" x14ac:dyDescent="0.35">
      <c r="A4" s="13" t="s">
        <v>77</v>
      </c>
      <c r="B4" s="1" t="s">
        <v>72</v>
      </c>
      <c r="C4" s="1" t="s">
        <v>82</v>
      </c>
      <c r="D4" s="1" t="s">
        <v>3</v>
      </c>
      <c r="E4" s="1" t="s">
        <v>82</v>
      </c>
      <c r="F4" s="1" t="s">
        <v>82</v>
      </c>
      <c r="G4" s="1" t="s">
        <v>82</v>
      </c>
      <c r="H4" s="1" t="s">
        <v>82</v>
      </c>
      <c r="I4" s="1" t="s">
        <v>82</v>
      </c>
      <c r="J4" s="1" t="s">
        <v>82</v>
      </c>
      <c r="K4" s="1" t="s">
        <v>82</v>
      </c>
      <c r="L4" s="1" t="s">
        <v>82</v>
      </c>
      <c r="M4" s="1" t="s">
        <v>82</v>
      </c>
      <c r="N4" s="1" t="s">
        <v>82</v>
      </c>
      <c r="O4" s="1" t="s">
        <v>82</v>
      </c>
      <c r="P4" s="1" t="s">
        <v>82</v>
      </c>
      <c r="Q4" s="1" t="s">
        <v>280</v>
      </c>
      <c r="R4" s="1" t="s">
        <v>280</v>
      </c>
      <c r="S4" s="1" t="s">
        <v>280</v>
      </c>
      <c r="T4" s="1" t="s">
        <v>280</v>
      </c>
    </row>
    <row r="5" spans="1:20" x14ac:dyDescent="0.35">
      <c r="A5" s="15" t="s">
        <v>78</v>
      </c>
      <c r="B5" s="1" t="s">
        <v>73</v>
      </c>
      <c r="C5" s="1" t="s">
        <v>83</v>
      </c>
      <c r="D5" s="1" t="s">
        <v>73</v>
      </c>
      <c r="E5" s="1" t="s">
        <v>73</v>
      </c>
      <c r="F5" s="1" t="s">
        <v>73</v>
      </c>
      <c r="G5" s="1" t="s">
        <v>73</v>
      </c>
      <c r="H5" s="1" t="s">
        <v>197</v>
      </c>
      <c r="I5" s="1" t="s">
        <v>197</v>
      </c>
      <c r="J5" s="1" t="s">
        <v>197</v>
      </c>
      <c r="K5" s="1" t="s">
        <v>202</v>
      </c>
      <c r="L5" s="1" t="s">
        <v>202</v>
      </c>
      <c r="M5" s="1" t="s">
        <v>202</v>
      </c>
      <c r="N5" s="1" t="s">
        <v>83</v>
      </c>
      <c r="O5" s="1" t="s">
        <v>83</v>
      </c>
      <c r="P5" s="1" t="s">
        <v>83</v>
      </c>
      <c r="Q5" s="1" t="s">
        <v>71</v>
      </c>
      <c r="R5" s="1" t="s">
        <v>71</v>
      </c>
      <c r="S5" s="1" t="s">
        <v>71</v>
      </c>
      <c r="T5" s="1" t="s">
        <v>71</v>
      </c>
    </row>
    <row r="6" spans="1:20" x14ac:dyDescent="0.35">
      <c r="A6" s="15" t="s">
        <v>79</v>
      </c>
      <c r="B6" s="1">
        <v>1.6</v>
      </c>
      <c r="C6" s="1">
        <v>1.6</v>
      </c>
      <c r="D6" s="1">
        <v>1.6</v>
      </c>
      <c r="E6" s="1">
        <v>1.6</v>
      </c>
      <c r="F6" s="1">
        <v>1.6</v>
      </c>
      <c r="G6" s="1">
        <v>1.6</v>
      </c>
      <c r="H6" s="1">
        <v>1.6</v>
      </c>
      <c r="I6" s="1">
        <v>1.6</v>
      </c>
      <c r="J6" s="1">
        <v>1.6</v>
      </c>
      <c r="K6" s="1">
        <v>1.6</v>
      </c>
      <c r="L6" s="1">
        <v>1.6</v>
      </c>
      <c r="M6" s="1">
        <v>1.6</v>
      </c>
      <c r="N6" s="1">
        <v>1.6</v>
      </c>
      <c r="O6" s="1">
        <v>1.6</v>
      </c>
      <c r="P6" s="1">
        <v>1.6</v>
      </c>
      <c r="Q6" s="1">
        <v>0</v>
      </c>
      <c r="R6" s="1">
        <v>0</v>
      </c>
      <c r="S6" s="1">
        <v>0</v>
      </c>
      <c r="T6" s="1">
        <v>0</v>
      </c>
    </row>
    <row r="7" spans="1:20" x14ac:dyDescent="0.35">
      <c r="A7" s="15" t="s">
        <v>80</v>
      </c>
      <c r="B7" s="1" t="s">
        <v>74</v>
      </c>
      <c r="C7" s="1" t="s">
        <v>84</v>
      </c>
      <c r="D7" s="1" t="s">
        <v>3</v>
      </c>
      <c r="E7" s="1" t="s">
        <v>74</v>
      </c>
      <c r="F7" s="1" t="s">
        <v>74</v>
      </c>
      <c r="G7" s="1" t="s">
        <v>84</v>
      </c>
      <c r="H7" s="1" t="s">
        <v>74</v>
      </c>
      <c r="I7" s="1" t="s">
        <v>74</v>
      </c>
      <c r="J7" s="1" t="s">
        <v>84</v>
      </c>
      <c r="K7" s="1" t="s">
        <v>74</v>
      </c>
      <c r="L7" s="1" t="s">
        <v>74</v>
      </c>
      <c r="M7" s="1" t="s">
        <v>84</v>
      </c>
      <c r="N7" s="1" t="s">
        <v>74</v>
      </c>
      <c r="O7" s="1" t="s">
        <v>74</v>
      </c>
      <c r="P7" s="1" t="s">
        <v>84</v>
      </c>
      <c r="Q7" s="1" t="s">
        <v>84</v>
      </c>
      <c r="R7" s="1" t="s">
        <v>84</v>
      </c>
      <c r="S7" s="1" t="s">
        <v>84</v>
      </c>
      <c r="T7" s="1" t="s">
        <v>84</v>
      </c>
    </row>
    <row r="8" spans="1:20" x14ac:dyDescent="0.35">
      <c r="A8" s="15" t="s">
        <v>81</v>
      </c>
      <c r="B8" s="1" t="s">
        <v>75</v>
      </c>
      <c r="C8" s="1" t="s">
        <v>75</v>
      </c>
      <c r="D8" s="1" t="s">
        <v>75</v>
      </c>
      <c r="E8" s="1" t="s">
        <v>75</v>
      </c>
      <c r="F8" s="1" t="s">
        <v>75</v>
      </c>
      <c r="G8" s="1" t="s">
        <v>75</v>
      </c>
      <c r="H8" s="1" t="s">
        <v>75</v>
      </c>
      <c r="I8" s="1" t="s">
        <v>75</v>
      </c>
      <c r="J8" s="1" t="s">
        <v>75</v>
      </c>
      <c r="K8" s="1" t="s">
        <v>75</v>
      </c>
      <c r="L8" s="1" t="s">
        <v>75</v>
      </c>
      <c r="M8" s="1" t="s">
        <v>75</v>
      </c>
      <c r="N8" s="1" t="s">
        <v>75</v>
      </c>
      <c r="O8" s="1" t="s">
        <v>75</v>
      </c>
      <c r="P8" s="1" t="s">
        <v>75</v>
      </c>
      <c r="Q8" s="1" t="s">
        <v>75</v>
      </c>
      <c r="R8" s="1" t="s">
        <v>75</v>
      </c>
      <c r="S8" s="1" t="s">
        <v>75</v>
      </c>
      <c r="T8" s="1" t="s">
        <v>75</v>
      </c>
    </row>
    <row r="9" spans="1:20" x14ac:dyDescent="0.35">
      <c r="A9" s="15" t="s">
        <v>181</v>
      </c>
      <c r="B9" t="s">
        <v>175</v>
      </c>
      <c r="C9" t="s">
        <v>176</v>
      </c>
      <c r="D9" t="s">
        <v>175</v>
      </c>
      <c r="E9" s="25" t="s">
        <v>176</v>
      </c>
      <c r="F9" s="25" t="s">
        <v>176</v>
      </c>
      <c r="G9" s="25" t="s">
        <v>176</v>
      </c>
      <c r="H9" s="25" t="s">
        <v>176</v>
      </c>
      <c r="I9" s="25" t="s">
        <v>176</v>
      </c>
      <c r="J9" s="25" t="s">
        <v>176</v>
      </c>
      <c r="K9" s="25" t="s">
        <v>176</v>
      </c>
      <c r="L9" s="25" t="s">
        <v>176</v>
      </c>
      <c r="M9" s="25" t="s">
        <v>176</v>
      </c>
      <c r="N9" s="25" t="s">
        <v>176</v>
      </c>
      <c r="O9" s="25" t="s">
        <v>176</v>
      </c>
      <c r="P9" s="25" t="s">
        <v>176</v>
      </c>
      <c r="Q9" s="25" t="s">
        <v>285</v>
      </c>
      <c r="R9" s="25" t="s">
        <v>283</v>
      </c>
      <c r="S9" s="25" t="s">
        <v>257</v>
      </c>
      <c r="T9" s="25" t="s">
        <v>282</v>
      </c>
    </row>
    <row r="10" spans="1:20" x14ac:dyDescent="0.35">
      <c r="A10" s="15" t="s">
        <v>182</v>
      </c>
      <c r="B10" t="s">
        <v>177</v>
      </c>
      <c r="C10" t="s">
        <v>178</v>
      </c>
      <c r="D10" t="s">
        <v>177</v>
      </c>
      <c r="E10" t="s">
        <v>178</v>
      </c>
      <c r="F10" t="s">
        <v>178</v>
      </c>
      <c r="G10" t="s">
        <v>178</v>
      </c>
      <c r="H10" t="s">
        <v>178</v>
      </c>
      <c r="I10" t="s">
        <v>178</v>
      </c>
      <c r="J10" t="s">
        <v>178</v>
      </c>
      <c r="K10" t="s">
        <v>178</v>
      </c>
      <c r="L10" t="s">
        <v>178</v>
      </c>
      <c r="M10" t="s">
        <v>178</v>
      </c>
      <c r="N10" t="s">
        <v>178</v>
      </c>
      <c r="O10" t="s">
        <v>178</v>
      </c>
      <c r="P10" t="s">
        <v>178</v>
      </c>
    </row>
    <row r="11" spans="1:20" x14ac:dyDescent="0.35">
      <c r="A11" s="15" t="s">
        <v>183</v>
      </c>
      <c r="B11" t="s">
        <v>187</v>
      </c>
      <c r="C11" t="s">
        <v>188</v>
      </c>
      <c r="D11" t="s">
        <v>187</v>
      </c>
      <c r="E11" t="s">
        <v>188</v>
      </c>
      <c r="F11" t="s">
        <v>188</v>
      </c>
      <c r="G11" t="s">
        <v>188</v>
      </c>
      <c r="H11" t="s">
        <v>188</v>
      </c>
      <c r="I11" t="s">
        <v>188</v>
      </c>
      <c r="J11" t="s">
        <v>188</v>
      </c>
      <c r="K11" t="s">
        <v>188</v>
      </c>
      <c r="L11" t="s">
        <v>188</v>
      </c>
      <c r="M11" t="s">
        <v>188</v>
      </c>
      <c r="N11" t="s">
        <v>188</v>
      </c>
      <c r="O11" t="s">
        <v>188</v>
      </c>
      <c r="P11" t="s">
        <v>188</v>
      </c>
    </row>
    <row r="12" spans="1:20" x14ac:dyDescent="0.35">
      <c r="A12" s="15" t="s">
        <v>184</v>
      </c>
      <c r="K12" t="s">
        <v>198</v>
      </c>
      <c r="L12" t="s">
        <v>198</v>
      </c>
      <c r="M12" t="s">
        <v>198</v>
      </c>
      <c r="N12" t="s">
        <v>206</v>
      </c>
      <c r="O12" t="s">
        <v>206</v>
      </c>
      <c r="P12" t="s">
        <v>206</v>
      </c>
    </row>
    <row r="13" spans="1:20" x14ac:dyDescent="0.35">
      <c r="A13" s="15" t="s">
        <v>185</v>
      </c>
    </row>
    <row r="14" spans="1:20" x14ac:dyDescent="0.35">
      <c r="A14" s="15" t="s">
        <v>186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28AC2-C581-4BEB-9D0C-E3CE7CC147C5}">
  <dimension ref="A1:R68"/>
  <sheetViews>
    <sheetView tabSelected="1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D8" sqref="D8"/>
    </sheetView>
  </sheetViews>
  <sheetFormatPr defaultRowHeight="14.5" x14ac:dyDescent="0.35"/>
  <cols>
    <col min="1" max="1" width="20.26953125" customWidth="1"/>
    <col min="2" max="2" width="14.26953125" customWidth="1"/>
    <col min="3" max="3" width="20.26953125" customWidth="1"/>
    <col min="4" max="5" width="44.81640625" customWidth="1"/>
    <col min="6" max="6" width="38.36328125" customWidth="1"/>
    <col min="7" max="7" width="44.81640625" customWidth="1"/>
    <col min="8" max="8" width="24.7265625" customWidth="1"/>
    <col min="9" max="9" width="18.7265625" customWidth="1"/>
    <col min="10" max="10" width="46.08984375" customWidth="1"/>
    <col min="11" max="11" width="40.6328125" customWidth="1"/>
    <col min="12" max="12" width="44.54296875" customWidth="1"/>
    <col min="13" max="13" width="23.1796875" bestFit="1" customWidth="1"/>
    <col min="14" max="14" width="31.6328125" customWidth="1"/>
    <col min="15" max="15" width="20.81640625" customWidth="1"/>
    <col min="16" max="16" width="45.26953125" customWidth="1"/>
    <col min="17" max="17" width="22.54296875" customWidth="1"/>
    <col min="18" max="18" width="19" customWidth="1"/>
  </cols>
  <sheetData>
    <row r="1" spans="1:18" ht="33.5" x14ac:dyDescent="0.35">
      <c r="A1" s="26" t="s">
        <v>77</v>
      </c>
      <c r="B1" s="26" t="s">
        <v>212</v>
      </c>
      <c r="C1" s="26" t="s">
        <v>15</v>
      </c>
      <c r="D1" s="26" t="s">
        <v>228</v>
      </c>
      <c r="E1" s="26" t="s">
        <v>318</v>
      </c>
      <c r="F1" s="26" t="s">
        <v>211</v>
      </c>
      <c r="G1" s="26" t="s">
        <v>78</v>
      </c>
      <c r="H1" s="26" t="s">
        <v>79</v>
      </c>
      <c r="I1" s="26" t="s">
        <v>80</v>
      </c>
      <c r="J1" s="26" t="s">
        <v>231</v>
      </c>
      <c r="K1" s="26" t="s">
        <v>232</v>
      </c>
      <c r="L1" s="26" t="s">
        <v>233</v>
      </c>
      <c r="M1" s="26" t="s">
        <v>234</v>
      </c>
      <c r="N1" s="26" t="s">
        <v>235</v>
      </c>
      <c r="O1" s="26" t="s">
        <v>236</v>
      </c>
      <c r="P1" s="26" t="s">
        <v>230</v>
      </c>
      <c r="Q1" s="26" t="s">
        <v>305</v>
      </c>
      <c r="R1" s="26" t="s">
        <v>287</v>
      </c>
    </row>
    <row r="2" spans="1:18" x14ac:dyDescent="0.35">
      <c r="A2" t="s">
        <v>84</v>
      </c>
      <c r="B2" t="str">
        <f>IF(P2="; ","ready-to-go","update-needed")</f>
        <v>ready-to-go</v>
      </c>
      <c r="C2" t="s">
        <v>258</v>
      </c>
      <c r="D2" t="s">
        <v>323</v>
      </c>
      <c r="E2" t="s">
        <v>73</v>
      </c>
      <c r="F2" t="s">
        <v>207</v>
      </c>
      <c r="G2" t="str">
        <f t="shared" ref="G2:G22" si="0">F2</f>
        <v>Espresso Blue Planet</v>
      </c>
      <c r="H2" s="27">
        <v>1.7</v>
      </c>
      <c r="I2" s="27" t="s">
        <v>84</v>
      </c>
      <c r="J2" s="25" t="s">
        <v>237</v>
      </c>
      <c r="K2" s="25" t="s">
        <v>238</v>
      </c>
      <c r="L2" s="25" t="s">
        <v>239</v>
      </c>
      <c r="M2" s="27"/>
      <c r="N2" s="27"/>
      <c r="O2" s="27"/>
      <c r="P2" t="str">
        <f t="shared" ref="P2:P66" si="1">R2&amp;"; "&amp;Q2</f>
        <v xml:space="preserve">; </v>
      </c>
    </row>
    <row r="3" spans="1:18" x14ac:dyDescent="0.35">
      <c r="A3" t="s">
        <v>84</v>
      </c>
      <c r="B3" t="str">
        <f t="shared" ref="B3:B66" si="2">IF(P3="; ","ready-to-go","update-needed")</f>
        <v>ready-to-go</v>
      </c>
      <c r="C3" t="s">
        <v>258</v>
      </c>
      <c r="D3" t="s">
        <v>324</v>
      </c>
      <c r="E3" t="s">
        <v>197</v>
      </c>
      <c r="F3" t="s">
        <v>208</v>
      </c>
      <c r="G3" t="str">
        <f t="shared" si="0"/>
        <v>Café Blue Planet</v>
      </c>
      <c r="H3" s="27">
        <v>1.7</v>
      </c>
      <c r="I3" s="27" t="s">
        <v>84</v>
      </c>
      <c r="J3" s="25" t="s">
        <v>237</v>
      </c>
      <c r="K3" s="25" t="s">
        <v>238</v>
      </c>
      <c r="L3" s="25" t="s">
        <v>239</v>
      </c>
      <c r="M3" s="27"/>
      <c r="N3" s="27"/>
      <c r="O3" s="27"/>
      <c r="P3" t="str">
        <f t="shared" si="1"/>
        <v xml:space="preserve">; </v>
      </c>
    </row>
    <row r="4" spans="1:18" x14ac:dyDescent="0.35">
      <c r="A4" t="s">
        <v>84</v>
      </c>
      <c r="B4" t="str">
        <f t="shared" si="2"/>
        <v>ready-to-go</v>
      </c>
      <c r="C4" t="s">
        <v>258</v>
      </c>
      <c r="D4" t="s">
        <v>325</v>
      </c>
      <c r="E4" t="s">
        <v>319</v>
      </c>
      <c r="F4" t="s">
        <v>215</v>
      </c>
      <c r="G4" t="str">
        <f t="shared" si="0"/>
        <v>Mocaccino Blue Planet</v>
      </c>
      <c r="H4" s="27">
        <v>1.8</v>
      </c>
      <c r="I4" s="27" t="s">
        <v>84</v>
      </c>
      <c r="J4" s="25" t="s">
        <v>237</v>
      </c>
      <c r="K4" s="25" t="s">
        <v>238</v>
      </c>
      <c r="L4" s="25" t="s">
        <v>239</v>
      </c>
      <c r="M4" t="s">
        <v>306</v>
      </c>
      <c r="N4" t="s">
        <v>250</v>
      </c>
      <c r="O4" s="27"/>
      <c r="P4" t="str">
        <f t="shared" si="1"/>
        <v xml:space="preserve">; </v>
      </c>
    </row>
    <row r="5" spans="1:18" x14ac:dyDescent="0.35">
      <c r="A5" t="s">
        <v>84</v>
      </c>
      <c r="B5" t="str">
        <f t="shared" si="2"/>
        <v>ready-to-go</v>
      </c>
      <c r="C5" t="s">
        <v>258</v>
      </c>
      <c r="D5" t="s">
        <v>326</v>
      </c>
      <c r="E5" t="s">
        <v>73</v>
      </c>
      <c r="F5" t="s">
        <v>209</v>
      </c>
      <c r="G5" t="str">
        <f t="shared" si="0"/>
        <v>Espresso Via Verde</v>
      </c>
      <c r="H5" s="27">
        <v>1.6</v>
      </c>
      <c r="I5" s="27" t="s">
        <v>84</v>
      </c>
      <c r="J5" t="s">
        <v>176</v>
      </c>
      <c r="K5" t="s">
        <v>178</v>
      </c>
      <c r="L5" t="s">
        <v>188</v>
      </c>
      <c r="M5" s="27"/>
      <c r="N5" s="27"/>
      <c r="O5" s="27"/>
      <c r="P5" t="str">
        <f t="shared" si="1"/>
        <v xml:space="preserve">; </v>
      </c>
    </row>
    <row r="6" spans="1:18" x14ac:dyDescent="0.35">
      <c r="A6" t="s">
        <v>84</v>
      </c>
      <c r="B6" t="str">
        <f t="shared" si="2"/>
        <v>ready-to-go</v>
      </c>
      <c r="C6" t="s">
        <v>258</v>
      </c>
      <c r="D6" t="s">
        <v>327</v>
      </c>
      <c r="E6" t="s">
        <v>197</v>
      </c>
      <c r="F6" t="s">
        <v>210</v>
      </c>
      <c r="G6" t="str">
        <f t="shared" si="0"/>
        <v>Café Via Verde</v>
      </c>
      <c r="H6" s="27">
        <v>1.6</v>
      </c>
      <c r="I6" s="27" t="s">
        <v>84</v>
      </c>
      <c r="J6" t="s">
        <v>176</v>
      </c>
      <c r="K6" t="s">
        <v>178</v>
      </c>
      <c r="L6" t="s">
        <v>188</v>
      </c>
      <c r="M6" s="27"/>
      <c r="N6" s="27"/>
      <c r="O6" s="27"/>
      <c r="P6" t="str">
        <f t="shared" si="1"/>
        <v xml:space="preserve">; </v>
      </c>
    </row>
    <row r="7" spans="1:18" x14ac:dyDescent="0.35">
      <c r="A7" t="s">
        <v>84</v>
      </c>
      <c r="B7" t="str">
        <f t="shared" si="2"/>
        <v>ready-to-go</v>
      </c>
      <c r="C7" t="s">
        <v>258</v>
      </c>
      <c r="D7" t="s">
        <v>328</v>
      </c>
      <c r="E7" t="s">
        <v>319</v>
      </c>
      <c r="F7" t="s">
        <v>216</v>
      </c>
      <c r="G7" t="str">
        <f t="shared" si="0"/>
        <v>Mocaccino Via Verde</v>
      </c>
      <c r="H7" s="27">
        <v>1.7</v>
      </c>
      <c r="I7" s="27" t="s">
        <v>84</v>
      </c>
      <c r="J7" t="s">
        <v>176</v>
      </c>
      <c r="K7" t="s">
        <v>178</v>
      </c>
      <c r="L7" t="s">
        <v>188</v>
      </c>
      <c r="M7" t="s">
        <v>306</v>
      </c>
      <c r="N7" t="s">
        <v>250</v>
      </c>
      <c r="O7" s="27"/>
      <c r="P7" t="str">
        <f t="shared" si="1"/>
        <v xml:space="preserve">; </v>
      </c>
    </row>
    <row r="8" spans="1:18" x14ac:dyDescent="0.35">
      <c r="A8" t="s">
        <v>84</v>
      </c>
      <c r="B8" t="str">
        <f t="shared" si="2"/>
        <v>ready-to-go</v>
      </c>
      <c r="C8" t="s">
        <v>258</v>
      </c>
      <c r="D8" t="s">
        <v>329</v>
      </c>
      <c r="E8" t="s">
        <v>322</v>
      </c>
      <c r="F8" t="s">
        <v>242</v>
      </c>
      <c r="G8" t="str">
        <f t="shared" si="0"/>
        <v>Espresso Macchiato Blue Planet</v>
      </c>
      <c r="H8" s="27">
        <v>1.8</v>
      </c>
      <c r="I8" s="27" t="s">
        <v>84</v>
      </c>
      <c r="J8" s="25" t="s">
        <v>237</v>
      </c>
      <c r="K8" s="25" t="s">
        <v>238</v>
      </c>
      <c r="L8" s="25" t="s">
        <v>239</v>
      </c>
      <c r="M8" t="s">
        <v>307</v>
      </c>
      <c r="N8" s="27"/>
      <c r="O8" s="27"/>
      <c r="P8" t="str">
        <f t="shared" si="1"/>
        <v xml:space="preserve">; </v>
      </c>
    </row>
    <row r="9" spans="1:18" x14ac:dyDescent="0.35">
      <c r="A9" t="s">
        <v>84</v>
      </c>
      <c r="B9" t="str">
        <f t="shared" si="2"/>
        <v>ready-to-go</v>
      </c>
      <c r="C9" t="s">
        <v>258</v>
      </c>
      <c r="D9" t="s">
        <v>330</v>
      </c>
      <c r="E9" t="s">
        <v>321</v>
      </c>
      <c r="F9" t="s">
        <v>243</v>
      </c>
      <c r="G9" t="str">
        <f t="shared" si="0"/>
        <v>Café Macchiato Blue Planet</v>
      </c>
      <c r="H9" s="27">
        <v>1.8</v>
      </c>
      <c r="I9" s="27" t="s">
        <v>84</v>
      </c>
      <c r="J9" s="25" t="s">
        <v>237</v>
      </c>
      <c r="K9" s="25" t="s">
        <v>238</v>
      </c>
      <c r="L9" s="25" t="s">
        <v>239</v>
      </c>
      <c r="M9" t="s">
        <v>306</v>
      </c>
      <c r="N9" s="27"/>
      <c r="O9" s="27"/>
      <c r="P9" t="str">
        <f t="shared" si="1"/>
        <v xml:space="preserve">; </v>
      </c>
    </row>
    <row r="10" spans="1:18" x14ac:dyDescent="0.35">
      <c r="A10" t="s">
        <v>84</v>
      </c>
      <c r="B10" t="str">
        <f t="shared" si="2"/>
        <v>ready-to-go</v>
      </c>
      <c r="C10" t="s">
        <v>258</v>
      </c>
      <c r="D10" t="s">
        <v>331</v>
      </c>
      <c r="E10" t="s">
        <v>222</v>
      </c>
      <c r="F10" t="s">
        <v>217</v>
      </c>
      <c r="G10" t="str">
        <f t="shared" si="0"/>
        <v>Cappuccino Vanille Blue Planet</v>
      </c>
      <c r="H10" s="27">
        <v>1.8</v>
      </c>
      <c r="I10" s="27" t="s">
        <v>84</v>
      </c>
      <c r="J10" s="25" t="s">
        <v>237</v>
      </c>
      <c r="K10" s="25" t="s">
        <v>238</v>
      </c>
      <c r="L10" s="25" t="s">
        <v>239</v>
      </c>
      <c r="M10" t="s">
        <v>299</v>
      </c>
      <c r="N10" s="27"/>
      <c r="O10" s="27"/>
      <c r="P10" t="str">
        <f t="shared" si="1"/>
        <v xml:space="preserve">; </v>
      </c>
    </row>
    <row r="11" spans="1:18" x14ac:dyDescent="0.35">
      <c r="A11" t="s">
        <v>84</v>
      </c>
      <c r="B11" t="str">
        <f t="shared" si="2"/>
        <v>ready-to-go</v>
      </c>
      <c r="C11" t="s">
        <v>258</v>
      </c>
      <c r="D11" t="s">
        <v>332</v>
      </c>
      <c r="E11" t="s">
        <v>322</v>
      </c>
      <c r="F11" t="s">
        <v>244</v>
      </c>
      <c r="G11" t="str">
        <f t="shared" si="0"/>
        <v>Espresso Macchiato Via Verde</v>
      </c>
      <c r="H11" s="27">
        <v>1.7</v>
      </c>
      <c r="I11" s="27" t="s">
        <v>84</v>
      </c>
      <c r="J11" t="s">
        <v>176</v>
      </c>
      <c r="K11" t="s">
        <v>178</v>
      </c>
      <c r="L11" t="s">
        <v>188</v>
      </c>
      <c r="M11" t="s">
        <v>307</v>
      </c>
      <c r="N11" s="27"/>
      <c r="O11" s="27"/>
      <c r="P11" t="str">
        <f t="shared" si="1"/>
        <v xml:space="preserve">; </v>
      </c>
    </row>
    <row r="12" spans="1:18" x14ac:dyDescent="0.35">
      <c r="A12" t="s">
        <v>84</v>
      </c>
      <c r="B12" t="str">
        <f t="shared" si="2"/>
        <v>ready-to-go</v>
      </c>
      <c r="C12" t="s">
        <v>258</v>
      </c>
      <c r="D12" t="s">
        <v>333</v>
      </c>
      <c r="E12" t="s">
        <v>321</v>
      </c>
      <c r="F12" t="s">
        <v>245</v>
      </c>
      <c r="G12" t="str">
        <f t="shared" si="0"/>
        <v>Café Macchiato Via Verde</v>
      </c>
      <c r="H12" s="27">
        <v>1.7</v>
      </c>
      <c r="I12" s="27" t="s">
        <v>84</v>
      </c>
      <c r="J12" t="s">
        <v>176</v>
      </c>
      <c r="K12" t="s">
        <v>178</v>
      </c>
      <c r="L12" t="s">
        <v>188</v>
      </c>
      <c r="M12" t="s">
        <v>306</v>
      </c>
      <c r="N12" s="27"/>
      <c r="O12" s="27"/>
      <c r="P12" t="str">
        <f t="shared" si="1"/>
        <v xml:space="preserve">; </v>
      </c>
    </row>
    <row r="13" spans="1:18" x14ac:dyDescent="0.35">
      <c r="A13" t="s">
        <v>84</v>
      </c>
      <c r="B13" t="str">
        <f t="shared" si="2"/>
        <v>ready-to-go</v>
      </c>
      <c r="C13" t="s">
        <v>258</v>
      </c>
      <c r="D13" t="s">
        <v>334</v>
      </c>
      <c r="E13" t="s">
        <v>222</v>
      </c>
      <c r="F13" t="s">
        <v>218</v>
      </c>
      <c r="G13" t="str">
        <f t="shared" si="0"/>
        <v>Cappuccino Vanille Via Verde</v>
      </c>
      <c r="H13" s="27">
        <v>1.7</v>
      </c>
      <c r="I13" s="27" t="s">
        <v>84</v>
      </c>
      <c r="J13" t="s">
        <v>176</v>
      </c>
      <c r="K13" t="s">
        <v>178</v>
      </c>
      <c r="L13" t="s">
        <v>188</v>
      </c>
      <c r="M13" t="s">
        <v>299</v>
      </c>
      <c r="N13" s="27"/>
      <c r="O13" s="27"/>
      <c r="P13" t="str">
        <f t="shared" si="1"/>
        <v xml:space="preserve">; </v>
      </c>
    </row>
    <row r="14" spans="1:18" x14ac:dyDescent="0.35">
      <c r="A14" t="s">
        <v>84</v>
      </c>
      <c r="B14" t="str">
        <f t="shared" si="2"/>
        <v>ready-to-go</v>
      </c>
      <c r="C14" t="s">
        <v>258</v>
      </c>
      <c r="D14" t="s">
        <v>335</v>
      </c>
      <c r="E14" t="s">
        <v>222</v>
      </c>
      <c r="F14" t="s">
        <v>219</v>
      </c>
      <c r="G14" t="str">
        <f t="shared" si="0"/>
        <v>Cappuccino Blue Planet</v>
      </c>
      <c r="H14" s="27">
        <v>1.8</v>
      </c>
      <c r="I14" s="27" t="s">
        <v>84</v>
      </c>
      <c r="J14" s="25" t="s">
        <v>237</v>
      </c>
      <c r="K14" s="25" t="s">
        <v>238</v>
      </c>
      <c r="L14" s="25" t="s">
        <v>239</v>
      </c>
      <c r="M14" t="s">
        <v>308</v>
      </c>
      <c r="N14" s="27"/>
      <c r="O14" s="27"/>
      <c r="P14" t="str">
        <f t="shared" si="1"/>
        <v xml:space="preserve">; </v>
      </c>
    </row>
    <row r="15" spans="1:18" x14ac:dyDescent="0.35">
      <c r="A15" t="s">
        <v>84</v>
      </c>
      <c r="B15" t="str">
        <f t="shared" si="2"/>
        <v>ready-to-go</v>
      </c>
      <c r="C15" t="s">
        <v>258</v>
      </c>
      <c r="D15" t="s">
        <v>336</v>
      </c>
      <c r="E15" t="s">
        <v>223</v>
      </c>
      <c r="F15" t="s">
        <v>246</v>
      </c>
      <c r="G15" t="str">
        <f t="shared" si="0"/>
        <v>Latte Macchiato Blue Planet</v>
      </c>
      <c r="H15" s="27">
        <v>1.8</v>
      </c>
      <c r="I15" s="27" t="s">
        <v>84</v>
      </c>
      <c r="J15" s="25" t="s">
        <v>237</v>
      </c>
      <c r="K15" s="25" t="s">
        <v>238</v>
      </c>
      <c r="L15" s="25" t="s">
        <v>239</v>
      </c>
      <c r="M15" t="s">
        <v>309</v>
      </c>
      <c r="N15" s="27"/>
      <c r="O15" s="27"/>
      <c r="P15" t="str">
        <f t="shared" si="1"/>
        <v xml:space="preserve">; </v>
      </c>
    </row>
    <row r="16" spans="1:18" x14ac:dyDescent="0.35">
      <c r="A16" t="s">
        <v>84</v>
      </c>
      <c r="B16" t="str">
        <f t="shared" si="2"/>
        <v>ready-to-go</v>
      </c>
      <c r="C16" t="s">
        <v>258</v>
      </c>
      <c r="D16" t="s">
        <v>337</v>
      </c>
      <c r="E16" t="s">
        <v>223</v>
      </c>
      <c r="F16" t="s">
        <v>247</v>
      </c>
      <c r="G16" t="str">
        <f t="shared" si="0"/>
        <v>Latte Macchiato Vanille Blue Planet</v>
      </c>
      <c r="H16" s="27">
        <v>1.8</v>
      </c>
      <c r="I16" s="27" t="s">
        <v>84</v>
      </c>
      <c r="J16" s="25" t="s">
        <v>237</v>
      </c>
      <c r="K16" s="25" t="s">
        <v>238</v>
      </c>
      <c r="L16" s="25" t="s">
        <v>239</v>
      </c>
      <c r="M16" t="s">
        <v>297</v>
      </c>
      <c r="N16" s="27"/>
      <c r="O16" s="27"/>
      <c r="P16" t="str">
        <f t="shared" si="1"/>
        <v xml:space="preserve">; </v>
      </c>
    </row>
    <row r="17" spans="1:18" x14ac:dyDescent="0.35">
      <c r="A17" t="s">
        <v>84</v>
      </c>
      <c r="B17" t="str">
        <f t="shared" si="2"/>
        <v>ready-to-go</v>
      </c>
      <c r="C17" t="s">
        <v>258</v>
      </c>
      <c r="D17" t="s">
        <v>338</v>
      </c>
      <c r="E17" t="s">
        <v>222</v>
      </c>
      <c r="F17" t="s">
        <v>220</v>
      </c>
      <c r="G17" t="str">
        <f t="shared" si="0"/>
        <v>Cappuccino Via Verde</v>
      </c>
      <c r="H17" s="27">
        <v>1.7</v>
      </c>
      <c r="I17" s="27" t="s">
        <v>84</v>
      </c>
      <c r="J17" t="s">
        <v>176</v>
      </c>
      <c r="K17" t="s">
        <v>178</v>
      </c>
      <c r="L17" t="s">
        <v>188</v>
      </c>
      <c r="M17" t="s">
        <v>308</v>
      </c>
      <c r="N17" s="27"/>
      <c r="O17" s="27"/>
      <c r="P17" t="str">
        <f t="shared" si="1"/>
        <v xml:space="preserve">; </v>
      </c>
    </row>
    <row r="18" spans="1:18" x14ac:dyDescent="0.35">
      <c r="A18" t="s">
        <v>84</v>
      </c>
      <c r="B18" t="str">
        <f t="shared" si="2"/>
        <v>ready-to-go</v>
      </c>
      <c r="C18" t="s">
        <v>258</v>
      </c>
      <c r="D18" t="s">
        <v>339</v>
      </c>
      <c r="E18" t="s">
        <v>223</v>
      </c>
      <c r="F18" t="s">
        <v>248</v>
      </c>
      <c r="G18" t="str">
        <f t="shared" si="0"/>
        <v>Latte Macchiato Via Verde</v>
      </c>
      <c r="H18" s="27">
        <v>1.7</v>
      </c>
      <c r="I18" s="27" t="s">
        <v>84</v>
      </c>
      <c r="J18" t="s">
        <v>176</v>
      </c>
      <c r="K18" t="s">
        <v>178</v>
      </c>
      <c r="L18" t="s">
        <v>188</v>
      </c>
      <c r="M18" t="s">
        <v>309</v>
      </c>
      <c r="N18" s="27"/>
      <c r="O18" s="27"/>
      <c r="P18" t="str">
        <f t="shared" si="1"/>
        <v xml:space="preserve">; </v>
      </c>
    </row>
    <row r="19" spans="1:18" x14ac:dyDescent="0.35">
      <c r="A19" t="s">
        <v>84</v>
      </c>
      <c r="B19" t="str">
        <f t="shared" si="2"/>
        <v>ready-to-go</v>
      </c>
      <c r="C19" t="s">
        <v>258</v>
      </c>
      <c r="D19" t="s">
        <v>340</v>
      </c>
      <c r="E19" t="s">
        <v>223</v>
      </c>
      <c r="F19" t="s">
        <v>249</v>
      </c>
      <c r="G19" t="str">
        <f t="shared" si="0"/>
        <v>Latte Macchiato Vanille Via Verde</v>
      </c>
      <c r="H19" s="27">
        <v>1.7</v>
      </c>
      <c r="I19" s="27" t="s">
        <v>84</v>
      </c>
      <c r="J19" t="s">
        <v>176</v>
      </c>
      <c r="K19" t="s">
        <v>178</v>
      </c>
      <c r="L19" t="s">
        <v>188</v>
      </c>
      <c r="M19" t="s">
        <v>297</v>
      </c>
      <c r="N19" s="27"/>
      <c r="O19" s="27"/>
      <c r="P19" t="str">
        <f t="shared" si="1"/>
        <v xml:space="preserve">; </v>
      </c>
    </row>
    <row r="20" spans="1:18" x14ac:dyDescent="0.35">
      <c r="A20" t="s">
        <v>84</v>
      </c>
      <c r="B20" t="str">
        <f t="shared" si="2"/>
        <v>update-needed</v>
      </c>
      <c r="C20" t="s">
        <v>258</v>
      </c>
      <c r="D20" t="s">
        <v>341</v>
      </c>
      <c r="E20" t="s">
        <v>213</v>
      </c>
      <c r="F20" t="s">
        <v>213</v>
      </c>
      <c r="G20" t="str">
        <f t="shared" si="0"/>
        <v>Chocolat</v>
      </c>
      <c r="H20" s="27">
        <v>1.6</v>
      </c>
      <c r="I20" s="27" t="s">
        <v>84</v>
      </c>
      <c r="J20" t="s">
        <v>251</v>
      </c>
      <c r="L20" s="27"/>
      <c r="M20" s="27"/>
      <c r="N20" s="27"/>
      <c r="O20" s="27"/>
      <c r="P20" t="str">
        <f t="shared" si="1"/>
        <v xml:space="preserve">price uncertainty; </v>
      </c>
      <c r="R20" t="s">
        <v>229</v>
      </c>
    </row>
    <row r="21" spans="1:18" x14ac:dyDescent="0.35">
      <c r="A21" t="s">
        <v>84</v>
      </c>
      <c r="B21" t="str">
        <f t="shared" si="2"/>
        <v>ready-to-go</v>
      </c>
      <c r="C21" t="s">
        <v>258</v>
      </c>
      <c r="D21" t="s">
        <v>342</v>
      </c>
      <c r="E21" t="s">
        <v>214</v>
      </c>
      <c r="F21" t="s">
        <v>214</v>
      </c>
      <c r="G21" t="str">
        <f t="shared" si="0"/>
        <v>Chocolait</v>
      </c>
      <c r="H21" s="27">
        <v>1.7</v>
      </c>
      <c r="I21" s="27" t="s">
        <v>84</v>
      </c>
      <c r="J21" t="s">
        <v>251</v>
      </c>
      <c r="K21" t="s">
        <v>310</v>
      </c>
      <c r="L21" s="27"/>
      <c r="M21" s="27"/>
      <c r="N21" s="27"/>
      <c r="O21" s="27"/>
      <c r="P21" t="str">
        <f t="shared" si="1"/>
        <v xml:space="preserve">; </v>
      </c>
    </row>
    <row r="22" spans="1:18" x14ac:dyDescent="0.35">
      <c r="A22" t="s">
        <v>84</v>
      </c>
      <c r="B22" t="str">
        <f t="shared" si="2"/>
        <v>ready-to-go</v>
      </c>
      <c r="C22" t="s">
        <v>258</v>
      </c>
      <c r="D22" t="s">
        <v>343</v>
      </c>
      <c r="E22" t="s">
        <v>320</v>
      </c>
      <c r="F22" t="s">
        <v>227</v>
      </c>
      <c r="G22" t="str">
        <f t="shared" si="0"/>
        <v>Frappé Vanille</v>
      </c>
      <c r="H22" s="27">
        <v>1.7</v>
      </c>
      <c r="I22" s="27" t="s">
        <v>84</v>
      </c>
      <c r="J22" t="s">
        <v>298</v>
      </c>
      <c r="L22" s="27"/>
      <c r="M22" s="27"/>
      <c r="N22" s="27"/>
      <c r="O22" s="27"/>
      <c r="P22" t="str">
        <f t="shared" si="1"/>
        <v xml:space="preserve">; </v>
      </c>
    </row>
    <row r="23" spans="1:18" x14ac:dyDescent="0.35">
      <c r="A23" t="s">
        <v>225</v>
      </c>
      <c r="B23" t="str">
        <f t="shared" si="2"/>
        <v>ready-to-go</v>
      </c>
      <c r="C23" t="s">
        <v>258</v>
      </c>
      <c r="D23" t="s">
        <v>344</v>
      </c>
      <c r="E23" t="s">
        <v>224</v>
      </c>
      <c r="F23" t="s">
        <v>386</v>
      </c>
      <c r="G23" t="str">
        <f t="shared" ref="G23:G29" si="3">F23</f>
        <v>Ristretto Via Verde</v>
      </c>
      <c r="H23" s="27">
        <v>1.5</v>
      </c>
      <c r="I23" s="27" t="s">
        <v>74</v>
      </c>
      <c r="J23" t="s">
        <v>176</v>
      </c>
      <c r="K23" t="s">
        <v>178</v>
      </c>
      <c r="L23" t="s">
        <v>188</v>
      </c>
      <c r="M23" s="27"/>
      <c r="N23" s="27"/>
      <c r="O23" s="27"/>
      <c r="P23" t="str">
        <f t="shared" si="1"/>
        <v xml:space="preserve">; </v>
      </c>
    </row>
    <row r="24" spans="1:18" x14ac:dyDescent="0.35">
      <c r="A24" t="s">
        <v>225</v>
      </c>
      <c r="B24" t="str">
        <f t="shared" si="2"/>
        <v>ready-to-go</v>
      </c>
      <c r="C24" t="s">
        <v>258</v>
      </c>
      <c r="D24" t="s">
        <v>345</v>
      </c>
      <c r="E24" t="s">
        <v>73</v>
      </c>
      <c r="F24" t="s">
        <v>209</v>
      </c>
      <c r="G24" t="str">
        <f t="shared" si="3"/>
        <v>Espresso Via Verde</v>
      </c>
      <c r="H24" s="27">
        <v>1.5</v>
      </c>
      <c r="I24" s="27" t="s">
        <v>74</v>
      </c>
      <c r="J24" t="s">
        <v>176</v>
      </c>
      <c r="K24" t="s">
        <v>178</v>
      </c>
      <c r="L24" t="s">
        <v>188</v>
      </c>
      <c r="M24" s="27"/>
      <c r="N24" s="27"/>
      <c r="O24" s="27"/>
      <c r="P24" t="str">
        <f t="shared" si="1"/>
        <v xml:space="preserve">; </v>
      </c>
    </row>
    <row r="25" spans="1:18" x14ac:dyDescent="0.35">
      <c r="A25" t="s">
        <v>225</v>
      </c>
      <c r="B25" t="str">
        <f t="shared" si="2"/>
        <v>ready-to-go</v>
      </c>
      <c r="C25" t="s">
        <v>258</v>
      </c>
      <c r="D25" t="s">
        <v>346</v>
      </c>
      <c r="E25" t="s">
        <v>197</v>
      </c>
      <c r="F25" t="s">
        <v>210</v>
      </c>
      <c r="G25" t="str">
        <f t="shared" si="3"/>
        <v>Café Via Verde</v>
      </c>
      <c r="H25" s="27">
        <v>1.5</v>
      </c>
      <c r="I25" s="27" t="s">
        <v>74</v>
      </c>
      <c r="J25" t="s">
        <v>176</v>
      </c>
      <c r="K25" t="s">
        <v>178</v>
      </c>
      <c r="L25" t="s">
        <v>188</v>
      </c>
      <c r="M25" s="27"/>
      <c r="N25" s="27"/>
      <c r="O25" s="27"/>
      <c r="P25" t="str">
        <f t="shared" si="1"/>
        <v xml:space="preserve">; </v>
      </c>
    </row>
    <row r="26" spans="1:18" x14ac:dyDescent="0.35">
      <c r="A26" t="s">
        <v>225</v>
      </c>
      <c r="B26" t="str">
        <f t="shared" si="2"/>
        <v>ready-to-go</v>
      </c>
      <c r="C26" t="s">
        <v>258</v>
      </c>
      <c r="D26" t="s">
        <v>347</v>
      </c>
      <c r="E26" t="s">
        <v>226</v>
      </c>
      <c r="F26" t="s">
        <v>387</v>
      </c>
      <c r="G26" t="str">
        <f t="shared" si="3"/>
        <v>Macchiato Via Verde</v>
      </c>
      <c r="H26" s="27">
        <v>2.2000000000000002</v>
      </c>
      <c r="I26" s="27" t="s">
        <v>74</v>
      </c>
      <c r="J26" t="s">
        <v>176</v>
      </c>
      <c r="K26" t="s">
        <v>178</v>
      </c>
      <c r="L26" t="s">
        <v>188</v>
      </c>
      <c r="M26" t="s">
        <v>306</v>
      </c>
      <c r="N26" s="27"/>
      <c r="O26" s="27"/>
      <c r="P26" t="str">
        <f t="shared" si="1"/>
        <v xml:space="preserve">; </v>
      </c>
    </row>
    <row r="27" spans="1:18" x14ac:dyDescent="0.35">
      <c r="A27" t="s">
        <v>225</v>
      </c>
      <c r="B27" t="str">
        <f t="shared" si="2"/>
        <v>ready-to-go</v>
      </c>
      <c r="C27" t="s">
        <v>258</v>
      </c>
      <c r="D27" t="s">
        <v>348</v>
      </c>
      <c r="E27" t="s">
        <v>202</v>
      </c>
      <c r="F27" t="s">
        <v>388</v>
      </c>
      <c r="G27" t="str">
        <f t="shared" si="3"/>
        <v>Renversé Via Verde</v>
      </c>
      <c r="H27" s="27">
        <v>2.2000000000000002</v>
      </c>
      <c r="I27" s="27" t="s">
        <v>74</v>
      </c>
      <c r="J27" t="s">
        <v>176</v>
      </c>
      <c r="K27" t="s">
        <v>178</v>
      </c>
      <c r="L27" t="s">
        <v>188</v>
      </c>
      <c r="M27" t="s">
        <v>306</v>
      </c>
      <c r="N27" s="27"/>
      <c r="O27" s="27"/>
      <c r="P27" t="str">
        <f t="shared" si="1"/>
        <v xml:space="preserve">; </v>
      </c>
    </row>
    <row r="28" spans="1:18" x14ac:dyDescent="0.35">
      <c r="A28" t="s">
        <v>225</v>
      </c>
      <c r="B28" t="str">
        <f t="shared" si="2"/>
        <v>ready-to-go</v>
      </c>
      <c r="C28" t="s">
        <v>258</v>
      </c>
      <c r="D28" t="s">
        <v>349</v>
      </c>
      <c r="E28" t="s">
        <v>222</v>
      </c>
      <c r="F28" t="s">
        <v>220</v>
      </c>
      <c r="G28" t="str">
        <f t="shared" si="3"/>
        <v>Cappuccino Via Verde</v>
      </c>
      <c r="H28" s="27">
        <v>2.2000000000000002</v>
      </c>
      <c r="I28" s="27" t="s">
        <v>74</v>
      </c>
      <c r="J28" t="s">
        <v>176</v>
      </c>
      <c r="K28" t="s">
        <v>178</v>
      </c>
      <c r="L28" t="s">
        <v>188</v>
      </c>
      <c r="M28" t="s">
        <v>308</v>
      </c>
      <c r="N28" s="27"/>
      <c r="O28" s="27"/>
      <c r="P28" t="str">
        <f t="shared" si="1"/>
        <v xml:space="preserve">; </v>
      </c>
    </row>
    <row r="29" spans="1:18" x14ac:dyDescent="0.35">
      <c r="A29" t="s">
        <v>286</v>
      </c>
      <c r="B29" t="str">
        <f t="shared" si="2"/>
        <v>ready-to-go</v>
      </c>
      <c r="C29" t="s">
        <v>258</v>
      </c>
      <c r="D29" t="s">
        <v>284</v>
      </c>
      <c r="E29" t="s">
        <v>71</v>
      </c>
      <c r="F29" t="s">
        <v>71</v>
      </c>
      <c r="G29" t="str">
        <f t="shared" si="3"/>
        <v>Sugar</v>
      </c>
      <c r="H29" s="27">
        <v>0</v>
      </c>
      <c r="I29" s="27" t="s">
        <v>287</v>
      </c>
      <c r="J29" t="s">
        <v>288</v>
      </c>
      <c r="P29" t="str">
        <f t="shared" si="1"/>
        <v xml:space="preserve">; </v>
      </c>
    </row>
    <row r="30" spans="1:18" x14ac:dyDescent="0.35">
      <c r="A30" t="s">
        <v>286</v>
      </c>
      <c r="B30" t="str">
        <f t="shared" si="2"/>
        <v>ready-to-go</v>
      </c>
      <c r="C30" t="s">
        <v>258</v>
      </c>
      <c r="D30" t="s">
        <v>275</v>
      </c>
      <c r="E30" t="s">
        <v>71</v>
      </c>
      <c r="F30" t="s">
        <v>71</v>
      </c>
      <c r="G30" t="str">
        <f t="shared" ref="G30:G32" si="4">F30</f>
        <v>Sugar</v>
      </c>
      <c r="H30" s="27">
        <v>0</v>
      </c>
      <c r="I30" s="27" t="s">
        <v>287</v>
      </c>
      <c r="J30" t="s">
        <v>283</v>
      </c>
      <c r="P30" t="str">
        <f t="shared" si="1"/>
        <v xml:space="preserve">; </v>
      </c>
    </row>
    <row r="31" spans="1:18" x14ac:dyDescent="0.35">
      <c r="A31" t="s">
        <v>286</v>
      </c>
      <c r="B31" t="str">
        <f t="shared" si="2"/>
        <v>ready-to-go</v>
      </c>
      <c r="C31" t="s">
        <v>258</v>
      </c>
      <c r="D31" t="s">
        <v>279</v>
      </c>
      <c r="E31" t="s">
        <v>71</v>
      </c>
      <c r="F31" t="s">
        <v>71</v>
      </c>
      <c r="G31" t="str">
        <f t="shared" si="4"/>
        <v>Sugar</v>
      </c>
      <c r="H31" s="27">
        <v>0</v>
      </c>
      <c r="I31" s="27" t="s">
        <v>287</v>
      </c>
      <c r="J31" t="s">
        <v>257</v>
      </c>
      <c r="P31" t="str">
        <f t="shared" si="1"/>
        <v xml:space="preserve">; </v>
      </c>
    </row>
    <row r="32" spans="1:18" x14ac:dyDescent="0.35">
      <c r="A32" t="s">
        <v>286</v>
      </c>
      <c r="B32" t="str">
        <f t="shared" si="2"/>
        <v>ready-to-go</v>
      </c>
      <c r="C32" t="s">
        <v>258</v>
      </c>
      <c r="D32" t="s">
        <v>281</v>
      </c>
      <c r="E32" t="s">
        <v>71</v>
      </c>
      <c r="F32" t="s">
        <v>71</v>
      </c>
      <c r="G32" t="str">
        <f t="shared" si="4"/>
        <v>Sugar</v>
      </c>
      <c r="H32" s="27">
        <v>0</v>
      </c>
      <c r="I32" s="27" t="s">
        <v>287</v>
      </c>
      <c r="J32" t="s">
        <v>282</v>
      </c>
      <c r="P32" t="str">
        <f t="shared" si="1"/>
        <v xml:space="preserve">; </v>
      </c>
    </row>
    <row r="33" spans="1:18" x14ac:dyDescent="0.35">
      <c r="A33" t="s">
        <v>221</v>
      </c>
      <c r="B33" t="str">
        <f t="shared" si="2"/>
        <v>ready-to-go</v>
      </c>
      <c r="C33" t="s">
        <v>258</v>
      </c>
      <c r="D33" t="s">
        <v>350</v>
      </c>
      <c r="E33" t="s">
        <v>197</v>
      </c>
      <c r="F33" t="s">
        <v>210</v>
      </c>
      <c r="G33" t="str">
        <f t="shared" ref="G33:G38" si="5">F33</f>
        <v>Café Via Verde</v>
      </c>
      <c r="H33" s="27">
        <v>1.6</v>
      </c>
      <c r="I33" s="27" t="s">
        <v>74</v>
      </c>
      <c r="J33" t="s">
        <v>176</v>
      </c>
      <c r="K33" t="s">
        <v>178</v>
      </c>
      <c r="L33" t="s">
        <v>188</v>
      </c>
      <c r="M33" s="27"/>
      <c r="N33" s="27"/>
      <c r="O33" s="27"/>
      <c r="P33" t="str">
        <f t="shared" si="1"/>
        <v xml:space="preserve">; </v>
      </c>
    </row>
    <row r="34" spans="1:18" x14ac:dyDescent="0.35">
      <c r="A34" t="s">
        <v>221</v>
      </c>
      <c r="B34" t="str">
        <f t="shared" si="2"/>
        <v>ready-to-go</v>
      </c>
      <c r="C34" t="s">
        <v>258</v>
      </c>
      <c r="D34" t="s">
        <v>351</v>
      </c>
      <c r="E34" t="s">
        <v>197</v>
      </c>
      <c r="F34" t="s">
        <v>197</v>
      </c>
      <c r="G34" t="str">
        <f t="shared" si="5"/>
        <v>Café</v>
      </c>
      <c r="H34" s="27">
        <v>1.6</v>
      </c>
      <c r="I34" s="27" t="s">
        <v>74</v>
      </c>
      <c r="J34" t="s">
        <v>240</v>
      </c>
      <c r="K34" t="s">
        <v>241</v>
      </c>
      <c r="L34" s="27"/>
      <c r="M34" s="27"/>
      <c r="N34" s="27"/>
      <c r="O34" s="27"/>
      <c r="P34" t="str">
        <f t="shared" si="1"/>
        <v xml:space="preserve">; </v>
      </c>
    </row>
    <row r="35" spans="1:18" x14ac:dyDescent="0.35">
      <c r="A35" t="s">
        <v>221</v>
      </c>
      <c r="B35" t="str">
        <f t="shared" si="2"/>
        <v>ready-to-go</v>
      </c>
      <c r="C35" t="s">
        <v>258</v>
      </c>
      <c r="D35" t="s">
        <v>352</v>
      </c>
      <c r="E35" t="s">
        <v>222</v>
      </c>
      <c r="F35" t="s">
        <v>220</v>
      </c>
      <c r="G35" t="str">
        <f t="shared" si="5"/>
        <v>Cappuccino Via Verde</v>
      </c>
      <c r="H35" s="27">
        <v>2.7</v>
      </c>
      <c r="I35" s="27" t="s">
        <v>74</v>
      </c>
      <c r="J35" t="s">
        <v>176</v>
      </c>
      <c r="K35" t="s">
        <v>178</v>
      </c>
      <c r="L35" t="s">
        <v>188</v>
      </c>
      <c r="M35" t="s">
        <v>252</v>
      </c>
      <c r="N35" s="27"/>
      <c r="O35" s="27"/>
      <c r="P35" t="str">
        <f t="shared" si="1"/>
        <v xml:space="preserve">; </v>
      </c>
    </row>
    <row r="36" spans="1:18" x14ac:dyDescent="0.35">
      <c r="A36" t="s">
        <v>221</v>
      </c>
      <c r="B36" t="str">
        <f t="shared" si="2"/>
        <v>ready-to-go</v>
      </c>
      <c r="C36" t="s">
        <v>258</v>
      </c>
      <c r="D36" t="s">
        <v>353</v>
      </c>
      <c r="E36" t="s">
        <v>222</v>
      </c>
      <c r="F36" t="s">
        <v>222</v>
      </c>
      <c r="G36" t="str">
        <f t="shared" si="5"/>
        <v>Cappuccino</v>
      </c>
      <c r="H36" s="27">
        <v>2.7</v>
      </c>
      <c r="I36" s="27" t="s">
        <v>74</v>
      </c>
      <c r="J36" t="s">
        <v>240</v>
      </c>
      <c r="K36" t="s">
        <v>241</v>
      </c>
      <c r="L36" s="27"/>
      <c r="M36" t="s">
        <v>252</v>
      </c>
      <c r="N36" s="27"/>
      <c r="O36" s="27"/>
      <c r="P36" t="str">
        <f t="shared" si="1"/>
        <v xml:space="preserve">; </v>
      </c>
    </row>
    <row r="37" spans="1:18" x14ac:dyDescent="0.35">
      <c r="A37" t="s">
        <v>221</v>
      </c>
      <c r="B37" t="str">
        <f t="shared" si="2"/>
        <v>ready-to-go</v>
      </c>
      <c r="C37" t="s">
        <v>258</v>
      </c>
      <c r="D37" t="s">
        <v>354</v>
      </c>
      <c r="E37" t="s">
        <v>222</v>
      </c>
      <c r="F37" t="s">
        <v>222</v>
      </c>
      <c r="G37" t="str">
        <f t="shared" si="5"/>
        <v>Cappuccino</v>
      </c>
      <c r="H37" s="27">
        <v>2.7</v>
      </c>
      <c r="I37" s="27" t="s">
        <v>74</v>
      </c>
      <c r="J37" t="s">
        <v>240</v>
      </c>
      <c r="K37" t="s">
        <v>241</v>
      </c>
      <c r="L37" s="27"/>
      <c r="M37" t="s">
        <v>253</v>
      </c>
      <c r="N37" s="27"/>
      <c r="O37" s="27"/>
      <c r="P37" t="str">
        <f t="shared" si="1"/>
        <v xml:space="preserve">; </v>
      </c>
    </row>
    <row r="38" spans="1:18" x14ac:dyDescent="0.35">
      <c r="A38" t="s">
        <v>221</v>
      </c>
      <c r="B38" t="str">
        <f t="shared" si="2"/>
        <v>ready-to-go</v>
      </c>
      <c r="C38" t="s">
        <v>258</v>
      </c>
      <c r="D38" t="s">
        <v>355</v>
      </c>
      <c r="E38" t="s">
        <v>222</v>
      </c>
      <c r="F38" t="s">
        <v>222</v>
      </c>
      <c r="G38" t="str">
        <f t="shared" si="5"/>
        <v>Cappuccino</v>
      </c>
      <c r="H38" s="27">
        <v>2.7</v>
      </c>
      <c r="I38" s="27" t="s">
        <v>74</v>
      </c>
      <c r="J38" t="s">
        <v>240</v>
      </c>
      <c r="K38" t="s">
        <v>241</v>
      </c>
      <c r="L38" s="27"/>
      <c r="M38" t="s">
        <v>252</v>
      </c>
      <c r="N38" s="27"/>
      <c r="O38" s="27"/>
      <c r="P38" t="str">
        <f t="shared" si="1"/>
        <v xml:space="preserve">; </v>
      </c>
    </row>
    <row r="39" spans="1:18" x14ac:dyDescent="0.35">
      <c r="A39" t="s">
        <v>221</v>
      </c>
      <c r="B39" t="str">
        <f t="shared" si="2"/>
        <v>ready-to-go</v>
      </c>
      <c r="C39" t="s">
        <v>258</v>
      </c>
      <c r="D39" t="s">
        <v>356</v>
      </c>
      <c r="E39" t="s">
        <v>222</v>
      </c>
      <c r="F39" t="s">
        <v>222</v>
      </c>
      <c r="G39" t="str">
        <f t="shared" ref="G39:G40" si="6">F39</f>
        <v>Cappuccino</v>
      </c>
      <c r="H39" s="27">
        <v>2.7</v>
      </c>
      <c r="I39" s="27" t="s">
        <v>74</v>
      </c>
      <c r="J39" t="s">
        <v>240</v>
      </c>
      <c r="K39" t="s">
        <v>241</v>
      </c>
      <c r="L39" s="27"/>
      <c r="M39" t="s">
        <v>301</v>
      </c>
      <c r="N39" s="27"/>
      <c r="O39" s="27"/>
      <c r="P39" t="str">
        <f t="shared" si="1"/>
        <v xml:space="preserve">; </v>
      </c>
    </row>
    <row r="40" spans="1:18" x14ac:dyDescent="0.35">
      <c r="A40" t="s">
        <v>221</v>
      </c>
      <c r="B40" t="str">
        <f t="shared" si="2"/>
        <v>ready-to-go</v>
      </c>
      <c r="C40" t="s">
        <v>258</v>
      </c>
      <c r="D40" t="s">
        <v>357</v>
      </c>
      <c r="E40" t="s">
        <v>222</v>
      </c>
      <c r="F40" t="s">
        <v>222</v>
      </c>
      <c r="G40" t="str">
        <f t="shared" si="6"/>
        <v>Cappuccino</v>
      </c>
      <c r="H40" s="27">
        <v>2.7</v>
      </c>
      <c r="I40" s="27" t="s">
        <v>74</v>
      </c>
      <c r="J40" t="s">
        <v>240</v>
      </c>
      <c r="K40" t="s">
        <v>241</v>
      </c>
      <c r="L40" s="27"/>
      <c r="M40" t="s">
        <v>302</v>
      </c>
      <c r="N40" s="27"/>
      <c r="O40" s="27"/>
      <c r="P40" t="str">
        <f t="shared" si="1"/>
        <v xml:space="preserve">; </v>
      </c>
    </row>
    <row r="41" spans="1:18" x14ac:dyDescent="0.35">
      <c r="A41" t="s">
        <v>221</v>
      </c>
      <c r="B41" t="str">
        <f t="shared" si="2"/>
        <v>ready-to-go</v>
      </c>
      <c r="C41" t="s">
        <v>258</v>
      </c>
      <c r="D41" t="s">
        <v>358</v>
      </c>
      <c r="E41" t="s">
        <v>222</v>
      </c>
      <c r="F41" t="s">
        <v>220</v>
      </c>
      <c r="G41" t="str">
        <f>F41</f>
        <v>Cappuccino Via Verde</v>
      </c>
      <c r="H41" s="27">
        <v>2.7</v>
      </c>
      <c r="I41" s="27" t="s">
        <v>74</v>
      </c>
      <c r="J41" t="s">
        <v>176</v>
      </c>
      <c r="K41" t="s">
        <v>178</v>
      </c>
      <c r="L41" t="s">
        <v>188</v>
      </c>
      <c r="M41" t="s">
        <v>253</v>
      </c>
      <c r="N41" s="27"/>
      <c r="O41" s="27"/>
      <c r="P41" t="str">
        <f t="shared" si="1"/>
        <v xml:space="preserve">; </v>
      </c>
    </row>
    <row r="42" spans="1:18" x14ac:dyDescent="0.35">
      <c r="A42" t="s">
        <v>221</v>
      </c>
      <c r="B42" t="str">
        <f t="shared" si="2"/>
        <v>ready-to-go</v>
      </c>
      <c r="C42" t="s">
        <v>258</v>
      </c>
      <c r="D42" t="s">
        <v>359</v>
      </c>
      <c r="E42" t="s">
        <v>222</v>
      </c>
      <c r="F42" t="s">
        <v>220</v>
      </c>
      <c r="G42" t="str">
        <f>F42</f>
        <v>Cappuccino Via Verde</v>
      </c>
      <c r="H42" s="27">
        <v>2.7</v>
      </c>
      <c r="I42" s="27" t="s">
        <v>74</v>
      </c>
      <c r="J42" t="s">
        <v>176</v>
      </c>
      <c r="K42" t="s">
        <v>178</v>
      </c>
      <c r="L42" t="s">
        <v>188</v>
      </c>
      <c r="M42" t="s">
        <v>252</v>
      </c>
      <c r="N42" s="27"/>
      <c r="O42" s="27"/>
      <c r="P42" t="str">
        <f t="shared" si="1"/>
        <v xml:space="preserve">; </v>
      </c>
    </row>
    <row r="43" spans="1:18" x14ac:dyDescent="0.35">
      <c r="A43" t="s">
        <v>221</v>
      </c>
      <c r="B43" t="str">
        <f t="shared" si="2"/>
        <v>ready-to-go</v>
      </c>
      <c r="C43" t="s">
        <v>258</v>
      </c>
      <c r="D43" t="s">
        <v>360</v>
      </c>
      <c r="E43" t="s">
        <v>222</v>
      </c>
      <c r="F43" t="s">
        <v>220</v>
      </c>
      <c r="G43" t="str">
        <f t="shared" ref="G43:G44" si="7">F43</f>
        <v>Cappuccino Via Verde</v>
      </c>
      <c r="H43" s="27">
        <v>2.7</v>
      </c>
      <c r="I43" s="27" t="s">
        <v>74</v>
      </c>
      <c r="J43" t="s">
        <v>176</v>
      </c>
      <c r="K43" t="s">
        <v>178</v>
      </c>
      <c r="L43" t="s">
        <v>188</v>
      </c>
      <c r="M43" t="s">
        <v>301</v>
      </c>
      <c r="N43" s="27"/>
      <c r="O43" s="27"/>
      <c r="P43" t="str">
        <f t="shared" si="1"/>
        <v xml:space="preserve">; </v>
      </c>
    </row>
    <row r="44" spans="1:18" x14ac:dyDescent="0.35">
      <c r="A44" t="s">
        <v>221</v>
      </c>
      <c r="B44" t="str">
        <f t="shared" si="2"/>
        <v>ready-to-go</v>
      </c>
      <c r="C44" t="s">
        <v>258</v>
      </c>
      <c r="D44" t="s">
        <v>361</v>
      </c>
      <c r="E44" t="s">
        <v>222</v>
      </c>
      <c r="F44" t="s">
        <v>220</v>
      </c>
      <c r="G44" t="str">
        <f t="shared" si="7"/>
        <v>Cappuccino Via Verde</v>
      </c>
      <c r="H44" s="27">
        <v>2.7</v>
      </c>
      <c r="I44" s="27" t="s">
        <v>74</v>
      </c>
      <c r="J44" t="s">
        <v>176</v>
      </c>
      <c r="K44" t="s">
        <v>178</v>
      </c>
      <c r="L44" t="s">
        <v>188</v>
      </c>
      <c r="M44" t="s">
        <v>302</v>
      </c>
      <c r="N44" s="27"/>
      <c r="O44" s="27"/>
      <c r="P44" t="str">
        <f t="shared" si="1"/>
        <v xml:space="preserve">; </v>
      </c>
    </row>
    <row r="45" spans="1:18" x14ac:dyDescent="0.35">
      <c r="A45" t="s">
        <v>221</v>
      </c>
      <c r="B45" t="str">
        <f t="shared" si="2"/>
        <v>ready-to-go</v>
      </c>
      <c r="C45" t="s">
        <v>258</v>
      </c>
      <c r="D45" t="s">
        <v>362</v>
      </c>
      <c r="E45" t="s">
        <v>73</v>
      </c>
      <c r="F45" t="s">
        <v>209</v>
      </c>
      <c r="G45" t="str">
        <f t="shared" ref="G45:G50" si="8">F45</f>
        <v>Espresso Via Verde</v>
      </c>
      <c r="H45" s="27">
        <v>1.6</v>
      </c>
      <c r="I45" s="27" t="s">
        <v>74</v>
      </c>
      <c r="J45" t="s">
        <v>176</v>
      </c>
      <c r="K45" t="s">
        <v>178</v>
      </c>
      <c r="L45" t="s">
        <v>188</v>
      </c>
      <c r="M45" s="27"/>
      <c r="N45" s="27"/>
      <c r="O45" s="27"/>
      <c r="P45" t="str">
        <f t="shared" si="1"/>
        <v xml:space="preserve">; </v>
      </c>
    </row>
    <row r="46" spans="1:18" x14ac:dyDescent="0.35">
      <c r="A46" t="s">
        <v>221</v>
      </c>
      <c r="B46" t="str">
        <f t="shared" si="2"/>
        <v>ready-to-go</v>
      </c>
      <c r="C46" t="s">
        <v>258</v>
      </c>
      <c r="D46" t="s">
        <v>363</v>
      </c>
      <c r="E46" t="s">
        <v>73</v>
      </c>
      <c r="F46" t="s">
        <v>73</v>
      </c>
      <c r="G46" t="str">
        <f t="shared" si="8"/>
        <v>Espresso</v>
      </c>
      <c r="H46" s="27">
        <v>1.6</v>
      </c>
      <c r="I46" s="27" t="s">
        <v>74</v>
      </c>
      <c r="J46" t="s">
        <v>240</v>
      </c>
      <c r="K46" t="s">
        <v>241</v>
      </c>
      <c r="L46" s="27"/>
      <c r="M46" s="27"/>
      <c r="N46" s="27"/>
      <c r="O46" s="27"/>
      <c r="P46" t="str">
        <f t="shared" si="1"/>
        <v xml:space="preserve">; </v>
      </c>
    </row>
    <row r="47" spans="1:18" x14ac:dyDescent="0.35">
      <c r="A47" t="s">
        <v>221</v>
      </c>
      <c r="B47" t="str">
        <f t="shared" si="2"/>
        <v>ready-to-go</v>
      </c>
      <c r="C47" t="s">
        <v>258</v>
      </c>
      <c r="D47" t="s">
        <v>364</v>
      </c>
      <c r="E47" t="s">
        <v>223</v>
      </c>
      <c r="F47" t="s">
        <v>248</v>
      </c>
      <c r="G47" t="str">
        <f t="shared" si="8"/>
        <v>Latte Macchiato Via Verde</v>
      </c>
      <c r="H47" s="27">
        <v>2.7</v>
      </c>
      <c r="I47" s="27" t="s">
        <v>74</v>
      </c>
      <c r="J47" t="s">
        <v>176</v>
      </c>
      <c r="K47" t="s">
        <v>178</v>
      </c>
      <c r="L47" t="s">
        <v>188</v>
      </c>
      <c r="M47" t="s">
        <v>254</v>
      </c>
      <c r="N47" s="27"/>
      <c r="O47" s="27"/>
      <c r="P47" t="str">
        <f t="shared" si="1"/>
        <v xml:space="preserve">; </v>
      </c>
    </row>
    <row r="48" spans="1:18" x14ac:dyDescent="0.35">
      <c r="A48" t="s">
        <v>221</v>
      </c>
      <c r="B48" t="str">
        <f t="shared" si="2"/>
        <v>update-needed</v>
      </c>
      <c r="C48" t="s">
        <v>258</v>
      </c>
      <c r="D48" t="s">
        <v>365</v>
      </c>
      <c r="E48" t="s">
        <v>223</v>
      </c>
      <c r="F48" t="s">
        <v>223</v>
      </c>
      <c r="G48" t="str">
        <f t="shared" si="8"/>
        <v>Latte Macchiato</v>
      </c>
      <c r="H48" s="27">
        <v>2.7</v>
      </c>
      <c r="I48" s="27" t="s">
        <v>74</v>
      </c>
      <c r="J48" t="s">
        <v>240</v>
      </c>
      <c r="K48" t="s">
        <v>241</v>
      </c>
      <c r="L48" s="27"/>
      <c r="M48" t="s">
        <v>254</v>
      </c>
      <c r="N48" s="27"/>
      <c r="O48" s="27"/>
      <c r="P48" t="str">
        <f t="shared" si="1"/>
        <v xml:space="preserve">No recipe from compass, guess on milk volume; </v>
      </c>
      <c r="R48" t="s">
        <v>300</v>
      </c>
    </row>
    <row r="49" spans="1:18" x14ac:dyDescent="0.35">
      <c r="A49" t="s">
        <v>221</v>
      </c>
      <c r="B49" t="str">
        <f t="shared" si="2"/>
        <v>ready-to-go</v>
      </c>
      <c r="C49" t="s">
        <v>258</v>
      </c>
      <c r="D49" t="s">
        <v>366</v>
      </c>
      <c r="E49" t="s">
        <v>223</v>
      </c>
      <c r="F49" t="s">
        <v>223</v>
      </c>
      <c r="G49" t="str">
        <f t="shared" si="8"/>
        <v>Latte Macchiato</v>
      </c>
      <c r="H49" s="27">
        <v>2.7</v>
      </c>
      <c r="I49" s="27" t="s">
        <v>74</v>
      </c>
      <c r="J49" t="s">
        <v>240</v>
      </c>
      <c r="K49" t="s">
        <v>241</v>
      </c>
      <c r="L49" s="27"/>
      <c r="M49" t="s">
        <v>255</v>
      </c>
      <c r="N49" s="27"/>
      <c r="O49" s="27"/>
      <c r="P49" t="str">
        <f t="shared" si="1"/>
        <v xml:space="preserve">; </v>
      </c>
    </row>
    <row r="50" spans="1:18" x14ac:dyDescent="0.35">
      <c r="A50" t="s">
        <v>221</v>
      </c>
      <c r="B50" t="str">
        <f t="shared" si="2"/>
        <v>ready-to-go</v>
      </c>
      <c r="C50" t="s">
        <v>258</v>
      </c>
      <c r="D50" t="s">
        <v>367</v>
      </c>
      <c r="E50" t="s">
        <v>223</v>
      </c>
      <c r="F50" t="s">
        <v>223</v>
      </c>
      <c r="G50" t="str">
        <f t="shared" si="8"/>
        <v>Latte Macchiato</v>
      </c>
      <c r="H50" s="27">
        <v>2.7</v>
      </c>
      <c r="I50" s="27" t="s">
        <v>74</v>
      </c>
      <c r="J50" t="s">
        <v>240</v>
      </c>
      <c r="K50" t="s">
        <v>241</v>
      </c>
      <c r="L50" s="27"/>
      <c r="M50" t="s">
        <v>254</v>
      </c>
      <c r="N50" s="27"/>
      <c r="O50" s="27"/>
      <c r="P50" t="str">
        <f t="shared" si="1"/>
        <v xml:space="preserve">; </v>
      </c>
    </row>
    <row r="51" spans="1:18" x14ac:dyDescent="0.35">
      <c r="A51" t="s">
        <v>221</v>
      </c>
      <c r="B51" t="str">
        <f t="shared" si="2"/>
        <v>ready-to-go</v>
      </c>
      <c r="C51" t="s">
        <v>258</v>
      </c>
      <c r="D51" t="s">
        <v>368</v>
      </c>
      <c r="E51" t="s">
        <v>223</v>
      </c>
      <c r="F51" t="s">
        <v>223</v>
      </c>
      <c r="G51" t="str">
        <f t="shared" ref="G51:G52" si="9">F51</f>
        <v>Latte Macchiato</v>
      </c>
      <c r="H51" s="27">
        <v>2.7</v>
      </c>
      <c r="I51" s="27" t="s">
        <v>74</v>
      </c>
      <c r="J51" t="s">
        <v>240</v>
      </c>
      <c r="K51" t="s">
        <v>241</v>
      </c>
      <c r="L51" s="27"/>
      <c r="M51" t="s">
        <v>303</v>
      </c>
      <c r="N51" s="27"/>
      <c r="O51" s="27"/>
      <c r="P51" t="str">
        <f t="shared" si="1"/>
        <v xml:space="preserve">; </v>
      </c>
    </row>
    <row r="52" spans="1:18" x14ac:dyDescent="0.35">
      <c r="A52" t="s">
        <v>221</v>
      </c>
      <c r="B52" t="str">
        <f t="shared" si="2"/>
        <v>ready-to-go</v>
      </c>
      <c r="C52" t="s">
        <v>258</v>
      </c>
      <c r="D52" t="s">
        <v>369</v>
      </c>
      <c r="E52" t="s">
        <v>223</v>
      </c>
      <c r="F52" t="s">
        <v>223</v>
      </c>
      <c r="G52" t="str">
        <f t="shared" si="9"/>
        <v>Latte Macchiato</v>
      </c>
      <c r="H52" s="27">
        <v>2.7</v>
      </c>
      <c r="I52" s="27" t="s">
        <v>74</v>
      </c>
      <c r="J52" t="s">
        <v>240</v>
      </c>
      <c r="K52" t="s">
        <v>241</v>
      </c>
      <c r="L52" s="27"/>
      <c r="M52" t="s">
        <v>304</v>
      </c>
      <c r="N52" s="27"/>
      <c r="O52" s="27"/>
      <c r="P52" t="str">
        <f t="shared" si="1"/>
        <v xml:space="preserve">; </v>
      </c>
    </row>
    <row r="53" spans="1:18" x14ac:dyDescent="0.35">
      <c r="A53" t="s">
        <v>221</v>
      </c>
      <c r="B53" t="str">
        <f t="shared" si="2"/>
        <v>ready-to-go</v>
      </c>
      <c r="C53" t="s">
        <v>258</v>
      </c>
      <c r="D53" t="s">
        <v>370</v>
      </c>
      <c r="E53" t="s">
        <v>223</v>
      </c>
      <c r="F53" t="s">
        <v>248</v>
      </c>
      <c r="G53" t="str">
        <f>F53</f>
        <v>Latte Macchiato Via Verde</v>
      </c>
      <c r="H53" s="27">
        <v>2.7</v>
      </c>
      <c r="I53" s="27" t="s">
        <v>74</v>
      </c>
      <c r="J53" t="s">
        <v>176</v>
      </c>
      <c r="K53" t="s">
        <v>178</v>
      </c>
      <c r="L53" t="s">
        <v>188</v>
      </c>
      <c r="M53" t="s">
        <v>255</v>
      </c>
      <c r="N53" s="27"/>
      <c r="O53" s="27"/>
      <c r="P53" t="str">
        <f t="shared" si="1"/>
        <v xml:space="preserve">; </v>
      </c>
    </row>
    <row r="54" spans="1:18" x14ac:dyDescent="0.35">
      <c r="A54" t="s">
        <v>221</v>
      </c>
      <c r="B54" t="str">
        <f t="shared" si="2"/>
        <v>ready-to-go</v>
      </c>
      <c r="C54" t="s">
        <v>258</v>
      </c>
      <c r="D54" t="s">
        <v>371</v>
      </c>
      <c r="E54" t="s">
        <v>223</v>
      </c>
      <c r="F54" t="s">
        <v>248</v>
      </c>
      <c r="G54" t="str">
        <f>F54</f>
        <v>Latte Macchiato Via Verde</v>
      </c>
      <c r="H54" s="27">
        <v>2.7</v>
      </c>
      <c r="I54" s="27" t="s">
        <v>74</v>
      </c>
      <c r="J54" t="s">
        <v>176</v>
      </c>
      <c r="K54" t="s">
        <v>178</v>
      </c>
      <c r="L54" t="s">
        <v>188</v>
      </c>
      <c r="M54" t="s">
        <v>254</v>
      </c>
      <c r="N54" s="27"/>
      <c r="O54" s="27"/>
      <c r="P54" t="str">
        <f t="shared" si="1"/>
        <v xml:space="preserve">; </v>
      </c>
    </row>
    <row r="55" spans="1:18" x14ac:dyDescent="0.35">
      <c r="A55" t="s">
        <v>221</v>
      </c>
      <c r="B55" t="str">
        <f t="shared" si="2"/>
        <v>ready-to-go</v>
      </c>
      <c r="C55" t="s">
        <v>258</v>
      </c>
      <c r="D55" t="s">
        <v>372</v>
      </c>
      <c r="E55" t="s">
        <v>223</v>
      </c>
      <c r="F55" t="s">
        <v>248</v>
      </c>
      <c r="G55" t="str">
        <f t="shared" ref="G55:G56" si="10">F55</f>
        <v>Latte Macchiato Via Verde</v>
      </c>
      <c r="H55" s="27">
        <v>2.7</v>
      </c>
      <c r="I55" s="27" t="s">
        <v>74</v>
      </c>
      <c r="J55" t="s">
        <v>176</v>
      </c>
      <c r="K55" t="s">
        <v>178</v>
      </c>
      <c r="L55" t="s">
        <v>188</v>
      </c>
      <c r="M55" t="s">
        <v>303</v>
      </c>
      <c r="N55" s="27"/>
      <c r="O55" s="27"/>
      <c r="P55" t="str">
        <f t="shared" si="1"/>
        <v xml:space="preserve">; </v>
      </c>
    </row>
    <row r="56" spans="1:18" x14ac:dyDescent="0.35">
      <c r="A56" t="s">
        <v>221</v>
      </c>
      <c r="B56" t="str">
        <f t="shared" si="2"/>
        <v>ready-to-go</v>
      </c>
      <c r="C56" t="s">
        <v>258</v>
      </c>
      <c r="D56" t="s">
        <v>373</v>
      </c>
      <c r="E56" t="s">
        <v>223</v>
      </c>
      <c r="F56" t="s">
        <v>248</v>
      </c>
      <c r="G56" t="str">
        <f t="shared" si="10"/>
        <v>Latte Macchiato Via Verde</v>
      </c>
      <c r="H56" s="27">
        <v>2.7</v>
      </c>
      <c r="I56" s="27" t="s">
        <v>74</v>
      </c>
      <c r="J56" t="s">
        <v>176</v>
      </c>
      <c r="K56" t="s">
        <v>178</v>
      </c>
      <c r="L56" t="s">
        <v>188</v>
      </c>
      <c r="M56" t="s">
        <v>304</v>
      </c>
      <c r="N56" s="27"/>
      <c r="O56" s="27"/>
      <c r="P56" t="str">
        <f t="shared" si="1"/>
        <v xml:space="preserve">; </v>
      </c>
    </row>
    <row r="57" spans="1:18" x14ac:dyDescent="0.35">
      <c r="A57" t="s">
        <v>221</v>
      </c>
      <c r="B57" t="str">
        <f t="shared" si="2"/>
        <v>ready-to-go</v>
      </c>
      <c r="C57" t="s">
        <v>258</v>
      </c>
      <c r="D57" t="s">
        <v>374</v>
      </c>
      <c r="E57" t="s">
        <v>202</v>
      </c>
      <c r="F57" t="s">
        <v>388</v>
      </c>
      <c r="G57" t="str">
        <f t="shared" ref="G57:G63" si="11">F57</f>
        <v>Renversé Via Verde</v>
      </c>
      <c r="H57" s="27">
        <v>2.7</v>
      </c>
      <c r="I57" s="27" t="s">
        <v>74</v>
      </c>
      <c r="J57" t="s">
        <v>176</v>
      </c>
      <c r="K57" t="s">
        <v>178</v>
      </c>
      <c r="L57" t="s">
        <v>188</v>
      </c>
      <c r="M57" t="s">
        <v>254</v>
      </c>
      <c r="N57" s="27"/>
      <c r="O57" s="27"/>
      <c r="P57" t="str">
        <f t="shared" si="1"/>
        <v xml:space="preserve">; </v>
      </c>
    </row>
    <row r="58" spans="1:18" x14ac:dyDescent="0.35">
      <c r="A58" t="s">
        <v>221</v>
      </c>
      <c r="B58" t="str">
        <f t="shared" si="2"/>
        <v>ready-to-go</v>
      </c>
      <c r="C58" t="s">
        <v>258</v>
      </c>
      <c r="D58" t="s">
        <v>375</v>
      </c>
      <c r="E58" t="s">
        <v>202</v>
      </c>
      <c r="F58" t="s">
        <v>202</v>
      </c>
      <c r="G58" t="str">
        <f t="shared" si="11"/>
        <v>Renversé</v>
      </c>
      <c r="H58" s="27">
        <v>2.7</v>
      </c>
      <c r="I58" s="27" t="s">
        <v>74</v>
      </c>
      <c r="J58" t="s">
        <v>240</v>
      </c>
      <c r="K58" t="s">
        <v>241</v>
      </c>
      <c r="L58" s="27"/>
      <c r="M58" t="s">
        <v>254</v>
      </c>
      <c r="N58" s="27"/>
      <c r="O58" s="27"/>
      <c r="P58" t="str">
        <f t="shared" si="1"/>
        <v xml:space="preserve">; </v>
      </c>
    </row>
    <row r="59" spans="1:18" x14ac:dyDescent="0.35">
      <c r="A59" t="s">
        <v>221</v>
      </c>
      <c r="B59" t="str">
        <f t="shared" si="2"/>
        <v>ready-to-go</v>
      </c>
      <c r="C59" t="s">
        <v>258</v>
      </c>
      <c r="D59" t="s">
        <v>376</v>
      </c>
      <c r="E59" t="s">
        <v>202</v>
      </c>
      <c r="F59" t="s">
        <v>202</v>
      </c>
      <c r="G59" t="str">
        <f t="shared" si="11"/>
        <v>Renversé</v>
      </c>
      <c r="H59" s="27">
        <v>2.7</v>
      </c>
      <c r="I59" s="27" t="s">
        <v>74</v>
      </c>
      <c r="J59" t="s">
        <v>240</v>
      </c>
      <c r="K59" t="s">
        <v>241</v>
      </c>
      <c r="L59" s="27"/>
      <c r="M59" t="s">
        <v>255</v>
      </c>
      <c r="N59" s="27"/>
      <c r="O59" s="27"/>
      <c r="P59" t="str">
        <f t="shared" si="1"/>
        <v xml:space="preserve">; </v>
      </c>
    </row>
    <row r="60" spans="1:18" x14ac:dyDescent="0.35">
      <c r="A60" t="s">
        <v>221</v>
      </c>
      <c r="B60" t="str">
        <f t="shared" si="2"/>
        <v>ready-to-go</v>
      </c>
      <c r="C60" t="s">
        <v>258</v>
      </c>
      <c r="D60" t="s">
        <v>377</v>
      </c>
      <c r="E60" t="s">
        <v>202</v>
      </c>
      <c r="F60" t="s">
        <v>202</v>
      </c>
      <c r="G60" t="str">
        <f t="shared" si="11"/>
        <v>Renversé</v>
      </c>
      <c r="H60" s="27">
        <v>2.7</v>
      </c>
      <c r="I60" s="27" t="s">
        <v>74</v>
      </c>
      <c r="J60" t="s">
        <v>240</v>
      </c>
      <c r="K60" t="s">
        <v>241</v>
      </c>
      <c r="L60" s="27"/>
      <c r="M60" t="s">
        <v>254</v>
      </c>
      <c r="N60" s="27"/>
      <c r="O60" s="27"/>
      <c r="P60" t="str">
        <f t="shared" si="1"/>
        <v xml:space="preserve">; </v>
      </c>
    </row>
    <row r="61" spans="1:18" x14ac:dyDescent="0.35">
      <c r="A61" t="s">
        <v>221</v>
      </c>
      <c r="B61" t="str">
        <f t="shared" si="2"/>
        <v>ready-to-go</v>
      </c>
      <c r="C61" t="s">
        <v>258</v>
      </c>
      <c r="D61" t="s">
        <v>378</v>
      </c>
      <c r="E61" t="s">
        <v>202</v>
      </c>
      <c r="F61" t="s">
        <v>202</v>
      </c>
      <c r="G61" t="str">
        <f t="shared" si="11"/>
        <v>Renversé</v>
      </c>
      <c r="H61" s="27">
        <v>2.7</v>
      </c>
      <c r="I61" s="27" t="s">
        <v>74</v>
      </c>
      <c r="J61" t="s">
        <v>240</v>
      </c>
      <c r="K61" t="s">
        <v>241</v>
      </c>
      <c r="L61" s="27"/>
      <c r="M61" t="s">
        <v>303</v>
      </c>
      <c r="N61" s="27"/>
      <c r="O61" s="27"/>
      <c r="P61" t="str">
        <f t="shared" si="1"/>
        <v xml:space="preserve">; </v>
      </c>
    </row>
    <row r="62" spans="1:18" x14ac:dyDescent="0.35">
      <c r="A62" t="s">
        <v>221</v>
      </c>
      <c r="B62" t="str">
        <f t="shared" si="2"/>
        <v>ready-to-go</v>
      </c>
      <c r="C62" t="s">
        <v>258</v>
      </c>
      <c r="D62" t="s">
        <v>379</v>
      </c>
      <c r="E62" t="s">
        <v>202</v>
      </c>
      <c r="F62" t="s">
        <v>202</v>
      </c>
      <c r="G62" t="str">
        <f t="shared" si="11"/>
        <v>Renversé</v>
      </c>
      <c r="H62" s="27">
        <v>2.7</v>
      </c>
      <c r="I62" s="27" t="s">
        <v>74</v>
      </c>
      <c r="J62" t="s">
        <v>240</v>
      </c>
      <c r="K62" t="s">
        <v>241</v>
      </c>
      <c r="L62" s="27"/>
      <c r="M62" t="s">
        <v>304</v>
      </c>
      <c r="N62" s="27"/>
      <c r="O62" s="27"/>
      <c r="P62" t="str">
        <f t="shared" si="1"/>
        <v xml:space="preserve">; </v>
      </c>
    </row>
    <row r="63" spans="1:18" x14ac:dyDescent="0.35">
      <c r="A63" t="s">
        <v>221</v>
      </c>
      <c r="B63" t="str">
        <f t="shared" si="2"/>
        <v>update-needed</v>
      </c>
      <c r="C63" t="s">
        <v>258</v>
      </c>
      <c r="D63" t="s">
        <v>380</v>
      </c>
      <c r="E63" t="s">
        <v>202</v>
      </c>
      <c r="F63" t="s">
        <v>388</v>
      </c>
      <c r="G63" t="str">
        <f t="shared" si="11"/>
        <v>Renversé Via Verde</v>
      </c>
      <c r="H63" s="27">
        <v>2.7</v>
      </c>
      <c r="I63" s="27" t="s">
        <v>74</v>
      </c>
      <c r="J63" t="s">
        <v>176</v>
      </c>
      <c r="K63" t="s">
        <v>178</v>
      </c>
      <c r="L63" t="s">
        <v>188</v>
      </c>
      <c r="M63" t="s">
        <v>254</v>
      </c>
      <c r="N63" s="27"/>
      <c r="O63" s="27"/>
      <c r="P63" t="str">
        <f t="shared" si="1"/>
        <v xml:space="preserve">recipe not exact; </v>
      </c>
      <c r="R63" t="s">
        <v>256</v>
      </c>
    </row>
    <row r="64" spans="1:18" x14ac:dyDescent="0.35">
      <c r="A64" t="s">
        <v>221</v>
      </c>
      <c r="B64" t="str">
        <f t="shared" si="2"/>
        <v>ready-to-go</v>
      </c>
      <c r="C64" t="s">
        <v>258</v>
      </c>
      <c r="D64" t="s">
        <v>381</v>
      </c>
      <c r="E64" t="s">
        <v>202</v>
      </c>
      <c r="F64" t="s">
        <v>388</v>
      </c>
      <c r="G64" t="str">
        <f t="shared" ref="G64:G66" si="12">F64</f>
        <v>Renversé Via Verde</v>
      </c>
      <c r="H64" s="27">
        <v>2.7</v>
      </c>
      <c r="I64" s="27" t="s">
        <v>74</v>
      </c>
      <c r="J64" t="s">
        <v>176</v>
      </c>
      <c r="K64" t="s">
        <v>178</v>
      </c>
      <c r="L64" t="s">
        <v>188</v>
      </c>
      <c r="M64" t="s">
        <v>255</v>
      </c>
      <c r="N64" s="27"/>
      <c r="O64" s="27"/>
      <c r="P64" t="str">
        <f t="shared" si="1"/>
        <v xml:space="preserve">; </v>
      </c>
    </row>
    <row r="65" spans="1:16" x14ac:dyDescent="0.35">
      <c r="A65" t="s">
        <v>221</v>
      </c>
      <c r="B65" t="str">
        <f t="shared" si="2"/>
        <v>ready-to-go</v>
      </c>
      <c r="C65" t="s">
        <v>258</v>
      </c>
      <c r="D65" t="s">
        <v>382</v>
      </c>
      <c r="E65" t="s">
        <v>202</v>
      </c>
      <c r="F65" t="s">
        <v>388</v>
      </c>
      <c r="G65" t="str">
        <f t="shared" si="12"/>
        <v>Renversé Via Verde</v>
      </c>
      <c r="H65" s="27">
        <v>2.7</v>
      </c>
      <c r="I65" s="27" t="s">
        <v>74</v>
      </c>
      <c r="J65" t="s">
        <v>176</v>
      </c>
      <c r="K65" t="s">
        <v>178</v>
      </c>
      <c r="L65" t="s">
        <v>188</v>
      </c>
      <c r="M65" t="s">
        <v>303</v>
      </c>
      <c r="N65" s="27"/>
      <c r="O65" s="27"/>
      <c r="P65" t="str">
        <f t="shared" si="1"/>
        <v xml:space="preserve">; </v>
      </c>
    </row>
    <row r="66" spans="1:16" x14ac:dyDescent="0.35">
      <c r="A66" t="s">
        <v>221</v>
      </c>
      <c r="B66" t="str">
        <f t="shared" si="2"/>
        <v>ready-to-go</v>
      </c>
      <c r="C66" t="s">
        <v>258</v>
      </c>
      <c r="D66" t="s">
        <v>383</v>
      </c>
      <c r="E66" t="s">
        <v>202</v>
      </c>
      <c r="F66" t="s">
        <v>388</v>
      </c>
      <c r="G66" t="str">
        <f t="shared" si="12"/>
        <v>Renversé Via Verde</v>
      </c>
      <c r="H66" s="27">
        <v>2.7</v>
      </c>
      <c r="I66" s="27" t="s">
        <v>74</v>
      </c>
      <c r="J66" t="s">
        <v>176</v>
      </c>
      <c r="K66" t="s">
        <v>178</v>
      </c>
      <c r="L66" t="s">
        <v>188</v>
      </c>
      <c r="M66" t="s">
        <v>304</v>
      </c>
      <c r="N66" s="27"/>
      <c r="O66" s="27"/>
      <c r="P66" t="str">
        <f t="shared" si="1"/>
        <v xml:space="preserve">; </v>
      </c>
    </row>
    <row r="67" spans="1:16" x14ac:dyDescent="0.35">
      <c r="A67" t="s">
        <v>221</v>
      </c>
      <c r="B67" t="str">
        <f t="shared" ref="B67:B68" si="13">IF(P67="; ","ready-to-go","update-needed")</f>
        <v>ready-to-go</v>
      </c>
      <c r="C67" t="s">
        <v>258</v>
      </c>
      <c r="D67" t="s">
        <v>384</v>
      </c>
      <c r="E67" t="s">
        <v>224</v>
      </c>
      <c r="F67" t="s">
        <v>386</v>
      </c>
      <c r="G67" t="str">
        <f>F67</f>
        <v>Ristretto Via Verde</v>
      </c>
      <c r="H67" s="27">
        <v>1.6</v>
      </c>
      <c r="I67" s="27" t="s">
        <v>74</v>
      </c>
      <c r="J67" t="s">
        <v>176</v>
      </c>
      <c r="K67" t="s">
        <v>178</v>
      </c>
      <c r="L67" t="s">
        <v>188</v>
      </c>
      <c r="M67" s="27"/>
      <c r="N67" s="27"/>
      <c r="O67" s="27"/>
      <c r="P67" t="str">
        <f t="shared" ref="P67" si="14">R67&amp;"; "&amp;Q67</f>
        <v xml:space="preserve">; </v>
      </c>
    </row>
    <row r="68" spans="1:16" x14ac:dyDescent="0.35">
      <c r="A68" t="s">
        <v>221</v>
      </c>
      <c r="B68" t="str">
        <f t="shared" si="13"/>
        <v>ready-to-go</v>
      </c>
      <c r="C68" t="s">
        <v>258</v>
      </c>
      <c r="D68" t="s">
        <v>385</v>
      </c>
      <c r="E68" t="s">
        <v>224</v>
      </c>
      <c r="F68" t="s">
        <v>224</v>
      </c>
      <c r="G68" t="str">
        <f>F68</f>
        <v>Ristretto</v>
      </c>
      <c r="H68" s="27">
        <v>1.6</v>
      </c>
      <c r="I68" s="27" t="s">
        <v>74</v>
      </c>
      <c r="J68" t="s">
        <v>240</v>
      </c>
      <c r="K68" t="s">
        <v>241</v>
      </c>
      <c r="M68" s="27"/>
      <c r="N68" s="27"/>
      <c r="O68" s="27"/>
      <c r="P68" t="str">
        <f>R68&amp;"; "&amp;Q68</f>
        <v xml:space="preserve">; </v>
      </c>
    </row>
  </sheetData>
  <phoneticPr fontId="3" type="noConversion"/>
  <conditionalFormatting sqref="B2:B68">
    <cfRule type="cellIs" dxfId="0" priority="1" operator="equal">
      <formula>"ready-to-go"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9F427-1528-486A-94A2-8E780A26DF98}">
  <dimension ref="A1:E9"/>
  <sheetViews>
    <sheetView topLeftCell="D1" workbookViewId="0">
      <selection activeCell="D11" sqref="D11"/>
    </sheetView>
  </sheetViews>
  <sheetFormatPr defaultRowHeight="14.5" x14ac:dyDescent="0.35"/>
  <cols>
    <col min="1" max="1" width="72.81640625" customWidth="1"/>
    <col min="2" max="2" width="54.6328125" customWidth="1"/>
    <col min="3" max="3" width="61.26953125" customWidth="1"/>
    <col min="4" max="4" width="72" customWidth="1"/>
    <col min="5" max="5" width="71" customWidth="1"/>
  </cols>
  <sheetData>
    <row r="1" spans="1:5" ht="33.5" x14ac:dyDescent="0.35">
      <c r="A1" s="22" t="s">
        <v>190</v>
      </c>
      <c r="B1" s="22" t="s">
        <v>166</v>
      </c>
      <c r="C1" s="22" t="s">
        <v>167</v>
      </c>
      <c r="D1" s="22" t="s">
        <v>171</v>
      </c>
      <c r="E1" s="22" t="s">
        <v>170</v>
      </c>
    </row>
    <row r="2" spans="1:5" x14ac:dyDescent="0.35">
      <c r="A2" s="23" t="s">
        <v>151</v>
      </c>
      <c r="B2" s="23" t="s">
        <v>151</v>
      </c>
      <c r="C2" s="23" t="s">
        <v>151</v>
      </c>
      <c r="D2" s="23" t="s">
        <v>151</v>
      </c>
      <c r="E2" s="23" t="s">
        <v>151</v>
      </c>
    </row>
    <row r="3" spans="1:5" x14ac:dyDescent="0.35">
      <c r="A3" s="1" t="s">
        <v>6</v>
      </c>
      <c r="B3" s="1" t="s">
        <v>6</v>
      </c>
      <c r="C3" s="1" t="s">
        <v>6</v>
      </c>
      <c r="D3" s="1" t="s">
        <v>6</v>
      </c>
      <c r="E3" s="1" t="s">
        <v>6</v>
      </c>
    </row>
    <row r="4" spans="1:5" x14ac:dyDescent="0.35">
      <c r="A4" s="1" t="s">
        <v>82</v>
      </c>
      <c r="B4" s="1" t="s">
        <v>72</v>
      </c>
      <c r="C4" s="1" t="s">
        <v>72</v>
      </c>
      <c r="D4" s="1" t="s">
        <v>82</v>
      </c>
      <c r="E4" s="1" t="s">
        <v>82</v>
      </c>
    </row>
    <row r="5" spans="1:5" x14ac:dyDescent="0.35">
      <c r="A5" s="1" t="s">
        <v>73</v>
      </c>
      <c r="B5" s="1" t="s">
        <v>73</v>
      </c>
      <c r="C5" s="1" t="s">
        <v>73</v>
      </c>
      <c r="D5" s="1" t="s">
        <v>83</v>
      </c>
      <c r="E5" s="1" t="s">
        <v>83</v>
      </c>
    </row>
    <row r="6" spans="1:5" x14ac:dyDescent="0.35">
      <c r="A6" s="1">
        <v>1.6</v>
      </c>
      <c r="B6" s="1">
        <v>1.6</v>
      </c>
      <c r="C6" s="1">
        <v>1.6</v>
      </c>
      <c r="D6" s="1">
        <v>1.6</v>
      </c>
      <c r="E6" s="1">
        <v>1.6</v>
      </c>
    </row>
    <row r="7" spans="1:5" x14ac:dyDescent="0.35">
      <c r="A7" s="1" t="s">
        <v>74</v>
      </c>
      <c r="B7" s="1" t="s">
        <v>74</v>
      </c>
      <c r="C7" s="1" t="s">
        <v>74</v>
      </c>
      <c r="D7" s="1" t="s">
        <v>74</v>
      </c>
      <c r="E7" s="1" t="s">
        <v>84</v>
      </c>
    </row>
    <row r="8" spans="1:5" x14ac:dyDescent="0.35">
      <c r="A8" s="1" t="s">
        <v>75</v>
      </c>
      <c r="B8" s="1" t="s">
        <v>75</v>
      </c>
      <c r="C8" s="1" t="s">
        <v>75</v>
      </c>
      <c r="D8" s="1" t="s">
        <v>75</v>
      </c>
      <c r="E8" s="1" t="s">
        <v>75</v>
      </c>
    </row>
    <row r="9" spans="1:5" ht="43.5" x14ac:dyDescent="0.35">
      <c r="A9" s="14" t="s">
        <v>180</v>
      </c>
      <c r="B9" s="14" t="s">
        <v>168</v>
      </c>
      <c r="C9" s="24" t="s">
        <v>169</v>
      </c>
      <c r="D9" s="14" t="s">
        <v>179</v>
      </c>
      <c r="E9" s="1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product-sheet</vt:lpstr>
      <vt:lpstr>product-table</vt:lpstr>
      <vt:lpstr>selection</vt:lpstr>
      <vt:lpstr>list</vt:lpstr>
      <vt:lpstr>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Baudry</dc:creator>
  <cp:lastModifiedBy>Gino Baudry</cp:lastModifiedBy>
  <dcterms:created xsi:type="dcterms:W3CDTF">2015-06-05T18:17:20Z</dcterms:created>
  <dcterms:modified xsi:type="dcterms:W3CDTF">2025-02-18T14:39:50Z</dcterms:modified>
</cp:coreProperties>
</file>