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2050-Calculators\EUCalc\true-cost-coffee\data\Parameters\"/>
    </mc:Choice>
  </mc:AlternateContent>
  <xr:revisionPtr revIDLastSave="0" documentId="13_ncr:1_{EA5F5691-8FB3-4B10-BE51-EF1EC0F5E86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actors" sheetId="1" r:id="rId1"/>
    <sheet name="exchange" sheetId="3" r:id="rId2"/>
    <sheet name="currency" sheetId="4" r:id="rId3"/>
  </sheets>
  <calcPr calcId="191029" concurrentManualCount="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8" i="1" l="1"/>
  <c r="E277" i="1"/>
  <c r="E276" i="1"/>
  <c r="F276" i="1"/>
  <c r="F277" i="1"/>
  <c r="F278" i="1"/>
  <c r="E113" i="1"/>
  <c r="E112" i="1"/>
  <c r="E11" i="3"/>
  <c r="E12" i="3" s="1"/>
  <c r="D11" i="3"/>
  <c r="E49" i="1"/>
  <c r="E45" i="1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<sst xmlns="http://schemas.openxmlformats.org/spreadsheetml/2006/main" count="1310" uniqueCount="405">
  <si>
    <t>Value Unit</t>
  </si>
  <si>
    <t>Monetary Value</t>
  </si>
  <si>
    <t>Fine particulate matter formation</t>
  </si>
  <si>
    <t>kg PM2.5 eq</t>
  </si>
  <si>
    <t>CE-Delft, Environmental Prices Handbook (2017)</t>
  </si>
  <si>
    <t>Fossil resource scarcity</t>
  </si>
  <si>
    <t>kg oil eq</t>
  </si>
  <si>
    <t>True Price, Monestisation factors for true pricing (2023)</t>
  </si>
  <si>
    <t>Freshwater ecotoxicity</t>
  </si>
  <si>
    <t>kg 1,4-DCB</t>
  </si>
  <si>
    <t>Freshwater eutrophication</t>
  </si>
  <si>
    <t>kg P eq</t>
  </si>
  <si>
    <t>Global warming</t>
  </si>
  <si>
    <t>kg CO2 eq</t>
  </si>
  <si>
    <t>Human carcinogenic toxicity</t>
  </si>
  <si>
    <t>No factor available</t>
  </si>
  <si>
    <t>Human non-carcinogenic toxicity</t>
  </si>
  <si>
    <t>Ionizing radiation</t>
  </si>
  <si>
    <t>kBq Co-60 eq</t>
  </si>
  <si>
    <t>Land use</t>
  </si>
  <si>
    <t>m2a crop eq</t>
  </si>
  <si>
    <t>Marine ecotoxicity</t>
  </si>
  <si>
    <t>Marine eutrophication</t>
  </si>
  <si>
    <t>kg N eq</t>
  </si>
  <si>
    <t>Mineral resource scarcity</t>
  </si>
  <si>
    <t>kg Cu eq</t>
  </si>
  <si>
    <t>Ozone formation, Human health</t>
  </si>
  <si>
    <t>kg NOx eq</t>
  </si>
  <si>
    <t>Ozone formation, Terrestrial ecosystems</t>
  </si>
  <si>
    <t>Stratospheric ozone depletion</t>
  </si>
  <si>
    <t>kg CFC11 eq</t>
  </si>
  <si>
    <t>Terrestrial acidification</t>
  </si>
  <si>
    <t>kg SO2 eq</t>
  </si>
  <si>
    <t>Terrestrial ecotoxicity</t>
  </si>
  <si>
    <t>Water consumption</t>
  </si>
  <si>
    <t>m3</t>
  </si>
  <si>
    <t>Unit</t>
  </si>
  <si>
    <t>Indicator</t>
  </si>
  <si>
    <t>Reference (monetization factors)</t>
  </si>
  <si>
    <t>Agricultural land occupation</t>
  </si>
  <si>
    <t>Human toxicity</t>
  </si>
  <si>
    <t>Ionising radiation</t>
  </si>
  <si>
    <t>Metal depletion</t>
  </si>
  <si>
    <t>Natural land transformation</t>
  </si>
  <si>
    <t>Photochemical oxidant formation</t>
  </si>
  <si>
    <t>Urban land occupation</t>
  </si>
  <si>
    <t>m2a</t>
  </si>
  <si>
    <t>kg U235-Eq</t>
  </si>
  <si>
    <t>kg Fe eq</t>
  </si>
  <si>
    <t>m2</t>
  </si>
  <si>
    <t>kg PM10 eq</t>
  </si>
  <si>
    <t>kg NMVOC</t>
  </si>
  <si>
    <t>Eco-costs of land-use (Brazil)</t>
  </si>
  <si>
    <t>Eco-costs of land-use (Peru)</t>
  </si>
  <si>
    <t>Eco-costs of land-use (Colombia)</t>
  </si>
  <si>
    <t>Eco-costs of land-use (Ethiopia)</t>
  </si>
  <si>
    <t>Sustainability Impact Metrics (a spin-off of Delft University of Technology), The eco-costs of land-use, 2024</t>
  </si>
  <si>
    <t>m²/kg</t>
  </si>
  <si>
    <t>Aldicarb</t>
  </si>
  <si>
    <t>Azoxystrobin</t>
  </si>
  <si>
    <t>Boscalid</t>
  </si>
  <si>
    <t>Buprofezin</t>
  </si>
  <si>
    <t>Carbendazim</t>
  </si>
  <si>
    <t>Carbofuran</t>
  </si>
  <si>
    <t>Chlorantraniliprole</t>
  </si>
  <si>
    <t>Chlorpyrifos</t>
  </si>
  <si>
    <t>Clothianidin</t>
  </si>
  <si>
    <t>Cyantraniliprole</t>
  </si>
  <si>
    <t>Cyhalothrin</t>
  </si>
  <si>
    <t>Cypermethrins</t>
  </si>
  <si>
    <t>Cyproconazole</t>
  </si>
  <si>
    <t>Diquat</t>
  </si>
  <si>
    <t>Disulfoton</t>
  </si>
  <si>
    <t>Endosulfan</t>
  </si>
  <si>
    <t>Fenpropathrin</t>
  </si>
  <si>
    <t>Flutriafol</t>
  </si>
  <si>
    <t>Glufosinate-Ammonium</t>
  </si>
  <si>
    <t>Haloxyfop</t>
  </si>
  <si>
    <t>Imidacloprid</t>
  </si>
  <si>
    <t>Permethrin</t>
  </si>
  <si>
    <t>Phorate</t>
  </si>
  <si>
    <t>Propiconazole</t>
  </si>
  <si>
    <t>Pyraclostrobin</t>
  </si>
  <si>
    <t>Saflufenacil</t>
  </si>
  <si>
    <t>Spirodiclofen</t>
  </si>
  <si>
    <t>Tebuconazole</t>
  </si>
  <si>
    <t>Terbufos</t>
  </si>
  <si>
    <t>Thiamethoxam</t>
  </si>
  <si>
    <t>Triadimefon</t>
  </si>
  <si>
    <t>Triadimenol</t>
  </si>
  <si>
    <t>mg/kg</t>
  </si>
  <si>
    <t>Sustainability Impact Metrics (a spin-off of Delft University of Technology), Consumer Health: internalities of food in economics and I-eco-costs, 2024</t>
  </si>
  <si>
    <t>Eco-costs of land-use (India)</t>
  </si>
  <si>
    <t>Eco-costs of land-use (Indonesia)</t>
  </si>
  <si>
    <t>Eco-costs of land-use (Kenya)</t>
  </si>
  <si>
    <t>Eco-costs of land-use (Rwanda)</t>
  </si>
  <si>
    <t>Eco-costs of land-use (Uganda)</t>
  </si>
  <si>
    <t>Eco-costs of land-use (Tanzania)</t>
  </si>
  <si>
    <t>Eco-costs of land-use (Vietnam)</t>
  </si>
  <si>
    <t>BRL/CHF</t>
  </si>
  <si>
    <t>Confederation suisse, Département fédéral des finances DFF, Cours annuel moyen, 2024</t>
  </si>
  <si>
    <t>ETB/CHF</t>
  </si>
  <si>
    <t>Confederation suisse, Département fédéral des finances DFF, Cours annuel moyen, 2025</t>
  </si>
  <si>
    <t>IDR/CHF</t>
  </si>
  <si>
    <t>Confederation suisse, Département fédéral des finances DFF, Cours annuel moyen, 2026</t>
  </si>
  <si>
    <t>INR/CHF</t>
  </si>
  <si>
    <t>Confederation suisse, Département fédéral des finances DFF, Cours annuel moyen, 2027</t>
  </si>
  <si>
    <t>COP/CHF</t>
  </si>
  <si>
    <t>Confederation suisse, Département fédéral des finances DFF, Cours annuel moyen, 2028</t>
  </si>
  <si>
    <t>PEN/CHF</t>
  </si>
  <si>
    <t>Confederation suisse, Département fédéral des finances DFF, Cours annuel moyen, 2029</t>
  </si>
  <si>
    <t>HNL/CHF</t>
  </si>
  <si>
    <t>Confederation suisse, Département fédéral des finances DFF, Cours annuel moyen, 2030</t>
  </si>
  <si>
    <t>EUR/CHF</t>
  </si>
  <si>
    <t>Confederation suisse, Département fédéral des finances DFF, Cours annuel moyen, 2031</t>
  </si>
  <si>
    <t>Year</t>
  </si>
  <si>
    <t>Value</t>
  </si>
  <si>
    <t>Years</t>
  </si>
  <si>
    <t>Brazil to Switzerland</t>
  </si>
  <si>
    <t>Ethiopia to Switzerland</t>
  </si>
  <si>
    <t>EUR/kg</t>
  </si>
  <si>
    <t>EUR/m²</t>
  </si>
  <si>
    <t>EUR/mg</t>
  </si>
  <si>
    <t>Indonesia to Switzerland</t>
  </si>
  <si>
    <t>India to Switzerland</t>
  </si>
  <si>
    <t>Colombia to Switzerland</t>
  </si>
  <si>
    <t>Peru to Switzerland</t>
  </si>
  <si>
    <t>Honduras to Switzerland</t>
  </si>
  <si>
    <t>EU to Switzerland</t>
  </si>
  <si>
    <t>EU to USD</t>
  </si>
  <si>
    <t>EUR/USD</t>
  </si>
  <si>
    <t>Reference</t>
  </si>
  <si>
    <t>European Central Bank, Eurosystem, US dollar (USD), 2024</t>
  </si>
  <si>
    <t>Prevalence of excessive working time</t>
  </si>
  <si>
    <t>Wage gap of workers earning above minimum wage but below decent living wage</t>
  </si>
  <si>
    <t>Wage gap of workers earning below minimum wage</t>
  </si>
  <si>
    <t>USD2023/kg</t>
  </si>
  <si>
    <t>EUR/EUR</t>
  </si>
  <si>
    <t>EUR/FTE</t>
  </si>
  <si>
    <t>FTE/kg</t>
  </si>
  <si>
    <t>Overtime pay gap</t>
  </si>
  <si>
    <t>Wage gap from gender discrimination</t>
  </si>
  <si>
    <t>Labour force to be audited for illegal overtime</t>
  </si>
  <si>
    <t>Labour force to be audited for child labour</t>
  </si>
  <si>
    <t>Conservative assumption, True Price, Monestisation factors for true pricing (2023)</t>
  </si>
  <si>
    <t>FTE-child/kg</t>
  </si>
  <si>
    <t>children/kg</t>
  </si>
  <si>
    <t>EUR/children</t>
  </si>
  <si>
    <t>Labour force to be audited for forced labour</t>
  </si>
  <si>
    <t>Prevalence of Forced workers in situations of debt bondage</t>
  </si>
  <si>
    <t>Female workers without maternity leave provision</t>
  </si>
  <si>
    <t>Informal employment rate of agricultural workers &amp; uncovered by social protection floors/systems</t>
  </si>
  <si>
    <t>Labour force to be audited for insufficient social security</t>
  </si>
  <si>
    <t>Cases of fatal occupational injury</t>
  </si>
  <si>
    <t>Cases of non-fatal occupational injury, insured</t>
  </si>
  <si>
    <t>Cases of non-fatal occupational injury, uninsured</t>
  </si>
  <si>
    <t>Labour force to be audited for Health and Safety</t>
  </si>
  <si>
    <t>incidents/kg</t>
  </si>
  <si>
    <t>EUR/incidents</t>
  </si>
  <si>
    <t>Eco-costs of land-use (Brazil), deforestation-related</t>
  </si>
  <si>
    <t>Eco-costs of land-use (Colombia), deforestation-related</t>
  </si>
  <si>
    <t>Eco-costs of land-use (Ethiopia), deforestation-related</t>
  </si>
  <si>
    <t>Eco-costs of land-use (India), deforestation-related</t>
  </si>
  <si>
    <t>Eco-costs of land-use (Indonesia), deforestation-related</t>
  </si>
  <si>
    <t>Eco-costs of land-use (Kenya), deforestation-related</t>
  </si>
  <si>
    <t>Eco-costs of land-use (Peru), deforestation-related</t>
  </si>
  <si>
    <t>Eco-costs of land-use (Rwanda), deforestation-related</t>
  </si>
  <si>
    <t>Eco-costs of land-use (Tanzania), deforestation-related</t>
  </si>
  <si>
    <t>Eco-costs of land-use (Uganda), deforestation-related</t>
  </si>
  <si>
    <t>Eco-costs of land-use (Vietnam), deforestation-related</t>
  </si>
  <si>
    <t>Eco-costs of land-use (Brazil), practice-related</t>
  </si>
  <si>
    <t>Eco-costs of land-use (Colombia), practice-related</t>
  </si>
  <si>
    <t>Eco-costs of land-use (Ethiopia), practice-related</t>
  </si>
  <si>
    <t>Eco-costs of land-use (India), practice-related</t>
  </si>
  <si>
    <t>Eco-costs of land-use (Indonesia), practice-related</t>
  </si>
  <si>
    <t>Eco-costs of land-use (Kenya), practice-related</t>
  </si>
  <si>
    <t>Eco-costs of land-use (Peru), practice-related</t>
  </si>
  <si>
    <t>Eco-costs of land-use (Rwanda), practice-related</t>
  </si>
  <si>
    <t>Eco-costs of land-use (Tanzania), practice-related</t>
  </si>
  <si>
    <t>Eco-costs of land-use (Uganda), practice-related</t>
  </si>
  <si>
    <t>Eco-costs of land-use (Vietnam), practice-related</t>
  </si>
  <si>
    <t>Prevalence of modern slavery (forced workers, most severe)</t>
  </si>
  <si>
    <t>Currency exchange rate (USD to CHF)</t>
  </si>
  <si>
    <t>USD/CHF</t>
  </si>
  <si>
    <t>United States</t>
  </si>
  <si>
    <t>European Union</t>
  </si>
  <si>
    <t>Switzerland</t>
  </si>
  <si>
    <t>USD</t>
  </si>
  <si>
    <t>EUR</t>
  </si>
  <si>
    <t>CHF</t>
  </si>
  <si>
    <t>Country</t>
  </si>
  <si>
    <t>Currency</t>
  </si>
  <si>
    <t>USD/EUR</t>
  </si>
  <si>
    <t>USD to EU</t>
  </si>
  <si>
    <t>USD to USD</t>
  </si>
  <si>
    <t>USD/USD</t>
  </si>
  <si>
    <t>Abamectin</t>
  </si>
  <si>
    <t>Acephate</t>
  </si>
  <si>
    <t>Acetamiprid</t>
  </si>
  <si>
    <t>Acrinathrin</t>
  </si>
  <si>
    <t>Aldrin</t>
  </si>
  <si>
    <t>Amitraz</t>
  </si>
  <si>
    <t>Amitrole</t>
  </si>
  <si>
    <t>Anilazine</t>
  </si>
  <si>
    <t>Aramite</t>
  </si>
  <si>
    <t>Asulam</t>
  </si>
  <si>
    <t>Atrazine</t>
  </si>
  <si>
    <t>Azimsulfuron</t>
  </si>
  <si>
    <t>Beflubutamid</t>
  </si>
  <si>
    <t>Benalaxyl</t>
  </si>
  <si>
    <t>Bentazone</t>
  </si>
  <si>
    <t>Biphenyl</t>
  </si>
  <si>
    <t>Bromoxynil</t>
  </si>
  <si>
    <t>Butylate</t>
  </si>
  <si>
    <t>Cadusafos</t>
  </si>
  <si>
    <t>Captafol</t>
  </si>
  <si>
    <t>Carbaryl</t>
  </si>
  <si>
    <t>Carboxin</t>
  </si>
  <si>
    <t>Cartap</t>
  </si>
  <si>
    <t>Chlorfenapyr</t>
  </si>
  <si>
    <t>Chlorfenson</t>
  </si>
  <si>
    <t>Chlorfenvinphos</t>
  </si>
  <si>
    <t>Chlorobenzilate</t>
  </si>
  <si>
    <t>Chlorothalonil</t>
  </si>
  <si>
    <t>Chlorpropham</t>
  </si>
  <si>
    <t>Chlorsulfuron</t>
  </si>
  <si>
    <t>Chlozolinate</t>
  </si>
  <si>
    <t>Clofentezine</t>
  </si>
  <si>
    <t>Cyazofamid</t>
  </si>
  <si>
    <t>Cyfluthrin</t>
  </si>
  <si>
    <t>Cypermethrin</t>
  </si>
  <si>
    <t>Cyromazine</t>
  </si>
  <si>
    <t>Dalapon</t>
  </si>
  <si>
    <t>Daminozide</t>
  </si>
  <si>
    <t>Diazinon</t>
  </si>
  <si>
    <t>Dicamba</t>
  </si>
  <si>
    <t>Dichlorvos</t>
  </si>
  <si>
    <t>Diflubenzuron</t>
  </si>
  <si>
    <t>Dimethipin</t>
  </si>
  <si>
    <t>Dimethoate</t>
  </si>
  <si>
    <t>Dinocap</t>
  </si>
  <si>
    <t>Dinotefuran</t>
  </si>
  <si>
    <t>Diphenylamine</t>
  </si>
  <si>
    <t>Diuron</t>
  </si>
  <si>
    <t>Dodine</t>
  </si>
  <si>
    <t>Endrin</t>
  </si>
  <si>
    <t>Epoxiconazole</t>
  </si>
  <si>
    <t>Ethephon</t>
  </si>
  <si>
    <t>Ethion</t>
  </si>
  <si>
    <t>Ethoxyquin</t>
  </si>
  <si>
    <t>Ethoxysulfuron</t>
  </si>
  <si>
    <t>Etofenprox</t>
  </si>
  <si>
    <t>Etoxazole</t>
  </si>
  <si>
    <t>Famoxadone</t>
  </si>
  <si>
    <t>Fenamidone</t>
  </si>
  <si>
    <t>Fenarimol</t>
  </si>
  <si>
    <t>Fenazaquin</t>
  </si>
  <si>
    <t>Fenbutatin Oxide</t>
  </si>
  <si>
    <t>Fenhexamid</t>
  </si>
  <si>
    <t>Fenitrothion</t>
  </si>
  <si>
    <t>Fenpyroximate</t>
  </si>
  <si>
    <t>Fenvalerate</t>
  </si>
  <si>
    <t>Fipronil</t>
  </si>
  <si>
    <t>Florasulam</t>
  </si>
  <si>
    <t>Flubendiamide</t>
  </si>
  <si>
    <t>Flufenoxuron</t>
  </si>
  <si>
    <t>Fluometuron</t>
  </si>
  <si>
    <t>Fluopicolide</t>
  </si>
  <si>
    <t>Flusilazole</t>
  </si>
  <si>
    <t>Flutolanil</t>
  </si>
  <si>
    <t>Fluvalinate</t>
  </si>
  <si>
    <t>Fomesafen</t>
  </si>
  <si>
    <t>Forchlorfenuron</t>
  </si>
  <si>
    <t>Formothion</t>
  </si>
  <si>
    <t>Hexachlorobenzene</t>
  </si>
  <si>
    <t>Hexaconazole</t>
  </si>
  <si>
    <t>Imazaquin</t>
  </si>
  <si>
    <t>Imazosulfuron</t>
  </si>
  <si>
    <t>Ipconazole</t>
  </si>
  <si>
    <t>Iprovalicarb</t>
  </si>
  <si>
    <t>Isoxaben</t>
  </si>
  <si>
    <t>Linuron</t>
  </si>
  <si>
    <t>Maleic Hydrazide</t>
  </si>
  <si>
    <t>Mandipropamid</t>
  </si>
  <si>
    <t>Mecarbam</t>
  </si>
  <si>
    <t>Mepanipyrim</t>
  </si>
  <si>
    <t>Mepronil</t>
  </si>
  <si>
    <t>Mesotrione</t>
  </si>
  <si>
    <t>Metalaxyl</t>
  </si>
  <si>
    <t>Metconazole</t>
  </si>
  <si>
    <t>Methidathion</t>
  </si>
  <si>
    <t>Methomyl</t>
  </si>
  <si>
    <t>Methoprene</t>
  </si>
  <si>
    <t>Methoxychlor</t>
  </si>
  <si>
    <t>Methyl Bromide</t>
  </si>
  <si>
    <t>Metolachlor</t>
  </si>
  <si>
    <t>Metribuzin</t>
  </si>
  <si>
    <t>Molinate</t>
  </si>
  <si>
    <t>Monuron</t>
  </si>
  <si>
    <t>Nitrofen</t>
  </si>
  <si>
    <t>Novaluron</t>
  </si>
  <si>
    <t>Oryzalin</t>
  </si>
  <si>
    <t>Oxadiargyl</t>
  </si>
  <si>
    <t>Oxadiazon</t>
  </si>
  <si>
    <t>Oxamyl</t>
  </si>
  <si>
    <t>Oxyfluorfen</t>
  </si>
  <si>
    <t>Paraquat</t>
  </si>
  <si>
    <t>Parathion</t>
  </si>
  <si>
    <t>Pendimethalin</t>
  </si>
  <si>
    <t>Phenmedipham</t>
  </si>
  <si>
    <t>Phosalone</t>
  </si>
  <si>
    <t>Phosmet</t>
  </si>
  <si>
    <t>Phosphamidon</t>
  </si>
  <si>
    <t>Phoxim</t>
  </si>
  <si>
    <t>Picloram</t>
  </si>
  <si>
    <t>Picoxystrobin</t>
  </si>
  <si>
    <t>Tebufenozide</t>
  </si>
  <si>
    <t>Teflubenzuron</t>
  </si>
  <si>
    <t>1,3-Dichloropropene</t>
  </si>
  <si>
    <t>2,4-D</t>
  </si>
  <si>
    <t>2,4-Db</t>
  </si>
  <si>
    <t>2-Phenylphenol</t>
  </si>
  <si>
    <t>Benzovindiflupyr</t>
  </si>
  <si>
    <t>Bicyclopyrone</t>
  </si>
  <si>
    <t>Bromophos-Ethyl</t>
  </si>
  <si>
    <t>Chlorpyrifos-Methyl</t>
  </si>
  <si>
    <t>Cyhalofop-Butyl</t>
  </si>
  <si>
    <t>Ethametsulfuron-Methyl</t>
  </si>
  <si>
    <t>Ethoprophos</t>
  </si>
  <si>
    <t>Fenoxaprop-P</t>
  </si>
  <si>
    <t>Fluazifop-P-Butyl</t>
  </si>
  <si>
    <t>Fluensulfone</t>
  </si>
  <si>
    <t>Flupyradifurone</t>
  </si>
  <si>
    <t>Glyphosate</t>
  </si>
  <si>
    <t>Hydrogen Phosphide</t>
  </si>
  <si>
    <t>Imazapic</t>
  </si>
  <si>
    <t>Isoxaflutole</t>
  </si>
  <si>
    <t>Mefentrifluconazole</t>
  </si>
  <si>
    <t>Metaflumizone</t>
  </si>
  <si>
    <t>Methoxyfenozide</t>
  </si>
  <si>
    <t>Metsulfuron-Methyl</t>
  </si>
  <si>
    <t>Trinexapac-Ethyl</t>
  </si>
  <si>
    <t>No data</t>
  </si>
  <si>
    <t>Children in hazardous work by sex, age and economic activity (12-14)</t>
  </si>
  <si>
    <t>Children in hazardous work by sex, age and economic activity (15-17)</t>
  </si>
  <si>
    <t>Children in hazardous work by sex, age and economic activity (5-11)</t>
  </si>
  <si>
    <t>Children in hazardous work by sex, age and economic activity (5-17)</t>
  </si>
  <si>
    <t>Children in non-hazardous work by sex, age and economic activity (12-14)</t>
  </si>
  <si>
    <t>Children in non-hazardous work by sex, age and economic activity (15-17)</t>
  </si>
  <si>
    <t>Children in non-hazardous work by sex, age and economic activity (5-11)</t>
  </si>
  <si>
    <t>Children in non-hazardous work by sex, age and economic activity (5-17)</t>
  </si>
  <si>
    <t>Eco-costs of land-use (Côte d'Ivoire), deforestation-related</t>
  </si>
  <si>
    <t>Eco-costs of land-use (Côte d'Ivoire), practice-related</t>
  </si>
  <si>
    <t>Eco-costs of land-use (Switzerland), deforestation-related</t>
  </si>
  <si>
    <t>Eco-costs of land-use (Switzerland), practice-related</t>
  </si>
  <si>
    <t>Women with denied maternity leave</t>
  </si>
  <si>
    <t>women/kg</t>
  </si>
  <si>
    <t>USD/kg</t>
  </si>
  <si>
    <t>Workers without paid leave provision</t>
  </si>
  <si>
    <t>Labour force to be audited for gender discrimination</t>
  </si>
  <si>
    <t>Eco-costs of land-use (Ecuador), deforestation-related</t>
  </si>
  <si>
    <t>Eco-costs of land-use (Ecuador), practice-related</t>
  </si>
  <si>
    <t>Biodiversity restoration through Reforestation (Kenya)</t>
  </si>
  <si>
    <t>Biodiversity restoration through Reforestation (Ethiopia)</t>
  </si>
  <si>
    <t>Carbon Offsetting through Reforestation</t>
  </si>
  <si>
    <t>kgCO2/kg</t>
  </si>
  <si>
    <t>Pirimicarb</t>
  </si>
  <si>
    <t>Prochloraz</t>
  </si>
  <si>
    <t>Procymidone</t>
  </si>
  <si>
    <t>Profenofos</t>
  </si>
  <si>
    <t>Propachlor</t>
  </si>
  <si>
    <t>Propanil</t>
  </si>
  <si>
    <t>Propargite</t>
  </si>
  <si>
    <t>Propoxur</t>
  </si>
  <si>
    <t>Prothioconazole</t>
  </si>
  <si>
    <t>Pyrazophos</t>
  </si>
  <si>
    <t>Pyriproxyfen</t>
  </si>
  <si>
    <t>Pyroxsulam</t>
  </si>
  <si>
    <t>Quinalphos</t>
  </si>
  <si>
    <t>Quinoxyfen</t>
  </si>
  <si>
    <t>Rotenone</t>
  </si>
  <si>
    <t>Simazine</t>
  </si>
  <si>
    <t>Spiromesifen</t>
  </si>
  <si>
    <t>Sulcotrione</t>
  </si>
  <si>
    <t>Tebufenpyrad</t>
  </si>
  <si>
    <t>Thiabendazole</t>
  </si>
  <si>
    <t>Thiacloprid</t>
  </si>
  <si>
    <t>Thiodicarb</t>
  </si>
  <si>
    <t>Triasulfuron</t>
  </si>
  <si>
    <t>Triazophos</t>
  </si>
  <si>
    <t>Trifloxystrobin</t>
  </si>
  <si>
    <t>Trifluralin</t>
  </si>
  <si>
    <t>Triforine</t>
  </si>
  <si>
    <t>Vinclozolin</t>
  </si>
  <si>
    <t>Warfarin</t>
  </si>
  <si>
    <t>Ziram</t>
  </si>
  <si>
    <t>Eco-costs of land-use (France), deforestation-related</t>
  </si>
  <si>
    <t>Eco-costs of land-use (France), practice-related</t>
  </si>
  <si>
    <t>Eco-costs of land-use (United States of America), deforestation-related</t>
  </si>
  <si>
    <t>Eco-costs of land-use (United States of America), practice-related</t>
  </si>
  <si>
    <t>Pirimiphos-Methyl</t>
  </si>
  <si>
    <t>Thiophanate-Methyl</t>
  </si>
  <si>
    <t>Tolclofos-Methyl</t>
  </si>
  <si>
    <t>Tribenuron-Methyl</t>
  </si>
  <si>
    <t>Children in work by age and not attending school (5-14)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</si>
</sst>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C]_-;\-* #,##0.00\ [$€-40C]_-;_-* &quot;-&quot;??\ [$€-40C]_-;_-@_-"/>
  </numFmts>
  <fonts count="3" x14ac:knownFonts="1">
    <font>
      <sz val="11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9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numFmt numFmtId="164" formatCode="_-* #,##0.00\ [$€-40C]_-;\-* #,##0.00\ [$€-40C]_-;_-* &quot;-&quot;??\ [$€-40C]_-;_-@_-"/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border outline="0">
        <top style="thin">
          <color theme="9"/>
        </top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ill>
        <patternFill patternType="none">
          <fgColor indexed="64"/>
          <bgColor indexed="65"/>
        </patternFill>
      </fill>
      <alignment horizontal="general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0.749992370372631"/>
        <name val="Calibri"/>
        <family val="2"/>
        <scheme val="minor"/>
      </font>
      <fill>
        <patternFill patternType="solid">
          <fgColor indexed="64"/>
          <bgColor rgb="FF6699FF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4ABE06-204F-4F7F-A612-F1B1AEAA2985}" name="Table1" displayName="Table1" ref="A1:F316" totalsRowShown="0" headerRowDxfId="13" dataDxfId="11" headerRowBorderDxfId="12" tableBorderDxfId="10" totalsRowBorderDxfId="9">
  <autoFilter ref="A1:F316" xr:uid="{0C4ABE06-204F-4F7F-A612-F1B1AEAA2985}"/>
  <sortState xmlns:xlrd2="http://schemas.microsoft.com/office/spreadsheetml/2017/richdata2" ref="A2:F272">
    <sortCondition ref="A1:A272"/>
  </sortState>
  <tableColumns count="6">
    <tableColumn id="1" xr3:uid="{BD890570-0785-466A-814D-013E4E93F096}" name="Indicator" dataDxfId="8"/>
    <tableColumn id="2" xr3:uid="{DBBFD6AA-CAE4-4EE7-978A-EFBC3A54A0A6}" name="Unit" dataDxfId="7"/>
    <tableColumn id="3" xr3:uid="{208AF545-8C9D-4064-A5BD-FC5A68881A79}" name="Years" dataDxfId="6"/>
    <tableColumn id="4" xr3:uid="{F2F9A849-B576-46F1-9248-ABA8E666EE21}" name="Value Unit" dataDxfId="5"/>
    <tableColumn id="5" xr3:uid="{640CA491-DE91-487A-8795-9ADE19722FEC}" name="Monetary Value" dataDxfId="4"/>
    <tableColumn id="6" xr3:uid="{5ECC2D7B-2F73-4E89-9A96-3237A7CFC6F1}" name="Reference (monetization factors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6"/>
  <sheetViews>
    <sheetView tabSelected="1" workbookViewId="0">
      <pane ySplit="1" topLeftCell="A314" activePane="bottomLeft" state="frozen"/>
      <selection pane="bottomLeft" activeCell="A264" sqref="A264:XFD264"/>
    </sheetView>
  </sheetViews>
  <sheetFormatPr defaultRowHeight="14.5" x14ac:dyDescent="0.35"/>
  <cols>
    <col min="1" max="1" width="86.08984375" customWidth="1"/>
    <col min="2" max="3" width="17.6328125" customWidth="1"/>
    <col min="4" max="4" width="16" customWidth="1"/>
    <col min="5" max="5" width="22.26953125" customWidth="1"/>
    <col min="6" max="6" width="101.26953125" customWidth="1"/>
  </cols>
  <sheetData>
    <row r="1" spans="1:6" ht="18.5" x14ac:dyDescent="0.45">
      <c r="A1" s="1" t="s">
        <v>37</v>
      </c>
      <c r="B1" s="1" t="s">
        <v>36</v>
      </c>
      <c r="C1" s="1" t="s">
        <v>117</v>
      </c>
      <c r="D1" s="1" t="s">
        <v>0</v>
      </c>
      <c r="E1" s="1" t="s">
        <v>1</v>
      </c>
      <c r="F1" s="1" t="s">
        <v>38</v>
      </c>
    </row>
    <row r="2" spans="1:6" x14ac:dyDescent="0.35">
      <c r="A2" s="3" t="s">
        <v>318</v>
      </c>
      <c r="B2" s="3" t="s">
        <v>90</v>
      </c>
      <c r="C2" s="3">
        <v>2024</v>
      </c>
      <c r="D2" t="s">
        <v>122</v>
      </c>
      <c r="E2" s="4">
        <v>5.2408000000000003E-2</v>
      </c>
      <c r="F2" s="6" t="s">
        <v>91</v>
      </c>
    </row>
    <row r="3" spans="1:6" x14ac:dyDescent="0.35">
      <c r="A3" s="3" t="s">
        <v>319</v>
      </c>
      <c r="B3" s="3" t="s">
        <v>90</v>
      </c>
      <c r="C3" s="3">
        <v>2024</v>
      </c>
      <c r="D3" t="s">
        <v>122</v>
      </c>
      <c r="E3" s="4">
        <v>9.9360000000000004E-3</v>
      </c>
      <c r="F3" s="6" t="s">
        <v>91</v>
      </c>
    </row>
    <row r="4" spans="1:6" x14ac:dyDescent="0.35">
      <c r="A4" s="3" t="s">
        <v>320</v>
      </c>
      <c r="B4" s="3" t="s">
        <v>90</v>
      </c>
      <c r="C4" s="3">
        <v>2024</v>
      </c>
      <c r="D4" t="s">
        <v>122</v>
      </c>
      <c r="E4" s="4">
        <v>2.3760000000000001E-3</v>
      </c>
      <c r="F4" s="6" t="s">
        <v>91</v>
      </c>
    </row>
    <row r="5" spans="1:6" x14ac:dyDescent="0.35">
      <c r="A5" s="3" t="s">
        <v>321</v>
      </c>
      <c r="B5" s="3" t="s">
        <v>90</v>
      </c>
      <c r="C5" s="3">
        <v>2024</v>
      </c>
      <c r="D5" t="s">
        <v>122</v>
      </c>
      <c r="E5" s="4">
        <v>5.2208000000000003E-3</v>
      </c>
      <c r="F5" s="6" t="s">
        <v>91</v>
      </c>
    </row>
    <row r="6" spans="1:6" x14ac:dyDescent="0.35">
      <c r="A6" s="3" t="s">
        <v>196</v>
      </c>
      <c r="B6" s="3" t="s">
        <v>90</v>
      </c>
      <c r="C6" s="3">
        <v>2024</v>
      </c>
      <c r="D6" t="s">
        <v>122</v>
      </c>
      <c r="E6" s="5">
        <v>0.23760000000000001</v>
      </c>
      <c r="F6" s="6" t="s">
        <v>91</v>
      </c>
    </row>
    <row r="7" spans="1:6" x14ac:dyDescent="0.35">
      <c r="A7" s="3" t="s">
        <v>197</v>
      </c>
      <c r="B7" s="3" t="s">
        <v>90</v>
      </c>
      <c r="C7" s="3">
        <v>2024</v>
      </c>
      <c r="D7" t="s">
        <v>122</v>
      </c>
      <c r="E7" s="5">
        <v>1.83876</v>
      </c>
      <c r="F7" s="6" t="s">
        <v>91</v>
      </c>
    </row>
    <row r="8" spans="1:6" x14ac:dyDescent="0.35">
      <c r="A8" s="3" t="s">
        <v>198</v>
      </c>
      <c r="B8" s="3" t="s">
        <v>90</v>
      </c>
      <c r="C8" s="3">
        <v>2024</v>
      </c>
      <c r="D8" t="s">
        <v>122</v>
      </c>
      <c r="E8" s="5">
        <v>9.0720000000000002E-3</v>
      </c>
      <c r="F8" s="6" t="s">
        <v>91</v>
      </c>
    </row>
    <row r="9" spans="1:6" x14ac:dyDescent="0.35">
      <c r="A9" s="3" t="s">
        <v>199</v>
      </c>
      <c r="B9" s="3" t="s">
        <v>90</v>
      </c>
      <c r="C9" s="3">
        <v>2024</v>
      </c>
      <c r="D9" t="s">
        <v>122</v>
      </c>
      <c r="E9" s="5">
        <v>5.6160000000000002E-2</v>
      </c>
      <c r="F9" s="6" t="s">
        <v>91</v>
      </c>
    </row>
    <row r="10" spans="1:6" x14ac:dyDescent="0.35">
      <c r="A10" s="3" t="s">
        <v>39</v>
      </c>
      <c r="B10" t="s">
        <v>46</v>
      </c>
      <c r="C10">
        <v>2022</v>
      </c>
      <c r="D10" t="s">
        <v>120</v>
      </c>
      <c r="E10" s="4">
        <v>0</v>
      </c>
      <c r="F10" t="s">
        <v>15</v>
      </c>
    </row>
    <row r="11" spans="1:6" x14ac:dyDescent="0.35">
      <c r="A11" s="3" t="s">
        <v>58</v>
      </c>
      <c r="B11" s="3" t="s">
        <v>90</v>
      </c>
      <c r="C11" s="3">
        <v>2024</v>
      </c>
      <c r="D11" t="s">
        <v>122</v>
      </c>
      <c r="E11" s="5">
        <v>0.25919999999999999</v>
      </c>
      <c r="F11" s="6" t="s">
        <v>91</v>
      </c>
    </row>
    <row r="12" spans="1:6" x14ac:dyDescent="0.35">
      <c r="A12" s="3" t="s">
        <v>200</v>
      </c>
      <c r="B12" s="3" t="s">
        <v>90</v>
      </c>
      <c r="C12" s="3">
        <v>2024</v>
      </c>
      <c r="D12" t="s">
        <v>122</v>
      </c>
      <c r="E12" s="5">
        <v>2.5735999999999999</v>
      </c>
      <c r="F12" s="6" t="s">
        <v>91</v>
      </c>
    </row>
    <row r="13" spans="1:6" x14ac:dyDescent="0.35">
      <c r="A13" s="3" t="s">
        <v>201</v>
      </c>
      <c r="B13" s="3" t="s">
        <v>90</v>
      </c>
      <c r="C13" s="3">
        <v>2024</v>
      </c>
      <c r="D13" t="s">
        <v>122</v>
      </c>
      <c r="E13" s="5">
        <v>2.1167999999999999E-2</v>
      </c>
      <c r="F13" s="6" t="s">
        <v>91</v>
      </c>
    </row>
    <row r="14" spans="1:6" x14ac:dyDescent="0.35">
      <c r="A14" s="3" t="s">
        <v>202</v>
      </c>
      <c r="B14" s="3" t="s">
        <v>90</v>
      </c>
      <c r="C14" s="3">
        <v>2024</v>
      </c>
      <c r="D14" t="s">
        <v>122</v>
      </c>
      <c r="E14" s="5">
        <v>0.14496000000000001</v>
      </c>
      <c r="F14" s="6" t="s">
        <v>91</v>
      </c>
    </row>
    <row r="15" spans="1:6" x14ac:dyDescent="0.35">
      <c r="A15" s="3" t="s">
        <v>203</v>
      </c>
      <c r="B15" s="3" t="s">
        <v>90</v>
      </c>
      <c r="C15" s="3">
        <v>2024</v>
      </c>
      <c r="D15" t="s">
        <v>122</v>
      </c>
      <c r="E15" s="5">
        <v>9.9360000000000008E-4</v>
      </c>
      <c r="F15" s="6" t="s">
        <v>91</v>
      </c>
    </row>
    <row r="16" spans="1:6" x14ac:dyDescent="0.35">
      <c r="A16" s="3" t="s">
        <v>204</v>
      </c>
      <c r="B16" s="3" t="s">
        <v>90</v>
      </c>
      <c r="C16" s="3">
        <v>2024</v>
      </c>
      <c r="D16" t="s">
        <v>122</v>
      </c>
      <c r="E16" s="5">
        <v>1.196E-2</v>
      </c>
      <c r="F16" s="6" t="s">
        <v>91</v>
      </c>
    </row>
    <row r="17" spans="1:6" x14ac:dyDescent="0.35">
      <c r="A17" s="3" t="s">
        <v>205</v>
      </c>
      <c r="B17" s="3" t="s">
        <v>90</v>
      </c>
      <c r="C17" s="3">
        <v>2024</v>
      </c>
      <c r="D17" t="s">
        <v>122</v>
      </c>
      <c r="E17" s="5">
        <v>2.16E-3</v>
      </c>
      <c r="F17" s="6" t="s">
        <v>91</v>
      </c>
    </row>
    <row r="18" spans="1:6" x14ac:dyDescent="0.35">
      <c r="A18" s="3" t="s">
        <v>206</v>
      </c>
      <c r="B18" s="3" t="s">
        <v>90</v>
      </c>
      <c r="C18" s="3">
        <v>2024</v>
      </c>
      <c r="D18" t="s">
        <v>122</v>
      </c>
      <c r="E18" s="5">
        <v>3.6296000000000002E-2</v>
      </c>
      <c r="F18" s="6" t="s">
        <v>91</v>
      </c>
    </row>
    <row r="19" spans="1:6" x14ac:dyDescent="0.35">
      <c r="A19" s="3" t="s">
        <v>207</v>
      </c>
      <c r="B19" s="3" t="s">
        <v>90</v>
      </c>
      <c r="C19" s="3">
        <v>2024</v>
      </c>
      <c r="D19" t="s">
        <v>122</v>
      </c>
      <c r="E19" s="5">
        <v>5.4000000000000001E-4</v>
      </c>
      <c r="F19" s="6" t="s">
        <v>91</v>
      </c>
    </row>
    <row r="20" spans="1:6" x14ac:dyDescent="0.35">
      <c r="A20" s="3" t="s">
        <v>59</v>
      </c>
      <c r="B20" t="s">
        <v>90</v>
      </c>
      <c r="C20">
        <v>2022</v>
      </c>
      <c r="D20" t="s">
        <v>122</v>
      </c>
      <c r="E20" s="4">
        <v>0</v>
      </c>
      <c r="F20" t="s">
        <v>15</v>
      </c>
    </row>
    <row r="21" spans="1:6" x14ac:dyDescent="0.35">
      <c r="A21" s="3" t="s">
        <v>208</v>
      </c>
      <c r="B21" s="3" t="s">
        <v>90</v>
      </c>
      <c r="C21" s="3">
        <v>2024</v>
      </c>
      <c r="D21" t="s">
        <v>122</v>
      </c>
      <c r="E21" s="5">
        <v>4.7520000000000001E-3</v>
      </c>
      <c r="F21" s="6" t="s">
        <v>91</v>
      </c>
    </row>
    <row r="22" spans="1:6" x14ac:dyDescent="0.35">
      <c r="A22" s="3" t="s">
        <v>209</v>
      </c>
      <c r="B22" s="3" t="s">
        <v>90</v>
      </c>
      <c r="C22" s="3">
        <v>2024</v>
      </c>
      <c r="D22" t="s">
        <v>122</v>
      </c>
      <c r="E22" s="5">
        <v>1.1016E-2</v>
      </c>
      <c r="F22" s="6" t="s">
        <v>91</v>
      </c>
    </row>
    <row r="23" spans="1:6" x14ac:dyDescent="0.35">
      <c r="A23" s="3" t="s">
        <v>210</v>
      </c>
      <c r="B23" s="3" t="s">
        <v>90</v>
      </c>
      <c r="C23" s="3">
        <v>2024</v>
      </c>
      <c r="D23" t="s">
        <v>122</v>
      </c>
      <c r="E23" s="5">
        <v>2.8080000000000002E-3</v>
      </c>
      <c r="F23" s="6" t="s">
        <v>91</v>
      </c>
    </row>
    <row r="24" spans="1:6" x14ac:dyDescent="0.35">
      <c r="A24" s="3" t="s">
        <v>322</v>
      </c>
      <c r="B24" s="3" t="s">
        <v>90</v>
      </c>
      <c r="C24" s="3">
        <v>2024</v>
      </c>
      <c r="D24" t="s">
        <v>122</v>
      </c>
      <c r="E24" s="4">
        <v>0</v>
      </c>
      <c r="F24" t="s">
        <v>342</v>
      </c>
    </row>
    <row r="25" spans="1:6" x14ac:dyDescent="0.35">
      <c r="A25" s="3" t="s">
        <v>323</v>
      </c>
      <c r="B25" s="3" t="s">
        <v>90</v>
      </c>
      <c r="C25" s="3">
        <v>2024</v>
      </c>
      <c r="D25" t="s">
        <v>122</v>
      </c>
      <c r="E25" s="4">
        <v>0</v>
      </c>
      <c r="F25" t="s">
        <v>342</v>
      </c>
    </row>
    <row r="26" spans="1:6" x14ac:dyDescent="0.35">
      <c r="A26" s="3" t="s">
        <v>211</v>
      </c>
      <c r="B26" s="3" t="s">
        <v>90</v>
      </c>
      <c r="C26" s="3">
        <v>2024</v>
      </c>
      <c r="D26" t="s">
        <v>122</v>
      </c>
      <c r="E26" s="5">
        <v>1.1015999999999899E-3</v>
      </c>
      <c r="F26" s="6" t="s">
        <v>91</v>
      </c>
    </row>
    <row r="27" spans="1:6" x14ac:dyDescent="0.35">
      <c r="A27" s="3" t="s">
        <v>60</v>
      </c>
      <c r="B27" t="s">
        <v>90</v>
      </c>
      <c r="C27">
        <v>2022</v>
      </c>
      <c r="D27" t="s">
        <v>122</v>
      </c>
      <c r="E27" s="4">
        <v>2.81E-2</v>
      </c>
      <c r="F27" s="6" t="s">
        <v>91</v>
      </c>
    </row>
    <row r="28" spans="1:6" x14ac:dyDescent="0.35">
      <c r="A28" s="3" t="s">
        <v>324</v>
      </c>
      <c r="B28" s="3" t="s">
        <v>90</v>
      </c>
      <c r="C28" s="3">
        <v>2024</v>
      </c>
      <c r="D28" t="s">
        <v>122</v>
      </c>
      <c r="E28" s="4">
        <v>3.8879999999999998E-2</v>
      </c>
      <c r="F28" s="6" t="s">
        <v>91</v>
      </c>
    </row>
    <row r="29" spans="1:6" x14ac:dyDescent="0.35">
      <c r="A29" s="3" t="s">
        <v>212</v>
      </c>
      <c r="B29" s="3" t="s">
        <v>90</v>
      </c>
      <c r="C29" s="3">
        <v>2024</v>
      </c>
      <c r="D29" t="s">
        <v>122</v>
      </c>
      <c r="E29" s="5">
        <v>5.4000000000000003E-3</v>
      </c>
      <c r="F29" s="6" t="s">
        <v>91</v>
      </c>
    </row>
    <row r="30" spans="1:6" x14ac:dyDescent="0.35">
      <c r="A30" s="3" t="s">
        <v>61</v>
      </c>
      <c r="B30" t="s">
        <v>90</v>
      </c>
      <c r="C30">
        <v>2022</v>
      </c>
      <c r="D30" t="s">
        <v>122</v>
      </c>
      <c r="E30" s="4">
        <v>3.0200000000000001E-2</v>
      </c>
      <c r="F30" s="6" t="s">
        <v>91</v>
      </c>
    </row>
    <row r="31" spans="1:6" x14ac:dyDescent="0.35">
      <c r="A31" s="3" t="s">
        <v>213</v>
      </c>
      <c r="B31" s="3" t="s">
        <v>90</v>
      </c>
      <c r="C31" s="3">
        <v>2024</v>
      </c>
      <c r="D31" t="s">
        <v>122</v>
      </c>
      <c r="E31" s="5">
        <v>1.9656000000000001E-3</v>
      </c>
      <c r="F31" s="6" t="s">
        <v>91</v>
      </c>
    </row>
    <row r="32" spans="1:6" x14ac:dyDescent="0.35">
      <c r="A32" s="3" t="s">
        <v>214</v>
      </c>
      <c r="B32" s="3" t="s">
        <v>90</v>
      </c>
      <c r="C32" s="3">
        <v>2024</v>
      </c>
      <c r="D32" t="s">
        <v>122</v>
      </c>
      <c r="E32" s="5">
        <v>2.052</v>
      </c>
      <c r="F32" s="6" t="s">
        <v>91</v>
      </c>
    </row>
    <row r="33" spans="1:6" x14ac:dyDescent="0.35">
      <c r="A33" s="3" t="s">
        <v>215</v>
      </c>
      <c r="B33" s="3" t="s">
        <v>90</v>
      </c>
      <c r="C33" s="3">
        <v>2024</v>
      </c>
      <c r="D33" t="s">
        <v>122</v>
      </c>
      <c r="E33" s="5">
        <v>1.9656E-2</v>
      </c>
      <c r="F33" s="6" t="s">
        <v>91</v>
      </c>
    </row>
    <row r="34" spans="1:6" x14ac:dyDescent="0.35">
      <c r="A34" s="3" t="s">
        <v>216</v>
      </c>
      <c r="B34" s="3" t="s">
        <v>90</v>
      </c>
      <c r="C34" s="3">
        <v>2024</v>
      </c>
      <c r="D34" t="s">
        <v>122</v>
      </c>
      <c r="E34" s="5">
        <v>8.7480000000000002E-2</v>
      </c>
      <c r="F34" s="6" t="s">
        <v>91</v>
      </c>
    </row>
    <row r="35" spans="1:6" x14ac:dyDescent="0.35">
      <c r="A35" s="3" t="s">
        <v>62</v>
      </c>
      <c r="B35" t="s">
        <v>90</v>
      </c>
      <c r="C35">
        <v>2022</v>
      </c>
      <c r="D35" t="s">
        <v>122</v>
      </c>
      <c r="E35" s="4">
        <v>3.8999999999999998E-3</v>
      </c>
      <c r="F35" s="6" t="s">
        <v>91</v>
      </c>
    </row>
    <row r="36" spans="1:6" x14ac:dyDescent="0.35">
      <c r="A36" s="3" t="s">
        <v>63</v>
      </c>
      <c r="B36" s="3" t="s">
        <v>90</v>
      </c>
      <c r="C36" s="3">
        <v>2024</v>
      </c>
      <c r="D36" t="s">
        <v>122</v>
      </c>
      <c r="E36" s="5">
        <v>9.0719999999999995E-2</v>
      </c>
      <c r="F36" s="6" t="s">
        <v>91</v>
      </c>
    </row>
    <row r="37" spans="1:6" x14ac:dyDescent="0.35">
      <c r="A37" s="3" t="s">
        <v>217</v>
      </c>
      <c r="B37" s="3" t="s">
        <v>90</v>
      </c>
      <c r="C37" s="3">
        <v>2024</v>
      </c>
      <c r="D37" t="s">
        <v>122</v>
      </c>
      <c r="E37" s="5">
        <v>2.8080000000000002E-3</v>
      </c>
      <c r="F37" s="6" t="s">
        <v>91</v>
      </c>
    </row>
    <row r="38" spans="1:6" x14ac:dyDescent="0.35">
      <c r="A38" s="3" t="s">
        <v>218</v>
      </c>
      <c r="B38" s="3" t="s">
        <v>90</v>
      </c>
      <c r="C38" s="3">
        <v>2024</v>
      </c>
      <c r="D38" t="s">
        <v>122</v>
      </c>
      <c r="E38" s="5">
        <v>2.8080000000000002E-3</v>
      </c>
      <c r="F38" s="6" t="s">
        <v>91</v>
      </c>
    </row>
    <row r="39" spans="1:6" x14ac:dyDescent="0.35">
      <c r="A39" s="3" t="s">
        <v>153</v>
      </c>
      <c r="B39" t="s">
        <v>157</v>
      </c>
      <c r="C39" s="3">
        <v>2022</v>
      </c>
      <c r="D39" t="s">
        <v>158</v>
      </c>
      <c r="E39" s="4">
        <v>3150000</v>
      </c>
      <c r="F39" t="s">
        <v>7</v>
      </c>
    </row>
    <row r="40" spans="1:6" x14ac:dyDescent="0.35">
      <c r="A40" s="3" t="s">
        <v>154</v>
      </c>
      <c r="B40" t="s">
        <v>157</v>
      </c>
      <c r="C40">
        <v>2022</v>
      </c>
      <c r="D40" t="s">
        <v>158</v>
      </c>
      <c r="E40" s="4">
        <v>3710</v>
      </c>
      <c r="F40" t="s">
        <v>7</v>
      </c>
    </row>
    <row r="41" spans="1:6" x14ac:dyDescent="0.35">
      <c r="A41" s="3" t="s">
        <v>155</v>
      </c>
      <c r="B41" t="s">
        <v>157</v>
      </c>
      <c r="C41">
        <v>2022</v>
      </c>
      <c r="D41" t="s">
        <v>158</v>
      </c>
      <c r="E41" s="4">
        <v>3840</v>
      </c>
      <c r="F41" t="s">
        <v>7</v>
      </c>
    </row>
    <row r="42" spans="1:6" x14ac:dyDescent="0.35">
      <c r="A42" s="3" t="s">
        <v>343</v>
      </c>
      <c r="B42" t="s">
        <v>145</v>
      </c>
      <c r="C42">
        <v>2022</v>
      </c>
      <c r="D42" t="s">
        <v>138</v>
      </c>
      <c r="E42" s="4">
        <v>11000</v>
      </c>
      <c r="F42" t="s">
        <v>7</v>
      </c>
    </row>
    <row r="43" spans="1:6" x14ac:dyDescent="0.35">
      <c r="A43" s="3" t="s">
        <v>344</v>
      </c>
      <c r="B43" t="s">
        <v>145</v>
      </c>
      <c r="C43">
        <v>2022</v>
      </c>
      <c r="D43" t="s">
        <v>138</v>
      </c>
      <c r="E43" s="4">
        <v>11000</v>
      </c>
      <c r="F43" t="s">
        <v>7</v>
      </c>
    </row>
    <row r="44" spans="1:6" x14ac:dyDescent="0.35">
      <c r="A44" s="3" t="s">
        <v>345</v>
      </c>
      <c r="B44" t="s">
        <v>145</v>
      </c>
      <c r="C44">
        <v>2022</v>
      </c>
      <c r="D44" t="s">
        <v>138</v>
      </c>
      <c r="E44" s="4">
        <v>25100</v>
      </c>
      <c r="F44" t="s">
        <v>7</v>
      </c>
    </row>
    <row r="45" spans="1:6" x14ac:dyDescent="0.35">
      <c r="A45" s="3" t="s">
        <v>346</v>
      </c>
      <c r="B45" t="s">
        <v>145</v>
      </c>
      <c r="C45">
        <v>2022</v>
      </c>
      <c r="D45" t="s">
        <v>138</v>
      </c>
      <c r="E45" s="4">
        <f>MIN(E42:E44)</f>
        <v>11000</v>
      </c>
      <c r="F45" t="s">
        <v>144</v>
      </c>
    </row>
    <row r="46" spans="1:6" x14ac:dyDescent="0.35">
      <c r="A46" s="3" t="s">
        <v>347</v>
      </c>
      <c r="B46" t="s">
        <v>145</v>
      </c>
      <c r="C46">
        <v>2022</v>
      </c>
      <c r="D46" t="s">
        <v>138</v>
      </c>
      <c r="E46" s="4">
        <v>2380</v>
      </c>
      <c r="F46" t="s">
        <v>7</v>
      </c>
    </row>
    <row r="47" spans="1:6" x14ac:dyDescent="0.35">
      <c r="A47" s="3" t="s">
        <v>348</v>
      </c>
      <c r="B47" t="s">
        <v>145</v>
      </c>
      <c r="C47">
        <v>2022</v>
      </c>
      <c r="D47" t="s">
        <v>138</v>
      </c>
      <c r="E47" s="4">
        <v>2380</v>
      </c>
      <c r="F47" t="s">
        <v>7</v>
      </c>
    </row>
    <row r="48" spans="1:6" x14ac:dyDescent="0.35">
      <c r="A48" s="3" t="s">
        <v>349</v>
      </c>
      <c r="B48" t="s">
        <v>145</v>
      </c>
      <c r="C48">
        <v>2022</v>
      </c>
      <c r="D48" t="s">
        <v>138</v>
      </c>
      <c r="E48" s="4">
        <v>9910</v>
      </c>
      <c r="F48" t="s">
        <v>7</v>
      </c>
    </row>
    <row r="49" spans="1:6" x14ac:dyDescent="0.35">
      <c r="A49" s="3" t="s">
        <v>350</v>
      </c>
      <c r="B49" t="s">
        <v>145</v>
      </c>
      <c r="C49">
        <v>2022</v>
      </c>
      <c r="D49" t="s">
        <v>138</v>
      </c>
      <c r="E49" s="4">
        <f>MIN(E46:E48)</f>
        <v>2380</v>
      </c>
      <c r="F49" t="s">
        <v>144</v>
      </c>
    </row>
    <row r="50" spans="1:6" x14ac:dyDescent="0.35">
      <c r="A50" s="3" t="s">
        <v>404</v>
      </c>
      <c r="B50" t="s">
        <v>146</v>
      </c>
      <c r="C50" s="3">
        <v>2022</v>
      </c>
      <c r="D50" t="s">
        <v>147</v>
      </c>
      <c r="E50" s="4">
        <v>22400</v>
      </c>
      <c r="F50" t="s">
        <v>7</v>
      </c>
    </row>
    <row r="51" spans="1:6" x14ac:dyDescent="0.35">
      <c r="A51" s="3" t="s">
        <v>64</v>
      </c>
      <c r="B51" t="s">
        <v>90</v>
      </c>
      <c r="C51">
        <v>2022</v>
      </c>
      <c r="D51" t="s">
        <v>122</v>
      </c>
      <c r="E51" s="4">
        <v>2.9999999999999997E-4</v>
      </c>
      <c r="F51" s="6" t="s">
        <v>91</v>
      </c>
    </row>
    <row r="52" spans="1:6" x14ac:dyDescent="0.35">
      <c r="A52" s="3" t="s">
        <v>219</v>
      </c>
      <c r="B52" s="3" t="s">
        <v>90</v>
      </c>
      <c r="C52" s="3">
        <v>2024</v>
      </c>
      <c r="D52" t="s">
        <v>122</v>
      </c>
      <c r="E52" s="5">
        <v>4.7520000000000001E-3</v>
      </c>
      <c r="F52" s="6" t="s">
        <v>91</v>
      </c>
    </row>
    <row r="53" spans="1:6" x14ac:dyDescent="0.35">
      <c r="A53" s="3" t="s">
        <v>220</v>
      </c>
      <c r="B53" s="3" t="s">
        <v>90</v>
      </c>
      <c r="C53" s="3">
        <v>2024</v>
      </c>
      <c r="D53" t="s">
        <v>122</v>
      </c>
      <c r="E53" s="5">
        <v>2.8080000000000001E-2</v>
      </c>
      <c r="F53" s="6" t="s">
        <v>91</v>
      </c>
    </row>
    <row r="54" spans="1:6" x14ac:dyDescent="0.35">
      <c r="A54" s="3" t="s">
        <v>221</v>
      </c>
      <c r="B54" s="3" t="s">
        <v>90</v>
      </c>
      <c r="C54" s="3">
        <v>2024</v>
      </c>
      <c r="D54" t="s">
        <v>122</v>
      </c>
      <c r="E54" s="5">
        <v>0.54</v>
      </c>
      <c r="F54" s="6" t="s">
        <v>91</v>
      </c>
    </row>
    <row r="55" spans="1:6" x14ac:dyDescent="0.35">
      <c r="A55" s="3" t="s">
        <v>222</v>
      </c>
      <c r="B55" s="3" t="s">
        <v>90</v>
      </c>
      <c r="C55" s="3">
        <v>2024</v>
      </c>
      <c r="D55" t="s">
        <v>122</v>
      </c>
      <c r="E55" s="5">
        <v>3.4063999999999997E-2</v>
      </c>
      <c r="F55" s="6" t="s">
        <v>91</v>
      </c>
    </row>
    <row r="56" spans="1:6" x14ac:dyDescent="0.35">
      <c r="A56" s="3" t="s">
        <v>223</v>
      </c>
      <c r="B56" s="3" t="s">
        <v>90</v>
      </c>
      <c r="C56" s="3">
        <v>2024</v>
      </c>
      <c r="D56" t="s">
        <v>122</v>
      </c>
      <c r="E56" s="5">
        <v>3.7000000000000002E-3</v>
      </c>
      <c r="F56" s="6" t="s">
        <v>91</v>
      </c>
    </row>
    <row r="57" spans="1:6" x14ac:dyDescent="0.35">
      <c r="A57" s="3" t="s">
        <v>224</v>
      </c>
      <c r="B57" s="3" t="s">
        <v>90</v>
      </c>
      <c r="C57" s="3">
        <v>2024</v>
      </c>
      <c r="D57" t="s">
        <v>122</v>
      </c>
      <c r="E57" s="5">
        <v>5.4000000000000003E-3</v>
      </c>
      <c r="F57" s="6" t="s">
        <v>91</v>
      </c>
    </row>
    <row r="58" spans="1:6" x14ac:dyDescent="0.35">
      <c r="A58" s="3" t="s">
        <v>65</v>
      </c>
      <c r="B58" t="s">
        <v>90</v>
      </c>
      <c r="C58">
        <v>2022</v>
      </c>
      <c r="D58" t="s">
        <v>122</v>
      </c>
      <c r="E58" s="4">
        <v>6.7000000000000004E-2</v>
      </c>
      <c r="F58" s="6" t="s">
        <v>91</v>
      </c>
    </row>
    <row r="59" spans="1:6" x14ac:dyDescent="0.35">
      <c r="A59" s="3" t="s">
        <v>325</v>
      </c>
      <c r="B59" s="3" t="s">
        <v>90</v>
      </c>
      <c r="C59" s="3">
        <v>2024</v>
      </c>
      <c r="D59" t="s">
        <v>122</v>
      </c>
      <c r="E59" s="4">
        <v>0.28079999999999999</v>
      </c>
      <c r="F59" s="6" t="s">
        <v>91</v>
      </c>
    </row>
    <row r="60" spans="1:6" x14ac:dyDescent="0.35">
      <c r="A60" s="3" t="s">
        <v>225</v>
      </c>
      <c r="B60" s="3" t="s">
        <v>90</v>
      </c>
      <c r="C60" s="3">
        <v>2024</v>
      </c>
      <c r="D60" t="s">
        <v>122</v>
      </c>
      <c r="E60" s="5">
        <v>5.4000000000000003E-3</v>
      </c>
      <c r="F60" s="6" t="s">
        <v>91</v>
      </c>
    </row>
    <row r="61" spans="1:6" x14ac:dyDescent="0.35">
      <c r="A61" s="3" t="s">
        <v>226</v>
      </c>
      <c r="B61" s="3" t="s">
        <v>90</v>
      </c>
      <c r="C61" s="3">
        <v>2024</v>
      </c>
      <c r="D61" t="s">
        <v>122</v>
      </c>
      <c r="E61" s="5">
        <v>1.3823999999999999E-2</v>
      </c>
      <c r="F61" s="6" t="s">
        <v>91</v>
      </c>
    </row>
    <row r="62" spans="1:6" x14ac:dyDescent="0.35">
      <c r="A62" s="3" t="s">
        <v>227</v>
      </c>
      <c r="B62" s="3" t="s">
        <v>90</v>
      </c>
      <c r="C62" s="3">
        <v>2024</v>
      </c>
      <c r="D62" t="s">
        <v>122</v>
      </c>
      <c r="E62" s="5">
        <v>7.9920000000000008E-3</v>
      </c>
      <c r="F62" s="6" t="s">
        <v>91</v>
      </c>
    </row>
    <row r="63" spans="1:6" x14ac:dyDescent="0.35">
      <c r="A63" s="3" t="s">
        <v>66</v>
      </c>
      <c r="B63" t="s">
        <v>90</v>
      </c>
      <c r="C63">
        <v>2022</v>
      </c>
      <c r="D63" t="s">
        <v>122</v>
      </c>
      <c r="E63" s="4">
        <v>1.38E-2</v>
      </c>
      <c r="F63" s="6" t="s">
        <v>91</v>
      </c>
    </row>
    <row r="64" spans="1:6" x14ac:dyDescent="0.35">
      <c r="A64" s="3" t="s">
        <v>67</v>
      </c>
      <c r="B64" t="s">
        <v>90</v>
      </c>
      <c r="C64">
        <v>2022</v>
      </c>
      <c r="D64" t="s">
        <v>122</v>
      </c>
      <c r="E64" s="4">
        <v>0</v>
      </c>
      <c r="F64" t="s">
        <v>15</v>
      </c>
    </row>
    <row r="65" spans="1:6" x14ac:dyDescent="0.35">
      <c r="A65" s="3" t="s">
        <v>228</v>
      </c>
      <c r="B65" s="3" t="s">
        <v>90</v>
      </c>
      <c r="C65" s="3">
        <v>2024</v>
      </c>
      <c r="D65" t="s">
        <v>122</v>
      </c>
      <c r="E65" s="5">
        <v>4.7520000000000001E-3</v>
      </c>
      <c r="F65" s="6" t="s">
        <v>91</v>
      </c>
    </row>
    <row r="66" spans="1:6" x14ac:dyDescent="0.35">
      <c r="A66" s="3" t="s">
        <v>229</v>
      </c>
      <c r="B66" s="3" t="s">
        <v>90</v>
      </c>
      <c r="C66" s="3">
        <v>2024</v>
      </c>
      <c r="D66" t="s">
        <v>122</v>
      </c>
      <c r="E66" s="5">
        <v>1.3823999999999999E-2</v>
      </c>
      <c r="F66" s="6" t="s">
        <v>91</v>
      </c>
    </row>
    <row r="67" spans="1:6" x14ac:dyDescent="0.35">
      <c r="A67" s="3" t="s">
        <v>326</v>
      </c>
      <c r="B67" s="3" t="s">
        <v>90</v>
      </c>
      <c r="C67" s="3">
        <v>2024</v>
      </c>
      <c r="D67" t="s">
        <v>122</v>
      </c>
      <c r="E67" s="4">
        <v>4.5360000000000004E-2</v>
      </c>
      <c r="F67" s="6" t="s">
        <v>91</v>
      </c>
    </row>
    <row r="68" spans="1:6" x14ac:dyDescent="0.35">
      <c r="A68" s="3" t="s">
        <v>68</v>
      </c>
      <c r="B68" t="s">
        <v>90</v>
      </c>
      <c r="C68">
        <v>2022</v>
      </c>
      <c r="D68" t="s">
        <v>122</v>
      </c>
      <c r="E68" s="4">
        <v>1.38E-2</v>
      </c>
      <c r="F68" s="6" t="s">
        <v>91</v>
      </c>
    </row>
    <row r="69" spans="1:6" x14ac:dyDescent="0.35">
      <c r="A69" s="3" t="s">
        <v>230</v>
      </c>
      <c r="B69" s="3" t="s">
        <v>90</v>
      </c>
      <c r="C69" s="3">
        <v>2024</v>
      </c>
      <c r="D69" t="s">
        <v>122</v>
      </c>
      <c r="E69" s="5">
        <v>5.4000000000000003E-3</v>
      </c>
      <c r="F69" s="6" t="s">
        <v>91</v>
      </c>
    </row>
    <row r="70" spans="1:6" x14ac:dyDescent="0.35">
      <c r="A70" s="3" t="s">
        <v>69</v>
      </c>
      <c r="B70" t="s">
        <v>90</v>
      </c>
      <c r="C70">
        <v>2022</v>
      </c>
      <c r="D70" t="s">
        <v>122</v>
      </c>
      <c r="E70" s="4">
        <v>5.4000000000000003E-3</v>
      </c>
      <c r="F70" s="6" t="s">
        <v>91</v>
      </c>
    </row>
    <row r="71" spans="1:6" x14ac:dyDescent="0.35">
      <c r="A71" s="3" t="s">
        <v>70</v>
      </c>
      <c r="B71" t="s">
        <v>90</v>
      </c>
      <c r="C71">
        <v>2022</v>
      </c>
      <c r="D71" t="s">
        <v>122</v>
      </c>
      <c r="E71" s="4">
        <v>0</v>
      </c>
      <c r="F71" t="s">
        <v>15</v>
      </c>
    </row>
    <row r="72" spans="1:6" x14ac:dyDescent="0.35">
      <c r="A72" s="3" t="s">
        <v>231</v>
      </c>
      <c r="B72" s="3" t="s">
        <v>90</v>
      </c>
      <c r="C72" s="3">
        <v>2024</v>
      </c>
      <c r="D72" t="s">
        <v>122</v>
      </c>
      <c r="E72" s="5">
        <v>1.5336000000000001E-2</v>
      </c>
      <c r="F72" s="6" t="s">
        <v>91</v>
      </c>
    </row>
    <row r="73" spans="1:6" x14ac:dyDescent="0.35">
      <c r="A73" s="3" t="s">
        <v>232</v>
      </c>
      <c r="B73" s="3" t="s">
        <v>90</v>
      </c>
      <c r="C73" s="3">
        <v>2024</v>
      </c>
      <c r="D73" t="s">
        <v>122</v>
      </c>
      <c r="E73" s="5">
        <v>3.2399999999999998E-3</v>
      </c>
      <c r="F73" s="6" t="s">
        <v>91</v>
      </c>
    </row>
    <row r="74" spans="1:6" x14ac:dyDescent="0.35">
      <c r="A74" s="3" t="s">
        <v>233</v>
      </c>
      <c r="B74" s="3" t="s">
        <v>90</v>
      </c>
      <c r="C74" s="3">
        <v>2024</v>
      </c>
      <c r="D74" t="s">
        <v>122</v>
      </c>
      <c r="E74" s="5">
        <v>2.3800000000000002E-3</v>
      </c>
      <c r="F74" s="6" t="s">
        <v>91</v>
      </c>
    </row>
    <row r="75" spans="1:6" x14ac:dyDescent="0.35">
      <c r="A75" s="3" t="s">
        <v>234</v>
      </c>
      <c r="B75" s="3" t="s">
        <v>90</v>
      </c>
      <c r="C75" s="3">
        <v>2024</v>
      </c>
      <c r="D75" t="s">
        <v>122</v>
      </c>
      <c r="E75" s="5">
        <v>0.25919999999999999</v>
      </c>
      <c r="F75" s="6" t="s">
        <v>91</v>
      </c>
    </row>
    <row r="76" spans="1:6" x14ac:dyDescent="0.35">
      <c r="A76" s="3" t="s">
        <v>235</v>
      </c>
      <c r="B76" s="3" t="s">
        <v>90</v>
      </c>
      <c r="C76" s="3">
        <v>2024</v>
      </c>
      <c r="D76" t="s">
        <v>122</v>
      </c>
      <c r="E76" s="5">
        <v>5.4000000000000003E-3</v>
      </c>
      <c r="F76" s="6" t="s">
        <v>91</v>
      </c>
    </row>
    <row r="77" spans="1:6" x14ac:dyDescent="0.35">
      <c r="A77" s="3" t="s">
        <v>236</v>
      </c>
      <c r="B77" s="3" t="s">
        <v>90</v>
      </c>
      <c r="C77" s="3">
        <v>2024</v>
      </c>
      <c r="D77" t="s">
        <v>122</v>
      </c>
      <c r="E77" s="5">
        <v>0.42608000000000001</v>
      </c>
      <c r="F77" s="6" t="s">
        <v>91</v>
      </c>
    </row>
    <row r="78" spans="1:6" x14ac:dyDescent="0.35">
      <c r="A78" s="3" t="s">
        <v>237</v>
      </c>
      <c r="B78" s="3" t="s">
        <v>90</v>
      </c>
      <c r="C78" s="3">
        <v>2024</v>
      </c>
      <c r="D78" t="s">
        <v>122</v>
      </c>
      <c r="E78" s="5">
        <v>4.9680000000000002E-3</v>
      </c>
      <c r="F78" s="6" t="s">
        <v>91</v>
      </c>
    </row>
    <row r="79" spans="1:6" x14ac:dyDescent="0.35">
      <c r="A79" s="3" t="s">
        <v>238</v>
      </c>
      <c r="B79" s="3" t="s">
        <v>90</v>
      </c>
      <c r="C79" s="3">
        <v>2024</v>
      </c>
      <c r="D79" t="s">
        <v>122</v>
      </c>
      <c r="E79" s="5">
        <v>1.3823999999999999E-2</v>
      </c>
      <c r="F79" s="6" t="s">
        <v>91</v>
      </c>
    </row>
    <row r="80" spans="1:6" x14ac:dyDescent="0.35">
      <c r="A80" s="3" t="s">
        <v>239</v>
      </c>
      <c r="B80" s="3" t="s">
        <v>90</v>
      </c>
      <c r="C80" s="3">
        <v>2024</v>
      </c>
      <c r="D80" t="s">
        <v>122</v>
      </c>
      <c r="E80" s="5">
        <v>2.376E-2</v>
      </c>
      <c r="F80" s="6" t="s">
        <v>91</v>
      </c>
    </row>
    <row r="81" spans="1:6" x14ac:dyDescent="0.35">
      <c r="A81" s="3" t="s">
        <v>240</v>
      </c>
      <c r="B81" s="3" t="s">
        <v>90</v>
      </c>
      <c r="C81" s="3">
        <v>2024</v>
      </c>
      <c r="D81" t="s">
        <v>122</v>
      </c>
      <c r="E81" s="5">
        <v>1.2096000000000001E-2</v>
      </c>
      <c r="F81" s="6" t="s">
        <v>91</v>
      </c>
    </row>
    <row r="82" spans="1:6" x14ac:dyDescent="0.35">
      <c r="A82" s="3" t="s">
        <v>241</v>
      </c>
      <c r="B82" s="3" t="s">
        <v>90</v>
      </c>
      <c r="C82" s="3">
        <v>2024</v>
      </c>
      <c r="D82" t="s">
        <v>122</v>
      </c>
      <c r="E82" s="5">
        <v>6.2639999999999996E-3</v>
      </c>
      <c r="F82" s="6" t="s">
        <v>91</v>
      </c>
    </row>
    <row r="83" spans="1:6" x14ac:dyDescent="0.35">
      <c r="A83" s="3" t="s">
        <v>242</v>
      </c>
      <c r="B83" s="3" t="s">
        <v>90</v>
      </c>
      <c r="C83" s="3">
        <v>2024</v>
      </c>
      <c r="D83" t="s">
        <v>122</v>
      </c>
      <c r="E83" s="5">
        <v>3.6719999999999999E-3</v>
      </c>
      <c r="F83" s="6" t="s">
        <v>91</v>
      </c>
    </row>
    <row r="84" spans="1:6" x14ac:dyDescent="0.35">
      <c r="A84" s="3" t="s">
        <v>71</v>
      </c>
      <c r="B84" t="s">
        <v>90</v>
      </c>
      <c r="C84">
        <v>2022</v>
      </c>
      <c r="D84" t="s">
        <v>122</v>
      </c>
      <c r="E84" s="4">
        <v>0.1447</v>
      </c>
      <c r="F84" s="6" t="s">
        <v>91</v>
      </c>
    </row>
    <row r="85" spans="1:6" x14ac:dyDescent="0.35">
      <c r="A85" s="3" t="s">
        <v>72</v>
      </c>
      <c r="B85" t="s">
        <v>90</v>
      </c>
      <c r="C85">
        <v>2022</v>
      </c>
      <c r="D85" t="s">
        <v>122</v>
      </c>
      <c r="E85" s="4">
        <v>0.32400000000000001</v>
      </c>
      <c r="F85" s="6" t="s">
        <v>91</v>
      </c>
    </row>
    <row r="86" spans="1:6" x14ac:dyDescent="0.35">
      <c r="A86" s="3" t="s">
        <v>243</v>
      </c>
      <c r="B86" s="3" t="s">
        <v>90</v>
      </c>
      <c r="C86" s="3">
        <v>2024</v>
      </c>
      <c r="D86" t="s">
        <v>122</v>
      </c>
      <c r="E86" s="5">
        <v>1.5768000000000001E-2</v>
      </c>
      <c r="F86" s="6" t="s">
        <v>91</v>
      </c>
    </row>
    <row r="87" spans="1:6" x14ac:dyDescent="0.35">
      <c r="A87" s="3" t="s">
        <v>244</v>
      </c>
      <c r="B87" s="3" t="s">
        <v>90</v>
      </c>
      <c r="C87" s="3">
        <v>2024</v>
      </c>
      <c r="D87" t="s">
        <v>122</v>
      </c>
      <c r="E87" s="5">
        <v>9.9360000000000008E-4</v>
      </c>
      <c r="F87" s="6" t="s">
        <v>91</v>
      </c>
    </row>
    <row r="88" spans="1:6" x14ac:dyDescent="0.35">
      <c r="A88" s="3" t="s">
        <v>52</v>
      </c>
      <c r="B88" s="3" t="s">
        <v>57</v>
      </c>
      <c r="C88" s="3">
        <v>2024</v>
      </c>
      <c r="D88" t="s">
        <v>121</v>
      </c>
      <c r="E88" s="4">
        <v>5.15</v>
      </c>
      <c r="F88" t="s">
        <v>56</v>
      </c>
    </row>
    <row r="89" spans="1:6" x14ac:dyDescent="0.35">
      <c r="A89" s="3" t="s">
        <v>159</v>
      </c>
      <c r="B89" s="3" t="s">
        <v>57</v>
      </c>
      <c r="C89" s="3">
        <v>2024</v>
      </c>
      <c r="D89" t="s">
        <v>121</v>
      </c>
      <c r="E89" s="4">
        <v>5.15</v>
      </c>
      <c r="F89" t="s">
        <v>56</v>
      </c>
    </row>
    <row r="90" spans="1:6" x14ac:dyDescent="0.35">
      <c r="A90" s="3" t="s">
        <v>170</v>
      </c>
      <c r="B90" s="3" t="s">
        <v>57</v>
      </c>
      <c r="C90" s="3">
        <v>2024</v>
      </c>
      <c r="D90" t="s">
        <v>121</v>
      </c>
      <c r="E90" s="4">
        <v>5.15</v>
      </c>
      <c r="F90" t="s">
        <v>56</v>
      </c>
    </row>
    <row r="91" spans="1:6" x14ac:dyDescent="0.35">
      <c r="A91" s="3" t="s">
        <v>54</v>
      </c>
      <c r="B91" s="3" t="s">
        <v>57</v>
      </c>
      <c r="C91" s="3">
        <v>2024</v>
      </c>
      <c r="D91" t="s">
        <v>121</v>
      </c>
      <c r="E91" s="4">
        <v>6.01</v>
      </c>
      <c r="F91" t="s">
        <v>56</v>
      </c>
    </row>
    <row r="92" spans="1:6" x14ac:dyDescent="0.35">
      <c r="A92" s="3" t="s">
        <v>160</v>
      </c>
      <c r="B92" s="3" t="s">
        <v>57</v>
      </c>
      <c r="C92" s="3">
        <v>2024</v>
      </c>
      <c r="D92" t="s">
        <v>121</v>
      </c>
      <c r="E92" s="4">
        <v>6.01</v>
      </c>
      <c r="F92" t="s">
        <v>56</v>
      </c>
    </row>
    <row r="93" spans="1:6" x14ac:dyDescent="0.35">
      <c r="A93" s="3" t="s">
        <v>171</v>
      </c>
      <c r="B93" s="3" t="s">
        <v>57</v>
      </c>
      <c r="C93" s="3">
        <v>2024</v>
      </c>
      <c r="D93" t="s">
        <v>121</v>
      </c>
      <c r="E93" s="4">
        <v>6.01</v>
      </c>
      <c r="F93" t="s">
        <v>56</v>
      </c>
    </row>
    <row r="94" spans="1:6" x14ac:dyDescent="0.35">
      <c r="A94" s="3" t="s">
        <v>351</v>
      </c>
      <c r="B94" s="3" t="s">
        <v>57</v>
      </c>
      <c r="C94" s="3">
        <v>2024</v>
      </c>
      <c r="D94" t="s">
        <v>121</v>
      </c>
      <c r="E94" s="4">
        <v>3.44</v>
      </c>
      <c r="F94" t="s">
        <v>56</v>
      </c>
    </row>
    <row r="95" spans="1:6" x14ac:dyDescent="0.35">
      <c r="A95" s="3" t="s">
        <v>352</v>
      </c>
      <c r="B95" s="3" t="s">
        <v>57</v>
      </c>
      <c r="C95" s="3">
        <v>2024</v>
      </c>
      <c r="D95" t="s">
        <v>121</v>
      </c>
      <c r="E95" s="4">
        <v>3.44</v>
      </c>
      <c r="F95" t="s">
        <v>56</v>
      </c>
    </row>
    <row r="96" spans="1:6" x14ac:dyDescent="0.35">
      <c r="A96" s="3" t="s">
        <v>55</v>
      </c>
      <c r="B96" s="3" t="s">
        <v>57</v>
      </c>
      <c r="C96" s="3">
        <v>2024</v>
      </c>
      <c r="D96" t="s">
        <v>121</v>
      </c>
      <c r="E96" s="4">
        <v>2.58</v>
      </c>
      <c r="F96" t="s">
        <v>56</v>
      </c>
    </row>
    <row r="97" spans="1:6" x14ac:dyDescent="0.35">
      <c r="A97" s="3" t="s">
        <v>161</v>
      </c>
      <c r="B97" s="3" t="s">
        <v>57</v>
      </c>
      <c r="C97" s="3">
        <v>2024</v>
      </c>
      <c r="D97" t="s">
        <v>121</v>
      </c>
      <c r="E97" s="4">
        <v>2.58</v>
      </c>
      <c r="F97" t="s">
        <v>56</v>
      </c>
    </row>
    <row r="98" spans="1:6" x14ac:dyDescent="0.35">
      <c r="A98" s="3" t="s">
        <v>172</v>
      </c>
      <c r="B98" s="3" t="s">
        <v>57</v>
      </c>
      <c r="C98" s="3">
        <v>2024</v>
      </c>
      <c r="D98" t="s">
        <v>121</v>
      </c>
      <c r="E98" s="4">
        <v>2.58</v>
      </c>
      <c r="F98" t="s">
        <v>56</v>
      </c>
    </row>
    <row r="99" spans="1:6" x14ac:dyDescent="0.35">
      <c r="A99" s="3" t="s">
        <v>92</v>
      </c>
      <c r="B99" s="3" t="s">
        <v>57</v>
      </c>
      <c r="C99" s="3">
        <v>2024</v>
      </c>
      <c r="D99" t="s">
        <v>121</v>
      </c>
      <c r="E99" s="4">
        <v>3.44</v>
      </c>
      <c r="F99" t="s">
        <v>56</v>
      </c>
    </row>
    <row r="100" spans="1:6" x14ac:dyDescent="0.35">
      <c r="A100" s="3" t="s">
        <v>162</v>
      </c>
      <c r="B100" s="3" t="s">
        <v>57</v>
      </c>
      <c r="C100" s="3">
        <v>2024</v>
      </c>
      <c r="D100" t="s">
        <v>121</v>
      </c>
      <c r="E100" s="4">
        <v>3.44</v>
      </c>
      <c r="F100" t="s">
        <v>56</v>
      </c>
    </row>
    <row r="101" spans="1:6" x14ac:dyDescent="0.35">
      <c r="A101" s="3" t="s">
        <v>173</v>
      </c>
      <c r="B101" s="3" t="s">
        <v>57</v>
      </c>
      <c r="C101" s="3">
        <v>2024</v>
      </c>
      <c r="D101" t="s">
        <v>121</v>
      </c>
      <c r="E101" s="4">
        <v>3.44</v>
      </c>
      <c r="F101" t="s">
        <v>56</v>
      </c>
    </row>
    <row r="102" spans="1:6" x14ac:dyDescent="0.35">
      <c r="A102" s="3" t="s">
        <v>93</v>
      </c>
      <c r="B102" s="3" t="s">
        <v>57</v>
      </c>
      <c r="C102" s="3">
        <v>2024</v>
      </c>
      <c r="D102" t="s">
        <v>121</v>
      </c>
      <c r="E102" s="4">
        <v>6.87</v>
      </c>
      <c r="F102" t="s">
        <v>56</v>
      </c>
    </row>
    <row r="103" spans="1:6" x14ac:dyDescent="0.35">
      <c r="A103" s="3" t="s">
        <v>163</v>
      </c>
      <c r="B103" s="3" t="s">
        <v>57</v>
      </c>
      <c r="C103" s="3">
        <v>2024</v>
      </c>
      <c r="D103" t="s">
        <v>121</v>
      </c>
      <c r="E103" s="4">
        <v>6.87</v>
      </c>
      <c r="F103" t="s">
        <v>56</v>
      </c>
    </row>
    <row r="104" spans="1:6" x14ac:dyDescent="0.35">
      <c r="A104" s="3" t="s">
        <v>174</v>
      </c>
      <c r="B104" s="3" t="s">
        <v>57</v>
      </c>
      <c r="C104" s="3">
        <v>2024</v>
      </c>
      <c r="D104" t="s">
        <v>121</v>
      </c>
      <c r="E104" s="4">
        <v>6.87</v>
      </c>
      <c r="F104" t="s">
        <v>56</v>
      </c>
    </row>
    <row r="105" spans="1:6" x14ac:dyDescent="0.35">
      <c r="A105" s="3" t="s">
        <v>94</v>
      </c>
      <c r="B105" s="3" t="s">
        <v>57</v>
      </c>
      <c r="C105" s="3">
        <v>2024</v>
      </c>
      <c r="D105" t="s">
        <v>121</v>
      </c>
      <c r="E105" s="4">
        <v>4.29</v>
      </c>
      <c r="F105" t="s">
        <v>56</v>
      </c>
    </row>
    <row r="106" spans="1:6" x14ac:dyDescent="0.35">
      <c r="A106" s="3" t="s">
        <v>164</v>
      </c>
      <c r="B106" s="3" t="s">
        <v>57</v>
      </c>
      <c r="C106" s="3">
        <v>2024</v>
      </c>
      <c r="D106" t="s">
        <v>121</v>
      </c>
      <c r="E106" s="4">
        <v>4.29</v>
      </c>
      <c r="F106" t="s">
        <v>56</v>
      </c>
    </row>
    <row r="107" spans="1:6" x14ac:dyDescent="0.35">
      <c r="A107" s="3" t="s">
        <v>175</v>
      </c>
      <c r="B107" s="3" t="s">
        <v>57</v>
      </c>
      <c r="C107" s="3">
        <v>2024</v>
      </c>
      <c r="D107" t="s">
        <v>121</v>
      </c>
      <c r="E107" s="4">
        <v>4.29</v>
      </c>
      <c r="F107" t="s">
        <v>56</v>
      </c>
    </row>
    <row r="108" spans="1:6" x14ac:dyDescent="0.35">
      <c r="A108" s="3" t="s">
        <v>53</v>
      </c>
      <c r="B108" s="3" t="s">
        <v>57</v>
      </c>
      <c r="C108" s="3">
        <v>2024</v>
      </c>
      <c r="D108" t="s">
        <v>121</v>
      </c>
      <c r="E108" s="4">
        <v>6.87</v>
      </c>
      <c r="F108" t="s">
        <v>56</v>
      </c>
    </row>
    <row r="109" spans="1:6" x14ac:dyDescent="0.35">
      <c r="A109" s="3" t="s">
        <v>165</v>
      </c>
      <c r="B109" s="3" t="s">
        <v>57</v>
      </c>
      <c r="C109" s="3">
        <v>2024</v>
      </c>
      <c r="D109" t="s">
        <v>121</v>
      </c>
      <c r="E109" s="4">
        <v>6.87</v>
      </c>
      <c r="F109" t="s">
        <v>56</v>
      </c>
    </row>
    <row r="110" spans="1:6" x14ac:dyDescent="0.35">
      <c r="A110" s="3" t="s">
        <v>176</v>
      </c>
      <c r="B110" s="3" t="s">
        <v>57</v>
      </c>
      <c r="C110" s="3">
        <v>2024</v>
      </c>
      <c r="D110" t="s">
        <v>121</v>
      </c>
      <c r="E110" s="4">
        <v>6.87</v>
      </c>
      <c r="F110" t="s">
        <v>56</v>
      </c>
    </row>
    <row r="111" spans="1:6" x14ac:dyDescent="0.35">
      <c r="A111" s="3" t="s">
        <v>95</v>
      </c>
      <c r="B111" s="3" t="s">
        <v>57</v>
      </c>
      <c r="C111" s="3">
        <v>2024</v>
      </c>
      <c r="D111" t="s">
        <v>121</v>
      </c>
      <c r="E111" s="4">
        <v>4.29</v>
      </c>
      <c r="F111" t="s">
        <v>56</v>
      </c>
    </row>
    <row r="112" spans="1:6" x14ac:dyDescent="0.35">
      <c r="A112" s="3" t="s">
        <v>166</v>
      </c>
      <c r="B112" s="3" t="s">
        <v>57</v>
      </c>
      <c r="C112" s="3">
        <v>2024</v>
      </c>
      <c r="D112" t="s">
        <v>121</v>
      </c>
      <c r="E112" s="4">
        <f>E114</f>
        <v>4.29</v>
      </c>
      <c r="F112" t="s">
        <v>56</v>
      </c>
    </row>
    <row r="113" spans="1:6" x14ac:dyDescent="0.35">
      <c r="A113" s="3" t="s">
        <v>177</v>
      </c>
      <c r="B113" s="3" t="s">
        <v>57</v>
      </c>
      <c r="C113" s="3">
        <v>2024</v>
      </c>
      <c r="D113" t="s">
        <v>121</v>
      </c>
      <c r="E113" s="4">
        <f>E115</f>
        <v>4.29</v>
      </c>
      <c r="F113" t="s">
        <v>56</v>
      </c>
    </row>
    <row r="114" spans="1:6" x14ac:dyDescent="0.35">
      <c r="A114" s="3" t="s">
        <v>353</v>
      </c>
      <c r="B114" s="3" t="s">
        <v>57</v>
      </c>
      <c r="C114" s="3">
        <v>2024</v>
      </c>
      <c r="D114" t="s">
        <v>121</v>
      </c>
      <c r="E114" s="4">
        <v>4.29</v>
      </c>
      <c r="F114" t="s">
        <v>56</v>
      </c>
    </row>
    <row r="115" spans="1:6" x14ac:dyDescent="0.35">
      <c r="A115" s="3" t="s">
        <v>354</v>
      </c>
      <c r="B115" s="3" t="s">
        <v>57</v>
      </c>
      <c r="C115" s="3">
        <v>2024</v>
      </c>
      <c r="D115" t="s">
        <v>121</v>
      </c>
      <c r="E115" s="4">
        <v>4.29</v>
      </c>
      <c r="F115" t="s">
        <v>56</v>
      </c>
    </row>
    <row r="116" spans="1:6" x14ac:dyDescent="0.35">
      <c r="A116" s="3" t="s">
        <v>97</v>
      </c>
      <c r="B116" s="3" t="s">
        <v>57</v>
      </c>
      <c r="C116" s="3">
        <v>2024</v>
      </c>
      <c r="D116" t="s">
        <v>121</v>
      </c>
      <c r="E116" s="4">
        <v>4.29</v>
      </c>
      <c r="F116" s="6" t="s">
        <v>56</v>
      </c>
    </row>
    <row r="117" spans="1:6" x14ac:dyDescent="0.35">
      <c r="A117" s="3" t="s">
        <v>167</v>
      </c>
      <c r="B117" s="3" t="s">
        <v>57</v>
      </c>
      <c r="C117" s="3">
        <v>2024</v>
      </c>
      <c r="D117" t="s">
        <v>121</v>
      </c>
      <c r="E117" s="4">
        <v>4.29</v>
      </c>
      <c r="F117" s="6" t="s">
        <v>56</v>
      </c>
    </row>
    <row r="118" spans="1:6" x14ac:dyDescent="0.35">
      <c r="A118" s="3" t="s">
        <v>178</v>
      </c>
      <c r="B118" s="3" t="s">
        <v>57</v>
      </c>
      <c r="C118" s="3">
        <v>2024</v>
      </c>
      <c r="D118" t="s">
        <v>121</v>
      </c>
      <c r="E118" s="4">
        <v>4.29</v>
      </c>
      <c r="F118" s="6" t="s">
        <v>56</v>
      </c>
    </row>
    <row r="119" spans="1:6" x14ac:dyDescent="0.35">
      <c r="A119" s="3" t="s">
        <v>96</v>
      </c>
      <c r="B119" s="3" t="s">
        <v>57</v>
      </c>
      <c r="C119" s="3">
        <v>2024</v>
      </c>
      <c r="D119" t="s">
        <v>121</v>
      </c>
      <c r="E119" s="4">
        <v>4.29</v>
      </c>
      <c r="F119" s="6" t="s">
        <v>56</v>
      </c>
    </row>
    <row r="120" spans="1:6" x14ac:dyDescent="0.35">
      <c r="A120" s="3" t="s">
        <v>168</v>
      </c>
      <c r="B120" s="3" t="s">
        <v>57</v>
      </c>
      <c r="C120" s="3">
        <v>2024</v>
      </c>
      <c r="D120" t="s">
        <v>121</v>
      </c>
      <c r="E120" s="4">
        <v>4.29</v>
      </c>
      <c r="F120" s="6" t="s">
        <v>56</v>
      </c>
    </row>
    <row r="121" spans="1:6" x14ac:dyDescent="0.35">
      <c r="A121" s="3" t="s">
        <v>179</v>
      </c>
      <c r="B121" s="3" t="s">
        <v>57</v>
      </c>
      <c r="C121" s="3">
        <v>2024</v>
      </c>
      <c r="D121" t="s">
        <v>121</v>
      </c>
      <c r="E121" s="4">
        <v>4.29</v>
      </c>
      <c r="F121" s="6" t="s">
        <v>56</v>
      </c>
    </row>
    <row r="122" spans="1:6" x14ac:dyDescent="0.35">
      <c r="A122" s="3" t="s">
        <v>98</v>
      </c>
      <c r="B122" s="3" t="s">
        <v>57</v>
      </c>
      <c r="C122" s="3">
        <v>2024</v>
      </c>
      <c r="D122" t="s">
        <v>121</v>
      </c>
      <c r="E122" s="4">
        <v>6.87</v>
      </c>
      <c r="F122" s="6" t="s">
        <v>56</v>
      </c>
    </row>
    <row r="123" spans="1:6" x14ac:dyDescent="0.35">
      <c r="A123" s="3" t="s">
        <v>169</v>
      </c>
      <c r="B123" s="3" t="s">
        <v>57</v>
      </c>
      <c r="C123" s="3">
        <v>2024</v>
      </c>
      <c r="D123" t="s">
        <v>121</v>
      </c>
      <c r="E123" s="4">
        <v>6.87</v>
      </c>
      <c r="F123" s="6" t="s">
        <v>56</v>
      </c>
    </row>
    <row r="124" spans="1:6" x14ac:dyDescent="0.35">
      <c r="A124" s="3" t="s">
        <v>180</v>
      </c>
      <c r="B124" s="3" t="s">
        <v>57</v>
      </c>
      <c r="C124" s="3">
        <v>2024</v>
      </c>
      <c r="D124" t="s">
        <v>121</v>
      </c>
      <c r="E124" s="4">
        <v>6.87</v>
      </c>
      <c r="F124" s="6" t="s">
        <v>56</v>
      </c>
    </row>
    <row r="125" spans="1:6" x14ac:dyDescent="0.35">
      <c r="A125" s="3" t="s">
        <v>73</v>
      </c>
      <c r="B125" t="s">
        <v>90</v>
      </c>
      <c r="C125">
        <v>2022</v>
      </c>
      <c r="D125" t="s">
        <v>122</v>
      </c>
      <c r="E125" s="4">
        <v>4.5400000000000003E-2</v>
      </c>
      <c r="F125" s="6" t="s">
        <v>91</v>
      </c>
    </row>
    <row r="126" spans="1:6" x14ac:dyDescent="0.35">
      <c r="A126" s="3" t="s">
        <v>245</v>
      </c>
      <c r="B126" s="3" t="s">
        <v>90</v>
      </c>
      <c r="C126" s="3">
        <v>2024</v>
      </c>
      <c r="D126" t="s">
        <v>122</v>
      </c>
      <c r="E126" s="5">
        <v>0.38879999999999998</v>
      </c>
      <c r="F126" s="6" t="s">
        <v>91</v>
      </c>
    </row>
    <row r="127" spans="1:6" x14ac:dyDescent="0.35">
      <c r="A127" s="3" t="s">
        <v>246</v>
      </c>
      <c r="B127" s="3" t="s">
        <v>90</v>
      </c>
      <c r="C127" s="3">
        <v>2024</v>
      </c>
      <c r="D127" t="s">
        <v>122</v>
      </c>
      <c r="E127" s="5">
        <v>1.8360000000000001E-2</v>
      </c>
      <c r="F127" s="6" t="s">
        <v>91</v>
      </c>
    </row>
    <row r="128" spans="1:6" x14ac:dyDescent="0.35">
      <c r="A128" s="3" t="s">
        <v>327</v>
      </c>
      <c r="B128" s="3" t="s">
        <v>90</v>
      </c>
      <c r="C128" s="3">
        <v>2024</v>
      </c>
      <c r="D128" t="s">
        <v>122</v>
      </c>
      <c r="E128" s="4">
        <v>1.3176000000000002E-3</v>
      </c>
      <c r="F128" s="6" t="s">
        <v>91</v>
      </c>
    </row>
    <row r="129" spans="1:6" x14ac:dyDescent="0.35">
      <c r="A129" s="3" t="s">
        <v>247</v>
      </c>
      <c r="B129" s="3" t="s">
        <v>90</v>
      </c>
      <c r="C129" s="3">
        <v>2024</v>
      </c>
      <c r="D129" t="s">
        <v>122</v>
      </c>
      <c r="E129" s="5">
        <v>1.3391999999999999E-2</v>
      </c>
      <c r="F129" s="6" t="s">
        <v>91</v>
      </c>
    </row>
    <row r="130" spans="1:6" x14ac:dyDescent="0.35">
      <c r="A130" s="3" t="s">
        <v>248</v>
      </c>
      <c r="B130" s="3" t="s">
        <v>90</v>
      </c>
      <c r="C130" s="3">
        <v>2024</v>
      </c>
      <c r="D130" t="s">
        <v>122</v>
      </c>
      <c r="E130" s="5">
        <v>0.13824</v>
      </c>
      <c r="F130" s="6" t="s">
        <v>91</v>
      </c>
    </row>
    <row r="131" spans="1:6" x14ac:dyDescent="0.35">
      <c r="A131" s="3" t="s">
        <v>328</v>
      </c>
      <c r="B131" s="3" t="s">
        <v>90</v>
      </c>
      <c r="C131" s="3">
        <v>2024</v>
      </c>
      <c r="D131" t="s">
        <v>122</v>
      </c>
      <c r="E131" s="4">
        <v>0</v>
      </c>
      <c r="F131" s="6" t="s">
        <v>342</v>
      </c>
    </row>
    <row r="132" spans="1:6" x14ac:dyDescent="0.35">
      <c r="A132" s="3" t="s">
        <v>249</v>
      </c>
      <c r="B132" s="3" t="s">
        <v>90</v>
      </c>
      <c r="C132" s="3">
        <v>2024</v>
      </c>
      <c r="D132" t="s">
        <v>122</v>
      </c>
      <c r="E132" s="5">
        <v>3.888E-3</v>
      </c>
      <c r="F132" s="6" t="s">
        <v>91</v>
      </c>
    </row>
    <row r="133" spans="1:6" x14ac:dyDescent="0.35">
      <c r="A133" s="3" t="s">
        <v>250</v>
      </c>
      <c r="B133" s="3" t="s">
        <v>90</v>
      </c>
      <c r="C133" s="3">
        <v>2024</v>
      </c>
      <c r="D133" t="s">
        <v>122</v>
      </c>
      <c r="E133" s="5">
        <v>8.8559999999999993E-3</v>
      </c>
      <c r="F133" s="6" t="s">
        <v>91</v>
      </c>
    </row>
    <row r="134" spans="1:6" x14ac:dyDescent="0.35">
      <c r="A134" s="3" t="s">
        <v>251</v>
      </c>
      <c r="B134" s="3" t="s">
        <v>90</v>
      </c>
      <c r="C134" s="3">
        <v>2024</v>
      </c>
      <c r="D134" t="s">
        <v>122</v>
      </c>
      <c r="E134" s="5">
        <v>1.5768000000000001E-2</v>
      </c>
      <c r="F134" s="6" t="s">
        <v>91</v>
      </c>
    </row>
    <row r="135" spans="1:6" x14ac:dyDescent="0.35">
      <c r="A135" s="3" t="s">
        <v>252</v>
      </c>
      <c r="B135" s="3" t="s">
        <v>90</v>
      </c>
      <c r="C135" s="3">
        <v>2024</v>
      </c>
      <c r="D135" t="s">
        <v>122</v>
      </c>
      <c r="E135" s="5">
        <v>6.9119999999999997E-3</v>
      </c>
      <c r="F135" s="6" t="s">
        <v>91</v>
      </c>
    </row>
    <row r="136" spans="1:6" x14ac:dyDescent="0.35">
      <c r="A136" s="3" t="s">
        <v>253</v>
      </c>
      <c r="B136" s="3" t="s">
        <v>90</v>
      </c>
      <c r="C136" s="3">
        <v>2024</v>
      </c>
      <c r="D136" t="s">
        <v>122</v>
      </c>
      <c r="E136" s="5">
        <v>4.104E-2</v>
      </c>
      <c r="F136" s="6" t="s">
        <v>91</v>
      </c>
    </row>
    <row r="137" spans="1:6" x14ac:dyDescent="0.35">
      <c r="A137" s="3" t="s">
        <v>150</v>
      </c>
      <c r="B137" t="s">
        <v>357</v>
      </c>
      <c r="C137">
        <v>2022</v>
      </c>
      <c r="D137" t="s">
        <v>137</v>
      </c>
      <c r="E137" s="4">
        <v>1.0900000000000001</v>
      </c>
      <c r="F137" s="6" t="s">
        <v>7</v>
      </c>
    </row>
    <row r="138" spans="1:6" x14ac:dyDescent="0.35">
      <c r="A138" s="3" t="s">
        <v>355</v>
      </c>
      <c r="B138" t="s">
        <v>356</v>
      </c>
      <c r="C138" s="3">
        <v>2022</v>
      </c>
      <c r="D138" t="s">
        <v>138</v>
      </c>
      <c r="E138" s="4">
        <v>1760</v>
      </c>
      <c r="F138" s="6" t="s">
        <v>7</v>
      </c>
    </row>
    <row r="139" spans="1:6" x14ac:dyDescent="0.35">
      <c r="A139" s="3" t="s">
        <v>254</v>
      </c>
      <c r="B139" s="3" t="s">
        <v>90</v>
      </c>
      <c r="C139" s="3">
        <v>2024</v>
      </c>
      <c r="D139" t="s">
        <v>122</v>
      </c>
      <c r="E139" s="5">
        <v>4.5360000000000001E-3</v>
      </c>
      <c r="F139" s="6" t="s">
        <v>91</v>
      </c>
    </row>
    <row r="140" spans="1:6" x14ac:dyDescent="0.35">
      <c r="A140" s="3" t="s">
        <v>255</v>
      </c>
      <c r="B140" s="3" t="s">
        <v>90</v>
      </c>
      <c r="C140" s="3">
        <v>2024</v>
      </c>
      <c r="D140" t="s">
        <v>122</v>
      </c>
      <c r="E140" s="5">
        <v>2.376E-2</v>
      </c>
      <c r="F140" s="6" t="s">
        <v>91</v>
      </c>
    </row>
    <row r="141" spans="1:6" x14ac:dyDescent="0.35">
      <c r="A141" s="3" t="s">
        <v>256</v>
      </c>
      <c r="B141" s="3" t="s">
        <v>90</v>
      </c>
      <c r="C141" s="3">
        <v>2024</v>
      </c>
      <c r="D141" t="s">
        <v>122</v>
      </c>
      <c r="E141" s="5">
        <v>1.3823999999999999E-2</v>
      </c>
      <c r="F141" s="6" t="s">
        <v>91</v>
      </c>
    </row>
    <row r="142" spans="1:6" x14ac:dyDescent="0.35">
      <c r="A142" s="3" t="s">
        <v>257</v>
      </c>
      <c r="B142" s="3" t="s">
        <v>90</v>
      </c>
      <c r="C142" s="3">
        <v>2024</v>
      </c>
      <c r="D142" t="s">
        <v>122</v>
      </c>
      <c r="E142" s="5">
        <v>1.1016E-2</v>
      </c>
      <c r="F142" s="6" t="s">
        <v>91</v>
      </c>
    </row>
    <row r="143" spans="1:6" x14ac:dyDescent="0.35">
      <c r="A143" s="3" t="s">
        <v>258</v>
      </c>
      <c r="B143" s="3" t="s">
        <v>90</v>
      </c>
      <c r="C143" s="3">
        <v>2024</v>
      </c>
      <c r="D143" t="s">
        <v>122</v>
      </c>
      <c r="E143" s="5">
        <v>5.6159999999999999E-4</v>
      </c>
      <c r="F143" s="6" t="s">
        <v>91</v>
      </c>
    </row>
    <row r="144" spans="1:6" x14ac:dyDescent="0.35">
      <c r="A144" s="3" t="s">
        <v>259</v>
      </c>
      <c r="B144" s="3" t="s">
        <v>90</v>
      </c>
      <c r="C144" s="3">
        <v>2024</v>
      </c>
      <c r="D144" t="s">
        <v>122</v>
      </c>
      <c r="E144" s="5">
        <v>5.3999999999999999E-2</v>
      </c>
      <c r="F144" s="6" t="s">
        <v>91</v>
      </c>
    </row>
    <row r="145" spans="1:6" x14ac:dyDescent="0.35">
      <c r="A145" s="3" t="s">
        <v>329</v>
      </c>
      <c r="B145" s="3" t="s">
        <v>90</v>
      </c>
      <c r="C145" s="3">
        <v>2024</v>
      </c>
      <c r="D145" t="s">
        <v>122</v>
      </c>
      <c r="E145" s="4">
        <v>0.19656000000000004</v>
      </c>
      <c r="F145" s="6" t="s">
        <v>91</v>
      </c>
    </row>
    <row r="146" spans="1:6" x14ac:dyDescent="0.35">
      <c r="A146" s="3" t="s">
        <v>74</v>
      </c>
      <c r="B146" t="s">
        <v>90</v>
      </c>
      <c r="C146">
        <v>2022</v>
      </c>
      <c r="D146" t="s">
        <v>122</v>
      </c>
      <c r="E146" s="4">
        <v>3.8999999999999998E-3</v>
      </c>
      <c r="F146" s="6" t="s">
        <v>91</v>
      </c>
    </row>
    <row r="147" spans="1:6" x14ac:dyDescent="0.35">
      <c r="A147" s="3" t="s">
        <v>260</v>
      </c>
      <c r="B147" s="3" t="s">
        <v>90</v>
      </c>
      <c r="C147" s="3">
        <v>2024</v>
      </c>
      <c r="D147" t="s">
        <v>122</v>
      </c>
      <c r="E147" s="5">
        <v>0.10584</v>
      </c>
      <c r="F147" s="6" t="s">
        <v>91</v>
      </c>
    </row>
    <row r="148" spans="1:6" x14ac:dyDescent="0.35">
      <c r="A148" s="3" t="s">
        <v>261</v>
      </c>
      <c r="B148" s="3" t="s">
        <v>90</v>
      </c>
      <c r="C148" s="3">
        <v>2024</v>
      </c>
      <c r="D148" t="s">
        <v>122</v>
      </c>
      <c r="E148" s="5">
        <v>1.404E-2</v>
      </c>
      <c r="F148" s="6" t="s">
        <v>91</v>
      </c>
    </row>
    <row r="149" spans="1:6" x14ac:dyDescent="0.35">
      <c r="A149" t="s">
        <v>2</v>
      </c>
      <c r="B149" t="s">
        <v>3</v>
      </c>
      <c r="C149">
        <v>2015</v>
      </c>
      <c r="D149" t="s">
        <v>120</v>
      </c>
      <c r="E149" s="4">
        <v>79.5</v>
      </c>
      <c r="F149" s="6" t="s">
        <v>4</v>
      </c>
    </row>
    <row r="150" spans="1:6" x14ac:dyDescent="0.35">
      <c r="A150" s="3" t="s">
        <v>2</v>
      </c>
      <c r="B150" t="s">
        <v>50</v>
      </c>
      <c r="C150">
        <v>2022</v>
      </c>
      <c r="D150" t="s">
        <v>120</v>
      </c>
      <c r="E150" s="4">
        <v>0</v>
      </c>
      <c r="F150" s="6" t="s">
        <v>15</v>
      </c>
    </row>
    <row r="151" spans="1:6" x14ac:dyDescent="0.35">
      <c r="A151" s="3" t="s">
        <v>262</v>
      </c>
      <c r="B151" s="3" t="s">
        <v>90</v>
      </c>
      <c r="C151" s="3">
        <v>2024</v>
      </c>
      <c r="D151" t="s">
        <v>122</v>
      </c>
      <c r="E151" s="5">
        <v>0.14471999999999999</v>
      </c>
      <c r="F151" s="6" t="s">
        <v>91</v>
      </c>
    </row>
    <row r="152" spans="1:6" x14ac:dyDescent="0.35">
      <c r="A152" s="3" t="s">
        <v>263</v>
      </c>
      <c r="B152" s="3" t="s">
        <v>90</v>
      </c>
      <c r="C152" s="3">
        <v>2024</v>
      </c>
      <c r="D152" t="s">
        <v>122</v>
      </c>
      <c r="E152" s="5">
        <v>1.3824E-3</v>
      </c>
      <c r="F152" s="6" t="s">
        <v>91</v>
      </c>
    </row>
    <row r="153" spans="1:6" x14ac:dyDescent="0.35">
      <c r="A153" s="3" t="s">
        <v>330</v>
      </c>
      <c r="B153" s="3" t="s">
        <v>90</v>
      </c>
      <c r="C153" s="3">
        <v>2024</v>
      </c>
      <c r="D153" t="s">
        <v>122</v>
      </c>
      <c r="E153" s="4">
        <v>0</v>
      </c>
      <c r="F153" s="6" t="s">
        <v>342</v>
      </c>
    </row>
    <row r="154" spans="1:6" x14ac:dyDescent="0.35">
      <c r="A154" s="3" t="s">
        <v>264</v>
      </c>
      <c r="B154" s="3" t="s">
        <v>90</v>
      </c>
      <c r="C154" s="3">
        <v>2024</v>
      </c>
      <c r="D154" t="s">
        <v>122</v>
      </c>
      <c r="E154" s="5">
        <v>7.5599999999999999E-3</v>
      </c>
      <c r="F154" s="6" t="s">
        <v>91</v>
      </c>
    </row>
    <row r="155" spans="1:6" x14ac:dyDescent="0.35">
      <c r="A155" s="3" t="s">
        <v>331</v>
      </c>
      <c r="B155" s="3" t="s">
        <v>90</v>
      </c>
      <c r="C155" s="3">
        <v>2024</v>
      </c>
      <c r="D155" t="s">
        <v>122</v>
      </c>
      <c r="E155" s="4">
        <v>0</v>
      </c>
      <c r="F155" s="6" t="s">
        <v>342</v>
      </c>
    </row>
    <row r="156" spans="1:6" x14ac:dyDescent="0.35">
      <c r="A156" s="3" t="s">
        <v>265</v>
      </c>
      <c r="B156" s="3" t="s">
        <v>90</v>
      </c>
      <c r="C156" s="3">
        <v>2024</v>
      </c>
      <c r="D156" t="s">
        <v>122</v>
      </c>
      <c r="E156" s="5">
        <v>2.8080000000000001E-2</v>
      </c>
      <c r="F156" s="6" t="s">
        <v>91</v>
      </c>
    </row>
    <row r="157" spans="1:6" x14ac:dyDescent="0.35">
      <c r="A157" s="3" t="s">
        <v>266</v>
      </c>
      <c r="B157" s="3" t="s">
        <v>90</v>
      </c>
      <c r="C157" s="3">
        <v>2024</v>
      </c>
      <c r="D157" t="s">
        <v>122</v>
      </c>
      <c r="E157" s="5">
        <v>2.16E-3</v>
      </c>
      <c r="F157" s="6" t="s">
        <v>91</v>
      </c>
    </row>
    <row r="158" spans="1:6" x14ac:dyDescent="0.35">
      <c r="A158" s="3" t="s">
        <v>267</v>
      </c>
      <c r="B158" s="3" t="s">
        <v>90</v>
      </c>
      <c r="C158" s="3">
        <v>2024</v>
      </c>
      <c r="D158" t="s">
        <v>122</v>
      </c>
      <c r="E158" s="5">
        <v>8.208E-3</v>
      </c>
      <c r="F158" s="6" t="s">
        <v>91</v>
      </c>
    </row>
    <row r="159" spans="1:6" x14ac:dyDescent="0.35">
      <c r="A159" s="3" t="s">
        <v>332</v>
      </c>
      <c r="B159" s="3" t="s">
        <v>90</v>
      </c>
      <c r="C159" s="3">
        <v>2024</v>
      </c>
      <c r="D159" t="s">
        <v>122</v>
      </c>
      <c r="E159" s="4">
        <v>0</v>
      </c>
      <c r="F159" s="6" t="s">
        <v>342</v>
      </c>
    </row>
    <row r="160" spans="1:6" x14ac:dyDescent="0.35">
      <c r="A160" s="3" t="s">
        <v>268</v>
      </c>
      <c r="B160" s="3" t="s">
        <v>90</v>
      </c>
      <c r="C160" s="3">
        <v>2024</v>
      </c>
      <c r="D160" t="s">
        <v>122</v>
      </c>
      <c r="E160" s="5">
        <v>2.1600000000000001E-2</v>
      </c>
      <c r="F160" s="6" t="s">
        <v>91</v>
      </c>
    </row>
    <row r="161" spans="1:6" x14ac:dyDescent="0.35">
      <c r="A161" s="3" t="s">
        <v>269</v>
      </c>
      <c r="B161" s="3" t="s">
        <v>90</v>
      </c>
      <c r="C161" s="3">
        <v>2024</v>
      </c>
      <c r="D161" t="s">
        <v>122</v>
      </c>
      <c r="E161" s="5">
        <v>1.7279999999999999E-3</v>
      </c>
      <c r="F161" s="6" t="s">
        <v>91</v>
      </c>
    </row>
    <row r="162" spans="1:6" x14ac:dyDescent="0.35">
      <c r="A162" s="3" t="s">
        <v>75</v>
      </c>
      <c r="B162" t="s">
        <v>90</v>
      </c>
      <c r="C162">
        <v>2022</v>
      </c>
      <c r="D162" t="s">
        <v>122</v>
      </c>
      <c r="E162" s="4">
        <v>0</v>
      </c>
      <c r="F162" s="6" t="s">
        <v>15</v>
      </c>
    </row>
    <row r="163" spans="1:6" x14ac:dyDescent="0.35">
      <c r="A163" s="3" t="s">
        <v>270</v>
      </c>
      <c r="B163" s="3" t="s">
        <v>90</v>
      </c>
      <c r="C163" s="3">
        <v>2024</v>
      </c>
      <c r="D163" t="s">
        <v>122</v>
      </c>
      <c r="E163" s="5">
        <v>2.8080000000000001E-2</v>
      </c>
      <c r="F163" s="6" t="s">
        <v>91</v>
      </c>
    </row>
    <row r="164" spans="1:6" x14ac:dyDescent="0.35">
      <c r="A164" s="3" t="s">
        <v>271</v>
      </c>
      <c r="B164" s="3" t="s">
        <v>90</v>
      </c>
      <c r="C164" s="3">
        <v>2024</v>
      </c>
      <c r="D164" t="s">
        <v>122</v>
      </c>
      <c r="E164" s="5">
        <v>6.0720000000000003E-2</v>
      </c>
      <c r="F164" s="6" t="s">
        <v>91</v>
      </c>
    </row>
    <row r="165" spans="1:6" x14ac:dyDescent="0.35">
      <c r="A165" s="3" t="s">
        <v>272</v>
      </c>
      <c r="B165" s="3" t="s">
        <v>90</v>
      </c>
      <c r="C165" s="3">
        <v>2024</v>
      </c>
      <c r="D165" t="s">
        <v>122</v>
      </c>
      <c r="E165" s="5">
        <v>1.6416E-3</v>
      </c>
      <c r="F165" s="6" t="s">
        <v>91</v>
      </c>
    </row>
    <row r="166" spans="1:6" x14ac:dyDescent="0.35">
      <c r="A166" s="3" t="s">
        <v>273</v>
      </c>
      <c r="B166" s="3" t="s">
        <v>90</v>
      </c>
      <c r="C166" s="3">
        <v>2024</v>
      </c>
      <c r="D166" t="s">
        <v>122</v>
      </c>
      <c r="E166" s="5">
        <v>3.456E-2</v>
      </c>
      <c r="F166" s="6" t="s">
        <v>91</v>
      </c>
    </row>
    <row r="167" spans="1:6" x14ac:dyDescent="0.35">
      <c r="A167" t="s">
        <v>5</v>
      </c>
      <c r="B167" t="s">
        <v>6</v>
      </c>
      <c r="C167">
        <v>2022</v>
      </c>
      <c r="D167" t="s">
        <v>120</v>
      </c>
      <c r="E167" s="4">
        <v>0.46</v>
      </c>
      <c r="F167" s="6" t="s">
        <v>7</v>
      </c>
    </row>
    <row r="168" spans="1:6" x14ac:dyDescent="0.35">
      <c r="A168" t="s">
        <v>8</v>
      </c>
      <c r="B168" t="s">
        <v>9</v>
      </c>
      <c r="C168">
        <v>2022</v>
      </c>
      <c r="D168" t="s">
        <v>120</v>
      </c>
      <c r="E168" s="4">
        <v>4.1700000000000001E-2</v>
      </c>
      <c r="F168" s="6" t="s">
        <v>7</v>
      </c>
    </row>
    <row r="169" spans="1:6" x14ac:dyDescent="0.35">
      <c r="A169" t="s">
        <v>10</v>
      </c>
      <c r="B169" t="s">
        <v>11</v>
      </c>
      <c r="C169">
        <v>2022</v>
      </c>
      <c r="D169" t="s">
        <v>120</v>
      </c>
      <c r="E169" s="4">
        <v>209</v>
      </c>
      <c r="F169" s="6" t="s">
        <v>7</v>
      </c>
    </row>
    <row r="170" spans="1:6" x14ac:dyDescent="0.35">
      <c r="A170" t="s">
        <v>12</v>
      </c>
      <c r="B170" t="s">
        <v>13</v>
      </c>
      <c r="C170">
        <v>2022</v>
      </c>
      <c r="D170" t="s">
        <v>120</v>
      </c>
      <c r="E170" s="4">
        <v>0.16300000000000001</v>
      </c>
      <c r="F170" s="6" t="s">
        <v>7</v>
      </c>
    </row>
    <row r="171" spans="1:6" x14ac:dyDescent="0.35">
      <c r="A171" s="3" t="s">
        <v>76</v>
      </c>
      <c r="B171" t="s">
        <v>90</v>
      </c>
      <c r="C171">
        <v>2022</v>
      </c>
      <c r="D171" t="s">
        <v>122</v>
      </c>
      <c r="E171" s="4">
        <v>1.38E-2</v>
      </c>
      <c r="F171" s="6" t="s">
        <v>91</v>
      </c>
    </row>
    <row r="172" spans="1:6" x14ac:dyDescent="0.35">
      <c r="A172" s="3" t="s">
        <v>333</v>
      </c>
      <c r="B172" s="3" t="s">
        <v>90</v>
      </c>
      <c r="C172" s="3">
        <v>2024</v>
      </c>
      <c r="D172" t="s">
        <v>122</v>
      </c>
      <c r="E172" s="4">
        <v>8.8560000000000017E-4</v>
      </c>
      <c r="F172" s="6" t="s">
        <v>91</v>
      </c>
    </row>
    <row r="173" spans="1:6" x14ac:dyDescent="0.35">
      <c r="A173" s="3" t="s">
        <v>77</v>
      </c>
      <c r="B173" t="s">
        <v>90</v>
      </c>
      <c r="C173">
        <v>2022</v>
      </c>
      <c r="D173" t="s">
        <v>122</v>
      </c>
      <c r="E173" s="4">
        <v>0.23760000000000001</v>
      </c>
      <c r="F173" s="6" t="s">
        <v>91</v>
      </c>
    </row>
    <row r="174" spans="1:6" x14ac:dyDescent="0.35">
      <c r="A174" s="3" t="s">
        <v>274</v>
      </c>
      <c r="B174" s="3" t="s">
        <v>90</v>
      </c>
      <c r="C174" s="3">
        <v>2024</v>
      </c>
      <c r="D174" t="s">
        <v>122</v>
      </c>
      <c r="E174" s="5">
        <v>0.29759999999999998</v>
      </c>
      <c r="F174" s="6" t="s">
        <v>91</v>
      </c>
    </row>
    <row r="175" spans="1:6" x14ac:dyDescent="0.35">
      <c r="A175" s="3" t="s">
        <v>275</v>
      </c>
      <c r="B175" s="3" t="s">
        <v>90</v>
      </c>
      <c r="C175" s="3">
        <v>2024</v>
      </c>
      <c r="D175" t="s">
        <v>122</v>
      </c>
      <c r="E175" s="5">
        <v>2.8080000000000001E-2</v>
      </c>
      <c r="F175" s="6" t="s">
        <v>91</v>
      </c>
    </row>
    <row r="176" spans="1:6" x14ac:dyDescent="0.35">
      <c r="A176" t="s">
        <v>14</v>
      </c>
      <c r="B176" t="s">
        <v>9</v>
      </c>
      <c r="C176">
        <v>2022</v>
      </c>
      <c r="D176" t="s">
        <v>120</v>
      </c>
      <c r="E176" s="4">
        <v>0</v>
      </c>
      <c r="F176" s="6" t="s">
        <v>15</v>
      </c>
    </row>
    <row r="177" spans="1:6" x14ac:dyDescent="0.35">
      <c r="A177" t="s">
        <v>16</v>
      </c>
      <c r="B177" t="s">
        <v>9</v>
      </c>
      <c r="C177">
        <v>2022</v>
      </c>
      <c r="D177" t="s">
        <v>120</v>
      </c>
      <c r="E177" s="4">
        <v>0</v>
      </c>
      <c r="F177" s="6" t="s">
        <v>15</v>
      </c>
    </row>
    <row r="178" spans="1:6" x14ac:dyDescent="0.35">
      <c r="A178" s="3" t="s">
        <v>40</v>
      </c>
      <c r="B178" t="s">
        <v>9</v>
      </c>
      <c r="C178">
        <v>2022</v>
      </c>
      <c r="D178" t="s">
        <v>120</v>
      </c>
      <c r="E178" s="4">
        <v>0</v>
      </c>
      <c r="F178" s="6" t="s">
        <v>15</v>
      </c>
    </row>
    <row r="179" spans="1:6" x14ac:dyDescent="0.35">
      <c r="A179" s="3" t="s">
        <v>334</v>
      </c>
      <c r="B179" s="3" t="s">
        <v>90</v>
      </c>
      <c r="C179" s="3">
        <v>2024</v>
      </c>
      <c r="D179" t="s">
        <v>122</v>
      </c>
      <c r="E179" s="4">
        <v>0</v>
      </c>
      <c r="F179" s="6" t="s">
        <v>342</v>
      </c>
    </row>
    <row r="180" spans="1:6" x14ac:dyDescent="0.35">
      <c r="A180" s="3" t="s">
        <v>335</v>
      </c>
      <c r="B180" s="3" t="s">
        <v>90</v>
      </c>
      <c r="C180" s="3">
        <v>2024</v>
      </c>
      <c r="D180" t="s">
        <v>122</v>
      </c>
      <c r="E180" s="4">
        <v>0</v>
      </c>
      <c r="F180" s="6" t="s">
        <v>342</v>
      </c>
    </row>
    <row r="181" spans="1:6" x14ac:dyDescent="0.35">
      <c r="A181" s="3" t="s">
        <v>276</v>
      </c>
      <c r="B181" s="3" t="s">
        <v>90</v>
      </c>
      <c r="C181" s="3">
        <v>2024</v>
      </c>
      <c r="D181" t="s">
        <v>122</v>
      </c>
      <c r="E181" s="5">
        <v>2.8079999999999999E-4</v>
      </c>
      <c r="F181" s="6" t="s">
        <v>91</v>
      </c>
    </row>
    <row r="182" spans="1:6" x14ac:dyDescent="0.35">
      <c r="A182" s="3" t="s">
        <v>277</v>
      </c>
      <c r="B182" s="3" t="s">
        <v>90</v>
      </c>
      <c r="C182" s="3">
        <v>2024</v>
      </c>
      <c r="D182" t="s">
        <v>122</v>
      </c>
      <c r="E182" s="5">
        <v>2.5920000000000001E-4</v>
      </c>
      <c r="F182" s="6" t="s">
        <v>91</v>
      </c>
    </row>
    <row r="183" spans="1:6" x14ac:dyDescent="0.35">
      <c r="A183" s="3" t="s">
        <v>78</v>
      </c>
      <c r="B183" t="s">
        <v>90</v>
      </c>
      <c r="C183">
        <v>2022</v>
      </c>
      <c r="D183" t="s">
        <v>122</v>
      </c>
      <c r="E183" s="4">
        <v>4.7999999999999996E-3</v>
      </c>
      <c r="F183" s="6" t="s">
        <v>91</v>
      </c>
    </row>
    <row r="184" spans="1:6" x14ac:dyDescent="0.35">
      <c r="A184" s="3" t="s">
        <v>151</v>
      </c>
      <c r="B184" t="s">
        <v>139</v>
      </c>
      <c r="C184">
        <v>2022</v>
      </c>
      <c r="D184" t="s">
        <v>138</v>
      </c>
      <c r="E184" s="4">
        <v>2340</v>
      </c>
      <c r="F184" s="6" t="s">
        <v>7</v>
      </c>
    </row>
    <row r="185" spans="1:6" x14ac:dyDescent="0.35">
      <c r="A185" s="3" t="s">
        <v>41</v>
      </c>
      <c r="B185" t="s">
        <v>47</v>
      </c>
      <c r="C185">
        <v>2015</v>
      </c>
      <c r="D185" t="s">
        <v>120</v>
      </c>
      <c r="E185" s="4">
        <v>4.7300000000000002E-2</v>
      </c>
      <c r="F185" s="6" t="s">
        <v>4</v>
      </c>
    </row>
    <row r="186" spans="1:6" x14ac:dyDescent="0.35">
      <c r="A186" t="s">
        <v>17</v>
      </c>
      <c r="B186" t="s">
        <v>18</v>
      </c>
      <c r="C186">
        <v>2022</v>
      </c>
      <c r="D186" t="s">
        <v>120</v>
      </c>
      <c r="E186" s="4">
        <v>0</v>
      </c>
      <c r="F186" s="6" t="s">
        <v>15</v>
      </c>
    </row>
    <row r="187" spans="1:6" x14ac:dyDescent="0.35">
      <c r="A187" s="3" t="s">
        <v>278</v>
      </c>
      <c r="B187" s="3" t="s">
        <v>90</v>
      </c>
      <c r="C187" s="3">
        <v>2024</v>
      </c>
      <c r="D187" t="s">
        <v>122</v>
      </c>
      <c r="E187" s="5">
        <v>6.4799999999999996E-3</v>
      </c>
      <c r="F187" s="6" t="s">
        <v>91</v>
      </c>
    </row>
    <row r="188" spans="1:6" x14ac:dyDescent="0.35">
      <c r="A188" s="3" t="s">
        <v>279</v>
      </c>
      <c r="B188" s="3" t="s">
        <v>90</v>
      </c>
      <c r="C188" s="3">
        <v>2024</v>
      </c>
      <c r="D188" t="s">
        <v>122</v>
      </c>
      <c r="E188" s="5">
        <v>6.912E-4</v>
      </c>
      <c r="F188" s="6" t="s">
        <v>91</v>
      </c>
    </row>
    <row r="189" spans="1:6" x14ac:dyDescent="0.35">
      <c r="A189" s="3" t="s">
        <v>280</v>
      </c>
      <c r="B189" s="3" t="s">
        <v>90</v>
      </c>
      <c r="C189" s="3">
        <v>2024</v>
      </c>
      <c r="D189" t="s">
        <v>122</v>
      </c>
      <c r="E189" s="5">
        <v>5.4000000000000003E-3</v>
      </c>
      <c r="F189" s="6" t="s">
        <v>91</v>
      </c>
    </row>
    <row r="190" spans="1:6" x14ac:dyDescent="0.35">
      <c r="A190" s="3" t="s">
        <v>336</v>
      </c>
      <c r="B190" s="3" t="s">
        <v>90</v>
      </c>
      <c r="C190" s="3">
        <v>2024</v>
      </c>
      <c r="D190" t="s">
        <v>122</v>
      </c>
      <c r="E190" s="4">
        <v>0</v>
      </c>
      <c r="F190" s="6" t="s">
        <v>342</v>
      </c>
    </row>
    <row r="191" spans="1:6" x14ac:dyDescent="0.35">
      <c r="A191" s="3" t="s">
        <v>143</v>
      </c>
      <c r="B191" t="s">
        <v>139</v>
      </c>
      <c r="C191">
        <v>2022</v>
      </c>
      <c r="D191" t="s">
        <v>138</v>
      </c>
      <c r="E191" s="4">
        <v>8.5500000000000007</v>
      </c>
      <c r="F191" s="6" t="s">
        <v>7</v>
      </c>
    </row>
    <row r="192" spans="1:6" x14ac:dyDescent="0.35">
      <c r="A192" s="3" t="s">
        <v>143</v>
      </c>
      <c r="B192" t="s">
        <v>145</v>
      </c>
      <c r="C192">
        <v>2022</v>
      </c>
      <c r="D192" t="s">
        <v>138</v>
      </c>
      <c r="E192" s="4">
        <v>8.5500000000000007</v>
      </c>
      <c r="F192" s="6" t="s">
        <v>7</v>
      </c>
    </row>
    <row r="193" spans="1:6" x14ac:dyDescent="0.35">
      <c r="A193" s="3" t="s">
        <v>359</v>
      </c>
      <c r="B193" t="s">
        <v>139</v>
      </c>
      <c r="C193">
        <v>2022</v>
      </c>
      <c r="D193" t="s">
        <v>138</v>
      </c>
      <c r="E193" s="4">
        <v>8.5500000000000007</v>
      </c>
      <c r="F193" s="6" t="s">
        <v>7</v>
      </c>
    </row>
    <row r="194" spans="1:6" x14ac:dyDescent="0.35">
      <c r="A194" s="3" t="s">
        <v>148</v>
      </c>
      <c r="B194" t="s">
        <v>139</v>
      </c>
      <c r="C194">
        <v>2022</v>
      </c>
      <c r="D194" t="s">
        <v>138</v>
      </c>
      <c r="E194" s="4">
        <v>8.5500000000000007</v>
      </c>
      <c r="F194" s="6" t="s">
        <v>7</v>
      </c>
    </row>
    <row r="195" spans="1:6" x14ac:dyDescent="0.35">
      <c r="A195" s="3" t="s">
        <v>156</v>
      </c>
      <c r="B195" t="s">
        <v>139</v>
      </c>
      <c r="C195">
        <v>2022</v>
      </c>
      <c r="D195" t="s">
        <v>138</v>
      </c>
      <c r="E195" s="4">
        <v>8.5500000000000007</v>
      </c>
      <c r="F195" s="6" t="s">
        <v>7</v>
      </c>
    </row>
    <row r="196" spans="1:6" x14ac:dyDescent="0.35">
      <c r="A196" s="3" t="s">
        <v>142</v>
      </c>
      <c r="B196" t="s">
        <v>139</v>
      </c>
      <c r="C196">
        <v>2022</v>
      </c>
      <c r="D196" t="s">
        <v>138</v>
      </c>
      <c r="E196" s="4">
        <v>8.5500000000000007</v>
      </c>
      <c r="F196" s="6" t="s">
        <v>7</v>
      </c>
    </row>
    <row r="197" spans="1:6" x14ac:dyDescent="0.35">
      <c r="A197" s="3" t="s">
        <v>152</v>
      </c>
      <c r="B197" t="s">
        <v>139</v>
      </c>
      <c r="C197">
        <v>2022</v>
      </c>
      <c r="D197" t="s">
        <v>138</v>
      </c>
      <c r="E197" s="4">
        <v>8.5500000000000007</v>
      </c>
      <c r="F197" s="6" t="s">
        <v>7</v>
      </c>
    </row>
    <row r="198" spans="1:6" x14ac:dyDescent="0.35">
      <c r="A198" t="s">
        <v>19</v>
      </c>
      <c r="B198" t="s">
        <v>20</v>
      </c>
      <c r="C198">
        <v>2022</v>
      </c>
      <c r="D198" t="s">
        <v>120</v>
      </c>
      <c r="E198" s="4">
        <v>0.104</v>
      </c>
      <c r="F198" s="6" t="s">
        <v>7</v>
      </c>
    </row>
    <row r="199" spans="1:6" x14ac:dyDescent="0.35">
      <c r="A199" s="3" t="s">
        <v>281</v>
      </c>
      <c r="B199" s="3" t="s">
        <v>90</v>
      </c>
      <c r="C199" s="3">
        <v>2024</v>
      </c>
      <c r="D199" t="s">
        <v>122</v>
      </c>
      <c r="E199" s="5">
        <v>6.2640000000000001E-2</v>
      </c>
      <c r="F199" s="6" t="s">
        <v>91</v>
      </c>
    </row>
    <row r="200" spans="1:6" x14ac:dyDescent="0.35">
      <c r="A200" s="3" t="s">
        <v>282</v>
      </c>
      <c r="B200" s="3" t="s">
        <v>90</v>
      </c>
      <c r="C200" s="3">
        <v>2024</v>
      </c>
      <c r="D200" t="s">
        <v>122</v>
      </c>
      <c r="E200" s="5">
        <v>3.8880000000000002E-4</v>
      </c>
      <c r="F200" s="6" t="s">
        <v>91</v>
      </c>
    </row>
    <row r="201" spans="1:6" x14ac:dyDescent="0.35">
      <c r="A201" s="3" t="s">
        <v>283</v>
      </c>
      <c r="B201" s="3" t="s">
        <v>90</v>
      </c>
      <c r="C201" s="3">
        <v>2024</v>
      </c>
      <c r="D201" t="s">
        <v>122</v>
      </c>
      <c r="E201" s="5">
        <v>1.9656000000000001E-3</v>
      </c>
      <c r="F201" s="6" t="s">
        <v>91</v>
      </c>
    </row>
    <row r="202" spans="1:6" x14ac:dyDescent="0.35">
      <c r="A202" t="s">
        <v>21</v>
      </c>
      <c r="B202" t="s">
        <v>9</v>
      </c>
      <c r="C202">
        <v>2022</v>
      </c>
      <c r="D202" t="s">
        <v>120</v>
      </c>
      <c r="E202" s="4">
        <v>1.9E-3</v>
      </c>
      <c r="F202" s="6" t="s">
        <v>7</v>
      </c>
    </row>
    <row r="203" spans="1:6" x14ac:dyDescent="0.35">
      <c r="A203" t="s">
        <v>22</v>
      </c>
      <c r="B203" t="s">
        <v>23</v>
      </c>
      <c r="C203">
        <v>2022</v>
      </c>
      <c r="D203" t="s">
        <v>120</v>
      </c>
      <c r="E203" s="4">
        <v>14.5</v>
      </c>
      <c r="F203" s="6" t="s">
        <v>7</v>
      </c>
    </row>
    <row r="204" spans="1:6" x14ac:dyDescent="0.35">
      <c r="A204" s="3" t="s">
        <v>284</v>
      </c>
      <c r="B204" s="3" t="s">
        <v>90</v>
      </c>
      <c r="C204" s="3">
        <v>2024</v>
      </c>
      <c r="D204" t="s">
        <v>122</v>
      </c>
      <c r="E204" s="5">
        <v>0.13175999999999999</v>
      </c>
      <c r="F204" s="6" t="s">
        <v>91</v>
      </c>
    </row>
    <row r="205" spans="1:6" x14ac:dyDescent="0.35">
      <c r="A205" s="3" t="s">
        <v>337</v>
      </c>
      <c r="B205" s="3" t="s">
        <v>90</v>
      </c>
      <c r="C205" s="3">
        <v>2024</v>
      </c>
      <c r="D205" t="s">
        <v>122</v>
      </c>
      <c r="E205" s="4">
        <v>0</v>
      </c>
      <c r="F205" s="6" t="s">
        <v>342</v>
      </c>
    </row>
    <row r="206" spans="1:6" x14ac:dyDescent="0.35">
      <c r="A206" s="3" t="s">
        <v>285</v>
      </c>
      <c r="B206" s="3" t="s">
        <v>90</v>
      </c>
      <c r="C206" s="3">
        <v>2024</v>
      </c>
      <c r="D206" t="s">
        <v>122</v>
      </c>
      <c r="E206" s="5">
        <v>1.1232000000000001E-2</v>
      </c>
      <c r="F206" s="6" t="s">
        <v>91</v>
      </c>
    </row>
    <row r="207" spans="1:6" x14ac:dyDescent="0.35">
      <c r="A207" s="3" t="s">
        <v>286</v>
      </c>
      <c r="B207" s="3" t="s">
        <v>90</v>
      </c>
      <c r="C207" s="3">
        <v>2024</v>
      </c>
      <c r="D207" t="s">
        <v>122</v>
      </c>
      <c r="E207" s="5">
        <v>4.7520000000000001E-3</v>
      </c>
      <c r="F207" s="6" t="s">
        <v>91</v>
      </c>
    </row>
    <row r="208" spans="1:6" x14ac:dyDescent="0.35">
      <c r="A208" s="3" t="s">
        <v>287</v>
      </c>
      <c r="B208" s="3" t="s">
        <v>90</v>
      </c>
      <c r="C208" s="3">
        <v>2024</v>
      </c>
      <c r="D208" t="s">
        <v>122</v>
      </c>
      <c r="E208" s="5">
        <v>0.56159999999999999</v>
      </c>
      <c r="F208" s="6" t="s">
        <v>91</v>
      </c>
    </row>
    <row r="209" spans="1:6" x14ac:dyDescent="0.35">
      <c r="A209" s="3" t="s">
        <v>338</v>
      </c>
      <c r="B209" s="3" t="s">
        <v>90</v>
      </c>
      <c r="C209" s="3">
        <v>2024</v>
      </c>
      <c r="D209" t="s">
        <v>122</v>
      </c>
      <c r="E209" s="4">
        <v>0</v>
      </c>
      <c r="F209" s="6" t="s">
        <v>342</v>
      </c>
    </row>
    <row r="210" spans="1:6" x14ac:dyDescent="0.35">
      <c r="A210" s="3" t="s">
        <v>42</v>
      </c>
      <c r="B210" t="s">
        <v>48</v>
      </c>
      <c r="C210">
        <v>2022</v>
      </c>
      <c r="D210" t="s">
        <v>120</v>
      </c>
      <c r="E210" s="4">
        <v>0</v>
      </c>
      <c r="F210" s="6" t="s">
        <v>15</v>
      </c>
    </row>
    <row r="211" spans="1:6" x14ac:dyDescent="0.35">
      <c r="A211" s="3" t="s">
        <v>288</v>
      </c>
      <c r="B211" s="3" t="s">
        <v>90</v>
      </c>
      <c r="C211" s="3">
        <v>2024</v>
      </c>
      <c r="D211" t="s">
        <v>122</v>
      </c>
      <c r="E211" s="5">
        <v>1.5767999999999999E-3</v>
      </c>
      <c r="F211" s="6" t="s">
        <v>91</v>
      </c>
    </row>
    <row r="212" spans="1:6" x14ac:dyDescent="0.35">
      <c r="A212" s="3" t="s">
        <v>289</v>
      </c>
      <c r="B212" s="3" t="s">
        <v>90</v>
      </c>
      <c r="C212" s="3">
        <v>2024</v>
      </c>
      <c r="D212" t="s">
        <v>122</v>
      </c>
      <c r="E212" s="5">
        <v>2.0303999999999999E-2</v>
      </c>
      <c r="F212" s="6" t="s">
        <v>91</v>
      </c>
    </row>
    <row r="213" spans="1:6" x14ac:dyDescent="0.35">
      <c r="A213" s="3" t="s">
        <v>290</v>
      </c>
      <c r="B213" s="3" t="s">
        <v>90</v>
      </c>
      <c r="C213" s="3">
        <v>2024</v>
      </c>
      <c r="D213" t="s">
        <v>122</v>
      </c>
      <c r="E213" s="5">
        <v>0.38407999999999998</v>
      </c>
      <c r="F213" s="6" t="s">
        <v>91</v>
      </c>
    </row>
    <row r="214" spans="1:6" x14ac:dyDescent="0.35">
      <c r="A214" s="3" t="s">
        <v>291</v>
      </c>
      <c r="B214" s="3" t="s">
        <v>90</v>
      </c>
      <c r="C214" s="3">
        <v>2024</v>
      </c>
      <c r="D214" t="s">
        <v>122</v>
      </c>
      <c r="E214" s="5">
        <v>6.6960000000000006E-2</v>
      </c>
      <c r="F214" s="6" t="s">
        <v>91</v>
      </c>
    </row>
    <row r="215" spans="1:6" x14ac:dyDescent="0.35">
      <c r="A215" s="3" t="s">
        <v>292</v>
      </c>
      <c r="B215" s="3" t="s">
        <v>90</v>
      </c>
      <c r="C215" s="3">
        <v>2024</v>
      </c>
      <c r="D215" t="s">
        <v>122</v>
      </c>
      <c r="E215" s="5">
        <v>1.1447999999999901E-3</v>
      </c>
      <c r="F215" s="6" t="s">
        <v>91</v>
      </c>
    </row>
    <row r="216" spans="1:6" x14ac:dyDescent="0.35">
      <c r="A216" s="3" t="s">
        <v>293</v>
      </c>
      <c r="B216" s="3" t="s">
        <v>90</v>
      </c>
      <c r="C216" s="3">
        <v>2024</v>
      </c>
      <c r="D216" t="s">
        <v>122</v>
      </c>
      <c r="E216" s="5">
        <v>2.8080000000000002E-3</v>
      </c>
      <c r="F216" s="6" t="s">
        <v>91</v>
      </c>
    </row>
    <row r="217" spans="1:6" x14ac:dyDescent="0.35">
      <c r="A217" s="3" t="s">
        <v>339</v>
      </c>
      <c r="B217" s="3" t="s">
        <v>90</v>
      </c>
      <c r="C217" s="3">
        <v>2024</v>
      </c>
      <c r="D217" t="s">
        <v>122</v>
      </c>
      <c r="E217" s="4">
        <v>0</v>
      </c>
      <c r="F217" s="6" t="s">
        <v>342</v>
      </c>
    </row>
    <row r="218" spans="1:6" x14ac:dyDescent="0.35">
      <c r="A218" s="3" t="s">
        <v>294</v>
      </c>
      <c r="B218" s="3" t="s">
        <v>90</v>
      </c>
      <c r="C218" s="3">
        <v>2024</v>
      </c>
      <c r="D218" t="s">
        <v>122</v>
      </c>
      <c r="E218" s="5">
        <v>7.5600000000000005E-4</v>
      </c>
      <c r="F218" s="6" t="s">
        <v>91</v>
      </c>
    </row>
    <row r="219" spans="1:6" x14ac:dyDescent="0.35">
      <c r="A219" s="3" t="s">
        <v>295</v>
      </c>
      <c r="B219" s="3" t="s">
        <v>90</v>
      </c>
      <c r="C219" s="3">
        <v>2024</v>
      </c>
      <c r="D219" t="s">
        <v>122</v>
      </c>
      <c r="E219" s="5">
        <v>1.836E-3</v>
      </c>
      <c r="F219" s="6" t="s">
        <v>91</v>
      </c>
    </row>
    <row r="220" spans="1:6" x14ac:dyDescent="0.35">
      <c r="A220" s="3" t="s">
        <v>296</v>
      </c>
      <c r="B220" s="3" t="s">
        <v>90</v>
      </c>
      <c r="C220" s="3">
        <v>2024</v>
      </c>
      <c r="D220" t="s">
        <v>122</v>
      </c>
      <c r="E220" s="5">
        <v>3.888E-3</v>
      </c>
      <c r="F220" s="6" t="s">
        <v>91</v>
      </c>
    </row>
    <row r="221" spans="1:6" x14ac:dyDescent="0.35">
      <c r="A221" s="3" t="s">
        <v>340</v>
      </c>
      <c r="B221" s="3" t="s">
        <v>90</v>
      </c>
      <c r="C221" s="3">
        <v>2024</v>
      </c>
      <c r="D221" t="s">
        <v>122</v>
      </c>
      <c r="E221" s="4">
        <v>1.1016000000000001E-3</v>
      </c>
      <c r="F221" s="6" t="s">
        <v>91</v>
      </c>
    </row>
    <row r="222" spans="1:6" x14ac:dyDescent="0.35">
      <c r="A222" t="s">
        <v>24</v>
      </c>
      <c r="B222" t="s">
        <v>25</v>
      </c>
      <c r="C222">
        <v>2022</v>
      </c>
      <c r="D222" t="s">
        <v>120</v>
      </c>
      <c r="E222" s="4">
        <v>0.223</v>
      </c>
      <c r="F222" s="6" t="s">
        <v>7</v>
      </c>
    </row>
    <row r="223" spans="1:6" x14ac:dyDescent="0.35">
      <c r="A223" s="3" t="s">
        <v>297</v>
      </c>
      <c r="B223" s="3" t="s">
        <v>90</v>
      </c>
      <c r="C223" s="3">
        <v>2024</v>
      </c>
      <c r="D223" t="s">
        <v>122</v>
      </c>
      <c r="E223" s="5">
        <v>0.13824</v>
      </c>
      <c r="F223" s="6" t="s">
        <v>91</v>
      </c>
    </row>
    <row r="224" spans="1:6" x14ac:dyDescent="0.35">
      <c r="A224" s="3" t="s">
        <v>298</v>
      </c>
      <c r="B224" s="3" t="s">
        <v>90</v>
      </c>
      <c r="C224" s="3">
        <v>2024</v>
      </c>
      <c r="D224" t="s">
        <v>122</v>
      </c>
      <c r="E224" s="5">
        <v>8.0040000000000007E-3</v>
      </c>
      <c r="F224" s="6" t="s">
        <v>91</v>
      </c>
    </row>
    <row r="225" spans="1:6" x14ac:dyDescent="0.35">
      <c r="A225" s="3" t="s">
        <v>43</v>
      </c>
      <c r="B225" t="s">
        <v>49</v>
      </c>
      <c r="C225">
        <v>2022</v>
      </c>
      <c r="D225" t="s">
        <v>120</v>
      </c>
      <c r="E225" s="4">
        <v>0</v>
      </c>
      <c r="F225" s="6" t="s">
        <v>15</v>
      </c>
    </row>
    <row r="226" spans="1:6" x14ac:dyDescent="0.35">
      <c r="A226" s="3" t="s">
        <v>299</v>
      </c>
      <c r="B226" s="3" t="s">
        <v>90</v>
      </c>
      <c r="C226" s="3">
        <v>2024</v>
      </c>
      <c r="D226" t="s">
        <v>122</v>
      </c>
      <c r="E226" s="5">
        <v>1.6559999999999998E-2</v>
      </c>
      <c r="F226" s="6" t="s">
        <v>91</v>
      </c>
    </row>
    <row r="227" spans="1:6" x14ac:dyDescent="0.35">
      <c r="A227" s="3" t="s">
        <v>300</v>
      </c>
      <c r="B227" s="3" t="s">
        <v>90</v>
      </c>
      <c r="C227" s="3">
        <v>2024</v>
      </c>
      <c r="D227" t="s">
        <v>122</v>
      </c>
      <c r="E227" s="5">
        <v>1.1663999999999999E-4</v>
      </c>
      <c r="F227" s="6" t="s">
        <v>91</v>
      </c>
    </row>
    <row r="228" spans="1:6" x14ac:dyDescent="0.35">
      <c r="A228" s="3" t="s">
        <v>301</v>
      </c>
      <c r="B228" s="3" t="s">
        <v>90</v>
      </c>
      <c r="C228" s="3">
        <v>2024</v>
      </c>
      <c r="D228" t="s">
        <v>122</v>
      </c>
      <c r="E228" s="5">
        <v>1.9656000000000001E-3</v>
      </c>
      <c r="F228" s="6" t="s">
        <v>91</v>
      </c>
    </row>
    <row r="229" spans="1:6" x14ac:dyDescent="0.35">
      <c r="A229" s="3" t="s">
        <v>140</v>
      </c>
      <c r="B229" t="s">
        <v>136</v>
      </c>
      <c r="C229">
        <v>2022</v>
      </c>
      <c r="D229" t="s">
        <v>137</v>
      </c>
      <c r="E229" s="4">
        <v>1.0900000000000001</v>
      </c>
      <c r="F229" s="6" t="s">
        <v>7</v>
      </c>
    </row>
    <row r="230" spans="1:6" x14ac:dyDescent="0.35">
      <c r="A230" s="3" t="s">
        <v>302</v>
      </c>
      <c r="B230" s="3" t="s">
        <v>90</v>
      </c>
      <c r="C230" s="3">
        <v>2024</v>
      </c>
      <c r="D230" t="s">
        <v>122</v>
      </c>
      <c r="E230" s="5">
        <v>6.9119999999999997E-3</v>
      </c>
      <c r="F230" s="6" t="s">
        <v>91</v>
      </c>
    </row>
    <row r="231" spans="1:6" x14ac:dyDescent="0.35">
      <c r="A231" s="3" t="s">
        <v>303</v>
      </c>
      <c r="B231" s="3" t="s">
        <v>90</v>
      </c>
      <c r="C231" s="3">
        <v>2024</v>
      </c>
      <c r="D231" t="s">
        <v>122</v>
      </c>
      <c r="E231" s="5">
        <v>5.3999999999999999E-2</v>
      </c>
      <c r="F231" s="6" t="s">
        <v>91</v>
      </c>
    </row>
    <row r="232" spans="1:6" x14ac:dyDescent="0.35">
      <c r="A232" s="3" t="s">
        <v>304</v>
      </c>
      <c r="B232" s="3" t="s">
        <v>90</v>
      </c>
      <c r="C232" s="3">
        <v>2024</v>
      </c>
      <c r="D232" t="s">
        <v>122</v>
      </c>
      <c r="E232" s="5">
        <v>1.1016E-2</v>
      </c>
      <c r="F232" s="6" t="s">
        <v>91</v>
      </c>
    </row>
    <row r="233" spans="1:6" x14ac:dyDescent="0.35">
      <c r="A233" s="3" t="s">
        <v>305</v>
      </c>
      <c r="B233" s="3" t="s">
        <v>90</v>
      </c>
      <c r="C233" s="3">
        <v>2024</v>
      </c>
      <c r="D233" t="s">
        <v>122</v>
      </c>
      <c r="E233" s="5">
        <v>0.16200000000000001</v>
      </c>
      <c r="F233" s="6" t="s">
        <v>91</v>
      </c>
    </row>
    <row r="234" spans="1:6" x14ac:dyDescent="0.35">
      <c r="A234" t="s">
        <v>26</v>
      </c>
      <c r="B234" t="s">
        <v>27</v>
      </c>
      <c r="C234">
        <v>2022</v>
      </c>
      <c r="D234" t="s">
        <v>120</v>
      </c>
      <c r="E234" s="4">
        <v>0</v>
      </c>
      <c r="F234" s="6" t="s">
        <v>15</v>
      </c>
    </row>
    <row r="235" spans="1:6" x14ac:dyDescent="0.35">
      <c r="A235" t="s">
        <v>28</v>
      </c>
      <c r="B235" t="s">
        <v>27</v>
      </c>
      <c r="C235">
        <v>2022</v>
      </c>
      <c r="D235" t="s">
        <v>120</v>
      </c>
      <c r="E235" s="4">
        <v>0</v>
      </c>
      <c r="F235" s="6" t="s">
        <v>15</v>
      </c>
    </row>
    <row r="236" spans="1:6" x14ac:dyDescent="0.35">
      <c r="A236" s="3" t="s">
        <v>306</v>
      </c>
      <c r="B236" s="3" t="s">
        <v>90</v>
      </c>
      <c r="C236" s="3">
        <v>2024</v>
      </c>
      <c r="D236" t="s">
        <v>122</v>
      </c>
      <c r="E236" s="5">
        <v>1.7063999999999999E-2</v>
      </c>
      <c r="F236" s="6" t="s">
        <v>91</v>
      </c>
    </row>
    <row r="237" spans="1:6" x14ac:dyDescent="0.35">
      <c r="A237" s="3" t="s">
        <v>307</v>
      </c>
      <c r="B237" s="3" t="s">
        <v>90</v>
      </c>
      <c r="C237" s="3">
        <v>2024</v>
      </c>
      <c r="D237" t="s">
        <v>122</v>
      </c>
      <c r="E237" s="5">
        <v>6.6960000000000006E-2</v>
      </c>
      <c r="F237" s="6" t="s">
        <v>91</v>
      </c>
    </row>
    <row r="238" spans="1:6" x14ac:dyDescent="0.35">
      <c r="A238" s="3" t="s">
        <v>308</v>
      </c>
      <c r="B238" s="3" t="s">
        <v>90</v>
      </c>
      <c r="C238" s="3">
        <v>2024</v>
      </c>
      <c r="D238" t="s">
        <v>122</v>
      </c>
      <c r="E238" s="5">
        <v>7.9920000000000002E-4</v>
      </c>
      <c r="F238" s="6" t="s">
        <v>91</v>
      </c>
    </row>
    <row r="239" spans="1:6" x14ac:dyDescent="0.35">
      <c r="A239" s="3" t="s">
        <v>79</v>
      </c>
      <c r="B239" t="s">
        <v>90</v>
      </c>
      <c r="C239">
        <v>2022</v>
      </c>
      <c r="D239" t="s">
        <v>122</v>
      </c>
      <c r="E239" s="4">
        <v>2E-3</v>
      </c>
      <c r="F239" s="6" t="s">
        <v>91</v>
      </c>
    </row>
    <row r="240" spans="1:6" x14ac:dyDescent="0.35">
      <c r="A240" s="3" t="s">
        <v>309</v>
      </c>
      <c r="B240" s="3" t="s">
        <v>90</v>
      </c>
      <c r="C240" s="3">
        <v>2024</v>
      </c>
      <c r="D240" t="s">
        <v>122</v>
      </c>
      <c r="E240" s="5">
        <v>1.1015999999999899E-3</v>
      </c>
      <c r="F240" s="6" t="s">
        <v>91</v>
      </c>
    </row>
    <row r="241" spans="1:6" x14ac:dyDescent="0.35">
      <c r="A241" s="3" t="s">
        <v>80</v>
      </c>
      <c r="B241" t="s">
        <v>90</v>
      </c>
      <c r="C241">
        <v>2022</v>
      </c>
      <c r="D241" t="s">
        <v>122</v>
      </c>
      <c r="E241" s="4">
        <v>0.1966</v>
      </c>
      <c r="F241" s="6" t="s">
        <v>91</v>
      </c>
    </row>
    <row r="242" spans="1:6" x14ac:dyDescent="0.35">
      <c r="A242" s="3" t="s">
        <v>310</v>
      </c>
      <c r="B242" s="3" t="s">
        <v>90</v>
      </c>
      <c r="C242" s="3">
        <v>2024</v>
      </c>
      <c r="D242" t="s">
        <v>122</v>
      </c>
      <c r="E242" s="5">
        <v>1.5336000000000001E-2</v>
      </c>
      <c r="F242" s="6" t="s">
        <v>91</v>
      </c>
    </row>
    <row r="243" spans="1:6" x14ac:dyDescent="0.35">
      <c r="A243" s="3" t="s">
        <v>311</v>
      </c>
      <c r="B243" s="3" t="s">
        <v>90</v>
      </c>
      <c r="C243" s="3">
        <v>2024</v>
      </c>
      <c r="D243" t="s">
        <v>122</v>
      </c>
      <c r="E243" s="5">
        <v>2.1167999999999999E-2</v>
      </c>
      <c r="F243" s="6" t="s">
        <v>91</v>
      </c>
    </row>
    <row r="244" spans="1:6" x14ac:dyDescent="0.35">
      <c r="A244" s="3" t="s">
        <v>312</v>
      </c>
      <c r="B244" s="3" t="s">
        <v>90</v>
      </c>
      <c r="C244" s="3">
        <v>2024</v>
      </c>
      <c r="D244" t="s">
        <v>122</v>
      </c>
      <c r="E244" s="5">
        <v>0.54</v>
      </c>
      <c r="F244" s="6" t="s">
        <v>91</v>
      </c>
    </row>
    <row r="245" spans="1:6" x14ac:dyDescent="0.35">
      <c r="A245" s="3" t="s">
        <v>44</v>
      </c>
      <c r="B245" t="s">
        <v>51</v>
      </c>
      <c r="C245">
        <v>2022</v>
      </c>
      <c r="D245" t="s">
        <v>120</v>
      </c>
      <c r="E245" s="4">
        <v>3.0266000000000002</v>
      </c>
      <c r="F245" s="6" t="s">
        <v>7</v>
      </c>
    </row>
    <row r="246" spans="1:6" x14ac:dyDescent="0.35">
      <c r="A246" s="3" t="s">
        <v>313</v>
      </c>
      <c r="B246" s="3" t="s">
        <v>90</v>
      </c>
      <c r="C246" s="3">
        <v>2024</v>
      </c>
      <c r="D246" t="s">
        <v>122</v>
      </c>
      <c r="E246" s="5">
        <v>2.5919999999999999E-2</v>
      </c>
      <c r="F246" s="6" t="s">
        <v>91</v>
      </c>
    </row>
    <row r="247" spans="1:6" x14ac:dyDescent="0.35">
      <c r="A247" s="3" t="s">
        <v>314</v>
      </c>
      <c r="B247" s="3" t="s">
        <v>90</v>
      </c>
      <c r="C247" s="3">
        <v>2024</v>
      </c>
      <c r="D247" t="s">
        <v>122</v>
      </c>
      <c r="E247" s="5">
        <v>1.4040000000000001E-3</v>
      </c>
      <c r="F247" s="6" t="s">
        <v>91</v>
      </c>
    </row>
    <row r="248" spans="1:6" x14ac:dyDescent="0.35">
      <c r="A248" s="3" t="s">
        <v>315</v>
      </c>
      <c r="B248" s="3" t="s">
        <v>90</v>
      </c>
      <c r="C248" s="3">
        <v>2024</v>
      </c>
      <c r="D248" t="s">
        <v>122</v>
      </c>
      <c r="E248" s="5">
        <v>3.2399999999999998E-2</v>
      </c>
      <c r="F248" s="6" t="s">
        <v>91</v>
      </c>
    </row>
    <row r="249" spans="1:6" x14ac:dyDescent="0.35">
      <c r="A249" s="3" t="s">
        <v>133</v>
      </c>
      <c r="B249" t="s">
        <v>139</v>
      </c>
      <c r="C249">
        <v>2022</v>
      </c>
      <c r="D249" t="s">
        <v>138</v>
      </c>
      <c r="E249" s="4">
        <v>110</v>
      </c>
      <c r="F249" s="6" t="s">
        <v>7</v>
      </c>
    </row>
    <row r="250" spans="1:6" x14ac:dyDescent="0.35">
      <c r="A250" s="3" t="s">
        <v>149</v>
      </c>
      <c r="B250" t="s">
        <v>139</v>
      </c>
      <c r="C250">
        <v>2022</v>
      </c>
      <c r="D250" t="s">
        <v>138</v>
      </c>
      <c r="E250" s="4">
        <v>16900</v>
      </c>
      <c r="F250" s="6" t="s">
        <v>7</v>
      </c>
    </row>
    <row r="251" spans="1:6" x14ac:dyDescent="0.35">
      <c r="A251" s="3" t="s">
        <v>181</v>
      </c>
      <c r="B251" t="s">
        <v>139</v>
      </c>
      <c r="C251">
        <v>2022</v>
      </c>
      <c r="D251" t="s">
        <v>138</v>
      </c>
      <c r="E251" s="4">
        <v>123000</v>
      </c>
      <c r="F251" s="6" t="s">
        <v>7</v>
      </c>
    </row>
    <row r="252" spans="1:6" x14ac:dyDescent="0.35">
      <c r="A252" s="3" t="s">
        <v>81</v>
      </c>
      <c r="B252" t="s">
        <v>90</v>
      </c>
      <c r="C252">
        <v>2022</v>
      </c>
      <c r="D252" t="s">
        <v>122</v>
      </c>
      <c r="E252" s="4">
        <v>6.8999999999999999E-3</v>
      </c>
      <c r="F252" s="6" t="s">
        <v>91</v>
      </c>
    </row>
    <row r="253" spans="1:6" x14ac:dyDescent="0.35">
      <c r="A253" s="3" t="s">
        <v>82</v>
      </c>
      <c r="B253" t="s">
        <v>90</v>
      </c>
      <c r="C253">
        <v>2022</v>
      </c>
      <c r="D253" t="s">
        <v>122</v>
      </c>
      <c r="E253" s="4">
        <v>9.1000000000000004E-3</v>
      </c>
      <c r="F253" s="6" t="s">
        <v>91</v>
      </c>
    </row>
    <row r="254" spans="1:6" x14ac:dyDescent="0.35">
      <c r="A254" s="3" t="s">
        <v>83</v>
      </c>
      <c r="B254" t="s">
        <v>90</v>
      </c>
      <c r="C254">
        <v>2022</v>
      </c>
      <c r="D254" t="s">
        <v>122</v>
      </c>
      <c r="E254" s="4">
        <v>0</v>
      </c>
      <c r="F254" s="6" t="s">
        <v>15</v>
      </c>
    </row>
    <row r="255" spans="1:6" x14ac:dyDescent="0.35">
      <c r="A255" s="3" t="s">
        <v>84</v>
      </c>
      <c r="B255" t="s">
        <v>90</v>
      </c>
      <c r="C255">
        <v>2022</v>
      </c>
      <c r="D255" t="s">
        <v>122</v>
      </c>
      <c r="E255" s="4">
        <v>8.9999999999999998E-4</v>
      </c>
      <c r="F255" s="6" t="s">
        <v>91</v>
      </c>
    </row>
    <row r="256" spans="1:6" x14ac:dyDescent="0.35">
      <c r="A256" t="s">
        <v>29</v>
      </c>
      <c r="B256" t="s">
        <v>30</v>
      </c>
      <c r="C256">
        <v>2022</v>
      </c>
      <c r="D256" t="s">
        <v>120</v>
      </c>
      <c r="E256" s="4">
        <v>57.9</v>
      </c>
      <c r="F256" s="6" t="s">
        <v>7</v>
      </c>
    </row>
    <row r="257" spans="1:6" x14ac:dyDescent="0.35">
      <c r="A257" s="3" t="s">
        <v>85</v>
      </c>
      <c r="B257" t="s">
        <v>90</v>
      </c>
      <c r="C257">
        <v>2022</v>
      </c>
      <c r="D257" t="s">
        <v>122</v>
      </c>
      <c r="E257" s="4">
        <v>0.1706</v>
      </c>
      <c r="F257" s="6" t="s">
        <v>91</v>
      </c>
    </row>
    <row r="258" spans="1:6" x14ac:dyDescent="0.35">
      <c r="A258" s="3" t="s">
        <v>316</v>
      </c>
      <c r="B258" s="3" t="s">
        <v>90</v>
      </c>
      <c r="C258" s="3">
        <v>2024</v>
      </c>
      <c r="D258" t="s">
        <v>122</v>
      </c>
      <c r="E258" s="5">
        <v>5.4000000000000003E-3</v>
      </c>
      <c r="F258" s="6" t="s">
        <v>91</v>
      </c>
    </row>
    <row r="259" spans="1:6" x14ac:dyDescent="0.35">
      <c r="A259" s="3" t="s">
        <v>317</v>
      </c>
      <c r="B259" s="3" t="s">
        <v>90</v>
      </c>
      <c r="C259" s="3">
        <v>2024</v>
      </c>
      <c r="D259" t="s">
        <v>122</v>
      </c>
      <c r="E259" s="5">
        <v>9.2880000000000004E-2</v>
      </c>
      <c r="F259" s="6" t="s">
        <v>91</v>
      </c>
    </row>
    <row r="260" spans="1:6" x14ac:dyDescent="0.35">
      <c r="A260" s="3" t="s">
        <v>86</v>
      </c>
      <c r="B260" t="s">
        <v>90</v>
      </c>
      <c r="C260">
        <v>2022</v>
      </c>
      <c r="D260" t="s">
        <v>122</v>
      </c>
      <c r="E260" s="4">
        <v>1.7063999999999999</v>
      </c>
      <c r="F260" s="6" t="s">
        <v>91</v>
      </c>
    </row>
    <row r="261" spans="1:6" x14ac:dyDescent="0.35">
      <c r="A261" t="s">
        <v>31</v>
      </c>
      <c r="B261" t="s">
        <v>32</v>
      </c>
      <c r="C261">
        <v>2022</v>
      </c>
      <c r="D261" t="s">
        <v>120</v>
      </c>
      <c r="E261" s="4">
        <v>4.82</v>
      </c>
      <c r="F261" s="6" t="s">
        <v>7</v>
      </c>
    </row>
    <row r="262" spans="1:6" x14ac:dyDescent="0.35">
      <c r="A262" t="s">
        <v>33</v>
      </c>
      <c r="B262" t="s">
        <v>9</v>
      </c>
      <c r="C262">
        <v>2022</v>
      </c>
      <c r="D262" t="s">
        <v>120</v>
      </c>
      <c r="E262" s="4">
        <v>2.9999999999999997E-4</v>
      </c>
      <c r="F262" s="6" t="s">
        <v>7</v>
      </c>
    </row>
    <row r="263" spans="1:6" x14ac:dyDescent="0.35">
      <c r="A263" s="3" t="s">
        <v>87</v>
      </c>
      <c r="B263" t="s">
        <v>90</v>
      </c>
      <c r="C263">
        <v>2022</v>
      </c>
      <c r="D263" t="s">
        <v>122</v>
      </c>
      <c r="E263" s="4">
        <v>1.3599999999999999E-2</v>
      </c>
      <c r="F263" s="6" t="s">
        <v>91</v>
      </c>
    </row>
    <row r="264" spans="1:6" x14ac:dyDescent="0.35">
      <c r="A264" s="3" t="s">
        <v>88</v>
      </c>
      <c r="B264" t="s">
        <v>90</v>
      </c>
      <c r="C264">
        <v>2022</v>
      </c>
      <c r="D264" t="s">
        <v>122</v>
      </c>
      <c r="E264" s="4">
        <v>1.0999999999999999E-2</v>
      </c>
      <c r="F264" s="6" t="s">
        <v>91</v>
      </c>
    </row>
    <row r="265" spans="1:6" x14ac:dyDescent="0.35">
      <c r="A265" s="3" t="s">
        <v>89</v>
      </c>
      <c r="B265" t="s">
        <v>90</v>
      </c>
      <c r="C265">
        <v>2022</v>
      </c>
      <c r="D265" t="s">
        <v>122</v>
      </c>
      <c r="E265" s="4">
        <v>5.4000000000000003E-3</v>
      </c>
      <c r="F265" s="6" t="s">
        <v>91</v>
      </c>
    </row>
    <row r="266" spans="1:6" x14ac:dyDescent="0.35">
      <c r="A266" s="3" t="s">
        <v>341</v>
      </c>
      <c r="B266" s="3" t="s">
        <v>90</v>
      </c>
      <c r="C266" s="3">
        <v>2024</v>
      </c>
      <c r="D266" t="s">
        <v>122</v>
      </c>
      <c r="E266" s="4">
        <v>0</v>
      </c>
      <c r="F266" s="6" t="s">
        <v>342</v>
      </c>
    </row>
    <row r="267" spans="1:6" x14ac:dyDescent="0.35">
      <c r="A267" s="3" t="s">
        <v>45</v>
      </c>
      <c r="B267" t="s">
        <v>46</v>
      </c>
      <c r="C267">
        <v>2015</v>
      </c>
      <c r="D267" t="s">
        <v>120</v>
      </c>
      <c r="E267" s="4">
        <v>3.5000000000000003E-2</v>
      </c>
      <c r="F267" s="6" t="s">
        <v>4</v>
      </c>
    </row>
    <row r="268" spans="1:6" x14ac:dyDescent="0.35">
      <c r="A268" s="3" t="s">
        <v>141</v>
      </c>
      <c r="B268" t="s">
        <v>357</v>
      </c>
      <c r="C268">
        <v>2022</v>
      </c>
      <c r="D268" t="s">
        <v>137</v>
      </c>
      <c r="E268" s="4">
        <v>1.0900000000000001</v>
      </c>
      <c r="F268" s="7" t="s">
        <v>7</v>
      </c>
    </row>
    <row r="269" spans="1:6" x14ac:dyDescent="0.35">
      <c r="A269" s="3" t="s">
        <v>134</v>
      </c>
      <c r="B269" t="s">
        <v>357</v>
      </c>
      <c r="C269">
        <v>2022</v>
      </c>
      <c r="D269" t="s">
        <v>137</v>
      </c>
      <c r="E269" s="4">
        <v>1.0900000000000001</v>
      </c>
      <c r="F269" t="s">
        <v>7</v>
      </c>
    </row>
    <row r="270" spans="1:6" x14ac:dyDescent="0.35">
      <c r="A270" s="3" t="s">
        <v>135</v>
      </c>
      <c r="B270" t="s">
        <v>357</v>
      </c>
      <c r="C270">
        <v>2022</v>
      </c>
      <c r="D270" t="s">
        <v>137</v>
      </c>
      <c r="E270" s="4">
        <v>1.59</v>
      </c>
      <c r="F270" t="s">
        <v>7</v>
      </c>
    </row>
    <row r="271" spans="1:6" x14ac:dyDescent="0.35">
      <c r="A271" t="s">
        <v>34</v>
      </c>
      <c r="B271" t="s">
        <v>35</v>
      </c>
      <c r="C271">
        <v>2022</v>
      </c>
      <c r="D271" t="s">
        <v>120</v>
      </c>
      <c r="E271" s="4">
        <v>1.33</v>
      </c>
      <c r="F271" t="s">
        <v>7</v>
      </c>
    </row>
    <row r="272" spans="1:6" x14ac:dyDescent="0.35">
      <c r="A272" s="2" t="s">
        <v>358</v>
      </c>
      <c r="B272" t="s">
        <v>357</v>
      </c>
      <c r="C272">
        <v>2022</v>
      </c>
      <c r="D272" t="s">
        <v>137</v>
      </c>
      <c r="E272" s="4">
        <v>1.0900000000000001</v>
      </c>
      <c r="F272" t="s">
        <v>7</v>
      </c>
    </row>
    <row r="273" spans="1:6" x14ac:dyDescent="0.35">
      <c r="A273" s="2" t="s">
        <v>358</v>
      </c>
      <c r="B273" t="s">
        <v>139</v>
      </c>
      <c r="C273">
        <v>2022</v>
      </c>
      <c r="D273" t="s">
        <v>138</v>
      </c>
      <c r="E273" s="4">
        <v>1.0900000000000001</v>
      </c>
      <c r="F273" t="s">
        <v>7</v>
      </c>
    </row>
    <row r="274" spans="1:6" x14ac:dyDescent="0.35">
      <c r="A274" s="3" t="s">
        <v>360</v>
      </c>
      <c r="B274" s="3" t="s">
        <v>57</v>
      </c>
      <c r="C274" s="3">
        <v>2024</v>
      </c>
      <c r="D274" t="s">
        <v>121</v>
      </c>
      <c r="E274" s="4">
        <v>6.87</v>
      </c>
      <c r="F274" t="s">
        <v>56</v>
      </c>
    </row>
    <row r="275" spans="1:6" x14ac:dyDescent="0.35">
      <c r="A275" s="3" t="s">
        <v>361</v>
      </c>
      <c r="B275" s="3" t="s">
        <v>57</v>
      </c>
      <c r="C275" s="3">
        <v>2024</v>
      </c>
      <c r="D275" t="s">
        <v>121</v>
      </c>
      <c r="E275" s="4">
        <v>6.87</v>
      </c>
      <c r="F275" t="s">
        <v>56</v>
      </c>
    </row>
    <row r="276" spans="1:6" x14ac:dyDescent="0.35">
      <c r="A276" s="3" t="s">
        <v>362</v>
      </c>
      <c r="B276" t="s">
        <v>57</v>
      </c>
      <c r="C276" s="3">
        <v>2024</v>
      </c>
      <c r="D276" t="s">
        <v>121</v>
      </c>
      <c r="E276" s="4">
        <f>-E105</f>
        <v>-4.29</v>
      </c>
      <c r="F276" s="4" t="str">
        <f>F105</f>
        <v>Sustainability Impact Metrics (a spin-off of Delft University of Technology), The eco-costs of land-use, 2024</v>
      </c>
    </row>
    <row r="277" spans="1:6" x14ac:dyDescent="0.35">
      <c r="A277" t="s">
        <v>363</v>
      </c>
      <c r="B277" t="s">
        <v>57</v>
      </c>
      <c r="C277" s="3">
        <v>2024</v>
      </c>
      <c r="D277" t="s">
        <v>121</v>
      </c>
      <c r="E277" s="4">
        <f>-E96</f>
        <v>-2.58</v>
      </c>
      <c r="F277" s="4" t="str">
        <f>F96</f>
        <v>Sustainability Impact Metrics (a spin-off of Delft University of Technology), The eco-costs of land-use, 2024</v>
      </c>
    </row>
    <row r="278" spans="1:6" x14ac:dyDescent="0.35">
      <c r="A278" t="s">
        <v>364</v>
      </c>
      <c r="B278" t="s">
        <v>365</v>
      </c>
      <c r="C278" s="3">
        <v>2024</v>
      </c>
      <c r="D278" t="s">
        <v>120</v>
      </c>
      <c r="E278" s="4">
        <f>-E170</f>
        <v>-0.16300000000000001</v>
      </c>
      <c r="F278" s="4" t="str">
        <f>F170</f>
        <v>True Price, Monestisation factors for true pricing (2023)</v>
      </c>
    </row>
    <row r="279" spans="1:6" x14ac:dyDescent="0.35">
      <c r="A279" s="3" t="s">
        <v>366</v>
      </c>
      <c r="B279" s="2" t="s">
        <v>90</v>
      </c>
      <c r="C279" s="3">
        <v>2024</v>
      </c>
      <c r="D279" t="s">
        <v>122</v>
      </c>
      <c r="E279" s="4">
        <v>4.9680000000000002E-3</v>
      </c>
      <c r="F279" s="6" t="s">
        <v>91</v>
      </c>
    </row>
    <row r="280" spans="1:6" x14ac:dyDescent="0.35">
      <c r="A280" s="3" t="s">
        <v>367</v>
      </c>
      <c r="B280" s="2" t="s">
        <v>90</v>
      </c>
      <c r="C280" s="3">
        <v>2024</v>
      </c>
      <c r="D280" t="s">
        <v>122</v>
      </c>
      <c r="E280" s="4">
        <v>6.9008E-2</v>
      </c>
      <c r="F280" s="6" t="s">
        <v>91</v>
      </c>
    </row>
    <row r="281" spans="1:6" x14ac:dyDescent="0.35">
      <c r="A281" s="3" t="s">
        <v>368</v>
      </c>
      <c r="B281" s="2" t="s">
        <v>90</v>
      </c>
      <c r="C281" s="3">
        <v>2024</v>
      </c>
      <c r="D281" t="s">
        <v>122</v>
      </c>
      <c r="E281" s="4">
        <v>2.16E-3</v>
      </c>
      <c r="F281" s="6" t="s">
        <v>91</v>
      </c>
    </row>
    <row r="282" spans="1:6" x14ac:dyDescent="0.35">
      <c r="A282" s="3" t="s">
        <v>369</v>
      </c>
      <c r="B282" s="2" t="s">
        <v>90</v>
      </c>
      <c r="C282" s="3">
        <v>2024</v>
      </c>
      <c r="D282" t="s">
        <v>122</v>
      </c>
      <c r="E282" s="4">
        <v>2.8080000000000001E-2</v>
      </c>
      <c r="F282" s="6" t="s">
        <v>91</v>
      </c>
    </row>
    <row r="283" spans="1:6" x14ac:dyDescent="0.35">
      <c r="A283" s="3" t="s">
        <v>370</v>
      </c>
      <c r="B283" s="2" t="s">
        <v>90</v>
      </c>
      <c r="C283" s="3">
        <v>2024</v>
      </c>
      <c r="D283" t="s">
        <v>122</v>
      </c>
      <c r="E283" s="4">
        <v>4.104E-3</v>
      </c>
      <c r="F283" s="6" t="s">
        <v>91</v>
      </c>
    </row>
    <row r="284" spans="1:6" x14ac:dyDescent="0.35">
      <c r="A284" s="3" t="s">
        <v>371</v>
      </c>
      <c r="B284" s="2" t="s">
        <v>90</v>
      </c>
      <c r="C284" s="3">
        <v>2024</v>
      </c>
      <c r="D284" t="s">
        <v>122</v>
      </c>
      <c r="E284" s="4">
        <v>5.4000000000000003E-3</v>
      </c>
      <c r="F284" s="6" t="s">
        <v>91</v>
      </c>
    </row>
    <row r="285" spans="1:6" x14ac:dyDescent="0.35">
      <c r="A285" s="3" t="s">
        <v>372</v>
      </c>
      <c r="B285" s="2" t="s">
        <v>90</v>
      </c>
      <c r="C285" s="3">
        <v>2024</v>
      </c>
      <c r="D285" t="s">
        <v>122</v>
      </c>
      <c r="E285" s="4">
        <v>9.0720000000000002E-3</v>
      </c>
      <c r="F285" s="6" t="s">
        <v>91</v>
      </c>
    </row>
    <row r="286" spans="1:6" x14ac:dyDescent="0.35">
      <c r="A286" s="3" t="s">
        <v>373</v>
      </c>
      <c r="B286" s="2" t="s">
        <v>90</v>
      </c>
      <c r="C286" s="3">
        <v>2024</v>
      </c>
      <c r="D286" t="s">
        <v>122</v>
      </c>
      <c r="E286" s="4">
        <v>3.456E-2</v>
      </c>
      <c r="F286" s="6" t="s">
        <v>91</v>
      </c>
    </row>
    <row r="287" spans="1:6" x14ac:dyDescent="0.35">
      <c r="A287" s="3" t="s">
        <v>374</v>
      </c>
      <c r="B287" s="2" t="s">
        <v>90</v>
      </c>
      <c r="C287" s="3">
        <v>2024</v>
      </c>
      <c r="D287" t="s">
        <v>122</v>
      </c>
      <c r="E287" s="4">
        <v>1.9656000000000001E-3</v>
      </c>
      <c r="F287" s="6" t="s">
        <v>91</v>
      </c>
    </row>
    <row r="288" spans="1:6" x14ac:dyDescent="0.35">
      <c r="A288" s="3" t="s">
        <v>375</v>
      </c>
      <c r="B288" s="2" t="s">
        <v>90</v>
      </c>
      <c r="C288" s="3">
        <v>2024</v>
      </c>
      <c r="D288" t="s">
        <v>122</v>
      </c>
      <c r="E288" s="4">
        <v>2.376E-2</v>
      </c>
      <c r="F288" s="6" t="s">
        <v>91</v>
      </c>
    </row>
    <row r="289" spans="1:6" x14ac:dyDescent="0.35">
      <c r="A289" s="3" t="s">
        <v>376</v>
      </c>
      <c r="B289" s="2" t="s">
        <v>90</v>
      </c>
      <c r="C289" s="3">
        <v>2024</v>
      </c>
      <c r="D289" t="s">
        <v>122</v>
      </c>
      <c r="E289" s="4">
        <v>9.9360000000000008E-4</v>
      </c>
      <c r="F289" s="6" t="s">
        <v>91</v>
      </c>
    </row>
    <row r="290" spans="1:6" x14ac:dyDescent="0.35">
      <c r="A290" s="3" t="s">
        <v>377</v>
      </c>
      <c r="B290" s="2" t="s">
        <v>90</v>
      </c>
      <c r="C290" s="3">
        <v>2024</v>
      </c>
      <c r="D290" t="s">
        <v>122</v>
      </c>
      <c r="E290" s="4">
        <v>4.9680000000000004E-4</v>
      </c>
      <c r="F290" s="6" t="s">
        <v>91</v>
      </c>
    </row>
    <row r="291" spans="1:6" x14ac:dyDescent="0.35">
      <c r="A291" s="3" t="s">
        <v>378</v>
      </c>
      <c r="B291" s="2" t="s">
        <v>90</v>
      </c>
      <c r="C291" s="3">
        <v>2024</v>
      </c>
      <c r="D291" t="s">
        <v>122</v>
      </c>
      <c r="E291" s="4">
        <v>0.19656000000000001</v>
      </c>
      <c r="F291" s="6" t="s">
        <v>91</v>
      </c>
    </row>
    <row r="292" spans="1:6" x14ac:dyDescent="0.35">
      <c r="A292" s="3" t="s">
        <v>379</v>
      </c>
      <c r="B292" s="2" t="s">
        <v>90</v>
      </c>
      <c r="C292" s="3">
        <v>2024</v>
      </c>
      <c r="D292" t="s">
        <v>122</v>
      </c>
      <c r="E292" s="4">
        <v>0.28079999999999999</v>
      </c>
      <c r="F292" s="6" t="s">
        <v>91</v>
      </c>
    </row>
    <row r="293" spans="1:6" x14ac:dyDescent="0.35">
      <c r="A293" s="3" t="s">
        <v>380</v>
      </c>
      <c r="B293" s="2" t="s">
        <v>90</v>
      </c>
      <c r="C293" s="3">
        <v>2024</v>
      </c>
      <c r="D293" t="s">
        <v>122</v>
      </c>
      <c r="E293" s="4">
        <v>7.1279999999999996E-2</v>
      </c>
      <c r="F293" s="6" t="s">
        <v>91</v>
      </c>
    </row>
    <row r="294" spans="1:6" x14ac:dyDescent="0.35">
      <c r="A294" s="3" t="s">
        <v>381</v>
      </c>
      <c r="B294" s="2" t="s">
        <v>90</v>
      </c>
      <c r="C294" s="3">
        <v>2024</v>
      </c>
      <c r="D294" t="s">
        <v>122</v>
      </c>
      <c r="E294" s="4">
        <v>5.1839999999999997E-2</v>
      </c>
      <c r="F294" s="6" t="s">
        <v>91</v>
      </c>
    </row>
    <row r="295" spans="1:6" x14ac:dyDescent="0.35">
      <c r="A295" s="3" t="s">
        <v>382</v>
      </c>
      <c r="B295" s="2" t="s">
        <v>90</v>
      </c>
      <c r="C295" s="3">
        <v>2024</v>
      </c>
      <c r="D295" t="s">
        <v>122</v>
      </c>
      <c r="E295" s="4">
        <v>8.8559999999999995E-4</v>
      </c>
      <c r="F295" s="6" t="s">
        <v>91</v>
      </c>
    </row>
    <row r="296" spans="1:6" x14ac:dyDescent="0.35">
      <c r="A296" s="3" t="s">
        <v>383</v>
      </c>
      <c r="B296" s="2" t="s">
        <v>90</v>
      </c>
      <c r="C296" s="3">
        <v>2024</v>
      </c>
      <c r="D296" t="s">
        <v>122</v>
      </c>
      <c r="E296" s="4">
        <v>5.3999999999999999E-2</v>
      </c>
      <c r="F296" s="6" t="s">
        <v>91</v>
      </c>
    </row>
    <row r="297" spans="1:6" x14ac:dyDescent="0.35">
      <c r="A297" s="3" t="s">
        <v>384</v>
      </c>
      <c r="B297" s="2" t="s">
        <v>90</v>
      </c>
      <c r="C297" s="3">
        <v>2024</v>
      </c>
      <c r="D297" t="s">
        <v>122</v>
      </c>
      <c r="E297" s="4">
        <v>2.8080000000000002E-3</v>
      </c>
      <c r="F297" s="6" t="s">
        <v>91</v>
      </c>
    </row>
    <row r="298" spans="1:6" x14ac:dyDescent="0.35">
      <c r="A298" s="3" t="s">
        <v>385</v>
      </c>
      <c r="B298" s="2" t="s">
        <v>90</v>
      </c>
      <c r="C298" s="3">
        <v>2024</v>
      </c>
      <c r="D298" t="s">
        <v>122</v>
      </c>
      <c r="E298" s="4">
        <v>6.6959999999999997E-3</v>
      </c>
      <c r="F298" s="6" t="s">
        <v>91</v>
      </c>
    </row>
    <row r="299" spans="1:6" x14ac:dyDescent="0.35">
      <c r="A299" s="3" t="s">
        <v>386</v>
      </c>
      <c r="B299" s="2" t="s">
        <v>90</v>
      </c>
      <c r="C299" s="3">
        <v>2024</v>
      </c>
      <c r="D299" t="s">
        <v>122</v>
      </c>
      <c r="E299" s="4">
        <v>1.8792E-2</v>
      </c>
      <c r="F299" s="6" t="s">
        <v>91</v>
      </c>
    </row>
    <row r="300" spans="1:6" x14ac:dyDescent="0.35">
      <c r="A300" s="3" t="s">
        <v>387</v>
      </c>
      <c r="B300" s="2" t="s">
        <v>90</v>
      </c>
      <c r="C300" s="3">
        <v>2024</v>
      </c>
      <c r="D300" t="s">
        <v>122</v>
      </c>
      <c r="E300" s="4">
        <v>9.0720000000000002E-3</v>
      </c>
      <c r="F300" s="6" t="s">
        <v>91</v>
      </c>
    </row>
    <row r="301" spans="1:6" x14ac:dyDescent="0.35">
      <c r="A301" s="3" t="s">
        <v>388</v>
      </c>
      <c r="B301" s="2" t="s">
        <v>90</v>
      </c>
      <c r="C301" s="3">
        <v>2024</v>
      </c>
      <c r="D301" t="s">
        <v>122</v>
      </c>
      <c r="E301" s="4">
        <v>4.104E-2</v>
      </c>
      <c r="F301" s="6" t="s">
        <v>91</v>
      </c>
    </row>
    <row r="302" spans="1:6" x14ac:dyDescent="0.35">
      <c r="A302" s="3" t="s">
        <v>389</v>
      </c>
      <c r="B302" s="2" t="s">
        <v>90</v>
      </c>
      <c r="C302" s="3">
        <v>2024</v>
      </c>
      <c r="D302" t="s">
        <v>122</v>
      </c>
      <c r="E302" s="4">
        <v>0.54</v>
      </c>
      <c r="F302" s="6" t="s">
        <v>91</v>
      </c>
    </row>
    <row r="303" spans="1:6" x14ac:dyDescent="0.35">
      <c r="A303" s="3" t="s">
        <v>390</v>
      </c>
      <c r="B303" s="2" t="s">
        <v>90</v>
      </c>
      <c r="C303" s="3">
        <v>2024</v>
      </c>
      <c r="D303" t="s">
        <v>122</v>
      </c>
      <c r="E303" s="4">
        <v>2.1384E-2</v>
      </c>
      <c r="F303" s="6" t="s">
        <v>91</v>
      </c>
    </row>
    <row r="304" spans="1:6" x14ac:dyDescent="0.35">
      <c r="A304" s="3" t="s">
        <v>391</v>
      </c>
      <c r="B304" s="2" t="s">
        <v>90</v>
      </c>
      <c r="C304" s="3">
        <v>2024</v>
      </c>
      <c r="D304" t="s">
        <v>122</v>
      </c>
      <c r="E304" s="4">
        <v>1.8880000000000001E-2</v>
      </c>
      <c r="F304" s="6" t="s">
        <v>91</v>
      </c>
    </row>
    <row r="305" spans="1:6" x14ac:dyDescent="0.35">
      <c r="A305" s="3" t="s">
        <v>392</v>
      </c>
      <c r="B305" s="2" t="s">
        <v>90</v>
      </c>
      <c r="C305" s="3">
        <v>2024</v>
      </c>
      <c r="D305" t="s">
        <v>122</v>
      </c>
      <c r="E305" s="4">
        <v>4.3200000000000001E-3</v>
      </c>
      <c r="F305" s="6" t="s">
        <v>91</v>
      </c>
    </row>
    <row r="306" spans="1:6" x14ac:dyDescent="0.35">
      <c r="A306" s="3" t="s">
        <v>393</v>
      </c>
      <c r="B306" s="2" t="s">
        <v>90</v>
      </c>
      <c r="C306" s="3">
        <v>2024</v>
      </c>
      <c r="D306" t="s">
        <v>122</v>
      </c>
      <c r="E306" s="4">
        <v>1.9656E-2</v>
      </c>
      <c r="F306" s="6" t="s">
        <v>91</v>
      </c>
    </row>
    <row r="307" spans="1:6" x14ac:dyDescent="0.35">
      <c r="A307" s="3" t="s">
        <v>394</v>
      </c>
      <c r="B307" s="2" t="s">
        <v>90</v>
      </c>
      <c r="C307" s="3">
        <v>2024</v>
      </c>
      <c r="D307" t="s">
        <v>122</v>
      </c>
      <c r="E307" s="4">
        <v>0.92879999999999996</v>
      </c>
      <c r="F307" s="6" t="s">
        <v>91</v>
      </c>
    </row>
    <row r="308" spans="1:6" x14ac:dyDescent="0.35">
      <c r="A308" s="3" t="s">
        <v>395</v>
      </c>
      <c r="B308" s="2" t="s">
        <v>90</v>
      </c>
      <c r="C308" s="3">
        <v>2024</v>
      </c>
      <c r="D308" t="s">
        <v>122</v>
      </c>
      <c r="E308" s="4">
        <v>6.8959999999999994E-2</v>
      </c>
      <c r="F308" s="6" t="s">
        <v>91</v>
      </c>
    </row>
    <row r="309" spans="1:6" x14ac:dyDescent="0.35">
      <c r="A309" s="3" t="s">
        <v>396</v>
      </c>
      <c r="B309" t="s">
        <v>57</v>
      </c>
      <c r="C309" s="3">
        <v>2024</v>
      </c>
      <c r="D309" t="s">
        <v>121</v>
      </c>
      <c r="E309" s="4">
        <v>2.58</v>
      </c>
      <c r="F309" s="6" t="s">
        <v>91</v>
      </c>
    </row>
    <row r="310" spans="1:6" x14ac:dyDescent="0.35">
      <c r="A310" s="3" t="s">
        <v>397</v>
      </c>
      <c r="B310" t="s">
        <v>57</v>
      </c>
      <c r="C310" s="3">
        <v>2024</v>
      </c>
      <c r="D310" t="s">
        <v>121</v>
      </c>
      <c r="E310" s="4">
        <v>2.58</v>
      </c>
      <c r="F310" s="6" t="s">
        <v>91</v>
      </c>
    </row>
    <row r="311" spans="1:6" x14ac:dyDescent="0.35">
      <c r="A311" s="3" t="s">
        <v>398</v>
      </c>
      <c r="B311" t="s">
        <v>57</v>
      </c>
      <c r="C311" s="3">
        <v>2024</v>
      </c>
      <c r="D311" t="s">
        <v>121</v>
      </c>
      <c r="E311" s="4">
        <v>2.58</v>
      </c>
      <c r="F311" s="6" t="s">
        <v>91</v>
      </c>
    </row>
    <row r="312" spans="1:6" x14ac:dyDescent="0.35">
      <c r="A312" s="3" t="s">
        <v>399</v>
      </c>
      <c r="B312" t="s">
        <v>57</v>
      </c>
      <c r="C312" s="3">
        <v>2024</v>
      </c>
      <c r="D312" t="s">
        <v>121</v>
      </c>
      <c r="E312" s="4">
        <v>2.58</v>
      </c>
      <c r="F312" s="6" t="s">
        <v>91</v>
      </c>
    </row>
    <row r="313" spans="1:6" x14ac:dyDescent="0.35">
      <c r="A313" s="3" t="s">
        <v>400</v>
      </c>
      <c r="B313" s="3" t="s">
        <v>90</v>
      </c>
      <c r="C313" s="3">
        <v>2024</v>
      </c>
      <c r="D313" t="s">
        <v>122</v>
      </c>
      <c r="E313" s="4">
        <v>0</v>
      </c>
      <c r="F313" s="6" t="s">
        <v>91</v>
      </c>
    </row>
    <row r="314" spans="1:6" x14ac:dyDescent="0.35">
      <c r="A314" s="3" t="s">
        <v>401</v>
      </c>
      <c r="B314" s="3" t="s">
        <v>90</v>
      </c>
      <c r="C314" s="3">
        <v>2024</v>
      </c>
      <c r="D314" t="s">
        <v>122</v>
      </c>
      <c r="E314" s="4">
        <v>0</v>
      </c>
      <c r="F314" s="6" t="s">
        <v>91</v>
      </c>
    </row>
    <row r="315" spans="1:6" x14ac:dyDescent="0.35">
      <c r="A315" s="3" t="s">
        <v>402</v>
      </c>
      <c r="B315" s="3" t="s">
        <v>90</v>
      </c>
      <c r="C315" s="3">
        <v>2024</v>
      </c>
      <c r="D315" t="s">
        <v>122</v>
      </c>
      <c r="E315" s="4">
        <v>0</v>
      </c>
      <c r="F315" s="6" t="s">
        <v>91</v>
      </c>
    </row>
    <row r="316" spans="1:6" x14ac:dyDescent="0.35">
      <c r="A316" s="3" t="s">
        <v>403</v>
      </c>
      <c r="B316" s="3" t="s">
        <v>90</v>
      </c>
      <c r="C316" s="3">
        <v>2024</v>
      </c>
      <c r="D316" t="s">
        <v>122</v>
      </c>
      <c r="E316" s="4">
        <v>0</v>
      </c>
      <c r="F316" s="6" t="s">
        <v>91</v>
      </c>
    </row>
  </sheetData>
  <phoneticPr fontId="2" type="noConversion"/>
  <conditionalFormatting sqref="A19:A26">
    <cfRule type="duplicateValues" dxfId="1" priority="3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C6B7A-4FAC-47DB-AE89-47FBCE157C90}">
  <dimension ref="A1:F13"/>
  <sheetViews>
    <sheetView workbookViewId="0">
      <selection activeCell="C15" sqref="C15"/>
    </sheetView>
  </sheetViews>
  <sheetFormatPr defaultRowHeight="14.5" x14ac:dyDescent="0.35"/>
  <cols>
    <col min="1" max="1" width="57" customWidth="1"/>
  </cols>
  <sheetData>
    <row r="1" spans="1:6" ht="18.5" x14ac:dyDescent="0.45">
      <c r="A1" s="1" t="s">
        <v>37</v>
      </c>
      <c r="B1" s="1" t="s">
        <v>36</v>
      </c>
      <c r="C1" s="1" t="s">
        <v>115</v>
      </c>
      <c r="D1" s="1" t="s">
        <v>116</v>
      </c>
      <c r="E1" s="1" t="s">
        <v>131</v>
      </c>
      <c r="F1" s="1"/>
    </row>
    <row r="2" spans="1:6" x14ac:dyDescent="0.35">
      <c r="A2" t="s">
        <v>118</v>
      </c>
      <c r="B2" t="s">
        <v>99</v>
      </c>
      <c r="C2">
        <v>2023</v>
      </c>
      <c r="D2">
        <v>0.17992648999999999</v>
      </c>
      <c r="E2" t="s">
        <v>100</v>
      </c>
    </row>
    <row r="3" spans="1:6" x14ac:dyDescent="0.35">
      <c r="A3" t="s">
        <v>119</v>
      </c>
      <c r="B3" t="s">
        <v>101</v>
      </c>
      <c r="C3">
        <v>2023</v>
      </c>
      <c r="D3">
        <f>1.643913/100</f>
        <v>1.643913E-2</v>
      </c>
      <c r="E3" t="s">
        <v>102</v>
      </c>
    </row>
    <row r="4" spans="1:6" x14ac:dyDescent="0.35">
      <c r="A4" t="s">
        <v>123</v>
      </c>
      <c r="B4" t="s">
        <v>103</v>
      </c>
      <c r="C4">
        <v>2023</v>
      </c>
      <c r="D4">
        <f>0.005893/100</f>
        <v>5.893E-5</v>
      </c>
      <c r="E4" t="s">
        <v>104</v>
      </c>
    </row>
    <row r="5" spans="1:6" x14ac:dyDescent="0.35">
      <c r="A5" t="s">
        <v>124</v>
      </c>
      <c r="B5" t="s">
        <v>105</v>
      </c>
      <c r="C5">
        <v>2023</v>
      </c>
      <c r="D5">
        <f>1.08821765 /100</f>
        <v>1.08821765E-2</v>
      </c>
      <c r="E5" t="s">
        <v>106</v>
      </c>
    </row>
    <row r="6" spans="1:6" x14ac:dyDescent="0.35">
      <c r="A6" t="s">
        <v>125</v>
      </c>
      <c r="B6" t="s">
        <v>107</v>
      </c>
      <c r="C6">
        <v>2023</v>
      </c>
      <c r="D6">
        <f>0.021009/100</f>
        <v>2.1008999999999999E-4</v>
      </c>
      <c r="E6" t="s">
        <v>108</v>
      </c>
    </row>
    <row r="7" spans="1:6" x14ac:dyDescent="0.35">
      <c r="A7" t="s">
        <v>126</v>
      </c>
      <c r="B7" t="s">
        <v>109</v>
      </c>
      <c r="C7">
        <v>2023</v>
      </c>
      <c r="D7">
        <f>23.977391/100</f>
        <v>0.23977391000000001</v>
      </c>
      <c r="E7" t="s">
        <v>110</v>
      </c>
    </row>
    <row r="8" spans="1:6" x14ac:dyDescent="0.35">
      <c r="A8" t="s">
        <v>127</v>
      </c>
      <c r="B8" t="s">
        <v>111</v>
      </c>
      <c r="C8">
        <v>2023</v>
      </c>
      <c r="D8">
        <f>3.644348/100</f>
        <v>3.644348E-2</v>
      </c>
      <c r="E8" t="s">
        <v>112</v>
      </c>
    </row>
    <row r="9" spans="1:6" x14ac:dyDescent="0.35">
      <c r="A9" t="s">
        <v>128</v>
      </c>
      <c r="B9" t="s">
        <v>113</v>
      </c>
      <c r="C9">
        <v>2023</v>
      </c>
      <c r="D9">
        <v>0.97165064000000001</v>
      </c>
      <c r="E9" t="s">
        <v>114</v>
      </c>
    </row>
    <row r="10" spans="1:6" x14ac:dyDescent="0.35">
      <c r="A10" t="s">
        <v>129</v>
      </c>
      <c r="B10" t="s">
        <v>130</v>
      </c>
      <c r="C10">
        <v>2023</v>
      </c>
      <c r="D10">
        <v>1.0812999999999999</v>
      </c>
      <c r="E10" t="s">
        <v>132</v>
      </c>
    </row>
    <row r="11" spans="1:6" x14ac:dyDescent="0.35">
      <c r="A11" t="s">
        <v>193</v>
      </c>
      <c r="B11" t="s">
        <v>192</v>
      </c>
      <c r="C11">
        <v>2023</v>
      </c>
      <c r="D11">
        <f>1/D10</f>
        <v>0.92481272542310189</v>
      </c>
      <c r="E11" t="str">
        <f>E10</f>
        <v>European Central Bank, Eurosystem, US dollar (USD), 2024</v>
      </c>
    </row>
    <row r="12" spans="1:6" x14ac:dyDescent="0.35">
      <c r="A12" t="s">
        <v>194</v>
      </c>
      <c r="B12" t="s">
        <v>195</v>
      </c>
      <c r="C12">
        <v>2023</v>
      </c>
      <c r="D12">
        <v>1</v>
      </c>
      <c r="E12" t="str">
        <f>E11</f>
        <v>European Central Bank, Eurosystem, US dollar (USD), 2024</v>
      </c>
    </row>
    <row r="13" spans="1:6" x14ac:dyDescent="0.35">
      <c r="A13" t="s">
        <v>182</v>
      </c>
      <c r="B13" t="s">
        <v>183</v>
      </c>
      <c r="C13">
        <v>2023</v>
      </c>
      <c r="D13">
        <v>0.89880159000000004</v>
      </c>
      <c r="E13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03A36-2A38-4180-8619-4893B4944FAA}">
  <dimension ref="A1:B4"/>
  <sheetViews>
    <sheetView workbookViewId="0">
      <selection activeCell="E14" sqref="E13:E14"/>
    </sheetView>
  </sheetViews>
  <sheetFormatPr defaultRowHeight="14.5" x14ac:dyDescent="0.35"/>
  <cols>
    <col min="1" max="1" width="19.6328125" customWidth="1"/>
  </cols>
  <sheetData>
    <row r="1" spans="1:2" ht="18.5" x14ac:dyDescent="0.45">
      <c r="A1" s="1" t="s">
        <v>190</v>
      </c>
      <c r="B1" s="1" t="s">
        <v>191</v>
      </c>
    </row>
    <row r="2" spans="1:2" x14ac:dyDescent="0.35">
      <c r="A2" t="s">
        <v>184</v>
      </c>
      <c r="B2" t="s">
        <v>187</v>
      </c>
    </row>
    <row r="3" spans="1:2" x14ac:dyDescent="0.35">
      <c r="A3" t="s">
        <v>185</v>
      </c>
      <c r="B3" t="s">
        <v>188</v>
      </c>
    </row>
    <row r="4" spans="1:2" x14ac:dyDescent="0.35">
      <c r="A4" t="s">
        <v>186</v>
      </c>
      <c r="B4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exchange</vt:lpstr>
      <vt:lpstr>currency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Baudry</dc:creator>
  <cp:lastModifiedBy>Gino Baudry</cp:lastModifiedBy>
  <dcterms:created xsi:type="dcterms:W3CDTF">2015-06-05T18:17:20Z</dcterms:created>
  <dcterms:modified xsi:type="dcterms:W3CDTF">2025-02-27T14:04:32Z</dcterms:modified>
</cp:coreProperties>
</file>