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cra\aggregate_files_baltimore_city\"/>
    </mc:Choice>
  </mc:AlternateContent>
  <xr:revisionPtr revIDLastSave="0" documentId="8_{0C8CE0BD-2D4E-4781-A483-46F896D65F41}" xr6:coauthVersionLast="31" xr6:coauthVersionMax="31" xr10:uidLastSave="{00000000-0000-0000-0000-000000000000}"/>
  <bookViews>
    <workbookView xWindow="32760" yWindow="495" windowWidth="28800" windowHeight="16260" tabRatio="532"/>
  </bookViews>
  <sheets>
    <sheet name="Aggregate data" sheetId="5" r:id="rId1"/>
    <sheet name="table1-2016" sheetId="1" r:id="rId2"/>
    <sheet name="table1-2015" sheetId="3" r:id="rId3"/>
    <sheet name="table1-2014" sheetId="4" r:id="rId4"/>
    <sheet name="table1-2013" sheetId="6" r:id="rId5"/>
    <sheet name="table1-2012" sheetId="7" r:id="rId6"/>
    <sheet name="table1-2011" sheetId="8" r:id="rId7"/>
    <sheet name="table1-2010" sheetId="9" r:id="rId8"/>
  </sheets>
  <definedNames>
    <definedName name="_xlnm._FilterDatabase" localSheetId="7" hidden="1">'table1-2010'!$A$11:$B$333</definedName>
    <definedName name="_xlnm._FilterDatabase" localSheetId="6" hidden="1">'table1-2011'!$B$11:$B$333</definedName>
    <definedName name="_xlnm._FilterDatabase" localSheetId="5" hidden="1">'table1-2012'!$B$12:$B$333</definedName>
    <definedName name="_xlnm._FilterDatabase" localSheetId="4" hidden="1">'table1-2013'!$B$12:$B$311</definedName>
    <definedName name="_xlnm._FilterDatabase" localSheetId="3" hidden="1">'table1-2014'!$B$13:$B$331</definedName>
    <definedName name="_xlnm._FilterDatabase" localSheetId="2" hidden="1">'table1-2015'!$B$7:$B$332</definedName>
    <definedName name="_xlnm._FilterDatabase" localSheetId="1" hidden="1">'table1-2016'!$B$12:$B$333</definedName>
    <definedName name="_xlnm.Extract" localSheetId="7">'table1-2010'!$AJ$1:$AJ$1</definedName>
    <definedName name="_xlnm.Extract" localSheetId="6">'table1-2011'!#REF!</definedName>
    <definedName name="_xlnm.Extract" localSheetId="5">'table1-2012'!$AJ$2</definedName>
    <definedName name="_xlnm.Extract" localSheetId="4">'table1-2013'!$AJ$2</definedName>
    <definedName name="_xlnm.Extract" localSheetId="3">'table1-2014'!$AJ$2</definedName>
    <definedName name="_xlnm.Extract" localSheetId="2">'table1-2015'!$AJ$1</definedName>
    <definedName name="_xlnm.Extract" localSheetId="1">'table1-2016'!$AJ$1</definedName>
  </definedNames>
  <calcPr calcId="179017"/>
</workbook>
</file>

<file path=xl/calcChain.xml><?xml version="1.0" encoding="utf-8"?>
<calcChain xmlns="http://schemas.openxmlformats.org/spreadsheetml/2006/main">
  <c r="Q14" i="5" l="1"/>
  <c r="R14" i="5"/>
  <c r="Q15" i="5"/>
  <c r="R15" i="5"/>
  <c r="Q16" i="5"/>
  <c r="R16" i="5"/>
  <c r="Q17" i="5"/>
  <c r="R17" i="5"/>
  <c r="Q18" i="5"/>
  <c r="R18" i="5"/>
  <c r="Q19" i="5"/>
  <c r="R19" i="5"/>
  <c r="R13" i="5"/>
  <c r="Q13" i="5"/>
  <c r="P13" i="5"/>
  <c r="P14" i="5"/>
  <c r="P15" i="5"/>
  <c r="P16" i="5"/>
  <c r="P17" i="5"/>
  <c r="P18" i="5"/>
  <c r="P19" i="5"/>
  <c r="C1192" i="5"/>
  <c r="D1192" i="5"/>
  <c r="E1192" i="5"/>
  <c r="F1192" i="5"/>
  <c r="G1192" i="5"/>
  <c r="H1192" i="5"/>
  <c r="I1192" i="5"/>
  <c r="J1192" i="5"/>
  <c r="K1192" i="5"/>
  <c r="L1192" i="5"/>
  <c r="M1192" i="5"/>
  <c r="C1193" i="5"/>
  <c r="D1193" i="5"/>
  <c r="E1193" i="5"/>
  <c r="F1193" i="5"/>
  <c r="G1193" i="5"/>
  <c r="H1193" i="5"/>
  <c r="I1193" i="5"/>
  <c r="J1193" i="5"/>
  <c r="K1193" i="5"/>
  <c r="L1193" i="5"/>
  <c r="M1193" i="5"/>
  <c r="C1194" i="5"/>
  <c r="D1194" i="5"/>
  <c r="E1194" i="5"/>
  <c r="F1194" i="5"/>
  <c r="G1194" i="5"/>
  <c r="H1194" i="5"/>
  <c r="I1194" i="5"/>
  <c r="J1194" i="5"/>
  <c r="K1194" i="5"/>
  <c r="L1194" i="5"/>
  <c r="M1194" i="5"/>
  <c r="C1195" i="5"/>
  <c r="D1195" i="5"/>
  <c r="E1195" i="5"/>
  <c r="F1195" i="5"/>
  <c r="G1195" i="5"/>
  <c r="H1195" i="5"/>
  <c r="I1195" i="5"/>
  <c r="J1195" i="5"/>
  <c r="K1195" i="5"/>
  <c r="L1195" i="5"/>
  <c r="M1195" i="5"/>
  <c r="C1196" i="5"/>
  <c r="D1196" i="5"/>
  <c r="E1196" i="5"/>
  <c r="F1196" i="5"/>
  <c r="G1196" i="5"/>
  <c r="H1196" i="5"/>
  <c r="I1196" i="5"/>
  <c r="J1196" i="5"/>
  <c r="K1196" i="5"/>
  <c r="L1196" i="5"/>
  <c r="M1196" i="5"/>
  <c r="C1197" i="5"/>
  <c r="D1197" i="5"/>
  <c r="E1197" i="5"/>
  <c r="F1197" i="5"/>
  <c r="G1197" i="5"/>
  <c r="H1197" i="5"/>
  <c r="I1197" i="5"/>
  <c r="J1197" i="5"/>
  <c r="K1197" i="5"/>
  <c r="L1197" i="5"/>
  <c r="M1197" i="5"/>
  <c r="C1198" i="5"/>
  <c r="D1198" i="5"/>
  <c r="E1198" i="5"/>
  <c r="F1198" i="5"/>
  <c r="G1198" i="5"/>
  <c r="H1198" i="5"/>
  <c r="I1198" i="5"/>
  <c r="J1198" i="5"/>
  <c r="K1198" i="5"/>
  <c r="L1198" i="5"/>
  <c r="M1198" i="5"/>
  <c r="C1199" i="5"/>
  <c r="D1199" i="5"/>
  <c r="E1199" i="5"/>
  <c r="F1199" i="5"/>
  <c r="G1199" i="5"/>
  <c r="H1199" i="5"/>
  <c r="I1199" i="5"/>
  <c r="J1199" i="5"/>
  <c r="K1199" i="5"/>
  <c r="L1199" i="5"/>
  <c r="M1199" i="5"/>
  <c r="C1200" i="5"/>
  <c r="D1200" i="5"/>
  <c r="E1200" i="5"/>
  <c r="F1200" i="5"/>
  <c r="G1200" i="5"/>
  <c r="H1200" i="5"/>
  <c r="I1200" i="5"/>
  <c r="J1200" i="5"/>
  <c r="K1200" i="5"/>
  <c r="L1200" i="5"/>
  <c r="M1200" i="5"/>
  <c r="C1201" i="5"/>
  <c r="D1201" i="5"/>
  <c r="E1201" i="5"/>
  <c r="F1201" i="5"/>
  <c r="G1201" i="5"/>
  <c r="H1201" i="5"/>
  <c r="I1201" i="5"/>
  <c r="J1201" i="5"/>
  <c r="K1201" i="5"/>
  <c r="L1201" i="5"/>
  <c r="M1201" i="5"/>
  <c r="C1202" i="5"/>
  <c r="D1202" i="5"/>
  <c r="E1202" i="5"/>
  <c r="F1202" i="5"/>
  <c r="G1202" i="5"/>
  <c r="H1202" i="5"/>
  <c r="I1202" i="5"/>
  <c r="J1202" i="5"/>
  <c r="K1202" i="5"/>
  <c r="L1202" i="5"/>
  <c r="M1202" i="5"/>
  <c r="C1203" i="5"/>
  <c r="D1203" i="5"/>
  <c r="E1203" i="5"/>
  <c r="F1203" i="5"/>
  <c r="G1203" i="5"/>
  <c r="H1203" i="5"/>
  <c r="I1203" i="5"/>
  <c r="J1203" i="5"/>
  <c r="K1203" i="5"/>
  <c r="L1203" i="5"/>
  <c r="M1203" i="5"/>
  <c r="C1204" i="5"/>
  <c r="D1204" i="5"/>
  <c r="E1204" i="5"/>
  <c r="F1204" i="5"/>
  <c r="G1204" i="5"/>
  <c r="H1204" i="5"/>
  <c r="I1204" i="5"/>
  <c r="J1204" i="5"/>
  <c r="K1204" i="5"/>
  <c r="L1204" i="5"/>
  <c r="M1204" i="5"/>
  <c r="C1205" i="5"/>
  <c r="D1205" i="5"/>
  <c r="E1205" i="5"/>
  <c r="F1205" i="5"/>
  <c r="G1205" i="5"/>
  <c r="H1205" i="5"/>
  <c r="I1205" i="5"/>
  <c r="J1205" i="5"/>
  <c r="K1205" i="5"/>
  <c r="L1205" i="5"/>
  <c r="M1205" i="5"/>
  <c r="C1206" i="5"/>
  <c r="D1206" i="5"/>
  <c r="E1206" i="5"/>
  <c r="F1206" i="5"/>
  <c r="G1206" i="5"/>
  <c r="H1206" i="5"/>
  <c r="I1206" i="5"/>
  <c r="J1206" i="5"/>
  <c r="K1206" i="5"/>
  <c r="L1206" i="5"/>
  <c r="M1206" i="5"/>
  <c r="C1207" i="5"/>
  <c r="D1207" i="5"/>
  <c r="E1207" i="5"/>
  <c r="F1207" i="5"/>
  <c r="G1207" i="5"/>
  <c r="H1207" i="5"/>
  <c r="I1207" i="5"/>
  <c r="J1207" i="5"/>
  <c r="K1207" i="5"/>
  <c r="L1207" i="5"/>
  <c r="M1207" i="5"/>
  <c r="C1208" i="5"/>
  <c r="D1208" i="5"/>
  <c r="E1208" i="5"/>
  <c r="F1208" i="5"/>
  <c r="G1208" i="5"/>
  <c r="H1208" i="5"/>
  <c r="I1208" i="5"/>
  <c r="J1208" i="5"/>
  <c r="K1208" i="5"/>
  <c r="L1208" i="5"/>
  <c r="M1208" i="5"/>
  <c r="C1209" i="5"/>
  <c r="D1209" i="5"/>
  <c r="E1209" i="5"/>
  <c r="F1209" i="5"/>
  <c r="G1209" i="5"/>
  <c r="H1209" i="5"/>
  <c r="I1209" i="5"/>
  <c r="J1209" i="5"/>
  <c r="K1209" i="5"/>
  <c r="L1209" i="5"/>
  <c r="M1209" i="5"/>
  <c r="C1210" i="5"/>
  <c r="D1210" i="5"/>
  <c r="E1210" i="5"/>
  <c r="F1210" i="5"/>
  <c r="G1210" i="5"/>
  <c r="H1210" i="5"/>
  <c r="I1210" i="5"/>
  <c r="J1210" i="5"/>
  <c r="K1210" i="5"/>
  <c r="L1210" i="5"/>
  <c r="M1210" i="5"/>
  <c r="C1211" i="5"/>
  <c r="D1211" i="5"/>
  <c r="E1211" i="5"/>
  <c r="F1211" i="5"/>
  <c r="G1211" i="5"/>
  <c r="H1211" i="5"/>
  <c r="I1211" i="5"/>
  <c r="J1211" i="5"/>
  <c r="K1211" i="5"/>
  <c r="L1211" i="5"/>
  <c r="M1211" i="5"/>
  <c r="C1212" i="5"/>
  <c r="D1212" i="5"/>
  <c r="E1212" i="5"/>
  <c r="F1212" i="5"/>
  <c r="G1212" i="5"/>
  <c r="H1212" i="5"/>
  <c r="I1212" i="5"/>
  <c r="J1212" i="5"/>
  <c r="K1212" i="5"/>
  <c r="L1212" i="5"/>
  <c r="M1212" i="5"/>
  <c r="C1213" i="5"/>
  <c r="D1213" i="5"/>
  <c r="E1213" i="5"/>
  <c r="F1213" i="5"/>
  <c r="G1213" i="5"/>
  <c r="H1213" i="5"/>
  <c r="I1213" i="5"/>
  <c r="J1213" i="5"/>
  <c r="K1213" i="5"/>
  <c r="L1213" i="5"/>
  <c r="M1213" i="5"/>
  <c r="C1214" i="5"/>
  <c r="D1214" i="5"/>
  <c r="E1214" i="5"/>
  <c r="F1214" i="5"/>
  <c r="G1214" i="5"/>
  <c r="H1214" i="5"/>
  <c r="I1214" i="5"/>
  <c r="J1214" i="5"/>
  <c r="K1214" i="5"/>
  <c r="L1214" i="5"/>
  <c r="M1214" i="5"/>
  <c r="C1215" i="5"/>
  <c r="D1215" i="5"/>
  <c r="E1215" i="5"/>
  <c r="F1215" i="5"/>
  <c r="G1215" i="5"/>
  <c r="H1215" i="5"/>
  <c r="I1215" i="5"/>
  <c r="J1215" i="5"/>
  <c r="K1215" i="5"/>
  <c r="L1215" i="5"/>
  <c r="M1215" i="5"/>
  <c r="C1216" i="5"/>
  <c r="D1216" i="5"/>
  <c r="E1216" i="5"/>
  <c r="F1216" i="5"/>
  <c r="G1216" i="5"/>
  <c r="H1216" i="5"/>
  <c r="I1216" i="5"/>
  <c r="J1216" i="5"/>
  <c r="K1216" i="5"/>
  <c r="L1216" i="5"/>
  <c r="M1216" i="5"/>
  <c r="C1217" i="5"/>
  <c r="D1217" i="5"/>
  <c r="E1217" i="5"/>
  <c r="F1217" i="5"/>
  <c r="G1217" i="5"/>
  <c r="H1217" i="5"/>
  <c r="I1217" i="5"/>
  <c r="J1217" i="5"/>
  <c r="K1217" i="5"/>
  <c r="L1217" i="5"/>
  <c r="M1217" i="5"/>
  <c r="C1218" i="5"/>
  <c r="D1218" i="5"/>
  <c r="E1218" i="5"/>
  <c r="F1218" i="5"/>
  <c r="G1218" i="5"/>
  <c r="H1218" i="5"/>
  <c r="I1218" i="5"/>
  <c r="J1218" i="5"/>
  <c r="K1218" i="5"/>
  <c r="L1218" i="5"/>
  <c r="M1218" i="5"/>
  <c r="C1219" i="5"/>
  <c r="D1219" i="5"/>
  <c r="E1219" i="5"/>
  <c r="F1219" i="5"/>
  <c r="G1219" i="5"/>
  <c r="H1219" i="5"/>
  <c r="I1219" i="5"/>
  <c r="J1219" i="5"/>
  <c r="K1219" i="5"/>
  <c r="L1219" i="5"/>
  <c r="M1219" i="5"/>
  <c r="C1220" i="5"/>
  <c r="D1220" i="5"/>
  <c r="E1220" i="5"/>
  <c r="F1220" i="5"/>
  <c r="G1220" i="5"/>
  <c r="H1220" i="5"/>
  <c r="I1220" i="5"/>
  <c r="J1220" i="5"/>
  <c r="K1220" i="5"/>
  <c r="L1220" i="5"/>
  <c r="M1220" i="5"/>
  <c r="C1221" i="5"/>
  <c r="D1221" i="5"/>
  <c r="E1221" i="5"/>
  <c r="F1221" i="5"/>
  <c r="G1221" i="5"/>
  <c r="H1221" i="5"/>
  <c r="I1221" i="5"/>
  <c r="J1221" i="5"/>
  <c r="K1221" i="5"/>
  <c r="L1221" i="5"/>
  <c r="M1221" i="5"/>
  <c r="C1222" i="5"/>
  <c r="D1222" i="5"/>
  <c r="E1222" i="5"/>
  <c r="F1222" i="5"/>
  <c r="G1222" i="5"/>
  <c r="H1222" i="5"/>
  <c r="I1222" i="5"/>
  <c r="J1222" i="5"/>
  <c r="K1222" i="5"/>
  <c r="L1222" i="5"/>
  <c r="M1222" i="5"/>
  <c r="C1223" i="5"/>
  <c r="D1223" i="5"/>
  <c r="E1223" i="5"/>
  <c r="F1223" i="5"/>
  <c r="G1223" i="5"/>
  <c r="H1223" i="5"/>
  <c r="I1223" i="5"/>
  <c r="J1223" i="5"/>
  <c r="K1223" i="5"/>
  <c r="L1223" i="5"/>
  <c r="M1223" i="5"/>
  <c r="C1224" i="5"/>
  <c r="D1224" i="5"/>
  <c r="E1224" i="5"/>
  <c r="F1224" i="5"/>
  <c r="G1224" i="5"/>
  <c r="H1224" i="5"/>
  <c r="I1224" i="5"/>
  <c r="J1224" i="5"/>
  <c r="K1224" i="5"/>
  <c r="L1224" i="5"/>
  <c r="M1224" i="5"/>
  <c r="C1225" i="5"/>
  <c r="D1225" i="5"/>
  <c r="E1225" i="5"/>
  <c r="F1225" i="5"/>
  <c r="G1225" i="5"/>
  <c r="H1225" i="5"/>
  <c r="I1225" i="5"/>
  <c r="J1225" i="5"/>
  <c r="K1225" i="5"/>
  <c r="L1225" i="5"/>
  <c r="M1225" i="5"/>
  <c r="C1226" i="5"/>
  <c r="D1226" i="5"/>
  <c r="E1226" i="5"/>
  <c r="F1226" i="5"/>
  <c r="G1226" i="5"/>
  <c r="H1226" i="5"/>
  <c r="I1226" i="5"/>
  <c r="J1226" i="5"/>
  <c r="K1226" i="5"/>
  <c r="L1226" i="5"/>
  <c r="M1226" i="5"/>
  <c r="C1227" i="5"/>
  <c r="D1227" i="5"/>
  <c r="E1227" i="5"/>
  <c r="F1227" i="5"/>
  <c r="G1227" i="5"/>
  <c r="H1227" i="5"/>
  <c r="I1227" i="5"/>
  <c r="J1227" i="5"/>
  <c r="K1227" i="5"/>
  <c r="L1227" i="5"/>
  <c r="M1227" i="5"/>
  <c r="C1228" i="5"/>
  <c r="D1228" i="5"/>
  <c r="E1228" i="5"/>
  <c r="F1228" i="5"/>
  <c r="G1228" i="5"/>
  <c r="H1228" i="5"/>
  <c r="I1228" i="5"/>
  <c r="J1228" i="5"/>
  <c r="K1228" i="5"/>
  <c r="L1228" i="5"/>
  <c r="M1228" i="5"/>
  <c r="C1229" i="5"/>
  <c r="D1229" i="5"/>
  <c r="E1229" i="5"/>
  <c r="F1229" i="5"/>
  <c r="G1229" i="5"/>
  <c r="H1229" i="5"/>
  <c r="I1229" i="5"/>
  <c r="J1229" i="5"/>
  <c r="K1229" i="5"/>
  <c r="L1229" i="5"/>
  <c r="M1229" i="5"/>
  <c r="C1230" i="5"/>
  <c r="D1230" i="5"/>
  <c r="E1230" i="5"/>
  <c r="F1230" i="5"/>
  <c r="G1230" i="5"/>
  <c r="H1230" i="5"/>
  <c r="I1230" i="5"/>
  <c r="J1230" i="5"/>
  <c r="K1230" i="5"/>
  <c r="L1230" i="5"/>
  <c r="M1230" i="5"/>
  <c r="C1231" i="5"/>
  <c r="D1231" i="5"/>
  <c r="E1231" i="5"/>
  <c r="F1231" i="5"/>
  <c r="G1231" i="5"/>
  <c r="H1231" i="5"/>
  <c r="I1231" i="5"/>
  <c r="J1231" i="5"/>
  <c r="K1231" i="5"/>
  <c r="L1231" i="5"/>
  <c r="M1231" i="5"/>
  <c r="C1232" i="5"/>
  <c r="D1232" i="5"/>
  <c r="E1232" i="5"/>
  <c r="F1232" i="5"/>
  <c r="G1232" i="5"/>
  <c r="H1232" i="5"/>
  <c r="I1232" i="5"/>
  <c r="J1232" i="5"/>
  <c r="K1232" i="5"/>
  <c r="L1232" i="5"/>
  <c r="M1232" i="5"/>
  <c r="C1233" i="5"/>
  <c r="D1233" i="5"/>
  <c r="E1233" i="5"/>
  <c r="F1233" i="5"/>
  <c r="G1233" i="5"/>
  <c r="H1233" i="5"/>
  <c r="I1233" i="5"/>
  <c r="J1233" i="5"/>
  <c r="K1233" i="5"/>
  <c r="L1233" i="5"/>
  <c r="M1233" i="5"/>
  <c r="C1234" i="5"/>
  <c r="D1234" i="5"/>
  <c r="E1234" i="5"/>
  <c r="F1234" i="5"/>
  <c r="G1234" i="5"/>
  <c r="H1234" i="5"/>
  <c r="I1234" i="5"/>
  <c r="J1234" i="5"/>
  <c r="K1234" i="5"/>
  <c r="L1234" i="5"/>
  <c r="M1234" i="5"/>
  <c r="C1235" i="5"/>
  <c r="D1235" i="5"/>
  <c r="E1235" i="5"/>
  <c r="F1235" i="5"/>
  <c r="G1235" i="5"/>
  <c r="H1235" i="5"/>
  <c r="I1235" i="5"/>
  <c r="J1235" i="5"/>
  <c r="K1235" i="5"/>
  <c r="L1235" i="5"/>
  <c r="M1235" i="5"/>
  <c r="C1236" i="5"/>
  <c r="D1236" i="5"/>
  <c r="E1236" i="5"/>
  <c r="F1236" i="5"/>
  <c r="G1236" i="5"/>
  <c r="H1236" i="5"/>
  <c r="I1236" i="5"/>
  <c r="J1236" i="5"/>
  <c r="K1236" i="5"/>
  <c r="L1236" i="5"/>
  <c r="M1236" i="5"/>
  <c r="C1237" i="5"/>
  <c r="D1237" i="5"/>
  <c r="E1237" i="5"/>
  <c r="F1237" i="5"/>
  <c r="G1237" i="5"/>
  <c r="H1237" i="5"/>
  <c r="I1237" i="5"/>
  <c r="J1237" i="5"/>
  <c r="K1237" i="5"/>
  <c r="L1237" i="5"/>
  <c r="M1237" i="5"/>
  <c r="C1238" i="5"/>
  <c r="D1238" i="5"/>
  <c r="E1238" i="5"/>
  <c r="F1238" i="5"/>
  <c r="G1238" i="5"/>
  <c r="H1238" i="5"/>
  <c r="I1238" i="5"/>
  <c r="J1238" i="5"/>
  <c r="K1238" i="5"/>
  <c r="L1238" i="5"/>
  <c r="M1238" i="5"/>
  <c r="C1239" i="5"/>
  <c r="D1239" i="5"/>
  <c r="E1239" i="5"/>
  <c r="F1239" i="5"/>
  <c r="G1239" i="5"/>
  <c r="H1239" i="5"/>
  <c r="I1239" i="5"/>
  <c r="J1239" i="5"/>
  <c r="K1239" i="5"/>
  <c r="L1239" i="5"/>
  <c r="M1239" i="5"/>
  <c r="C1240" i="5"/>
  <c r="D1240" i="5"/>
  <c r="E1240" i="5"/>
  <c r="F1240" i="5"/>
  <c r="G1240" i="5"/>
  <c r="H1240" i="5"/>
  <c r="I1240" i="5"/>
  <c r="J1240" i="5"/>
  <c r="K1240" i="5"/>
  <c r="L1240" i="5"/>
  <c r="M1240" i="5"/>
  <c r="C1241" i="5"/>
  <c r="D1241" i="5"/>
  <c r="E1241" i="5"/>
  <c r="F1241" i="5"/>
  <c r="G1241" i="5"/>
  <c r="H1241" i="5"/>
  <c r="I1241" i="5"/>
  <c r="J1241" i="5"/>
  <c r="K1241" i="5"/>
  <c r="L1241" i="5"/>
  <c r="M1241" i="5"/>
  <c r="C1242" i="5"/>
  <c r="D1242" i="5"/>
  <c r="E1242" i="5"/>
  <c r="F1242" i="5"/>
  <c r="G1242" i="5"/>
  <c r="H1242" i="5"/>
  <c r="I1242" i="5"/>
  <c r="J1242" i="5"/>
  <c r="K1242" i="5"/>
  <c r="L1242" i="5"/>
  <c r="M1242" i="5"/>
  <c r="C1243" i="5"/>
  <c r="D1243" i="5"/>
  <c r="E1243" i="5"/>
  <c r="F1243" i="5"/>
  <c r="G1243" i="5"/>
  <c r="H1243" i="5"/>
  <c r="I1243" i="5"/>
  <c r="J1243" i="5"/>
  <c r="K1243" i="5"/>
  <c r="L1243" i="5"/>
  <c r="M1243" i="5"/>
  <c r="C1244" i="5"/>
  <c r="D1244" i="5"/>
  <c r="E1244" i="5"/>
  <c r="F1244" i="5"/>
  <c r="G1244" i="5"/>
  <c r="H1244" i="5"/>
  <c r="I1244" i="5"/>
  <c r="J1244" i="5"/>
  <c r="K1244" i="5"/>
  <c r="L1244" i="5"/>
  <c r="M1244" i="5"/>
  <c r="C1245" i="5"/>
  <c r="D1245" i="5"/>
  <c r="E1245" i="5"/>
  <c r="F1245" i="5"/>
  <c r="G1245" i="5"/>
  <c r="H1245" i="5"/>
  <c r="I1245" i="5"/>
  <c r="J1245" i="5"/>
  <c r="K1245" i="5"/>
  <c r="L1245" i="5"/>
  <c r="M1245" i="5"/>
  <c r="C1246" i="5"/>
  <c r="D1246" i="5"/>
  <c r="E1246" i="5"/>
  <c r="F1246" i="5"/>
  <c r="G1246" i="5"/>
  <c r="H1246" i="5"/>
  <c r="I1246" i="5"/>
  <c r="J1246" i="5"/>
  <c r="K1246" i="5"/>
  <c r="L1246" i="5"/>
  <c r="M1246" i="5"/>
  <c r="C1247" i="5"/>
  <c r="D1247" i="5"/>
  <c r="E1247" i="5"/>
  <c r="F1247" i="5"/>
  <c r="G1247" i="5"/>
  <c r="H1247" i="5"/>
  <c r="I1247" i="5"/>
  <c r="J1247" i="5"/>
  <c r="K1247" i="5"/>
  <c r="L1247" i="5"/>
  <c r="M1247" i="5"/>
  <c r="C1248" i="5"/>
  <c r="D1248" i="5"/>
  <c r="E1248" i="5"/>
  <c r="F1248" i="5"/>
  <c r="G1248" i="5"/>
  <c r="H1248" i="5"/>
  <c r="I1248" i="5"/>
  <c r="J1248" i="5"/>
  <c r="K1248" i="5"/>
  <c r="L1248" i="5"/>
  <c r="M1248" i="5"/>
  <c r="C1249" i="5"/>
  <c r="D1249" i="5"/>
  <c r="E1249" i="5"/>
  <c r="F1249" i="5"/>
  <c r="G1249" i="5"/>
  <c r="H1249" i="5"/>
  <c r="I1249" i="5"/>
  <c r="J1249" i="5"/>
  <c r="K1249" i="5"/>
  <c r="L1249" i="5"/>
  <c r="M1249" i="5"/>
  <c r="C1250" i="5"/>
  <c r="D1250" i="5"/>
  <c r="E1250" i="5"/>
  <c r="F1250" i="5"/>
  <c r="G1250" i="5"/>
  <c r="H1250" i="5"/>
  <c r="I1250" i="5"/>
  <c r="J1250" i="5"/>
  <c r="K1250" i="5"/>
  <c r="L1250" i="5"/>
  <c r="M1250" i="5"/>
  <c r="C1251" i="5"/>
  <c r="D1251" i="5"/>
  <c r="E1251" i="5"/>
  <c r="F1251" i="5"/>
  <c r="G1251" i="5"/>
  <c r="H1251" i="5"/>
  <c r="I1251" i="5"/>
  <c r="J1251" i="5"/>
  <c r="K1251" i="5"/>
  <c r="L1251" i="5"/>
  <c r="M1251" i="5"/>
  <c r="C1252" i="5"/>
  <c r="D1252" i="5"/>
  <c r="E1252" i="5"/>
  <c r="F1252" i="5"/>
  <c r="G1252" i="5"/>
  <c r="H1252" i="5"/>
  <c r="I1252" i="5"/>
  <c r="J1252" i="5"/>
  <c r="K1252" i="5"/>
  <c r="L1252" i="5"/>
  <c r="M1252" i="5"/>
  <c r="C1253" i="5"/>
  <c r="D1253" i="5"/>
  <c r="E1253" i="5"/>
  <c r="F1253" i="5"/>
  <c r="G1253" i="5"/>
  <c r="H1253" i="5"/>
  <c r="I1253" i="5"/>
  <c r="J1253" i="5"/>
  <c r="K1253" i="5"/>
  <c r="L1253" i="5"/>
  <c r="M1253" i="5"/>
  <c r="C1254" i="5"/>
  <c r="D1254" i="5"/>
  <c r="E1254" i="5"/>
  <c r="F1254" i="5"/>
  <c r="G1254" i="5"/>
  <c r="H1254" i="5"/>
  <c r="I1254" i="5"/>
  <c r="J1254" i="5"/>
  <c r="K1254" i="5"/>
  <c r="L1254" i="5"/>
  <c r="M1254" i="5"/>
  <c r="C1255" i="5"/>
  <c r="D1255" i="5"/>
  <c r="E1255" i="5"/>
  <c r="F1255" i="5"/>
  <c r="G1255" i="5"/>
  <c r="H1255" i="5"/>
  <c r="I1255" i="5"/>
  <c r="J1255" i="5"/>
  <c r="K1255" i="5"/>
  <c r="L1255" i="5"/>
  <c r="M1255" i="5"/>
  <c r="C1256" i="5"/>
  <c r="D1256" i="5"/>
  <c r="E1256" i="5"/>
  <c r="F1256" i="5"/>
  <c r="G1256" i="5"/>
  <c r="H1256" i="5"/>
  <c r="I1256" i="5"/>
  <c r="J1256" i="5"/>
  <c r="K1256" i="5"/>
  <c r="L1256" i="5"/>
  <c r="M1256" i="5"/>
  <c r="C1257" i="5"/>
  <c r="D1257" i="5"/>
  <c r="E1257" i="5"/>
  <c r="F1257" i="5"/>
  <c r="G1257" i="5"/>
  <c r="H1257" i="5"/>
  <c r="I1257" i="5"/>
  <c r="J1257" i="5"/>
  <c r="K1257" i="5"/>
  <c r="L1257" i="5"/>
  <c r="M1257" i="5"/>
  <c r="C1258" i="5"/>
  <c r="D1258" i="5"/>
  <c r="E1258" i="5"/>
  <c r="F1258" i="5"/>
  <c r="G1258" i="5"/>
  <c r="H1258" i="5"/>
  <c r="I1258" i="5"/>
  <c r="J1258" i="5"/>
  <c r="K1258" i="5"/>
  <c r="L1258" i="5"/>
  <c r="M1258" i="5"/>
  <c r="C1259" i="5"/>
  <c r="D1259" i="5"/>
  <c r="E1259" i="5"/>
  <c r="F1259" i="5"/>
  <c r="G1259" i="5"/>
  <c r="H1259" i="5"/>
  <c r="I1259" i="5"/>
  <c r="J1259" i="5"/>
  <c r="K1259" i="5"/>
  <c r="L1259" i="5"/>
  <c r="M1259" i="5"/>
  <c r="C1260" i="5"/>
  <c r="D1260" i="5"/>
  <c r="E1260" i="5"/>
  <c r="F1260" i="5"/>
  <c r="G1260" i="5"/>
  <c r="H1260" i="5"/>
  <c r="I1260" i="5"/>
  <c r="J1260" i="5"/>
  <c r="K1260" i="5"/>
  <c r="L1260" i="5"/>
  <c r="M1260" i="5"/>
  <c r="C1261" i="5"/>
  <c r="D1261" i="5"/>
  <c r="E1261" i="5"/>
  <c r="F1261" i="5"/>
  <c r="G1261" i="5"/>
  <c r="H1261" i="5"/>
  <c r="I1261" i="5"/>
  <c r="J1261" i="5"/>
  <c r="K1261" i="5"/>
  <c r="L1261" i="5"/>
  <c r="M1261" i="5"/>
  <c r="C1262" i="5"/>
  <c r="D1262" i="5"/>
  <c r="E1262" i="5"/>
  <c r="F1262" i="5"/>
  <c r="G1262" i="5"/>
  <c r="H1262" i="5"/>
  <c r="I1262" i="5"/>
  <c r="J1262" i="5"/>
  <c r="K1262" i="5"/>
  <c r="L1262" i="5"/>
  <c r="M1262" i="5"/>
  <c r="C1263" i="5"/>
  <c r="D1263" i="5"/>
  <c r="E1263" i="5"/>
  <c r="F1263" i="5"/>
  <c r="G1263" i="5"/>
  <c r="H1263" i="5"/>
  <c r="I1263" i="5"/>
  <c r="J1263" i="5"/>
  <c r="K1263" i="5"/>
  <c r="L1263" i="5"/>
  <c r="M1263" i="5"/>
  <c r="C1264" i="5"/>
  <c r="D1264" i="5"/>
  <c r="E1264" i="5"/>
  <c r="F1264" i="5"/>
  <c r="G1264" i="5"/>
  <c r="H1264" i="5"/>
  <c r="I1264" i="5"/>
  <c r="J1264" i="5"/>
  <c r="K1264" i="5"/>
  <c r="L1264" i="5"/>
  <c r="M1264" i="5"/>
  <c r="C1265" i="5"/>
  <c r="D1265" i="5"/>
  <c r="E1265" i="5"/>
  <c r="F1265" i="5"/>
  <c r="G1265" i="5"/>
  <c r="H1265" i="5"/>
  <c r="I1265" i="5"/>
  <c r="J1265" i="5"/>
  <c r="K1265" i="5"/>
  <c r="L1265" i="5"/>
  <c r="M1265" i="5"/>
  <c r="C1266" i="5"/>
  <c r="D1266" i="5"/>
  <c r="E1266" i="5"/>
  <c r="F1266" i="5"/>
  <c r="G1266" i="5"/>
  <c r="H1266" i="5"/>
  <c r="I1266" i="5"/>
  <c r="J1266" i="5"/>
  <c r="K1266" i="5"/>
  <c r="L1266" i="5"/>
  <c r="M1266" i="5"/>
  <c r="C1267" i="5"/>
  <c r="D1267" i="5"/>
  <c r="E1267" i="5"/>
  <c r="F1267" i="5"/>
  <c r="G1267" i="5"/>
  <c r="H1267" i="5"/>
  <c r="I1267" i="5"/>
  <c r="J1267" i="5"/>
  <c r="K1267" i="5"/>
  <c r="L1267" i="5"/>
  <c r="M1267" i="5"/>
  <c r="C1268" i="5"/>
  <c r="D1268" i="5"/>
  <c r="E1268" i="5"/>
  <c r="F1268" i="5"/>
  <c r="G1268" i="5"/>
  <c r="H1268" i="5"/>
  <c r="I1268" i="5"/>
  <c r="J1268" i="5"/>
  <c r="K1268" i="5"/>
  <c r="L1268" i="5"/>
  <c r="M1268" i="5"/>
  <c r="C1269" i="5"/>
  <c r="D1269" i="5"/>
  <c r="E1269" i="5"/>
  <c r="F1269" i="5"/>
  <c r="G1269" i="5"/>
  <c r="H1269" i="5"/>
  <c r="I1269" i="5"/>
  <c r="J1269" i="5"/>
  <c r="K1269" i="5"/>
  <c r="L1269" i="5"/>
  <c r="M1269" i="5"/>
  <c r="C1270" i="5"/>
  <c r="D1270" i="5"/>
  <c r="E1270" i="5"/>
  <c r="F1270" i="5"/>
  <c r="G1270" i="5"/>
  <c r="H1270" i="5"/>
  <c r="I1270" i="5"/>
  <c r="J1270" i="5"/>
  <c r="K1270" i="5"/>
  <c r="L1270" i="5"/>
  <c r="M1270" i="5"/>
  <c r="C1271" i="5"/>
  <c r="D1271" i="5"/>
  <c r="E1271" i="5"/>
  <c r="F1271" i="5"/>
  <c r="G1271" i="5"/>
  <c r="H1271" i="5"/>
  <c r="I1271" i="5"/>
  <c r="J1271" i="5"/>
  <c r="K1271" i="5"/>
  <c r="L1271" i="5"/>
  <c r="M1271" i="5"/>
  <c r="C1272" i="5"/>
  <c r="D1272" i="5"/>
  <c r="E1272" i="5"/>
  <c r="F1272" i="5"/>
  <c r="G1272" i="5"/>
  <c r="H1272" i="5"/>
  <c r="I1272" i="5"/>
  <c r="J1272" i="5"/>
  <c r="K1272" i="5"/>
  <c r="L1272" i="5"/>
  <c r="M1272" i="5"/>
  <c r="C1273" i="5"/>
  <c r="D1273" i="5"/>
  <c r="E1273" i="5"/>
  <c r="F1273" i="5"/>
  <c r="G1273" i="5"/>
  <c r="H1273" i="5"/>
  <c r="I1273" i="5"/>
  <c r="J1273" i="5"/>
  <c r="K1273" i="5"/>
  <c r="L1273" i="5"/>
  <c r="M1273" i="5"/>
  <c r="C1274" i="5"/>
  <c r="D1274" i="5"/>
  <c r="E1274" i="5"/>
  <c r="F1274" i="5"/>
  <c r="G1274" i="5"/>
  <c r="H1274" i="5"/>
  <c r="I1274" i="5"/>
  <c r="J1274" i="5"/>
  <c r="K1274" i="5"/>
  <c r="L1274" i="5"/>
  <c r="M1274" i="5"/>
  <c r="C1275" i="5"/>
  <c r="D1275" i="5"/>
  <c r="E1275" i="5"/>
  <c r="F1275" i="5"/>
  <c r="G1275" i="5"/>
  <c r="H1275" i="5"/>
  <c r="I1275" i="5"/>
  <c r="J1275" i="5"/>
  <c r="K1275" i="5"/>
  <c r="L1275" i="5"/>
  <c r="M1275" i="5"/>
  <c r="C1276" i="5"/>
  <c r="D1276" i="5"/>
  <c r="E1276" i="5"/>
  <c r="F1276" i="5"/>
  <c r="G1276" i="5"/>
  <c r="H1276" i="5"/>
  <c r="I1276" i="5"/>
  <c r="J1276" i="5"/>
  <c r="K1276" i="5"/>
  <c r="L1276" i="5"/>
  <c r="M1276" i="5"/>
  <c r="C1277" i="5"/>
  <c r="D1277" i="5"/>
  <c r="E1277" i="5"/>
  <c r="F1277" i="5"/>
  <c r="G1277" i="5"/>
  <c r="H1277" i="5"/>
  <c r="I1277" i="5"/>
  <c r="J1277" i="5"/>
  <c r="K1277" i="5"/>
  <c r="L1277" i="5"/>
  <c r="M1277" i="5"/>
  <c r="C1278" i="5"/>
  <c r="D1278" i="5"/>
  <c r="E1278" i="5"/>
  <c r="F1278" i="5"/>
  <c r="G1278" i="5"/>
  <c r="H1278" i="5"/>
  <c r="I1278" i="5"/>
  <c r="J1278" i="5"/>
  <c r="K1278" i="5"/>
  <c r="L1278" i="5"/>
  <c r="M1278" i="5"/>
  <c r="C1279" i="5"/>
  <c r="D1279" i="5"/>
  <c r="E1279" i="5"/>
  <c r="F1279" i="5"/>
  <c r="G1279" i="5"/>
  <c r="H1279" i="5"/>
  <c r="I1279" i="5"/>
  <c r="J1279" i="5"/>
  <c r="K1279" i="5"/>
  <c r="L1279" i="5"/>
  <c r="M1279" i="5"/>
  <c r="C1280" i="5"/>
  <c r="D1280" i="5"/>
  <c r="E1280" i="5"/>
  <c r="F1280" i="5"/>
  <c r="G1280" i="5"/>
  <c r="H1280" i="5"/>
  <c r="I1280" i="5"/>
  <c r="J1280" i="5"/>
  <c r="K1280" i="5"/>
  <c r="L1280" i="5"/>
  <c r="M1280" i="5"/>
  <c r="C1281" i="5"/>
  <c r="D1281" i="5"/>
  <c r="E1281" i="5"/>
  <c r="F1281" i="5"/>
  <c r="G1281" i="5"/>
  <c r="H1281" i="5"/>
  <c r="I1281" i="5"/>
  <c r="J1281" i="5"/>
  <c r="K1281" i="5"/>
  <c r="L1281" i="5"/>
  <c r="M1281" i="5"/>
  <c r="C1282" i="5"/>
  <c r="D1282" i="5"/>
  <c r="E1282" i="5"/>
  <c r="F1282" i="5"/>
  <c r="G1282" i="5"/>
  <c r="H1282" i="5"/>
  <c r="I1282" i="5"/>
  <c r="J1282" i="5"/>
  <c r="K1282" i="5"/>
  <c r="L1282" i="5"/>
  <c r="M1282" i="5"/>
  <c r="C1283" i="5"/>
  <c r="D1283" i="5"/>
  <c r="E1283" i="5"/>
  <c r="F1283" i="5"/>
  <c r="G1283" i="5"/>
  <c r="H1283" i="5"/>
  <c r="I1283" i="5"/>
  <c r="J1283" i="5"/>
  <c r="K1283" i="5"/>
  <c r="L1283" i="5"/>
  <c r="M1283" i="5"/>
  <c r="C1284" i="5"/>
  <c r="D1284" i="5"/>
  <c r="E1284" i="5"/>
  <c r="F1284" i="5"/>
  <c r="G1284" i="5"/>
  <c r="H1284" i="5"/>
  <c r="I1284" i="5"/>
  <c r="J1284" i="5"/>
  <c r="K1284" i="5"/>
  <c r="L1284" i="5"/>
  <c r="M1284" i="5"/>
  <c r="C1285" i="5"/>
  <c r="D1285" i="5"/>
  <c r="E1285" i="5"/>
  <c r="F1285" i="5"/>
  <c r="G1285" i="5"/>
  <c r="H1285" i="5"/>
  <c r="I1285" i="5"/>
  <c r="J1285" i="5"/>
  <c r="K1285" i="5"/>
  <c r="L1285" i="5"/>
  <c r="M1285" i="5"/>
  <c r="C1286" i="5"/>
  <c r="D1286" i="5"/>
  <c r="E1286" i="5"/>
  <c r="F1286" i="5"/>
  <c r="G1286" i="5"/>
  <c r="H1286" i="5"/>
  <c r="I1286" i="5"/>
  <c r="J1286" i="5"/>
  <c r="K1286" i="5"/>
  <c r="L1286" i="5"/>
  <c r="M1286" i="5"/>
  <c r="C1287" i="5"/>
  <c r="D1287" i="5"/>
  <c r="E1287" i="5"/>
  <c r="F1287" i="5"/>
  <c r="G1287" i="5"/>
  <c r="H1287" i="5"/>
  <c r="I1287" i="5"/>
  <c r="J1287" i="5"/>
  <c r="K1287" i="5"/>
  <c r="L1287" i="5"/>
  <c r="M1287" i="5"/>
  <c r="C1288" i="5"/>
  <c r="D1288" i="5"/>
  <c r="E1288" i="5"/>
  <c r="F1288" i="5"/>
  <c r="G1288" i="5"/>
  <c r="H1288" i="5"/>
  <c r="I1288" i="5"/>
  <c r="J1288" i="5"/>
  <c r="K1288" i="5"/>
  <c r="L1288" i="5"/>
  <c r="M1288" i="5"/>
  <c r="C1289" i="5"/>
  <c r="D1289" i="5"/>
  <c r="E1289" i="5"/>
  <c r="F1289" i="5"/>
  <c r="G1289" i="5"/>
  <c r="H1289" i="5"/>
  <c r="I1289" i="5"/>
  <c r="J1289" i="5"/>
  <c r="K1289" i="5"/>
  <c r="L1289" i="5"/>
  <c r="M1289" i="5"/>
  <c r="C1290" i="5"/>
  <c r="D1290" i="5"/>
  <c r="E1290" i="5"/>
  <c r="F1290" i="5"/>
  <c r="G1290" i="5"/>
  <c r="H1290" i="5"/>
  <c r="I1290" i="5"/>
  <c r="J1290" i="5"/>
  <c r="K1290" i="5"/>
  <c r="L1290" i="5"/>
  <c r="M1290" i="5"/>
  <c r="C1291" i="5"/>
  <c r="D1291" i="5"/>
  <c r="E1291" i="5"/>
  <c r="F1291" i="5"/>
  <c r="G1291" i="5"/>
  <c r="H1291" i="5"/>
  <c r="I1291" i="5"/>
  <c r="J1291" i="5"/>
  <c r="K1291" i="5"/>
  <c r="L1291" i="5"/>
  <c r="M1291" i="5"/>
  <c r="C1292" i="5"/>
  <c r="D1292" i="5"/>
  <c r="E1292" i="5"/>
  <c r="F1292" i="5"/>
  <c r="G1292" i="5"/>
  <c r="H1292" i="5"/>
  <c r="I1292" i="5"/>
  <c r="J1292" i="5"/>
  <c r="K1292" i="5"/>
  <c r="L1292" i="5"/>
  <c r="M1292" i="5"/>
  <c r="C1293" i="5"/>
  <c r="D1293" i="5"/>
  <c r="E1293" i="5"/>
  <c r="F1293" i="5"/>
  <c r="G1293" i="5"/>
  <c r="H1293" i="5"/>
  <c r="I1293" i="5"/>
  <c r="J1293" i="5"/>
  <c r="K1293" i="5"/>
  <c r="L1293" i="5"/>
  <c r="M1293" i="5"/>
  <c r="C1294" i="5"/>
  <c r="D1294" i="5"/>
  <c r="E1294" i="5"/>
  <c r="F1294" i="5"/>
  <c r="G1294" i="5"/>
  <c r="H1294" i="5"/>
  <c r="I1294" i="5"/>
  <c r="J1294" i="5"/>
  <c r="K1294" i="5"/>
  <c r="L1294" i="5"/>
  <c r="M1294" i="5"/>
  <c r="C1295" i="5"/>
  <c r="D1295" i="5"/>
  <c r="E1295" i="5"/>
  <c r="F1295" i="5"/>
  <c r="G1295" i="5"/>
  <c r="H1295" i="5"/>
  <c r="I1295" i="5"/>
  <c r="J1295" i="5"/>
  <c r="K1295" i="5"/>
  <c r="L1295" i="5"/>
  <c r="M1295" i="5"/>
  <c r="C1296" i="5"/>
  <c r="D1296" i="5"/>
  <c r="E1296" i="5"/>
  <c r="F1296" i="5"/>
  <c r="G1296" i="5"/>
  <c r="H1296" i="5"/>
  <c r="I1296" i="5"/>
  <c r="J1296" i="5"/>
  <c r="K1296" i="5"/>
  <c r="L1296" i="5"/>
  <c r="M1296" i="5"/>
  <c r="C1297" i="5"/>
  <c r="D1297" i="5"/>
  <c r="E1297" i="5"/>
  <c r="F1297" i="5"/>
  <c r="G1297" i="5"/>
  <c r="H1297" i="5"/>
  <c r="I1297" i="5"/>
  <c r="J1297" i="5"/>
  <c r="K1297" i="5"/>
  <c r="L1297" i="5"/>
  <c r="M1297" i="5"/>
  <c r="C1298" i="5"/>
  <c r="D1298" i="5"/>
  <c r="E1298" i="5"/>
  <c r="F1298" i="5"/>
  <c r="G1298" i="5"/>
  <c r="H1298" i="5"/>
  <c r="I1298" i="5"/>
  <c r="J1298" i="5"/>
  <c r="K1298" i="5"/>
  <c r="L1298" i="5"/>
  <c r="M1298" i="5"/>
  <c r="C1299" i="5"/>
  <c r="D1299" i="5"/>
  <c r="E1299" i="5"/>
  <c r="F1299" i="5"/>
  <c r="G1299" i="5"/>
  <c r="H1299" i="5"/>
  <c r="I1299" i="5"/>
  <c r="J1299" i="5"/>
  <c r="K1299" i="5"/>
  <c r="L1299" i="5"/>
  <c r="M1299" i="5"/>
  <c r="C1300" i="5"/>
  <c r="D1300" i="5"/>
  <c r="E1300" i="5"/>
  <c r="F1300" i="5"/>
  <c r="G1300" i="5"/>
  <c r="H1300" i="5"/>
  <c r="I1300" i="5"/>
  <c r="J1300" i="5"/>
  <c r="K1300" i="5"/>
  <c r="L1300" i="5"/>
  <c r="M1300" i="5"/>
  <c r="C1301" i="5"/>
  <c r="D1301" i="5"/>
  <c r="E1301" i="5"/>
  <c r="F1301" i="5"/>
  <c r="G1301" i="5"/>
  <c r="H1301" i="5"/>
  <c r="I1301" i="5"/>
  <c r="J1301" i="5"/>
  <c r="K1301" i="5"/>
  <c r="L1301" i="5"/>
  <c r="M1301" i="5"/>
  <c r="C1302" i="5"/>
  <c r="D1302" i="5"/>
  <c r="E1302" i="5"/>
  <c r="F1302" i="5"/>
  <c r="G1302" i="5"/>
  <c r="H1302" i="5"/>
  <c r="I1302" i="5"/>
  <c r="J1302" i="5"/>
  <c r="K1302" i="5"/>
  <c r="L1302" i="5"/>
  <c r="M1302" i="5"/>
  <c r="C1303" i="5"/>
  <c r="D1303" i="5"/>
  <c r="E1303" i="5"/>
  <c r="F1303" i="5"/>
  <c r="G1303" i="5"/>
  <c r="H1303" i="5"/>
  <c r="I1303" i="5"/>
  <c r="J1303" i="5"/>
  <c r="K1303" i="5"/>
  <c r="L1303" i="5"/>
  <c r="M1303" i="5"/>
  <c r="C1304" i="5"/>
  <c r="D1304" i="5"/>
  <c r="E1304" i="5"/>
  <c r="F1304" i="5"/>
  <c r="G1304" i="5"/>
  <c r="H1304" i="5"/>
  <c r="I1304" i="5"/>
  <c r="J1304" i="5"/>
  <c r="K1304" i="5"/>
  <c r="L1304" i="5"/>
  <c r="M1304" i="5"/>
  <c r="C1305" i="5"/>
  <c r="D1305" i="5"/>
  <c r="E1305" i="5"/>
  <c r="F1305" i="5"/>
  <c r="G1305" i="5"/>
  <c r="H1305" i="5"/>
  <c r="I1305" i="5"/>
  <c r="J1305" i="5"/>
  <c r="K1305" i="5"/>
  <c r="L1305" i="5"/>
  <c r="M1305" i="5"/>
  <c r="C1306" i="5"/>
  <c r="D1306" i="5"/>
  <c r="E1306" i="5"/>
  <c r="F1306" i="5"/>
  <c r="G1306" i="5"/>
  <c r="H1306" i="5"/>
  <c r="I1306" i="5"/>
  <c r="J1306" i="5"/>
  <c r="K1306" i="5"/>
  <c r="L1306" i="5"/>
  <c r="M1306" i="5"/>
  <c r="C1307" i="5"/>
  <c r="D1307" i="5"/>
  <c r="E1307" i="5"/>
  <c r="F1307" i="5"/>
  <c r="G1307" i="5"/>
  <c r="H1307" i="5"/>
  <c r="I1307" i="5"/>
  <c r="J1307" i="5"/>
  <c r="K1307" i="5"/>
  <c r="L1307" i="5"/>
  <c r="M1307" i="5"/>
  <c r="C1308" i="5"/>
  <c r="D1308" i="5"/>
  <c r="E1308" i="5"/>
  <c r="F1308" i="5"/>
  <c r="G1308" i="5"/>
  <c r="H1308" i="5"/>
  <c r="I1308" i="5"/>
  <c r="J1308" i="5"/>
  <c r="K1308" i="5"/>
  <c r="L1308" i="5"/>
  <c r="M1308" i="5"/>
  <c r="C1309" i="5"/>
  <c r="D1309" i="5"/>
  <c r="E1309" i="5"/>
  <c r="F1309" i="5"/>
  <c r="G1309" i="5"/>
  <c r="H1309" i="5"/>
  <c r="I1309" i="5"/>
  <c r="J1309" i="5"/>
  <c r="K1309" i="5"/>
  <c r="L1309" i="5"/>
  <c r="M1309" i="5"/>
  <c r="C1310" i="5"/>
  <c r="D1310" i="5"/>
  <c r="E1310" i="5"/>
  <c r="F1310" i="5"/>
  <c r="G1310" i="5"/>
  <c r="H1310" i="5"/>
  <c r="I1310" i="5"/>
  <c r="J1310" i="5"/>
  <c r="K1310" i="5"/>
  <c r="L1310" i="5"/>
  <c r="M1310" i="5"/>
  <c r="C1311" i="5"/>
  <c r="D1311" i="5"/>
  <c r="E1311" i="5"/>
  <c r="F1311" i="5"/>
  <c r="G1311" i="5"/>
  <c r="H1311" i="5"/>
  <c r="I1311" i="5"/>
  <c r="J1311" i="5"/>
  <c r="K1311" i="5"/>
  <c r="L1311" i="5"/>
  <c r="M1311" i="5"/>
  <c r="C1312" i="5"/>
  <c r="D1312" i="5"/>
  <c r="E1312" i="5"/>
  <c r="F1312" i="5"/>
  <c r="G1312" i="5"/>
  <c r="H1312" i="5"/>
  <c r="I1312" i="5"/>
  <c r="J1312" i="5"/>
  <c r="K1312" i="5"/>
  <c r="L1312" i="5"/>
  <c r="M1312" i="5"/>
  <c r="C1313" i="5"/>
  <c r="D1313" i="5"/>
  <c r="E1313" i="5"/>
  <c r="F1313" i="5"/>
  <c r="G1313" i="5"/>
  <c r="H1313" i="5"/>
  <c r="I1313" i="5"/>
  <c r="J1313" i="5"/>
  <c r="K1313" i="5"/>
  <c r="L1313" i="5"/>
  <c r="M1313" i="5"/>
  <c r="C1314" i="5"/>
  <c r="D1314" i="5"/>
  <c r="E1314" i="5"/>
  <c r="F1314" i="5"/>
  <c r="G1314" i="5"/>
  <c r="H1314" i="5"/>
  <c r="I1314" i="5"/>
  <c r="J1314" i="5"/>
  <c r="K1314" i="5"/>
  <c r="L1314" i="5"/>
  <c r="M1314" i="5"/>
  <c r="C1315" i="5"/>
  <c r="D1315" i="5"/>
  <c r="E1315" i="5"/>
  <c r="F1315" i="5"/>
  <c r="G1315" i="5"/>
  <c r="H1315" i="5"/>
  <c r="I1315" i="5"/>
  <c r="J1315" i="5"/>
  <c r="K1315" i="5"/>
  <c r="L1315" i="5"/>
  <c r="M1315" i="5"/>
  <c r="C1316" i="5"/>
  <c r="D1316" i="5"/>
  <c r="E1316" i="5"/>
  <c r="F1316" i="5"/>
  <c r="G1316" i="5"/>
  <c r="H1316" i="5"/>
  <c r="I1316" i="5"/>
  <c r="J1316" i="5"/>
  <c r="K1316" i="5"/>
  <c r="L1316" i="5"/>
  <c r="M1316" i="5"/>
  <c r="C1317" i="5"/>
  <c r="D1317" i="5"/>
  <c r="E1317" i="5"/>
  <c r="F1317" i="5"/>
  <c r="G1317" i="5"/>
  <c r="H1317" i="5"/>
  <c r="I1317" i="5"/>
  <c r="J1317" i="5"/>
  <c r="K1317" i="5"/>
  <c r="L1317" i="5"/>
  <c r="M1317" i="5"/>
  <c r="C1318" i="5"/>
  <c r="D1318" i="5"/>
  <c r="E1318" i="5"/>
  <c r="F1318" i="5"/>
  <c r="G1318" i="5"/>
  <c r="H1318" i="5"/>
  <c r="I1318" i="5"/>
  <c r="J1318" i="5"/>
  <c r="K1318" i="5"/>
  <c r="L1318" i="5"/>
  <c r="M1318" i="5"/>
  <c r="C1319" i="5"/>
  <c r="D1319" i="5"/>
  <c r="E1319" i="5"/>
  <c r="F1319" i="5"/>
  <c r="G1319" i="5"/>
  <c r="H1319" i="5"/>
  <c r="I1319" i="5"/>
  <c r="J1319" i="5"/>
  <c r="K1319" i="5"/>
  <c r="L1319" i="5"/>
  <c r="M1319" i="5"/>
  <c r="C1320" i="5"/>
  <c r="D1320" i="5"/>
  <c r="E1320" i="5"/>
  <c r="F1320" i="5"/>
  <c r="G1320" i="5"/>
  <c r="H1320" i="5"/>
  <c r="I1320" i="5"/>
  <c r="J1320" i="5"/>
  <c r="K1320" i="5"/>
  <c r="L1320" i="5"/>
  <c r="M1320" i="5"/>
  <c r="C1321" i="5"/>
  <c r="D1321" i="5"/>
  <c r="E1321" i="5"/>
  <c r="F1321" i="5"/>
  <c r="G1321" i="5"/>
  <c r="H1321" i="5"/>
  <c r="I1321" i="5"/>
  <c r="J1321" i="5"/>
  <c r="K1321" i="5"/>
  <c r="L1321" i="5"/>
  <c r="M1321" i="5"/>
  <c r="C1322" i="5"/>
  <c r="D1322" i="5"/>
  <c r="E1322" i="5"/>
  <c r="F1322" i="5"/>
  <c r="G1322" i="5"/>
  <c r="H1322" i="5"/>
  <c r="I1322" i="5"/>
  <c r="J1322" i="5"/>
  <c r="K1322" i="5"/>
  <c r="L1322" i="5"/>
  <c r="M1322" i="5"/>
  <c r="C1323" i="5"/>
  <c r="D1323" i="5"/>
  <c r="E1323" i="5"/>
  <c r="F1323" i="5"/>
  <c r="G1323" i="5"/>
  <c r="H1323" i="5"/>
  <c r="I1323" i="5"/>
  <c r="J1323" i="5"/>
  <c r="K1323" i="5"/>
  <c r="L1323" i="5"/>
  <c r="M1323" i="5"/>
  <c r="C1324" i="5"/>
  <c r="D1324" i="5"/>
  <c r="E1324" i="5"/>
  <c r="F1324" i="5"/>
  <c r="G1324" i="5"/>
  <c r="H1324" i="5"/>
  <c r="I1324" i="5"/>
  <c r="J1324" i="5"/>
  <c r="K1324" i="5"/>
  <c r="L1324" i="5"/>
  <c r="M1324" i="5"/>
  <c r="C1325" i="5"/>
  <c r="D1325" i="5"/>
  <c r="E1325" i="5"/>
  <c r="F1325" i="5"/>
  <c r="G1325" i="5"/>
  <c r="H1325" i="5"/>
  <c r="I1325" i="5"/>
  <c r="J1325" i="5"/>
  <c r="K1325" i="5"/>
  <c r="L1325" i="5"/>
  <c r="M1325" i="5"/>
  <c r="C1326" i="5"/>
  <c r="D1326" i="5"/>
  <c r="E1326" i="5"/>
  <c r="F1326" i="5"/>
  <c r="G1326" i="5"/>
  <c r="H1326" i="5"/>
  <c r="I1326" i="5"/>
  <c r="J1326" i="5"/>
  <c r="K1326" i="5"/>
  <c r="L1326" i="5"/>
  <c r="M1326" i="5"/>
  <c r="C1327" i="5"/>
  <c r="D1327" i="5"/>
  <c r="E1327" i="5"/>
  <c r="F1327" i="5"/>
  <c r="G1327" i="5"/>
  <c r="H1327" i="5"/>
  <c r="I1327" i="5"/>
  <c r="J1327" i="5"/>
  <c r="K1327" i="5"/>
  <c r="L1327" i="5"/>
  <c r="M1327" i="5"/>
  <c r="C1328" i="5"/>
  <c r="D1328" i="5"/>
  <c r="E1328" i="5"/>
  <c r="F1328" i="5"/>
  <c r="G1328" i="5"/>
  <c r="H1328" i="5"/>
  <c r="I1328" i="5"/>
  <c r="J1328" i="5"/>
  <c r="K1328" i="5"/>
  <c r="L1328" i="5"/>
  <c r="M1328" i="5"/>
  <c r="C1329" i="5"/>
  <c r="D1329" i="5"/>
  <c r="E1329" i="5"/>
  <c r="F1329" i="5"/>
  <c r="G1329" i="5"/>
  <c r="H1329" i="5"/>
  <c r="I1329" i="5"/>
  <c r="J1329" i="5"/>
  <c r="K1329" i="5"/>
  <c r="L1329" i="5"/>
  <c r="M1329" i="5"/>
  <c r="C1330" i="5"/>
  <c r="D1330" i="5"/>
  <c r="E1330" i="5"/>
  <c r="F1330" i="5"/>
  <c r="G1330" i="5"/>
  <c r="H1330" i="5"/>
  <c r="I1330" i="5"/>
  <c r="J1330" i="5"/>
  <c r="K1330" i="5"/>
  <c r="L1330" i="5"/>
  <c r="M1330" i="5"/>
  <c r="C1331" i="5"/>
  <c r="D1331" i="5"/>
  <c r="E1331" i="5"/>
  <c r="F1331" i="5"/>
  <c r="G1331" i="5"/>
  <c r="H1331" i="5"/>
  <c r="I1331" i="5"/>
  <c r="J1331" i="5"/>
  <c r="K1331" i="5"/>
  <c r="L1331" i="5"/>
  <c r="M1331" i="5"/>
  <c r="C1332" i="5"/>
  <c r="D1332" i="5"/>
  <c r="E1332" i="5"/>
  <c r="F1332" i="5"/>
  <c r="G1332" i="5"/>
  <c r="H1332" i="5"/>
  <c r="I1332" i="5"/>
  <c r="J1332" i="5"/>
  <c r="K1332" i="5"/>
  <c r="L1332" i="5"/>
  <c r="M1332" i="5"/>
  <c r="C1333" i="5"/>
  <c r="D1333" i="5"/>
  <c r="E1333" i="5"/>
  <c r="F1333" i="5"/>
  <c r="G1333" i="5"/>
  <c r="H1333" i="5"/>
  <c r="I1333" i="5"/>
  <c r="J1333" i="5"/>
  <c r="K1333" i="5"/>
  <c r="L1333" i="5"/>
  <c r="M1333" i="5"/>
  <c r="C1334" i="5"/>
  <c r="D1334" i="5"/>
  <c r="E1334" i="5"/>
  <c r="F1334" i="5"/>
  <c r="G1334" i="5"/>
  <c r="H1334" i="5"/>
  <c r="I1334" i="5"/>
  <c r="J1334" i="5"/>
  <c r="K1334" i="5"/>
  <c r="L1334" i="5"/>
  <c r="M1334" i="5"/>
  <c r="C1335" i="5"/>
  <c r="D1335" i="5"/>
  <c r="E1335" i="5"/>
  <c r="F1335" i="5"/>
  <c r="G1335" i="5"/>
  <c r="H1335" i="5"/>
  <c r="I1335" i="5"/>
  <c r="J1335" i="5"/>
  <c r="K1335" i="5"/>
  <c r="L1335" i="5"/>
  <c r="M1335" i="5"/>
  <c r="C1336" i="5"/>
  <c r="D1336" i="5"/>
  <c r="E1336" i="5"/>
  <c r="F1336" i="5"/>
  <c r="G1336" i="5"/>
  <c r="H1336" i="5"/>
  <c r="I1336" i="5"/>
  <c r="J1336" i="5"/>
  <c r="K1336" i="5"/>
  <c r="L1336" i="5"/>
  <c r="M1336" i="5"/>
  <c r="C1337" i="5"/>
  <c r="D1337" i="5"/>
  <c r="E1337" i="5"/>
  <c r="F1337" i="5"/>
  <c r="G1337" i="5"/>
  <c r="H1337" i="5"/>
  <c r="I1337" i="5"/>
  <c r="J1337" i="5"/>
  <c r="K1337" i="5"/>
  <c r="L1337" i="5"/>
  <c r="M1337" i="5"/>
  <c r="C1338" i="5"/>
  <c r="D1338" i="5"/>
  <c r="E1338" i="5"/>
  <c r="F1338" i="5"/>
  <c r="G1338" i="5"/>
  <c r="H1338" i="5"/>
  <c r="I1338" i="5"/>
  <c r="J1338" i="5"/>
  <c r="K1338" i="5"/>
  <c r="L1338" i="5"/>
  <c r="M1338" i="5"/>
  <c r="C1339" i="5"/>
  <c r="D1339" i="5"/>
  <c r="E1339" i="5"/>
  <c r="F1339" i="5"/>
  <c r="G1339" i="5"/>
  <c r="H1339" i="5"/>
  <c r="I1339" i="5"/>
  <c r="J1339" i="5"/>
  <c r="K1339" i="5"/>
  <c r="L1339" i="5"/>
  <c r="M1339" i="5"/>
  <c r="C1340" i="5"/>
  <c r="D1340" i="5"/>
  <c r="E1340" i="5"/>
  <c r="F1340" i="5"/>
  <c r="G1340" i="5"/>
  <c r="H1340" i="5"/>
  <c r="I1340" i="5"/>
  <c r="J1340" i="5"/>
  <c r="K1340" i="5"/>
  <c r="L1340" i="5"/>
  <c r="M1340" i="5"/>
  <c r="C1341" i="5"/>
  <c r="D1341" i="5"/>
  <c r="E1341" i="5"/>
  <c r="F1341" i="5"/>
  <c r="G1341" i="5"/>
  <c r="H1341" i="5"/>
  <c r="I1341" i="5"/>
  <c r="J1341" i="5"/>
  <c r="K1341" i="5"/>
  <c r="L1341" i="5"/>
  <c r="M1341" i="5"/>
  <c r="C1342" i="5"/>
  <c r="D1342" i="5"/>
  <c r="E1342" i="5"/>
  <c r="F1342" i="5"/>
  <c r="G1342" i="5"/>
  <c r="H1342" i="5"/>
  <c r="I1342" i="5"/>
  <c r="J1342" i="5"/>
  <c r="K1342" i="5"/>
  <c r="L1342" i="5"/>
  <c r="M1342" i="5"/>
  <c r="C1343" i="5"/>
  <c r="D1343" i="5"/>
  <c r="E1343" i="5"/>
  <c r="F1343" i="5"/>
  <c r="G1343" i="5"/>
  <c r="H1343" i="5"/>
  <c r="I1343" i="5"/>
  <c r="J1343" i="5"/>
  <c r="K1343" i="5"/>
  <c r="L1343" i="5"/>
  <c r="M1343" i="5"/>
  <c r="C1344" i="5"/>
  <c r="D1344" i="5"/>
  <c r="E1344" i="5"/>
  <c r="F1344" i="5"/>
  <c r="G1344" i="5"/>
  <c r="H1344" i="5"/>
  <c r="I1344" i="5"/>
  <c r="J1344" i="5"/>
  <c r="K1344" i="5"/>
  <c r="L1344" i="5"/>
  <c r="M1344" i="5"/>
  <c r="C1345" i="5"/>
  <c r="D1345" i="5"/>
  <c r="E1345" i="5"/>
  <c r="F1345" i="5"/>
  <c r="G1345" i="5"/>
  <c r="H1345" i="5"/>
  <c r="I1345" i="5"/>
  <c r="J1345" i="5"/>
  <c r="K1345" i="5"/>
  <c r="L1345" i="5"/>
  <c r="M1345" i="5"/>
  <c r="C1346" i="5"/>
  <c r="D1346" i="5"/>
  <c r="E1346" i="5"/>
  <c r="F1346" i="5"/>
  <c r="G1346" i="5"/>
  <c r="H1346" i="5"/>
  <c r="I1346" i="5"/>
  <c r="J1346" i="5"/>
  <c r="K1346" i="5"/>
  <c r="L1346" i="5"/>
  <c r="M1346" i="5"/>
  <c r="C1347" i="5"/>
  <c r="D1347" i="5"/>
  <c r="E1347" i="5"/>
  <c r="F1347" i="5"/>
  <c r="G1347" i="5"/>
  <c r="H1347" i="5"/>
  <c r="I1347" i="5"/>
  <c r="J1347" i="5"/>
  <c r="K1347" i="5"/>
  <c r="L1347" i="5"/>
  <c r="M1347" i="5"/>
  <c r="C1348" i="5"/>
  <c r="D1348" i="5"/>
  <c r="E1348" i="5"/>
  <c r="F1348" i="5"/>
  <c r="G1348" i="5"/>
  <c r="H1348" i="5"/>
  <c r="I1348" i="5"/>
  <c r="J1348" i="5"/>
  <c r="K1348" i="5"/>
  <c r="L1348" i="5"/>
  <c r="M1348" i="5"/>
  <c r="C1349" i="5"/>
  <c r="D1349" i="5"/>
  <c r="E1349" i="5"/>
  <c r="F1349" i="5"/>
  <c r="G1349" i="5"/>
  <c r="H1349" i="5"/>
  <c r="I1349" i="5"/>
  <c r="J1349" i="5"/>
  <c r="K1349" i="5"/>
  <c r="L1349" i="5"/>
  <c r="M1349" i="5"/>
  <c r="C1350" i="5"/>
  <c r="D1350" i="5"/>
  <c r="E1350" i="5"/>
  <c r="F1350" i="5"/>
  <c r="G1350" i="5"/>
  <c r="H1350" i="5"/>
  <c r="I1350" i="5"/>
  <c r="J1350" i="5"/>
  <c r="K1350" i="5"/>
  <c r="L1350" i="5"/>
  <c r="M1350" i="5"/>
  <c r="C1351" i="5"/>
  <c r="D1351" i="5"/>
  <c r="E1351" i="5"/>
  <c r="F1351" i="5"/>
  <c r="G1351" i="5"/>
  <c r="H1351" i="5"/>
  <c r="I1351" i="5"/>
  <c r="J1351" i="5"/>
  <c r="K1351" i="5"/>
  <c r="L1351" i="5"/>
  <c r="M1351" i="5"/>
  <c r="C1352" i="5"/>
  <c r="D1352" i="5"/>
  <c r="E1352" i="5"/>
  <c r="F1352" i="5"/>
  <c r="G1352" i="5"/>
  <c r="H1352" i="5"/>
  <c r="I1352" i="5"/>
  <c r="J1352" i="5"/>
  <c r="K1352" i="5"/>
  <c r="L1352" i="5"/>
  <c r="M1352" i="5"/>
  <c r="C1353" i="5"/>
  <c r="D1353" i="5"/>
  <c r="E1353" i="5"/>
  <c r="F1353" i="5"/>
  <c r="G1353" i="5"/>
  <c r="H1353" i="5"/>
  <c r="I1353" i="5"/>
  <c r="J1353" i="5"/>
  <c r="K1353" i="5"/>
  <c r="L1353" i="5"/>
  <c r="M1353" i="5"/>
  <c r="C1354" i="5"/>
  <c r="D1354" i="5"/>
  <c r="E1354" i="5"/>
  <c r="F1354" i="5"/>
  <c r="G1354" i="5"/>
  <c r="H1354" i="5"/>
  <c r="I1354" i="5"/>
  <c r="J1354" i="5"/>
  <c r="K1354" i="5"/>
  <c r="L1354" i="5"/>
  <c r="M1354" i="5"/>
  <c r="C1355" i="5"/>
  <c r="D1355" i="5"/>
  <c r="E1355" i="5"/>
  <c r="F1355" i="5"/>
  <c r="G1355" i="5"/>
  <c r="H1355" i="5"/>
  <c r="I1355" i="5"/>
  <c r="J1355" i="5"/>
  <c r="K1355" i="5"/>
  <c r="L1355" i="5"/>
  <c r="M1355" i="5"/>
  <c r="C1356" i="5"/>
  <c r="D1356" i="5"/>
  <c r="E1356" i="5"/>
  <c r="F1356" i="5"/>
  <c r="G1356" i="5"/>
  <c r="H1356" i="5"/>
  <c r="I1356" i="5"/>
  <c r="J1356" i="5"/>
  <c r="K1356" i="5"/>
  <c r="L1356" i="5"/>
  <c r="M1356" i="5"/>
  <c r="C1357" i="5"/>
  <c r="D1357" i="5"/>
  <c r="E1357" i="5"/>
  <c r="F1357" i="5"/>
  <c r="G1357" i="5"/>
  <c r="H1357" i="5"/>
  <c r="I1357" i="5"/>
  <c r="J1357" i="5"/>
  <c r="K1357" i="5"/>
  <c r="L1357" i="5"/>
  <c r="M1357" i="5"/>
  <c r="C1358" i="5"/>
  <c r="D1358" i="5"/>
  <c r="E1358" i="5"/>
  <c r="F1358" i="5"/>
  <c r="G1358" i="5"/>
  <c r="H1358" i="5"/>
  <c r="I1358" i="5"/>
  <c r="J1358" i="5"/>
  <c r="K1358" i="5"/>
  <c r="L1358" i="5"/>
  <c r="M1358" i="5"/>
  <c r="C1359" i="5"/>
  <c r="D1359" i="5"/>
  <c r="E1359" i="5"/>
  <c r="F1359" i="5"/>
  <c r="G1359" i="5"/>
  <c r="H1359" i="5"/>
  <c r="I1359" i="5"/>
  <c r="J1359" i="5"/>
  <c r="K1359" i="5"/>
  <c r="L1359" i="5"/>
  <c r="M1359" i="5"/>
  <c r="C1360" i="5"/>
  <c r="D1360" i="5"/>
  <c r="E1360" i="5"/>
  <c r="F1360" i="5"/>
  <c r="G1360" i="5"/>
  <c r="H1360" i="5"/>
  <c r="I1360" i="5"/>
  <c r="J1360" i="5"/>
  <c r="K1360" i="5"/>
  <c r="L1360" i="5"/>
  <c r="M1360" i="5"/>
  <c r="C1361" i="5"/>
  <c r="D1361" i="5"/>
  <c r="E1361" i="5"/>
  <c r="F1361" i="5"/>
  <c r="G1361" i="5"/>
  <c r="H1361" i="5"/>
  <c r="I1361" i="5"/>
  <c r="J1361" i="5"/>
  <c r="K1361" i="5"/>
  <c r="L1361" i="5"/>
  <c r="M1361" i="5"/>
  <c r="C1362" i="5"/>
  <c r="D1362" i="5"/>
  <c r="E1362" i="5"/>
  <c r="F1362" i="5"/>
  <c r="G1362" i="5"/>
  <c r="H1362" i="5"/>
  <c r="I1362" i="5"/>
  <c r="J1362" i="5"/>
  <c r="K1362" i="5"/>
  <c r="L1362" i="5"/>
  <c r="M1362" i="5"/>
  <c r="C1363" i="5"/>
  <c r="D1363" i="5"/>
  <c r="E1363" i="5"/>
  <c r="F1363" i="5"/>
  <c r="G1363" i="5"/>
  <c r="H1363" i="5"/>
  <c r="I1363" i="5"/>
  <c r="J1363" i="5"/>
  <c r="K1363" i="5"/>
  <c r="L1363" i="5"/>
  <c r="M1363" i="5"/>
  <c r="C1364" i="5"/>
  <c r="D1364" i="5"/>
  <c r="E1364" i="5"/>
  <c r="F1364" i="5"/>
  <c r="G1364" i="5"/>
  <c r="H1364" i="5"/>
  <c r="I1364" i="5"/>
  <c r="J1364" i="5"/>
  <c r="K1364" i="5"/>
  <c r="L1364" i="5"/>
  <c r="M1364" i="5"/>
  <c r="C1365" i="5"/>
  <c r="D1365" i="5"/>
  <c r="E1365" i="5"/>
  <c r="F1365" i="5"/>
  <c r="G1365" i="5"/>
  <c r="H1365" i="5"/>
  <c r="I1365" i="5"/>
  <c r="J1365" i="5"/>
  <c r="K1365" i="5"/>
  <c r="L1365" i="5"/>
  <c r="M1365" i="5"/>
  <c r="C1366" i="5"/>
  <c r="D1366" i="5"/>
  <c r="E1366" i="5"/>
  <c r="F1366" i="5"/>
  <c r="G1366" i="5"/>
  <c r="H1366" i="5"/>
  <c r="I1366" i="5"/>
  <c r="J1366" i="5"/>
  <c r="K1366" i="5"/>
  <c r="L1366" i="5"/>
  <c r="M1366" i="5"/>
  <c r="C1367" i="5"/>
  <c r="D1367" i="5"/>
  <c r="E1367" i="5"/>
  <c r="F1367" i="5"/>
  <c r="G1367" i="5"/>
  <c r="H1367" i="5"/>
  <c r="I1367" i="5"/>
  <c r="J1367" i="5"/>
  <c r="K1367" i="5"/>
  <c r="L1367" i="5"/>
  <c r="M1367" i="5"/>
  <c r="C1368" i="5"/>
  <c r="D1368" i="5"/>
  <c r="E1368" i="5"/>
  <c r="F1368" i="5"/>
  <c r="G1368" i="5"/>
  <c r="H1368" i="5"/>
  <c r="I1368" i="5"/>
  <c r="J1368" i="5"/>
  <c r="K1368" i="5"/>
  <c r="L1368" i="5"/>
  <c r="M1368" i="5"/>
  <c r="C1369" i="5"/>
  <c r="D1369" i="5"/>
  <c r="E1369" i="5"/>
  <c r="F1369" i="5"/>
  <c r="G1369" i="5"/>
  <c r="H1369" i="5"/>
  <c r="I1369" i="5"/>
  <c r="J1369" i="5"/>
  <c r="K1369" i="5"/>
  <c r="L1369" i="5"/>
  <c r="M1369" i="5"/>
  <c r="C1370" i="5"/>
  <c r="D1370" i="5"/>
  <c r="E1370" i="5"/>
  <c r="F1370" i="5"/>
  <c r="G1370" i="5"/>
  <c r="H1370" i="5"/>
  <c r="I1370" i="5"/>
  <c r="J1370" i="5"/>
  <c r="K1370" i="5"/>
  <c r="L1370" i="5"/>
  <c r="M1370" i="5"/>
  <c r="C1371" i="5"/>
  <c r="D1371" i="5"/>
  <c r="E1371" i="5"/>
  <c r="F1371" i="5"/>
  <c r="G1371" i="5"/>
  <c r="H1371" i="5"/>
  <c r="I1371" i="5"/>
  <c r="J1371" i="5"/>
  <c r="K1371" i="5"/>
  <c r="L1371" i="5"/>
  <c r="M1371" i="5"/>
  <c r="C1372" i="5"/>
  <c r="D1372" i="5"/>
  <c r="E1372" i="5"/>
  <c r="F1372" i="5"/>
  <c r="G1372" i="5"/>
  <c r="H1372" i="5"/>
  <c r="I1372" i="5"/>
  <c r="J1372" i="5"/>
  <c r="K1372" i="5"/>
  <c r="L1372" i="5"/>
  <c r="M1372" i="5"/>
  <c r="C1373" i="5"/>
  <c r="D1373" i="5"/>
  <c r="E1373" i="5"/>
  <c r="F1373" i="5"/>
  <c r="G1373" i="5"/>
  <c r="H1373" i="5"/>
  <c r="I1373" i="5"/>
  <c r="J1373" i="5"/>
  <c r="K1373" i="5"/>
  <c r="L1373" i="5"/>
  <c r="M1373" i="5"/>
  <c r="C1374" i="5"/>
  <c r="D1374" i="5"/>
  <c r="E1374" i="5"/>
  <c r="F1374" i="5"/>
  <c r="G1374" i="5"/>
  <c r="H1374" i="5"/>
  <c r="I1374" i="5"/>
  <c r="J1374" i="5"/>
  <c r="K1374" i="5"/>
  <c r="L1374" i="5"/>
  <c r="M1374" i="5"/>
  <c r="C1375" i="5"/>
  <c r="D1375" i="5"/>
  <c r="E1375" i="5"/>
  <c r="F1375" i="5"/>
  <c r="G1375" i="5"/>
  <c r="H1375" i="5"/>
  <c r="I1375" i="5"/>
  <c r="J1375" i="5"/>
  <c r="K1375" i="5"/>
  <c r="L1375" i="5"/>
  <c r="M1375" i="5"/>
  <c r="C1376" i="5"/>
  <c r="D1376" i="5"/>
  <c r="E1376" i="5"/>
  <c r="F1376" i="5"/>
  <c r="G1376" i="5"/>
  <c r="H1376" i="5"/>
  <c r="I1376" i="5"/>
  <c r="J1376" i="5"/>
  <c r="K1376" i="5"/>
  <c r="L1376" i="5"/>
  <c r="M1376" i="5"/>
  <c r="C1377" i="5"/>
  <c r="D1377" i="5"/>
  <c r="E1377" i="5"/>
  <c r="F1377" i="5"/>
  <c r="G1377" i="5"/>
  <c r="H1377" i="5"/>
  <c r="I1377" i="5"/>
  <c r="J1377" i="5"/>
  <c r="K1377" i="5"/>
  <c r="L1377" i="5"/>
  <c r="M1377" i="5"/>
  <c r="C1378" i="5"/>
  <c r="D1378" i="5"/>
  <c r="E1378" i="5"/>
  <c r="F1378" i="5"/>
  <c r="G1378" i="5"/>
  <c r="H1378" i="5"/>
  <c r="I1378" i="5"/>
  <c r="J1378" i="5"/>
  <c r="K1378" i="5"/>
  <c r="L1378" i="5"/>
  <c r="M1378" i="5"/>
  <c r="C1379" i="5"/>
  <c r="D1379" i="5"/>
  <c r="E1379" i="5"/>
  <c r="F1379" i="5"/>
  <c r="G1379" i="5"/>
  <c r="H1379" i="5"/>
  <c r="I1379" i="5"/>
  <c r="J1379" i="5"/>
  <c r="K1379" i="5"/>
  <c r="L1379" i="5"/>
  <c r="M1379" i="5"/>
  <c r="C1380" i="5"/>
  <c r="D1380" i="5"/>
  <c r="E1380" i="5"/>
  <c r="F1380" i="5"/>
  <c r="G1380" i="5"/>
  <c r="H1380" i="5"/>
  <c r="I1380" i="5"/>
  <c r="J1380" i="5"/>
  <c r="K1380" i="5"/>
  <c r="L1380" i="5"/>
  <c r="M1380" i="5"/>
  <c r="C1381" i="5"/>
  <c r="D1381" i="5"/>
  <c r="E1381" i="5"/>
  <c r="F1381" i="5"/>
  <c r="G1381" i="5"/>
  <c r="H1381" i="5"/>
  <c r="I1381" i="5"/>
  <c r="J1381" i="5"/>
  <c r="K1381" i="5"/>
  <c r="L1381" i="5"/>
  <c r="M1381" i="5"/>
  <c r="C1382" i="5"/>
  <c r="D1382" i="5"/>
  <c r="E1382" i="5"/>
  <c r="F1382" i="5"/>
  <c r="G1382" i="5"/>
  <c r="H1382" i="5"/>
  <c r="I1382" i="5"/>
  <c r="J1382" i="5"/>
  <c r="K1382" i="5"/>
  <c r="L1382" i="5"/>
  <c r="M1382" i="5"/>
  <c r="C1383" i="5"/>
  <c r="D1383" i="5"/>
  <c r="E1383" i="5"/>
  <c r="F1383" i="5"/>
  <c r="G1383" i="5"/>
  <c r="H1383" i="5"/>
  <c r="I1383" i="5"/>
  <c r="J1383" i="5"/>
  <c r="K1383" i="5"/>
  <c r="L1383" i="5"/>
  <c r="M1383" i="5"/>
  <c r="C1384" i="5"/>
  <c r="D1384" i="5"/>
  <c r="E1384" i="5"/>
  <c r="F1384" i="5"/>
  <c r="G1384" i="5"/>
  <c r="H1384" i="5"/>
  <c r="I1384" i="5"/>
  <c r="J1384" i="5"/>
  <c r="K1384" i="5"/>
  <c r="L1384" i="5"/>
  <c r="M1384" i="5"/>
  <c r="C2" i="5"/>
  <c r="D2" i="5"/>
  <c r="E2" i="5"/>
  <c r="F2" i="5"/>
  <c r="G2" i="5"/>
  <c r="H2" i="5"/>
  <c r="I2" i="5"/>
  <c r="J2" i="5"/>
  <c r="K2" i="5"/>
  <c r="L2" i="5"/>
  <c r="M2" i="5"/>
  <c r="Q9" i="5" s="1"/>
  <c r="D3" i="5"/>
  <c r="E3" i="5"/>
  <c r="F3" i="5"/>
  <c r="G3" i="5"/>
  <c r="H3" i="5"/>
  <c r="I3" i="5"/>
  <c r="J3" i="5"/>
  <c r="K3" i="5"/>
  <c r="L3" i="5"/>
  <c r="M3" i="5"/>
  <c r="D4" i="5"/>
  <c r="E4" i="5"/>
  <c r="F4" i="5"/>
  <c r="G4" i="5"/>
  <c r="H4" i="5"/>
  <c r="I4" i="5"/>
  <c r="J4" i="5"/>
  <c r="K4" i="5"/>
  <c r="L4" i="5"/>
  <c r="M4" i="5"/>
  <c r="D5" i="5"/>
  <c r="E5" i="5"/>
  <c r="F5" i="5"/>
  <c r="G5" i="5"/>
  <c r="H5" i="5"/>
  <c r="I5" i="5"/>
  <c r="J5" i="5"/>
  <c r="K5" i="5"/>
  <c r="L5" i="5"/>
  <c r="M5" i="5"/>
  <c r="D6" i="5"/>
  <c r="E6" i="5"/>
  <c r="F6" i="5"/>
  <c r="G6" i="5"/>
  <c r="H6" i="5"/>
  <c r="I6" i="5"/>
  <c r="J6" i="5"/>
  <c r="K6" i="5"/>
  <c r="L6" i="5"/>
  <c r="M6" i="5"/>
  <c r="D7" i="5"/>
  <c r="E7" i="5"/>
  <c r="F7" i="5"/>
  <c r="G7" i="5"/>
  <c r="H7" i="5"/>
  <c r="I7" i="5"/>
  <c r="J7" i="5"/>
  <c r="K7" i="5"/>
  <c r="L7" i="5"/>
  <c r="M7" i="5"/>
  <c r="D8" i="5"/>
  <c r="E8" i="5"/>
  <c r="F8" i="5"/>
  <c r="G8" i="5"/>
  <c r="H8" i="5"/>
  <c r="I8" i="5"/>
  <c r="J8" i="5"/>
  <c r="K8" i="5"/>
  <c r="L8" i="5"/>
  <c r="M8" i="5"/>
  <c r="D9" i="5"/>
  <c r="E9" i="5"/>
  <c r="F9" i="5"/>
  <c r="G9" i="5"/>
  <c r="H9" i="5"/>
  <c r="I9" i="5"/>
  <c r="J9" i="5"/>
  <c r="K9" i="5"/>
  <c r="L9" i="5"/>
  <c r="M9" i="5"/>
  <c r="D10" i="5"/>
  <c r="E10" i="5"/>
  <c r="F10" i="5"/>
  <c r="G10" i="5"/>
  <c r="H10" i="5"/>
  <c r="I10" i="5"/>
  <c r="J10" i="5"/>
  <c r="K10" i="5"/>
  <c r="L10" i="5"/>
  <c r="M10" i="5"/>
  <c r="D11" i="5"/>
  <c r="E11" i="5"/>
  <c r="F11" i="5"/>
  <c r="G11" i="5"/>
  <c r="H11" i="5"/>
  <c r="I11" i="5"/>
  <c r="J11" i="5"/>
  <c r="K11" i="5"/>
  <c r="L11" i="5"/>
  <c r="M11" i="5"/>
  <c r="D12" i="5"/>
  <c r="E12" i="5"/>
  <c r="F12" i="5"/>
  <c r="G12" i="5"/>
  <c r="H12" i="5"/>
  <c r="I12" i="5"/>
  <c r="J12" i="5"/>
  <c r="K12" i="5"/>
  <c r="L12" i="5"/>
  <c r="M12" i="5"/>
  <c r="D13" i="5"/>
  <c r="E13" i="5"/>
  <c r="F13" i="5"/>
  <c r="G13" i="5"/>
  <c r="H13" i="5"/>
  <c r="I13" i="5"/>
  <c r="J13" i="5"/>
  <c r="K13" i="5"/>
  <c r="L13" i="5"/>
  <c r="M13" i="5"/>
  <c r="D14" i="5"/>
  <c r="E14" i="5"/>
  <c r="F14" i="5"/>
  <c r="G14" i="5"/>
  <c r="H14" i="5"/>
  <c r="I14" i="5"/>
  <c r="J14" i="5"/>
  <c r="K14" i="5"/>
  <c r="L14" i="5"/>
  <c r="M14" i="5"/>
  <c r="D15" i="5"/>
  <c r="E15" i="5"/>
  <c r="F15" i="5"/>
  <c r="G15" i="5"/>
  <c r="H15" i="5"/>
  <c r="I15" i="5"/>
  <c r="J15" i="5"/>
  <c r="K15" i="5"/>
  <c r="L15" i="5"/>
  <c r="M15" i="5"/>
  <c r="D16" i="5"/>
  <c r="E16" i="5"/>
  <c r="F16" i="5"/>
  <c r="G16" i="5"/>
  <c r="H16" i="5"/>
  <c r="I16" i="5"/>
  <c r="J16" i="5"/>
  <c r="K16" i="5"/>
  <c r="L16" i="5"/>
  <c r="M16" i="5"/>
  <c r="D17" i="5"/>
  <c r="E17" i="5"/>
  <c r="F17" i="5"/>
  <c r="G17" i="5"/>
  <c r="H17" i="5"/>
  <c r="I17" i="5"/>
  <c r="J17" i="5"/>
  <c r="K17" i="5"/>
  <c r="L17" i="5"/>
  <c r="M17" i="5"/>
  <c r="D18" i="5"/>
  <c r="E18" i="5"/>
  <c r="F18" i="5"/>
  <c r="G18" i="5"/>
  <c r="H18" i="5"/>
  <c r="I18" i="5"/>
  <c r="J18" i="5"/>
  <c r="K18" i="5"/>
  <c r="L18" i="5"/>
  <c r="M18" i="5"/>
  <c r="D19" i="5"/>
  <c r="E19" i="5"/>
  <c r="F19" i="5"/>
  <c r="G19" i="5"/>
  <c r="H19" i="5"/>
  <c r="I19" i="5"/>
  <c r="J19" i="5"/>
  <c r="K19" i="5"/>
  <c r="L19" i="5"/>
  <c r="M19" i="5"/>
  <c r="D20" i="5"/>
  <c r="E20" i="5"/>
  <c r="F20" i="5"/>
  <c r="G20" i="5"/>
  <c r="H20" i="5"/>
  <c r="I20" i="5"/>
  <c r="J20" i="5"/>
  <c r="K20" i="5"/>
  <c r="L20" i="5"/>
  <c r="M20" i="5"/>
  <c r="D21" i="5"/>
  <c r="E21" i="5"/>
  <c r="F21" i="5"/>
  <c r="G21" i="5"/>
  <c r="H21" i="5"/>
  <c r="I21" i="5"/>
  <c r="J21" i="5"/>
  <c r="K21" i="5"/>
  <c r="L21" i="5"/>
  <c r="M21" i="5"/>
  <c r="D22" i="5"/>
  <c r="E22" i="5"/>
  <c r="F22" i="5"/>
  <c r="G22" i="5"/>
  <c r="H22" i="5"/>
  <c r="I22" i="5"/>
  <c r="J22" i="5"/>
  <c r="K22" i="5"/>
  <c r="L22" i="5"/>
  <c r="M22" i="5"/>
  <c r="D23" i="5"/>
  <c r="E23" i="5"/>
  <c r="F23" i="5"/>
  <c r="G23" i="5"/>
  <c r="H23" i="5"/>
  <c r="I23" i="5"/>
  <c r="J23" i="5"/>
  <c r="K23" i="5"/>
  <c r="L23" i="5"/>
  <c r="M23" i="5"/>
  <c r="D24" i="5"/>
  <c r="E24" i="5"/>
  <c r="F24" i="5"/>
  <c r="G24" i="5"/>
  <c r="H24" i="5"/>
  <c r="I24" i="5"/>
  <c r="J24" i="5"/>
  <c r="K24" i="5"/>
  <c r="L24" i="5"/>
  <c r="M24" i="5"/>
  <c r="D25" i="5"/>
  <c r="E25" i="5"/>
  <c r="F25" i="5"/>
  <c r="G25" i="5"/>
  <c r="H25" i="5"/>
  <c r="I25" i="5"/>
  <c r="J25" i="5"/>
  <c r="K25" i="5"/>
  <c r="L25" i="5"/>
  <c r="M25" i="5"/>
  <c r="D26" i="5"/>
  <c r="E26" i="5"/>
  <c r="F26" i="5"/>
  <c r="G26" i="5"/>
  <c r="H26" i="5"/>
  <c r="I26" i="5"/>
  <c r="J26" i="5"/>
  <c r="K26" i="5"/>
  <c r="L26" i="5"/>
  <c r="M26" i="5"/>
  <c r="D27" i="5"/>
  <c r="E27" i="5"/>
  <c r="F27" i="5"/>
  <c r="G27" i="5"/>
  <c r="H27" i="5"/>
  <c r="I27" i="5"/>
  <c r="J27" i="5"/>
  <c r="K27" i="5"/>
  <c r="L27" i="5"/>
  <c r="M27" i="5"/>
  <c r="D28" i="5"/>
  <c r="E28" i="5"/>
  <c r="F28" i="5"/>
  <c r="G28" i="5"/>
  <c r="H28" i="5"/>
  <c r="I28" i="5"/>
  <c r="J28" i="5"/>
  <c r="K28" i="5"/>
  <c r="L28" i="5"/>
  <c r="M28" i="5"/>
  <c r="D29" i="5"/>
  <c r="E29" i="5"/>
  <c r="F29" i="5"/>
  <c r="G29" i="5"/>
  <c r="H29" i="5"/>
  <c r="I29" i="5"/>
  <c r="J29" i="5"/>
  <c r="K29" i="5"/>
  <c r="L29" i="5"/>
  <c r="M29" i="5"/>
  <c r="D30" i="5"/>
  <c r="E30" i="5"/>
  <c r="F30" i="5"/>
  <c r="G30" i="5"/>
  <c r="H30" i="5"/>
  <c r="I30" i="5"/>
  <c r="J30" i="5"/>
  <c r="K30" i="5"/>
  <c r="L30" i="5"/>
  <c r="M30" i="5"/>
  <c r="D31" i="5"/>
  <c r="E31" i="5"/>
  <c r="F31" i="5"/>
  <c r="G31" i="5"/>
  <c r="H31" i="5"/>
  <c r="I31" i="5"/>
  <c r="J31" i="5"/>
  <c r="K31" i="5"/>
  <c r="L31" i="5"/>
  <c r="M31" i="5"/>
  <c r="D32" i="5"/>
  <c r="E32" i="5"/>
  <c r="F32" i="5"/>
  <c r="G32" i="5"/>
  <c r="H32" i="5"/>
  <c r="I32" i="5"/>
  <c r="J32" i="5"/>
  <c r="K32" i="5"/>
  <c r="L32" i="5"/>
  <c r="M32" i="5"/>
  <c r="D33" i="5"/>
  <c r="E33" i="5"/>
  <c r="F33" i="5"/>
  <c r="G33" i="5"/>
  <c r="H33" i="5"/>
  <c r="I33" i="5"/>
  <c r="J33" i="5"/>
  <c r="K33" i="5"/>
  <c r="L33" i="5"/>
  <c r="M33" i="5"/>
  <c r="D34" i="5"/>
  <c r="E34" i="5"/>
  <c r="F34" i="5"/>
  <c r="G34" i="5"/>
  <c r="H34" i="5"/>
  <c r="I34" i="5"/>
  <c r="J34" i="5"/>
  <c r="K34" i="5"/>
  <c r="L34" i="5"/>
  <c r="M34" i="5"/>
  <c r="D35" i="5"/>
  <c r="E35" i="5"/>
  <c r="F35" i="5"/>
  <c r="G35" i="5"/>
  <c r="H35" i="5"/>
  <c r="I35" i="5"/>
  <c r="J35" i="5"/>
  <c r="K35" i="5"/>
  <c r="L35" i="5"/>
  <c r="M35" i="5"/>
  <c r="D36" i="5"/>
  <c r="E36" i="5"/>
  <c r="F36" i="5"/>
  <c r="G36" i="5"/>
  <c r="H36" i="5"/>
  <c r="I36" i="5"/>
  <c r="J36" i="5"/>
  <c r="K36" i="5"/>
  <c r="L36" i="5"/>
  <c r="M36" i="5"/>
  <c r="D37" i="5"/>
  <c r="E37" i="5"/>
  <c r="F37" i="5"/>
  <c r="G37" i="5"/>
  <c r="H37" i="5"/>
  <c r="I37" i="5"/>
  <c r="J37" i="5"/>
  <c r="K37" i="5"/>
  <c r="L37" i="5"/>
  <c r="M37" i="5"/>
  <c r="D38" i="5"/>
  <c r="E38" i="5"/>
  <c r="F38" i="5"/>
  <c r="G38" i="5"/>
  <c r="H38" i="5"/>
  <c r="I38" i="5"/>
  <c r="J38" i="5"/>
  <c r="K38" i="5"/>
  <c r="L38" i="5"/>
  <c r="M38" i="5"/>
  <c r="D39" i="5"/>
  <c r="E39" i="5"/>
  <c r="F39" i="5"/>
  <c r="G39" i="5"/>
  <c r="H39" i="5"/>
  <c r="I39" i="5"/>
  <c r="J39" i="5"/>
  <c r="K39" i="5"/>
  <c r="L39" i="5"/>
  <c r="M39" i="5"/>
  <c r="D40" i="5"/>
  <c r="E40" i="5"/>
  <c r="F40" i="5"/>
  <c r="G40" i="5"/>
  <c r="H40" i="5"/>
  <c r="I40" i="5"/>
  <c r="J40" i="5"/>
  <c r="K40" i="5"/>
  <c r="L40" i="5"/>
  <c r="M40" i="5"/>
  <c r="D41" i="5"/>
  <c r="E41" i="5"/>
  <c r="F41" i="5"/>
  <c r="G41" i="5"/>
  <c r="H41" i="5"/>
  <c r="I41" i="5"/>
  <c r="J41" i="5"/>
  <c r="K41" i="5"/>
  <c r="L41" i="5"/>
  <c r="M41" i="5"/>
  <c r="D42" i="5"/>
  <c r="E42" i="5"/>
  <c r="F42" i="5"/>
  <c r="G42" i="5"/>
  <c r="H42" i="5"/>
  <c r="I42" i="5"/>
  <c r="J42" i="5"/>
  <c r="K42" i="5"/>
  <c r="L42" i="5"/>
  <c r="M42" i="5"/>
  <c r="D43" i="5"/>
  <c r="E43" i="5"/>
  <c r="F43" i="5"/>
  <c r="G43" i="5"/>
  <c r="H43" i="5"/>
  <c r="I43" i="5"/>
  <c r="J43" i="5"/>
  <c r="K43" i="5"/>
  <c r="L43" i="5"/>
  <c r="M43" i="5"/>
  <c r="D44" i="5"/>
  <c r="E44" i="5"/>
  <c r="F44" i="5"/>
  <c r="G44" i="5"/>
  <c r="H44" i="5"/>
  <c r="I44" i="5"/>
  <c r="J44" i="5"/>
  <c r="K44" i="5"/>
  <c r="L44" i="5"/>
  <c r="M44" i="5"/>
  <c r="D45" i="5"/>
  <c r="E45" i="5"/>
  <c r="F45" i="5"/>
  <c r="G45" i="5"/>
  <c r="H45" i="5"/>
  <c r="I45" i="5"/>
  <c r="J45" i="5"/>
  <c r="K45" i="5"/>
  <c r="L45" i="5"/>
  <c r="M45" i="5"/>
  <c r="D46" i="5"/>
  <c r="E46" i="5"/>
  <c r="F46" i="5"/>
  <c r="G46" i="5"/>
  <c r="H46" i="5"/>
  <c r="I46" i="5"/>
  <c r="J46" i="5"/>
  <c r="K46" i="5"/>
  <c r="L46" i="5"/>
  <c r="M46" i="5"/>
  <c r="D47" i="5"/>
  <c r="E47" i="5"/>
  <c r="F47" i="5"/>
  <c r="G47" i="5"/>
  <c r="H47" i="5"/>
  <c r="I47" i="5"/>
  <c r="J47" i="5"/>
  <c r="K47" i="5"/>
  <c r="L47" i="5"/>
  <c r="M47" i="5"/>
  <c r="D48" i="5"/>
  <c r="E48" i="5"/>
  <c r="F48" i="5"/>
  <c r="G48" i="5"/>
  <c r="H48" i="5"/>
  <c r="I48" i="5"/>
  <c r="J48" i="5"/>
  <c r="K48" i="5"/>
  <c r="L48" i="5"/>
  <c r="M48" i="5"/>
  <c r="D49" i="5"/>
  <c r="E49" i="5"/>
  <c r="F49" i="5"/>
  <c r="G49" i="5"/>
  <c r="H49" i="5"/>
  <c r="I49" i="5"/>
  <c r="J49" i="5"/>
  <c r="K49" i="5"/>
  <c r="L49" i="5"/>
  <c r="M49" i="5"/>
  <c r="D50" i="5"/>
  <c r="E50" i="5"/>
  <c r="F50" i="5"/>
  <c r="G50" i="5"/>
  <c r="H50" i="5"/>
  <c r="I50" i="5"/>
  <c r="J50" i="5"/>
  <c r="K50" i="5"/>
  <c r="L50" i="5"/>
  <c r="M50" i="5"/>
  <c r="D51" i="5"/>
  <c r="E51" i="5"/>
  <c r="F51" i="5"/>
  <c r="G51" i="5"/>
  <c r="H51" i="5"/>
  <c r="I51" i="5"/>
  <c r="J51" i="5"/>
  <c r="K51" i="5"/>
  <c r="L51" i="5"/>
  <c r="M51" i="5"/>
  <c r="D52" i="5"/>
  <c r="E52" i="5"/>
  <c r="F52" i="5"/>
  <c r="G52" i="5"/>
  <c r="H52" i="5"/>
  <c r="I52" i="5"/>
  <c r="J52" i="5"/>
  <c r="K52" i="5"/>
  <c r="L52" i="5"/>
  <c r="M52" i="5"/>
  <c r="D53" i="5"/>
  <c r="E53" i="5"/>
  <c r="F53" i="5"/>
  <c r="G53" i="5"/>
  <c r="H53" i="5"/>
  <c r="I53" i="5"/>
  <c r="J53" i="5"/>
  <c r="K53" i="5"/>
  <c r="L53" i="5"/>
  <c r="M53" i="5"/>
  <c r="D54" i="5"/>
  <c r="E54" i="5"/>
  <c r="F54" i="5"/>
  <c r="G54" i="5"/>
  <c r="H54" i="5"/>
  <c r="I54" i="5"/>
  <c r="J54" i="5"/>
  <c r="K54" i="5"/>
  <c r="L54" i="5"/>
  <c r="M54" i="5"/>
  <c r="D55" i="5"/>
  <c r="E55" i="5"/>
  <c r="F55" i="5"/>
  <c r="G55" i="5"/>
  <c r="H55" i="5"/>
  <c r="I55" i="5"/>
  <c r="J55" i="5"/>
  <c r="K55" i="5"/>
  <c r="L55" i="5"/>
  <c r="M55" i="5"/>
  <c r="D56" i="5"/>
  <c r="E56" i="5"/>
  <c r="F56" i="5"/>
  <c r="G56" i="5"/>
  <c r="H56" i="5"/>
  <c r="I56" i="5"/>
  <c r="J56" i="5"/>
  <c r="K56" i="5"/>
  <c r="L56" i="5"/>
  <c r="M56" i="5"/>
  <c r="D57" i="5"/>
  <c r="E57" i="5"/>
  <c r="F57" i="5"/>
  <c r="G57" i="5"/>
  <c r="H57" i="5"/>
  <c r="I57" i="5"/>
  <c r="J57" i="5"/>
  <c r="K57" i="5"/>
  <c r="L57" i="5"/>
  <c r="M57" i="5"/>
  <c r="D58" i="5"/>
  <c r="E58" i="5"/>
  <c r="F58" i="5"/>
  <c r="G58" i="5"/>
  <c r="H58" i="5"/>
  <c r="I58" i="5"/>
  <c r="J58" i="5"/>
  <c r="K58" i="5"/>
  <c r="L58" i="5"/>
  <c r="M58" i="5"/>
  <c r="D59" i="5"/>
  <c r="E59" i="5"/>
  <c r="F59" i="5"/>
  <c r="G59" i="5"/>
  <c r="H59" i="5"/>
  <c r="I59" i="5"/>
  <c r="J59" i="5"/>
  <c r="K59" i="5"/>
  <c r="L59" i="5"/>
  <c r="M59" i="5"/>
  <c r="D60" i="5"/>
  <c r="E60" i="5"/>
  <c r="F60" i="5"/>
  <c r="G60" i="5"/>
  <c r="H60" i="5"/>
  <c r="I60" i="5"/>
  <c r="J60" i="5"/>
  <c r="K60" i="5"/>
  <c r="L60" i="5"/>
  <c r="M60" i="5"/>
  <c r="D61" i="5"/>
  <c r="E61" i="5"/>
  <c r="F61" i="5"/>
  <c r="G61" i="5"/>
  <c r="H61" i="5"/>
  <c r="I61" i="5"/>
  <c r="J61" i="5"/>
  <c r="K61" i="5"/>
  <c r="L61" i="5"/>
  <c r="M61" i="5"/>
  <c r="D62" i="5"/>
  <c r="E62" i="5"/>
  <c r="F62" i="5"/>
  <c r="G62" i="5"/>
  <c r="H62" i="5"/>
  <c r="I62" i="5"/>
  <c r="J62" i="5"/>
  <c r="K62" i="5"/>
  <c r="L62" i="5"/>
  <c r="M62" i="5"/>
  <c r="D63" i="5"/>
  <c r="E63" i="5"/>
  <c r="F63" i="5"/>
  <c r="G63" i="5"/>
  <c r="H63" i="5"/>
  <c r="I63" i="5"/>
  <c r="J63" i="5"/>
  <c r="K63" i="5"/>
  <c r="L63" i="5"/>
  <c r="M63" i="5"/>
  <c r="D64" i="5"/>
  <c r="E64" i="5"/>
  <c r="F64" i="5"/>
  <c r="G64" i="5"/>
  <c r="H64" i="5"/>
  <c r="I64" i="5"/>
  <c r="J64" i="5"/>
  <c r="K64" i="5"/>
  <c r="L64" i="5"/>
  <c r="M64" i="5"/>
  <c r="D65" i="5"/>
  <c r="E65" i="5"/>
  <c r="F65" i="5"/>
  <c r="G65" i="5"/>
  <c r="H65" i="5"/>
  <c r="I65" i="5"/>
  <c r="J65" i="5"/>
  <c r="K65" i="5"/>
  <c r="L65" i="5"/>
  <c r="M65" i="5"/>
  <c r="D66" i="5"/>
  <c r="E66" i="5"/>
  <c r="F66" i="5"/>
  <c r="G66" i="5"/>
  <c r="H66" i="5"/>
  <c r="I66" i="5"/>
  <c r="J66" i="5"/>
  <c r="K66" i="5"/>
  <c r="L66" i="5"/>
  <c r="M66" i="5"/>
  <c r="D67" i="5"/>
  <c r="E67" i="5"/>
  <c r="F67" i="5"/>
  <c r="G67" i="5"/>
  <c r="H67" i="5"/>
  <c r="I67" i="5"/>
  <c r="J67" i="5"/>
  <c r="K67" i="5"/>
  <c r="L67" i="5"/>
  <c r="M67" i="5"/>
  <c r="D68" i="5"/>
  <c r="E68" i="5"/>
  <c r="F68" i="5"/>
  <c r="G68" i="5"/>
  <c r="H68" i="5"/>
  <c r="I68" i="5"/>
  <c r="J68" i="5"/>
  <c r="K68" i="5"/>
  <c r="L68" i="5"/>
  <c r="M68" i="5"/>
  <c r="D69" i="5"/>
  <c r="E69" i="5"/>
  <c r="F69" i="5"/>
  <c r="G69" i="5"/>
  <c r="H69" i="5"/>
  <c r="I69" i="5"/>
  <c r="J69" i="5"/>
  <c r="K69" i="5"/>
  <c r="L69" i="5"/>
  <c r="M69" i="5"/>
  <c r="D70" i="5"/>
  <c r="E70" i="5"/>
  <c r="F70" i="5"/>
  <c r="G70" i="5"/>
  <c r="H70" i="5"/>
  <c r="I70" i="5"/>
  <c r="J70" i="5"/>
  <c r="K70" i="5"/>
  <c r="L70" i="5"/>
  <c r="M70" i="5"/>
  <c r="D71" i="5"/>
  <c r="E71" i="5"/>
  <c r="F71" i="5"/>
  <c r="G71" i="5"/>
  <c r="H71" i="5"/>
  <c r="I71" i="5"/>
  <c r="J71" i="5"/>
  <c r="K71" i="5"/>
  <c r="L71" i="5"/>
  <c r="M71" i="5"/>
  <c r="D72" i="5"/>
  <c r="E72" i="5"/>
  <c r="F72" i="5"/>
  <c r="G72" i="5"/>
  <c r="H72" i="5"/>
  <c r="I72" i="5"/>
  <c r="J72" i="5"/>
  <c r="K72" i="5"/>
  <c r="L72" i="5"/>
  <c r="M72" i="5"/>
  <c r="D73" i="5"/>
  <c r="E73" i="5"/>
  <c r="F73" i="5"/>
  <c r="G73" i="5"/>
  <c r="H73" i="5"/>
  <c r="I73" i="5"/>
  <c r="J73" i="5"/>
  <c r="K73" i="5"/>
  <c r="L73" i="5"/>
  <c r="M73" i="5"/>
  <c r="D74" i="5"/>
  <c r="E74" i="5"/>
  <c r="F74" i="5"/>
  <c r="G74" i="5"/>
  <c r="H74" i="5"/>
  <c r="I74" i="5"/>
  <c r="J74" i="5"/>
  <c r="K74" i="5"/>
  <c r="L74" i="5"/>
  <c r="M74" i="5"/>
  <c r="D75" i="5"/>
  <c r="E75" i="5"/>
  <c r="F75" i="5"/>
  <c r="G75" i="5"/>
  <c r="H75" i="5"/>
  <c r="I75" i="5"/>
  <c r="J75" i="5"/>
  <c r="K75" i="5"/>
  <c r="L75" i="5"/>
  <c r="M75" i="5"/>
  <c r="D76" i="5"/>
  <c r="E76" i="5"/>
  <c r="F76" i="5"/>
  <c r="G76" i="5"/>
  <c r="H76" i="5"/>
  <c r="I76" i="5"/>
  <c r="J76" i="5"/>
  <c r="K76" i="5"/>
  <c r="L76" i="5"/>
  <c r="M76" i="5"/>
  <c r="D77" i="5"/>
  <c r="E77" i="5"/>
  <c r="F77" i="5"/>
  <c r="G77" i="5"/>
  <c r="H77" i="5"/>
  <c r="I77" i="5"/>
  <c r="J77" i="5"/>
  <c r="K77" i="5"/>
  <c r="L77" i="5"/>
  <c r="M77" i="5"/>
  <c r="D78" i="5"/>
  <c r="E78" i="5"/>
  <c r="F78" i="5"/>
  <c r="G78" i="5"/>
  <c r="H78" i="5"/>
  <c r="I78" i="5"/>
  <c r="J78" i="5"/>
  <c r="K78" i="5"/>
  <c r="L78" i="5"/>
  <c r="M78" i="5"/>
  <c r="D79" i="5"/>
  <c r="E79" i="5"/>
  <c r="F79" i="5"/>
  <c r="G79" i="5"/>
  <c r="H79" i="5"/>
  <c r="I79" i="5"/>
  <c r="J79" i="5"/>
  <c r="K79" i="5"/>
  <c r="L79" i="5"/>
  <c r="M79" i="5"/>
  <c r="D80" i="5"/>
  <c r="E80" i="5"/>
  <c r="F80" i="5"/>
  <c r="G80" i="5"/>
  <c r="H80" i="5"/>
  <c r="I80" i="5"/>
  <c r="J80" i="5"/>
  <c r="K80" i="5"/>
  <c r="L80" i="5"/>
  <c r="M80" i="5"/>
  <c r="D81" i="5"/>
  <c r="E81" i="5"/>
  <c r="F81" i="5"/>
  <c r="G81" i="5"/>
  <c r="H81" i="5"/>
  <c r="I81" i="5"/>
  <c r="J81" i="5"/>
  <c r="K81" i="5"/>
  <c r="L81" i="5"/>
  <c r="M81" i="5"/>
  <c r="D82" i="5"/>
  <c r="E82" i="5"/>
  <c r="F82" i="5"/>
  <c r="G82" i="5"/>
  <c r="H82" i="5"/>
  <c r="I82" i="5"/>
  <c r="J82" i="5"/>
  <c r="K82" i="5"/>
  <c r="L82" i="5"/>
  <c r="M82" i="5"/>
  <c r="D83" i="5"/>
  <c r="E83" i="5"/>
  <c r="F83" i="5"/>
  <c r="G83" i="5"/>
  <c r="H83" i="5"/>
  <c r="I83" i="5"/>
  <c r="J83" i="5"/>
  <c r="K83" i="5"/>
  <c r="L83" i="5"/>
  <c r="M83" i="5"/>
  <c r="D84" i="5"/>
  <c r="E84" i="5"/>
  <c r="F84" i="5"/>
  <c r="G84" i="5"/>
  <c r="H84" i="5"/>
  <c r="I84" i="5"/>
  <c r="J84" i="5"/>
  <c r="K84" i="5"/>
  <c r="L84" i="5"/>
  <c r="M84" i="5"/>
  <c r="D85" i="5"/>
  <c r="E85" i="5"/>
  <c r="F85" i="5"/>
  <c r="G85" i="5"/>
  <c r="H85" i="5"/>
  <c r="I85" i="5"/>
  <c r="J85" i="5"/>
  <c r="K85" i="5"/>
  <c r="L85" i="5"/>
  <c r="M85" i="5"/>
  <c r="D86" i="5"/>
  <c r="E86" i="5"/>
  <c r="F86" i="5"/>
  <c r="G86" i="5"/>
  <c r="H86" i="5"/>
  <c r="I86" i="5"/>
  <c r="J86" i="5"/>
  <c r="K86" i="5"/>
  <c r="L86" i="5"/>
  <c r="M86" i="5"/>
  <c r="D87" i="5"/>
  <c r="E87" i="5"/>
  <c r="F87" i="5"/>
  <c r="G87" i="5"/>
  <c r="H87" i="5"/>
  <c r="I87" i="5"/>
  <c r="J87" i="5"/>
  <c r="K87" i="5"/>
  <c r="L87" i="5"/>
  <c r="M87" i="5"/>
  <c r="D88" i="5"/>
  <c r="E88" i="5"/>
  <c r="F88" i="5"/>
  <c r="G88" i="5"/>
  <c r="H88" i="5"/>
  <c r="I88" i="5"/>
  <c r="J88" i="5"/>
  <c r="K88" i="5"/>
  <c r="L88" i="5"/>
  <c r="M88" i="5"/>
  <c r="D89" i="5"/>
  <c r="E89" i="5"/>
  <c r="F89" i="5"/>
  <c r="G89" i="5"/>
  <c r="H89" i="5"/>
  <c r="I89" i="5"/>
  <c r="J89" i="5"/>
  <c r="K89" i="5"/>
  <c r="L89" i="5"/>
  <c r="M89" i="5"/>
  <c r="D90" i="5"/>
  <c r="E90" i="5"/>
  <c r="F90" i="5"/>
  <c r="G90" i="5"/>
  <c r="H90" i="5"/>
  <c r="I90" i="5"/>
  <c r="J90" i="5"/>
  <c r="K90" i="5"/>
  <c r="L90" i="5"/>
  <c r="M90" i="5"/>
  <c r="D91" i="5"/>
  <c r="E91" i="5"/>
  <c r="F91" i="5"/>
  <c r="G91" i="5"/>
  <c r="H91" i="5"/>
  <c r="I91" i="5"/>
  <c r="J91" i="5"/>
  <c r="K91" i="5"/>
  <c r="L91" i="5"/>
  <c r="M91" i="5"/>
  <c r="D92" i="5"/>
  <c r="E92" i="5"/>
  <c r="F92" i="5"/>
  <c r="G92" i="5"/>
  <c r="H92" i="5"/>
  <c r="I92" i="5"/>
  <c r="J92" i="5"/>
  <c r="K92" i="5"/>
  <c r="L92" i="5"/>
  <c r="M92" i="5"/>
  <c r="D93" i="5"/>
  <c r="E93" i="5"/>
  <c r="F93" i="5"/>
  <c r="G93" i="5"/>
  <c r="H93" i="5"/>
  <c r="I93" i="5"/>
  <c r="J93" i="5"/>
  <c r="K93" i="5"/>
  <c r="L93" i="5"/>
  <c r="M93" i="5"/>
  <c r="D94" i="5"/>
  <c r="E94" i="5"/>
  <c r="F94" i="5"/>
  <c r="G94" i="5"/>
  <c r="H94" i="5"/>
  <c r="I94" i="5"/>
  <c r="J94" i="5"/>
  <c r="K94" i="5"/>
  <c r="L94" i="5"/>
  <c r="M94" i="5"/>
  <c r="D95" i="5"/>
  <c r="E95" i="5"/>
  <c r="F95" i="5"/>
  <c r="G95" i="5"/>
  <c r="H95" i="5"/>
  <c r="I95" i="5"/>
  <c r="J95" i="5"/>
  <c r="K95" i="5"/>
  <c r="L95" i="5"/>
  <c r="M95" i="5"/>
  <c r="D96" i="5"/>
  <c r="E96" i="5"/>
  <c r="F96" i="5"/>
  <c r="G96" i="5"/>
  <c r="H96" i="5"/>
  <c r="I96" i="5"/>
  <c r="J96" i="5"/>
  <c r="K96" i="5"/>
  <c r="L96" i="5"/>
  <c r="M96" i="5"/>
  <c r="D97" i="5"/>
  <c r="E97" i="5"/>
  <c r="F97" i="5"/>
  <c r="G97" i="5"/>
  <c r="H97" i="5"/>
  <c r="I97" i="5"/>
  <c r="J97" i="5"/>
  <c r="K97" i="5"/>
  <c r="L97" i="5"/>
  <c r="M97" i="5"/>
  <c r="D98" i="5"/>
  <c r="E98" i="5"/>
  <c r="F98" i="5"/>
  <c r="G98" i="5"/>
  <c r="H98" i="5"/>
  <c r="I98" i="5"/>
  <c r="J98" i="5"/>
  <c r="K98" i="5"/>
  <c r="L98" i="5"/>
  <c r="M98" i="5"/>
  <c r="D99" i="5"/>
  <c r="E99" i="5"/>
  <c r="F99" i="5"/>
  <c r="G99" i="5"/>
  <c r="H99" i="5"/>
  <c r="I99" i="5"/>
  <c r="J99" i="5"/>
  <c r="K99" i="5"/>
  <c r="L99" i="5"/>
  <c r="M99" i="5"/>
  <c r="D100" i="5"/>
  <c r="E100" i="5"/>
  <c r="F100" i="5"/>
  <c r="G100" i="5"/>
  <c r="H100" i="5"/>
  <c r="I100" i="5"/>
  <c r="J100" i="5"/>
  <c r="K100" i="5"/>
  <c r="L100" i="5"/>
  <c r="M100" i="5"/>
  <c r="D101" i="5"/>
  <c r="E101" i="5"/>
  <c r="F101" i="5"/>
  <c r="G101" i="5"/>
  <c r="H101" i="5"/>
  <c r="I101" i="5"/>
  <c r="J101" i="5"/>
  <c r="K101" i="5"/>
  <c r="L101" i="5"/>
  <c r="M101" i="5"/>
  <c r="D102" i="5"/>
  <c r="E102" i="5"/>
  <c r="F102" i="5"/>
  <c r="G102" i="5"/>
  <c r="H102" i="5"/>
  <c r="I102" i="5"/>
  <c r="J102" i="5"/>
  <c r="K102" i="5"/>
  <c r="L102" i="5"/>
  <c r="M102" i="5"/>
  <c r="D103" i="5"/>
  <c r="E103" i="5"/>
  <c r="F103" i="5"/>
  <c r="G103" i="5"/>
  <c r="H103" i="5"/>
  <c r="I103" i="5"/>
  <c r="J103" i="5"/>
  <c r="K103" i="5"/>
  <c r="L103" i="5"/>
  <c r="M103" i="5"/>
  <c r="D104" i="5"/>
  <c r="E104" i="5"/>
  <c r="F104" i="5"/>
  <c r="G104" i="5"/>
  <c r="H104" i="5"/>
  <c r="I104" i="5"/>
  <c r="J104" i="5"/>
  <c r="K104" i="5"/>
  <c r="L104" i="5"/>
  <c r="M104" i="5"/>
  <c r="D105" i="5"/>
  <c r="E105" i="5"/>
  <c r="F105" i="5"/>
  <c r="G105" i="5"/>
  <c r="H105" i="5"/>
  <c r="I105" i="5"/>
  <c r="J105" i="5"/>
  <c r="K105" i="5"/>
  <c r="L105" i="5"/>
  <c r="M105" i="5"/>
  <c r="D106" i="5"/>
  <c r="E106" i="5"/>
  <c r="F106" i="5"/>
  <c r="G106" i="5"/>
  <c r="H106" i="5"/>
  <c r="I106" i="5"/>
  <c r="J106" i="5"/>
  <c r="K106" i="5"/>
  <c r="L106" i="5"/>
  <c r="M106" i="5"/>
  <c r="D107" i="5"/>
  <c r="E107" i="5"/>
  <c r="F107" i="5"/>
  <c r="G107" i="5"/>
  <c r="H107" i="5"/>
  <c r="I107" i="5"/>
  <c r="J107" i="5"/>
  <c r="K107" i="5"/>
  <c r="L107" i="5"/>
  <c r="M107" i="5"/>
  <c r="D108" i="5"/>
  <c r="E108" i="5"/>
  <c r="F108" i="5"/>
  <c r="G108" i="5"/>
  <c r="H108" i="5"/>
  <c r="I108" i="5"/>
  <c r="J108" i="5"/>
  <c r="K108" i="5"/>
  <c r="L108" i="5"/>
  <c r="M108" i="5"/>
  <c r="D109" i="5"/>
  <c r="E109" i="5"/>
  <c r="F109" i="5"/>
  <c r="G109" i="5"/>
  <c r="H109" i="5"/>
  <c r="I109" i="5"/>
  <c r="J109" i="5"/>
  <c r="K109" i="5"/>
  <c r="L109" i="5"/>
  <c r="M109" i="5"/>
  <c r="D110" i="5"/>
  <c r="E110" i="5"/>
  <c r="F110" i="5"/>
  <c r="G110" i="5"/>
  <c r="H110" i="5"/>
  <c r="I110" i="5"/>
  <c r="J110" i="5"/>
  <c r="K110" i="5"/>
  <c r="L110" i="5"/>
  <c r="M110" i="5"/>
  <c r="D111" i="5"/>
  <c r="E111" i="5"/>
  <c r="F111" i="5"/>
  <c r="G111" i="5"/>
  <c r="H111" i="5"/>
  <c r="I111" i="5"/>
  <c r="J111" i="5"/>
  <c r="K111" i="5"/>
  <c r="L111" i="5"/>
  <c r="M111" i="5"/>
  <c r="D112" i="5"/>
  <c r="E112" i="5"/>
  <c r="F112" i="5"/>
  <c r="G112" i="5"/>
  <c r="H112" i="5"/>
  <c r="I112" i="5"/>
  <c r="J112" i="5"/>
  <c r="K112" i="5"/>
  <c r="L112" i="5"/>
  <c r="M112" i="5"/>
  <c r="D113" i="5"/>
  <c r="E113" i="5"/>
  <c r="F113" i="5"/>
  <c r="G113" i="5"/>
  <c r="H113" i="5"/>
  <c r="I113" i="5"/>
  <c r="J113" i="5"/>
  <c r="K113" i="5"/>
  <c r="L113" i="5"/>
  <c r="M113" i="5"/>
  <c r="D114" i="5"/>
  <c r="E114" i="5"/>
  <c r="F114" i="5"/>
  <c r="G114" i="5"/>
  <c r="H114" i="5"/>
  <c r="I114" i="5"/>
  <c r="J114" i="5"/>
  <c r="K114" i="5"/>
  <c r="L114" i="5"/>
  <c r="M114" i="5"/>
  <c r="D115" i="5"/>
  <c r="E115" i="5"/>
  <c r="F115" i="5"/>
  <c r="G115" i="5"/>
  <c r="H115" i="5"/>
  <c r="I115" i="5"/>
  <c r="J115" i="5"/>
  <c r="K115" i="5"/>
  <c r="L115" i="5"/>
  <c r="M115" i="5"/>
  <c r="D116" i="5"/>
  <c r="E116" i="5"/>
  <c r="F116" i="5"/>
  <c r="G116" i="5"/>
  <c r="H116" i="5"/>
  <c r="I116" i="5"/>
  <c r="J116" i="5"/>
  <c r="K116" i="5"/>
  <c r="L116" i="5"/>
  <c r="M116" i="5"/>
  <c r="D117" i="5"/>
  <c r="E117" i="5"/>
  <c r="F117" i="5"/>
  <c r="G117" i="5"/>
  <c r="H117" i="5"/>
  <c r="I117" i="5"/>
  <c r="J117" i="5"/>
  <c r="K117" i="5"/>
  <c r="L117" i="5"/>
  <c r="M117" i="5"/>
  <c r="D118" i="5"/>
  <c r="E118" i="5"/>
  <c r="F118" i="5"/>
  <c r="G118" i="5"/>
  <c r="H118" i="5"/>
  <c r="I118" i="5"/>
  <c r="J118" i="5"/>
  <c r="K118" i="5"/>
  <c r="L118" i="5"/>
  <c r="M118" i="5"/>
  <c r="D119" i="5"/>
  <c r="E119" i="5"/>
  <c r="F119" i="5"/>
  <c r="G119" i="5"/>
  <c r="H119" i="5"/>
  <c r="I119" i="5"/>
  <c r="J119" i="5"/>
  <c r="K119" i="5"/>
  <c r="L119" i="5"/>
  <c r="M119" i="5"/>
  <c r="D120" i="5"/>
  <c r="E120" i="5"/>
  <c r="F120" i="5"/>
  <c r="G120" i="5"/>
  <c r="H120" i="5"/>
  <c r="I120" i="5"/>
  <c r="J120" i="5"/>
  <c r="K120" i="5"/>
  <c r="L120" i="5"/>
  <c r="M120" i="5"/>
  <c r="D121" i="5"/>
  <c r="E121" i="5"/>
  <c r="F121" i="5"/>
  <c r="G121" i="5"/>
  <c r="H121" i="5"/>
  <c r="I121" i="5"/>
  <c r="J121" i="5"/>
  <c r="K121" i="5"/>
  <c r="L121" i="5"/>
  <c r="M121" i="5"/>
  <c r="D122" i="5"/>
  <c r="E122" i="5"/>
  <c r="F122" i="5"/>
  <c r="G122" i="5"/>
  <c r="H122" i="5"/>
  <c r="I122" i="5"/>
  <c r="J122" i="5"/>
  <c r="K122" i="5"/>
  <c r="L122" i="5"/>
  <c r="M122" i="5"/>
  <c r="D123" i="5"/>
  <c r="E123" i="5"/>
  <c r="F123" i="5"/>
  <c r="G123" i="5"/>
  <c r="H123" i="5"/>
  <c r="I123" i="5"/>
  <c r="J123" i="5"/>
  <c r="K123" i="5"/>
  <c r="L123" i="5"/>
  <c r="M123" i="5"/>
  <c r="D124" i="5"/>
  <c r="E124" i="5"/>
  <c r="F124" i="5"/>
  <c r="G124" i="5"/>
  <c r="H124" i="5"/>
  <c r="I124" i="5"/>
  <c r="J124" i="5"/>
  <c r="K124" i="5"/>
  <c r="L124" i="5"/>
  <c r="M124" i="5"/>
  <c r="D125" i="5"/>
  <c r="E125" i="5"/>
  <c r="F125" i="5"/>
  <c r="G125" i="5"/>
  <c r="H125" i="5"/>
  <c r="I125" i="5"/>
  <c r="J125" i="5"/>
  <c r="K125" i="5"/>
  <c r="L125" i="5"/>
  <c r="M125" i="5"/>
  <c r="D126" i="5"/>
  <c r="E126" i="5"/>
  <c r="F126" i="5"/>
  <c r="G126" i="5"/>
  <c r="H126" i="5"/>
  <c r="I126" i="5"/>
  <c r="J126" i="5"/>
  <c r="K126" i="5"/>
  <c r="L126" i="5"/>
  <c r="M126" i="5"/>
  <c r="D127" i="5"/>
  <c r="E127" i="5"/>
  <c r="F127" i="5"/>
  <c r="G127" i="5"/>
  <c r="H127" i="5"/>
  <c r="I127" i="5"/>
  <c r="J127" i="5"/>
  <c r="K127" i="5"/>
  <c r="L127" i="5"/>
  <c r="M127" i="5"/>
  <c r="D128" i="5"/>
  <c r="E128" i="5"/>
  <c r="F128" i="5"/>
  <c r="G128" i="5"/>
  <c r="H128" i="5"/>
  <c r="I128" i="5"/>
  <c r="J128" i="5"/>
  <c r="K128" i="5"/>
  <c r="L128" i="5"/>
  <c r="M128" i="5"/>
  <c r="D129" i="5"/>
  <c r="E129" i="5"/>
  <c r="F129" i="5"/>
  <c r="G129" i="5"/>
  <c r="H129" i="5"/>
  <c r="I129" i="5"/>
  <c r="J129" i="5"/>
  <c r="K129" i="5"/>
  <c r="L129" i="5"/>
  <c r="M129" i="5"/>
  <c r="D130" i="5"/>
  <c r="E130" i="5"/>
  <c r="F130" i="5"/>
  <c r="G130" i="5"/>
  <c r="H130" i="5"/>
  <c r="I130" i="5"/>
  <c r="J130" i="5"/>
  <c r="K130" i="5"/>
  <c r="L130" i="5"/>
  <c r="M130" i="5"/>
  <c r="D131" i="5"/>
  <c r="E131" i="5"/>
  <c r="F131" i="5"/>
  <c r="G131" i="5"/>
  <c r="H131" i="5"/>
  <c r="I131" i="5"/>
  <c r="J131" i="5"/>
  <c r="K131" i="5"/>
  <c r="L131" i="5"/>
  <c r="M131" i="5"/>
  <c r="D132" i="5"/>
  <c r="E132" i="5"/>
  <c r="F132" i="5"/>
  <c r="G132" i="5"/>
  <c r="H132" i="5"/>
  <c r="I132" i="5"/>
  <c r="J132" i="5"/>
  <c r="K132" i="5"/>
  <c r="L132" i="5"/>
  <c r="M132" i="5"/>
  <c r="D133" i="5"/>
  <c r="E133" i="5"/>
  <c r="F133" i="5"/>
  <c r="G133" i="5"/>
  <c r="H133" i="5"/>
  <c r="I133" i="5"/>
  <c r="J133" i="5"/>
  <c r="K133" i="5"/>
  <c r="L133" i="5"/>
  <c r="M133" i="5"/>
  <c r="D134" i="5"/>
  <c r="E134" i="5"/>
  <c r="F134" i="5"/>
  <c r="G134" i="5"/>
  <c r="H134" i="5"/>
  <c r="I134" i="5"/>
  <c r="J134" i="5"/>
  <c r="K134" i="5"/>
  <c r="L134" i="5"/>
  <c r="M134" i="5"/>
  <c r="D135" i="5"/>
  <c r="E135" i="5"/>
  <c r="F135" i="5"/>
  <c r="G135" i="5"/>
  <c r="H135" i="5"/>
  <c r="I135" i="5"/>
  <c r="J135" i="5"/>
  <c r="K135" i="5"/>
  <c r="L135" i="5"/>
  <c r="M135" i="5"/>
  <c r="D136" i="5"/>
  <c r="E136" i="5"/>
  <c r="F136" i="5"/>
  <c r="G136" i="5"/>
  <c r="H136" i="5"/>
  <c r="I136" i="5"/>
  <c r="J136" i="5"/>
  <c r="K136" i="5"/>
  <c r="L136" i="5"/>
  <c r="M136" i="5"/>
  <c r="D137" i="5"/>
  <c r="E137" i="5"/>
  <c r="F137" i="5"/>
  <c r="G137" i="5"/>
  <c r="H137" i="5"/>
  <c r="I137" i="5"/>
  <c r="J137" i="5"/>
  <c r="K137" i="5"/>
  <c r="L137" i="5"/>
  <c r="M137" i="5"/>
  <c r="D138" i="5"/>
  <c r="E138" i="5"/>
  <c r="F138" i="5"/>
  <c r="G138" i="5"/>
  <c r="H138" i="5"/>
  <c r="I138" i="5"/>
  <c r="J138" i="5"/>
  <c r="K138" i="5"/>
  <c r="L138" i="5"/>
  <c r="M138" i="5"/>
  <c r="D139" i="5"/>
  <c r="E139" i="5"/>
  <c r="F139" i="5"/>
  <c r="G139" i="5"/>
  <c r="H139" i="5"/>
  <c r="I139" i="5"/>
  <c r="J139" i="5"/>
  <c r="K139" i="5"/>
  <c r="L139" i="5"/>
  <c r="M139" i="5"/>
  <c r="D140" i="5"/>
  <c r="E140" i="5"/>
  <c r="F140" i="5"/>
  <c r="G140" i="5"/>
  <c r="H140" i="5"/>
  <c r="I140" i="5"/>
  <c r="J140" i="5"/>
  <c r="K140" i="5"/>
  <c r="L140" i="5"/>
  <c r="M140" i="5"/>
  <c r="D141" i="5"/>
  <c r="E141" i="5"/>
  <c r="F141" i="5"/>
  <c r="G141" i="5"/>
  <c r="H141" i="5"/>
  <c r="I141" i="5"/>
  <c r="J141" i="5"/>
  <c r="K141" i="5"/>
  <c r="L141" i="5"/>
  <c r="M141" i="5"/>
  <c r="D142" i="5"/>
  <c r="E142" i="5"/>
  <c r="F142" i="5"/>
  <c r="G142" i="5"/>
  <c r="H142" i="5"/>
  <c r="I142" i="5"/>
  <c r="J142" i="5"/>
  <c r="K142" i="5"/>
  <c r="L142" i="5"/>
  <c r="M142" i="5"/>
  <c r="D143" i="5"/>
  <c r="E143" i="5"/>
  <c r="F143" i="5"/>
  <c r="G143" i="5"/>
  <c r="H143" i="5"/>
  <c r="I143" i="5"/>
  <c r="J143" i="5"/>
  <c r="K143" i="5"/>
  <c r="L143" i="5"/>
  <c r="M143" i="5"/>
  <c r="D144" i="5"/>
  <c r="E144" i="5"/>
  <c r="F144" i="5"/>
  <c r="G144" i="5"/>
  <c r="H144" i="5"/>
  <c r="I144" i="5"/>
  <c r="J144" i="5"/>
  <c r="K144" i="5"/>
  <c r="L144" i="5"/>
  <c r="M144" i="5"/>
  <c r="D145" i="5"/>
  <c r="E145" i="5"/>
  <c r="F145" i="5"/>
  <c r="G145" i="5"/>
  <c r="H145" i="5"/>
  <c r="I145" i="5"/>
  <c r="J145" i="5"/>
  <c r="K145" i="5"/>
  <c r="L145" i="5"/>
  <c r="M145" i="5"/>
  <c r="D146" i="5"/>
  <c r="E146" i="5"/>
  <c r="F146" i="5"/>
  <c r="G146" i="5"/>
  <c r="H146" i="5"/>
  <c r="I146" i="5"/>
  <c r="J146" i="5"/>
  <c r="K146" i="5"/>
  <c r="L146" i="5"/>
  <c r="M146" i="5"/>
  <c r="D147" i="5"/>
  <c r="E147" i="5"/>
  <c r="F147" i="5"/>
  <c r="G147" i="5"/>
  <c r="H147" i="5"/>
  <c r="I147" i="5"/>
  <c r="J147" i="5"/>
  <c r="K147" i="5"/>
  <c r="L147" i="5"/>
  <c r="M147" i="5"/>
  <c r="D148" i="5"/>
  <c r="E148" i="5"/>
  <c r="F148" i="5"/>
  <c r="G148" i="5"/>
  <c r="H148" i="5"/>
  <c r="I148" i="5"/>
  <c r="J148" i="5"/>
  <c r="K148" i="5"/>
  <c r="L148" i="5"/>
  <c r="M148" i="5"/>
  <c r="D149" i="5"/>
  <c r="E149" i="5"/>
  <c r="F149" i="5"/>
  <c r="G149" i="5"/>
  <c r="H149" i="5"/>
  <c r="I149" i="5"/>
  <c r="J149" i="5"/>
  <c r="K149" i="5"/>
  <c r="L149" i="5"/>
  <c r="M149" i="5"/>
  <c r="D150" i="5"/>
  <c r="E150" i="5"/>
  <c r="F150" i="5"/>
  <c r="G150" i="5"/>
  <c r="H150" i="5"/>
  <c r="I150" i="5"/>
  <c r="J150" i="5"/>
  <c r="K150" i="5"/>
  <c r="L150" i="5"/>
  <c r="M150" i="5"/>
  <c r="D151" i="5"/>
  <c r="E151" i="5"/>
  <c r="F151" i="5"/>
  <c r="G151" i="5"/>
  <c r="H151" i="5"/>
  <c r="I151" i="5"/>
  <c r="J151" i="5"/>
  <c r="K151" i="5"/>
  <c r="L151" i="5"/>
  <c r="M151" i="5"/>
  <c r="D152" i="5"/>
  <c r="E152" i="5"/>
  <c r="F152" i="5"/>
  <c r="G152" i="5"/>
  <c r="H152" i="5"/>
  <c r="I152" i="5"/>
  <c r="J152" i="5"/>
  <c r="K152" i="5"/>
  <c r="L152" i="5"/>
  <c r="M152" i="5"/>
  <c r="D153" i="5"/>
  <c r="E153" i="5"/>
  <c r="F153" i="5"/>
  <c r="G153" i="5"/>
  <c r="H153" i="5"/>
  <c r="I153" i="5"/>
  <c r="J153" i="5"/>
  <c r="K153" i="5"/>
  <c r="L153" i="5"/>
  <c r="M153" i="5"/>
  <c r="D154" i="5"/>
  <c r="E154" i="5"/>
  <c r="F154" i="5"/>
  <c r="G154" i="5"/>
  <c r="H154" i="5"/>
  <c r="I154" i="5"/>
  <c r="J154" i="5"/>
  <c r="K154" i="5"/>
  <c r="L154" i="5"/>
  <c r="M154" i="5"/>
  <c r="D155" i="5"/>
  <c r="E155" i="5"/>
  <c r="F155" i="5"/>
  <c r="G155" i="5"/>
  <c r="H155" i="5"/>
  <c r="I155" i="5"/>
  <c r="J155" i="5"/>
  <c r="K155" i="5"/>
  <c r="L155" i="5"/>
  <c r="M155" i="5"/>
  <c r="D156" i="5"/>
  <c r="E156" i="5"/>
  <c r="F156" i="5"/>
  <c r="G156" i="5"/>
  <c r="H156" i="5"/>
  <c r="I156" i="5"/>
  <c r="J156" i="5"/>
  <c r="K156" i="5"/>
  <c r="L156" i="5"/>
  <c r="M156" i="5"/>
  <c r="D157" i="5"/>
  <c r="E157" i="5"/>
  <c r="F157" i="5"/>
  <c r="G157" i="5"/>
  <c r="H157" i="5"/>
  <c r="I157" i="5"/>
  <c r="J157" i="5"/>
  <c r="K157" i="5"/>
  <c r="L157" i="5"/>
  <c r="M157" i="5"/>
  <c r="D158" i="5"/>
  <c r="E158" i="5"/>
  <c r="F158" i="5"/>
  <c r="G158" i="5"/>
  <c r="H158" i="5"/>
  <c r="I158" i="5"/>
  <c r="J158" i="5"/>
  <c r="K158" i="5"/>
  <c r="L158" i="5"/>
  <c r="M158" i="5"/>
  <c r="D159" i="5"/>
  <c r="E159" i="5"/>
  <c r="F159" i="5"/>
  <c r="G159" i="5"/>
  <c r="H159" i="5"/>
  <c r="I159" i="5"/>
  <c r="J159" i="5"/>
  <c r="K159" i="5"/>
  <c r="L159" i="5"/>
  <c r="M159" i="5"/>
  <c r="D160" i="5"/>
  <c r="E160" i="5"/>
  <c r="F160" i="5"/>
  <c r="G160" i="5"/>
  <c r="H160" i="5"/>
  <c r="I160" i="5"/>
  <c r="J160" i="5"/>
  <c r="K160" i="5"/>
  <c r="L160" i="5"/>
  <c r="M160" i="5"/>
  <c r="D161" i="5"/>
  <c r="E161" i="5"/>
  <c r="F161" i="5"/>
  <c r="G161" i="5"/>
  <c r="H161" i="5"/>
  <c r="I161" i="5"/>
  <c r="J161" i="5"/>
  <c r="K161" i="5"/>
  <c r="L161" i="5"/>
  <c r="M161" i="5"/>
  <c r="D162" i="5"/>
  <c r="E162" i="5"/>
  <c r="F162" i="5"/>
  <c r="G162" i="5"/>
  <c r="H162" i="5"/>
  <c r="I162" i="5"/>
  <c r="J162" i="5"/>
  <c r="K162" i="5"/>
  <c r="L162" i="5"/>
  <c r="M162" i="5"/>
  <c r="D163" i="5"/>
  <c r="E163" i="5"/>
  <c r="F163" i="5"/>
  <c r="G163" i="5"/>
  <c r="H163" i="5"/>
  <c r="I163" i="5"/>
  <c r="J163" i="5"/>
  <c r="K163" i="5"/>
  <c r="L163" i="5"/>
  <c r="M163" i="5"/>
  <c r="D164" i="5"/>
  <c r="E164" i="5"/>
  <c r="F164" i="5"/>
  <c r="G164" i="5"/>
  <c r="H164" i="5"/>
  <c r="I164" i="5"/>
  <c r="J164" i="5"/>
  <c r="K164" i="5"/>
  <c r="L164" i="5"/>
  <c r="M164" i="5"/>
  <c r="D165" i="5"/>
  <c r="E165" i="5"/>
  <c r="F165" i="5"/>
  <c r="G165" i="5"/>
  <c r="H165" i="5"/>
  <c r="I165" i="5"/>
  <c r="J165" i="5"/>
  <c r="K165" i="5"/>
  <c r="L165" i="5"/>
  <c r="M165" i="5"/>
  <c r="D166" i="5"/>
  <c r="E166" i="5"/>
  <c r="F166" i="5"/>
  <c r="G166" i="5"/>
  <c r="H166" i="5"/>
  <c r="I166" i="5"/>
  <c r="J166" i="5"/>
  <c r="K166" i="5"/>
  <c r="L166" i="5"/>
  <c r="M166" i="5"/>
  <c r="D167" i="5"/>
  <c r="E167" i="5"/>
  <c r="F167" i="5"/>
  <c r="G167" i="5"/>
  <c r="H167" i="5"/>
  <c r="I167" i="5"/>
  <c r="J167" i="5"/>
  <c r="K167" i="5"/>
  <c r="L167" i="5"/>
  <c r="M167" i="5"/>
  <c r="D168" i="5"/>
  <c r="E168" i="5"/>
  <c r="F168" i="5"/>
  <c r="G168" i="5"/>
  <c r="H168" i="5"/>
  <c r="I168" i="5"/>
  <c r="J168" i="5"/>
  <c r="K168" i="5"/>
  <c r="L168" i="5"/>
  <c r="M168" i="5"/>
  <c r="D169" i="5"/>
  <c r="E169" i="5"/>
  <c r="F169" i="5"/>
  <c r="G169" i="5"/>
  <c r="H169" i="5"/>
  <c r="I169" i="5"/>
  <c r="J169" i="5"/>
  <c r="K169" i="5"/>
  <c r="L169" i="5"/>
  <c r="M169" i="5"/>
  <c r="D170" i="5"/>
  <c r="E170" i="5"/>
  <c r="F170" i="5"/>
  <c r="G170" i="5"/>
  <c r="H170" i="5"/>
  <c r="I170" i="5"/>
  <c r="J170" i="5"/>
  <c r="K170" i="5"/>
  <c r="L170" i="5"/>
  <c r="M170" i="5"/>
  <c r="D171" i="5"/>
  <c r="E171" i="5"/>
  <c r="F171" i="5"/>
  <c r="G171" i="5"/>
  <c r="H171" i="5"/>
  <c r="I171" i="5"/>
  <c r="J171" i="5"/>
  <c r="K171" i="5"/>
  <c r="L171" i="5"/>
  <c r="M171" i="5"/>
  <c r="D172" i="5"/>
  <c r="E172" i="5"/>
  <c r="F172" i="5"/>
  <c r="G172" i="5"/>
  <c r="H172" i="5"/>
  <c r="I172" i="5"/>
  <c r="J172" i="5"/>
  <c r="K172" i="5"/>
  <c r="L172" i="5"/>
  <c r="M172" i="5"/>
  <c r="D173" i="5"/>
  <c r="E173" i="5"/>
  <c r="F173" i="5"/>
  <c r="G173" i="5"/>
  <c r="H173" i="5"/>
  <c r="I173" i="5"/>
  <c r="J173" i="5"/>
  <c r="K173" i="5"/>
  <c r="L173" i="5"/>
  <c r="M173" i="5"/>
  <c r="D174" i="5"/>
  <c r="E174" i="5"/>
  <c r="F174" i="5"/>
  <c r="G174" i="5"/>
  <c r="H174" i="5"/>
  <c r="I174" i="5"/>
  <c r="J174" i="5"/>
  <c r="K174" i="5"/>
  <c r="L174" i="5"/>
  <c r="M174" i="5"/>
  <c r="D175" i="5"/>
  <c r="E175" i="5"/>
  <c r="F175" i="5"/>
  <c r="G175" i="5"/>
  <c r="H175" i="5"/>
  <c r="I175" i="5"/>
  <c r="J175" i="5"/>
  <c r="K175" i="5"/>
  <c r="L175" i="5"/>
  <c r="M175" i="5"/>
  <c r="D176" i="5"/>
  <c r="E176" i="5"/>
  <c r="F176" i="5"/>
  <c r="G176" i="5"/>
  <c r="H176" i="5"/>
  <c r="I176" i="5"/>
  <c r="J176" i="5"/>
  <c r="K176" i="5"/>
  <c r="L176" i="5"/>
  <c r="M176" i="5"/>
  <c r="D177" i="5"/>
  <c r="E177" i="5"/>
  <c r="F177" i="5"/>
  <c r="G177" i="5"/>
  <c r="H177" i="5"/>
  <c r="I177" i="5"/>
  <c r="J177" i="5"/>
  <c r="K177" i="5"/>
  <c r="L177" i="5"/>
  <c r="M177" i="5"/>
  <c r="D178" i="5"/>
  <c r="E178" i="5"/>
  <c r="F178" i="5"/>
  <c r="G178" i="5"/>
  <c r="H178" i="5"/>
  <c r="I178" i="5"/>
  <c r="J178" i="5"/>
  <c r="K178" i="5"/>
  <c r="L178" i="5"/>
  <c r="M178" i="5"/>
  <c r="D179" i="5"/>
  <c r="E179" i="5"/>
  <c r="F179" i="5"/>
  <c r="G179" i="5"/>
  <c r="H179" i="5"/>
  <c r="I179" i="5"/>
  <c r="J179" i="5"/>
  <c r="K179" i="5"/>
  <c r="L179" i="5"/>
  <c r="M179" i="5"/>
  <c r="D180" i="5"/>
  <c r="E180" i="5"/>
  <c r="F180" i="5"/>
  <c r="G180" i="5"/>
  <c r="H180" i="5"/>
  <c r="I180" i="5"/>
  <c r="J180" i="5"/>
  <c r="K180" i="5"/>
  <c r="L180" i="5"/>
  <c r="M180" i="5"/>
  <c r="D181" i="5"/>
  <c r="E181" i="5"/>
  <c r="F181" i="5"/>
  <c r="G181" i="5"/>
  <c r="H181" i="5"/>
  <c r="I181" i="5"/>
  <c r="J181" i="5"/>
  <c r="K181" i="5"/>
  <c r="L181" i="5"/>
  <c r="M181" i="5"/>
  <c r="D182" i="5"/>
  <c r="E182" i="5"/>
  <c r="F182" i="5"/>
  <c r="G182" i="5"/>
  <c r="H182" i="5"/>
  <c r="I182" i="5"/>
  <c r="J182" i="5"/>
  <c r="K182" i="5"/>
  <c r="L182" i="5"/>
  <c r="M182" i="5"/>
  <c r="D183" i="5"/>
  <c r="E183" i="5"/>
  <c r="F183" i="5"/>
  <c r="G183" i="5"/>
  <c r="H183" i="5"/>
  <c r="I183" i="5"/>
  <c r="J183" i="5"/>
  <c r="K183" i="5"/>
  <c r="L183" i="5"/>
  <c r="M183" i="5"/>
  <c r="D184" i="5"/>
  <c r="E184" i="5"/>
  <c r="F184" i="5"/>
  <c r="G184" i="5"/>
  <c r="H184" i="5"/>
  <c r="I184" i="5"/>
  <c r="J184" i="5"/>
  <c r="K184" i="5"/>
  <c r="L184" i="5"/>
  <c r="M184" i="5"/>
  <c r="D185" i="5"/>
  <c r="E185" i="5"/>
  <c r="F185" i="5"/>
  <c r="G185" i="5"/>
  <c r="H185" i="5"/>
  <c r="I185" i="5"/>
  <c r="J185" i="5"/>
  <c r="K185" i="5"/>
  <c r="L185" i="5"/>
  <c r="M185" i="5"/>
  <c r="D186" i="5"/>
  <c r="E186" i="5"/>
  <c r="F186" i="5"/>
  <c r="G186" i="5"/>
  <c r="H186" i="5"/>
  <c r="I186" i="5"/>
  <c r="J186" i="5"/>
  <c r="K186" i="5"/>
  <c r="L186" i="5"/>
  <c r="M186" i="5"/>
  <c r="D187" i="5"/>
  <c r="E187" i="5"/>
  <c r="F187" i="5"/>
  <c r="G187" i="5"/>
  <c r="H187" i="5"/>
  <c r="I187" i="5"/>
  <c r="J187" i="5"/>
  <c r="K187" i="5"/>
  <c r="L187" i="5"/>
  <c r="M187" i="5"/>
  <c r="D188" i="5"/>
  <c r="E188" i="5"/>
  <c r="F188" i="5"/>
  <c r="G188" i="5"/>
  <c r="H188" i="5"/>
  <c r="I188" i="5"/>
  <c r="J188" i="5"/>
  <c r="K188" i="5"/>
  <c r="L188" i="5"/>
  <c r="M188" i="5"/>
  <c r="D189" i="5"/>
  <c r="E189" i="5"/>
  <c r="F189" i="5"/>
  <c r="G189" i="5"/>
  <c r="H189" i="5"/>
  <c r="I189" i="5"/>
  <c r="J189" i="5"/>
  <c r="K189" i="5"/>
  <c r="L189" i="5"/>
  <c r="M189" i="5"/>
  <c r="D190" i="5"/>
  <c r="E190" i="5"/>
  <c r="F190" i="5"/>
  <c r="G190" i="5"/>
  <c r="H190" i="5"/>
  <c r="I190" i="5"/>
  <c r="J190" i="5"/>
  <c r="K190" i="5"/>
  <c r="L190" i="5"/>
  <c r="M190" i="5"/>
  <c r="D191" i="5"/>
  <c r="E191" i="5"/>
  <c r="F191" i="5"/>
  <c r="G191" i="5"/>
  <c r="H191" i="5"/>
  <c r="I191" i="5"/>
  <c r="J191" i="5"/>
  <c r="K191" i="5"/>
  <c r="L191" i="5"/>
  <c r="M191" i="5"/>
  <c r="D192" i="5"/>
  <c r="E192" i="5"/>
  <c r="F192" i="5"/>
  <c r="G192" i="5"/>
  <c r="H192" i="5"/>
  <c r="I192" i="5"/>
  <c r="J192" i="5"/>
  <c r="K192" i="5"/>
  <c r="L192" i="5"/>
  <c r="M192" i="5"/>
  <c r="D193" i="5"/>
  <c r="E193" i="5"/>
  <c r="F193" i="5"/>
  <c r="G193" i="5"/>
  <c r="H193" i="5"/>
  <c r="I193" i="5"/>
  <c r="J193" i="5"/>
  <c r="K193" i="5"/>
  <c r="L193" i="5"/>
  <c r="M193" i="5"/>
  <c r="D194" i="5"/>
  <c r="E194" i="5"/>
  <c r="F194" i="5"/>
  <c r="G194" i="5"/>
  <c r="H194" i="5"/>
  <c r="I194" i="5"/>
  <c r="J194" i="5"/>
  <c r="K194" i="5"/>
  <c r="L194" i="5"/>
  <c r="M194" i="5"/>
  <c r="D195" i="5"/>
  <c r="E195" i="5"/>
  <c r="F195" i="5"/>
  <c r="G195" i="5"/>
  <c r="H195" i="5"/>
  <c r="I195" i="5"/>
  <c r="J195" i="5"/>
  <c r="K195" i="5"/>
  <c r="L195" i="5"/>
  <c r="M195" i="5"/>
  <c r="D196" i="5"/>
  <c r="E196" i="5"/>
  <c r="F196" i="5"/>
  <c r="G196" i="5"/>
  <c r="H196" i="5"/>
  <c r="I196" i="5"/>
  <c r="J196" i="5"/>
  <c r="K196" i="5"/>
  <c r="L196" i="5"/>
  <c r="M196" i="5"/>
  <c r="D197" i="5"/>
  <c r="E197" i="5"/>
  <c r="F197" i="5"/>
  <c r="G197" i="5"/>
  <c r="H197" i="5"/>
  <c r="I197" i="5"/>
  <c r="J197" i="5"/>
  <c r="K197" i="5"/>
  <c r="L197" i="5"/>
  <c r="M197" i="5"/>
  <c r="D198" i="5"/>
  <c r="E198" i="5"/>
  <c r="F198" i="5"/>
  <c r="G198" i="5"/>
  <c r="H198" i="5"/>
  <c r="I198" i="5"/>
  <c r="J198" i="5"/>
  <c r="K198" i="5"/>
  <c r="L198" i="5"/>
  <c r="M198" i="5"/>
  <c r="D199" i="5"/>
  <c r="E199" i="5"/>
  <c r="F199" i="5"/>
  <c r="G199" i="5"/>
  <c r="H199" i="5"/>
  <c r="I199" i="5"/>
  <c r="J199" i="5"/>
  <c r="K199" i="5"/>
  <c r="L199" i="5"/>
  <c r="M199" i="5"/>
  <c r="D200" i="5"/>
  <c r="E200" i="5"/>
  <c r="F200" i="5"/>
  <c r="G200" i="5"/>
  <c r="H200" i="5"/>
  <c r="I200" i="5"/>
  <c r="J200" i="5"/>
  <c r="K200" i="5"/>
  <c r="L200" i="5"/>
  <c r="M200" i="5"/>
  <c r="D201" i="5"/>
  <c r="E201" i="5"/>
  <c r="F201" i="5"/>
  <c r="G201" i="5"/>
  <c r="H201" i="5"/>
  <c r="I201" i="5"/>
  <c r="J201" i="5"/>
  <c r="K201" i="5"/>
  <c r="L201" i="5"/>
  <c r="M201" i="5"/>
  <c r="C202" i="5"/>
  <c r="D202" i="5"/>
  <c r="E202" i="5"/>
  <c r="F202" i="5"/>
  <c r="G202" i="5"/>
  <c r="H202" i="5"/>
  <c r="I202" i="5"/>
  <c r="J202" i="5"/>
  <c r="K202" i="5"/>
  <c r="L202" i="5"/>
  <c r="M202" i="5"/>
  <c r="C203" i="5"/>
  <c r="D203" i="5"/>
  <c r="E203" i="5"/>
  <c r="F203" i="5"/>
  <c r="G203" i="5"/>
  <c r="H203" i="5"/>
  <c r="I203" i="5"/>
  <c r="J203" i="5"/>
  <c r="K203" i="5"/>
  <c r="L203" i="5"/>
  <c r="M203" i="5"/>
  <c r="C204" i="5"/>
  <c r="D204" i="5"/>
  <c r="E204" i="5"/>
  <c r="F204" i="5"/>
  <c r="G204" i="5"/>
  <c r="H204" i="5"/>
  <c r="I204" i="5"/>
  <c r="J204" i="5"/>
  <c r="K204" i="5"/>
  <c r="L204" i="5"/>
  <c r="M204" i="5"/>
  <c r="C205" i="5"/>
  <c r="D205" i="5"/>
  <c r="E205" i="5"/>
  <c r="F205" i="5"/>
  <c r="G205" i="5"/>
  <c r="H205" i="5"/>
  <c r="I205" i="5"/>
  <c r="J205" i="5"/>
  <c r="K205" i="5"/>
  <c r="L205" i="5"/>
  <c r="M205" i="5"/>
  <c r="C206" i="5"/>
  <c r="D206" i="5"/>
  <c r="E206" i="5"/>
  <c r="F206" i="5"/>
  <c r="G206" i="5"/>
  <c r="H206" i="5"/>
  <c r="I206" i="5"/>
  <c r="J206" i="5"/>
  <c r="K206" i="5"/>
  <c r="L206" i="5"/>
  <c r="M206" i="5"/>
  <c r="C207" i="5"/>
  <c r="D207" i="5"/>
  <c r="E207" i="5"/>
  <c r="F207" i="5"/>
  <c r="G207" i="5"/>
  <c r="H207" i="5"/>
  <c r="I207" i="5"/>
  <c r="J207" i="5"/>
  <c r="K207" i="5"/>
  <c r="L207" i="5"/>
  <c r="M207" i="5"/>
  <c r="C208" i="5"/>
  <c r="D208" i="5"/>
  <c r="E208" i="5"/>
  <c r="F208" i="5"/>
  <c r="G208" i="5"/>
  <c r="H208" i="5"/>
  <c r="I208" i="5"/>
  <c r="J208" i="5"/>
  <c r="K208" i="5"/>
  <c r="L208" i="5"/>
  <c r="M208" i="5"/>
  <c r="C209" i="5"/>
  <c r="D209" i="5"/>
  <c r="E209" i="5"/>
  <c r="F209" i="5"/>
  <c r="G209" i="5"/>
  <c r="H209" i="5"/>
  <c r="I209" i="5"/>
  <c r="J209" i="5"/>
  <c r="K209" i="5"/>
  <c r="L209" i="5"/>
  <c r="M209" i="5"/>
  <c r="C210" i="5"/>
  <c r="D210" i="5"/>
  <c r="E210" i="5"/>
  <c r="F210" i="5"/>
  <c r="G210" i="5"/>
  <c r="H210" i="5"/>
  <c r="I210" i="5"/>
  <c r="J210" i="5"/>
  <c r="K210" i="5"/>
  <c r="L210" i="5"/>
  <c r="M210" i="5"/>
  <c r="C211" i="5"/>
  <c r="D211" i="5"/>
  <c r="E211" i="5"/>
  <c r="F211" i="5"/>
  <c r="G211" i="5"/>
  <c r="H211" i="5"/>
  <c r="I211" i="5"/>
  <c r="J211" i="5"/>
  <c r="K211" i="5"/>
  <c r="L211" i="5"/>
  <c r="M211" i="5"/>
  <c r="C212" i="5"/>
  <c r="D212" i="5"/>
  <c r="E212" i="5"/>
  <c r="F212" i="5"/>
  <c r="G212" i="5"/>
  <c r="H212" i="5"/>
  <c r="I212" i="5"/>
  <c r="J212" i="5"/>
  <c r="K212" i="5"/>
  <c r="L212" i="5"/>
  <c r="M212" i="5"/>
  <c r="C213" i="5"/>
  <c r="D213" i="5"/>
  <c r="E213" i="5"/>
  <c r="F213" i="5"/>
  <c r="G213" i="5"/>
  <c r="H213" i="5"/>
  <c r="I213" i="5"/>
  <c r="J213" i="5"/>
  <c r="K213" i="5"/>
  <c r="L213" i="5"/>
  <c r="M213" i="5"/>
  <c r="C214" i="5"/>
  <c r="D214" i="5"/>
  <c r="E214" i="5"/>
  <c r="F214" i="5"/>
  <c r="G214" i="5"/>
  <c r="H214" i="5"/>
  <c r="I214" i="5"/>
  <c r="J214" i="5"/>
  <c r="K214" i="5"/>
  <c r="L214" i="5"/>
  <c r="M214" i="5"/>
  <c r="C215" i="5"/>
  <c r="D215" i="5"/>
  <c r="E215" i="5"/>
  <c r="F215" i="5"/>
  <c r="G215" i="5"/>
  <c r="H215" i="5"/>
  <c r="I215" i="5"/>
  <c r="J215" i="5"/>
  <c r="K215" i="5"/>
  <c r="L215" i="5"/>
  <c r="M215" i="5"/>
  <c r="C216" i="5"/>
  <c r="D216" i="5"/>
  <c r="E216" i="5"/>
  <c r="F216" i="5"/>
  <c r="G216" i="5"/>
  <c r="H216" i="5"/>
  <c r="I216" i="5"/>
  <c r="J216" i="5"/>
  <c r="K216" i="5"/>
  <c r="L216" i="5"/>
  <c r="M216" i="5"/>
  <c r="C217" i="5"/>
  <c r="D217" i="5"/>
  <c r="E217" i="5"/>
  <c r="F217" i="5"/>
  <c r="G217" i="5"/>
  <c r="H217" i="5"/>
  <c r="I217" i="5"/>
  <c r="J217" i="5"/>
  <c r="K217" i="5"/>
  <c r="L217" i="5"/>
  <c r="M217" i="5"/>
  <c r="C218" i="5"/>
  <c r="D218" i="5"/>
  <c r="E218" i="5"/>
  <c r="F218" i="5"/>
  <c r="G218" i="5"/>
  <c r="H218" i="5"/>
  <c r="I218" i="5"/>
  <c r="J218" i="5"/>
  <c r="K218" i="5"/>
  <c r="L218" i="5"/>
  <c r="M218" i="5"/>
  <c r="C219" i="5"/>
  <c r="D219" i="5"/>
  <c r="E219" i="5"/>
  <c r="F219" i="5"/>
  <c r="G219" i="5"/>
  <c r="H219" i="5"/>
  <c r="I219" i="5"/>
  <c r="J219" i="5"/>
  <c r="K219" i="5"/>
  <c r="L219" i="5"/>
  <c r="M219" i="5"/>
  <c r="C220" i="5"/>
  <c r="D220" i="5"/>
  <c r="E220" i="5"/>
  <c r="F220" i="5"/>
  <c r="G220" i="5"/>
  <c r="H220" i="5"/>
  <c r="I220" i="5"/>
  <c r="J220" i="5"/>
  <c r="K220" i="5"/>
  <c r="L220" i="5"/>
  <c r="M220" i="5"/>
  <c r="C221" i="5"/>
  <c r="D221" i="5"/>
  <c r="E221" i="5"/>
  <c r="F221" i="5"/>
  <c r="G221" i="5"/>
  <c r="H221" i="5"/>
  <c r="I221" i="5"/>
  <c r="J221" i="5"/>
  <c r="K221" i="5"/>
  <c r="L221" i="5"/>
  <c r="M221" i="5"/>
  <c r="C222" i="5"/>
  <c r="D222" i="5"/>
  <c r="E222" i="5"/>
  <c r="F222" i="5"/>
  <c r="G222" i="5"/>
  <c r="H222" i="5"/>
  <c r="I222" i="5"/>
  <c r="J222" i="5"/>
  <c r="K222" i="5"/>
  <c r="L222" i="5"/>
  <c r="M222" i="5"/>
  <c r="C223" i="5"/>
  <c r="D223" i="5"/>
  <c r="E223" i="5"/>
  <c r="F223" i="5"/>
  <c r="G223" i="5"/>
  <c r="H223" i="5"/>
  <c r="I223" i="5"/>
  <c r="J223" i="5"/>
  <c r="K223" i="5"/>
  <c r="L223" i="5"/>
  <c r="M223" i="5"/>
  <c r="C224" i="5"/>
  <c r="D224" i="5"/>
  <c r="E224" i="5"/>
  <c r="F224" i="5"/>
  <c r="G224" i="5"/>
  <c r="H224" i="5"/>
  <c r="I224" i="5"/>
  <c r="J224" i="5"/>
  <c r="K224" i="5"/>
  <c r="L224" i="5"/>
  <c r="M224" i="5"/>
  <c r="C225" i="5"/>
  <c r="D225" i="5"/>
  <c r="E225" i="5"/>
  <c r="F225" i="5"/>
  <c r="G225" i="5"/>
  <c r="H225" i="5"/>
  <c r="I225" i="5"/>
  <c r="J225" i="5"/>
  <c r="K225" i="5"/>
  <c r="L225" i="5"/>
  <c r="M225" i="5"/>
  <c r="C226" i="5"/>
  <c r="D226" i="5"/>
  <c r="E226" i="5"/>
  <c r="F226" i="5"/>
  <c r="G226" i="5"/>
  <c r="H226" i="5"/>
  <c r="I226" i="5"/>
  <c r="J226" i="5"/>
  <c r="K226" i="5"/>
  <c r="L226" i="5"/>
  <c r="M226" i="5"/>
  <c r="C227" i="5"/>
  <c r="D227" i="5"/>
  <c r="E227" i="5"/>
  <c r="F227" i="5"/>
  <c r="G227" i="5"/>
  <c r="H227" i="5"/>
  <c r="I227" i="5"/>
  <c r="J227" i="5"/>
  <c r="K227" i="5"/>
  <c r="L227" i="5"/>
  <c r="M227" i="5"/>
  <c r="C228" i="5"/>
  <c r="D228" i="5"/>
  <c r="E228" i="5"/>
  <c r="F228" i="5"/>
  <c r="G228" i="5"/>
  <c r="H228" i="5"/>
  <c r="I228" i="5"/>
  <c r="J228" i="5"/>
  <c r="K228" i="5"/>
  <c r="L228" i="5"/>
  <c r="M228" i="5"/>
  <c r="C229" i="5"/>
  <c r="D229" i="5"/>
  <c r="E229" i="5"/>
  <c r="F229" i="5"/>
  <c r="G229" i="5"/>
  <c r="H229" i="5"/>
  <c r="I229" i="5"/>
  <c r="J229" i="5"/>
  <c r="K229" i="5"/>
  <c r="L229" i="5"/>
  <c r="M229" i="5"/>
  <c r="C230" i="5"/>
  <c r="D230" i="5"/>
  <c r="E230" i="5"/>
  <c r="F230" i="5"/>
  <c r="G230" i="5"/>
  <c r="H230" i="5"/>
  <c r="I230" i="5"/>
  <c r="J230" i="5"/>
  <c r="K230" i="5"/>
  <c r="L230" i="5"/>
  <c r="M230" i="5"/>
  <c r="C231" i="5"/>
  <c r="D231" i="5"/>
  <c r="E231" i="5"/>
  <c r="F231" i="5"/>
  <c r="G231" i="5"/>
  <c r="H231" i="5"/>
  <c r="I231" i="5"/>
  <c r="J231" i="5"/>
  <c r="K231" i="5"/>
  <c r="L231" i="5"/>
  <c r="M231" i="5"/>
  <c r="C232" i="5"/>
  <c r="D232" i="5"/>
  <c r="E232" i="5"/>
  <c r="F232" i="5"/>
  <c r="G232" i="5"/>
  <c r="H232" i="5"/>
  <c r="I232" i="5"/>
  <c r="J232" i="5"/>
  <c r="K232" i="5"/>
  <c r="L232" i="5"/>
  <c r="M232" i="5"/>
  <c r="C233" i="5"/>
  <c r="D233" i="5"/>
  <c r="E233" i="5"/>
  <c r="F233" i="5"/>
  <c r="G233" i="5"/>
  <c r="H233" i="5"/>
  <c r="I233" i="5"/>
  <c r="J233" i="5"/>
  <c r="K233" i="5"/>
  <c r="L233" i="5"/>
  <c r="M233" i="5"/>
  <c r="C234" i="5"/>
  <c r="D234" i="5"/>
  <c r="E234" i="5"/>
  <c r="F234" i="5"/>
  <c r="G234" i="5"/>
  <c r="H234" i="5"/>
  <c r="I234" i="5"/>
  <c r="J234" i="5"/>
  <c r="K234" i="5"/>
  <c r="L234" i="5"/>
  <c r="M234" i="5"/>
  <c r="C235" i="5"/>
  <c r="D235" i="5"/>
  <c r="E235" i="5"/>
  <c r="F235" i="5"/>
  <c r="G235" i="5"/>
  <c r="H235" i="5"/>
  <c r="I235" i="5"/>
  <c r="J235" i="5"/>
  <c r="K235" i="5"/>
  <c r="L235" i="5"/>
  <c r="M235" i="5"/>
  <c r="C236" i="5"/>
  <c r="D236" i="5"/>
  <c r="E236" i="5"/>
  <c r="F236" i="5"/>
  <c r="G236" i="5"/>
  <c r="H236" i="5"/>
  <c r="I236" i="5"/>
  <c r="J236" i="5"/>
  <c r="K236" i="5"/>
  <c r="L236" i="5"/>
  <c r="M236" i="5"/>
  <c r="C237" i="5"/>
  <c r="D237" i="5"/>
  <c r="E237" i="5"/>
  <c r="F237" i="5"/>
  <c r="G237" i="5"/>
  <c r="H237" i="5"/>
  <c r="I237" i="5"/>
  <c r="J237" i="5"/>
  <c r="K237" i="5"/>
  <c r="L237" i="5"/>
  <c r="M237" i="5"/>
  <c r="C238" i="5"/>
  <c r="D238" i="5"/>
  <c r="E238" i="5"/>
  <c r="F238" i="5"/>
  <c r="G238" i="5"/>
  <c r="H238" i="5"/>
  <c r="I238" i="5"/>
  <c r="J238" i="5"/>
  <c r="K238" i="5"/>
  <c r="L238" i="5"/>
  <c r="M238" i="5"/>
  <c r="C239" i="5"/>
  <c r="D239" i="5"/>
  <c r="E239" i="5"/>
  <c r="F239" i="5"/>
  <c r="G239" i="5"/>
  <c r="H239" i="5"/>
  <c r="I239" i="5"/>
  <c r="J239" i="5"/>
  <c r="K239" i="5"/>
  <c r="L239" i="5"/>
  <c r="M239" i="5"/>
  <c r="C240" i="5"/>
  <c r="D240" i="5"/>
  <c r="E240" i="5"/>
  <c r="F240" i="5"/>
  <c r="G240" i="5"/>
  <c r="H240" i="5"/>
  <c r="I240" i="5"/>
  <c r="J240" i="5"/>
  <c r="K240" i="5"/>
  <c r="L240" i="5"/>
  <c r="M240" i="5"/>
  <c r="C241" i="5"/>
  <c r="D241" i="5"/>
  <c r="E241" i="5"/>
  <c r="F241" i="5"/>
  <c r="G241" i="5"/>
  <c r="H241" i="5"/>
  <c r="I241" i="5"/>
  <c r="J241" i="5"/>
  <c r="K241" i="5"/>
  <c r="L241" i="5"/>
  <c r="M241" i="5"/>
  <c r="C242" i="5"/>
  <c r="D242" i="5"/>
  <c r="E242" i="5"/>
  <c r="F242" i="5"/>
  <c r="G242" i="5"/>
  <c r="H242" i="5"/>
  <c r="I242" i="5"/>
  <c r="J242" i="5"/>
  <c r="K242" i="5"/>
  <c r="L242" i="5"/>
  <c r="M242" i="5"/>
  <c r="C243" i="5"/>
  <c r="D243" i="5"/>
  <c r="E243" i="5"/>
  <c r="F243" i="5"/>
  <c r="G243" i="5"/>
  <c r="H243" i="5"/>
  <c r="I243" i="5"/>
  <c r="J243" i="5"/>
  <c r="K243" i="5"/>
  <c r="L243" i="5"/>
  <c r="M243" i="5"/>
  <c r="C244" i="5"/>
  <c r="D244" i="5"/>
  <c r="E244" i="5"/>
  <c r="F244" i="5"/>
  <c r="G244" i="5"/>
  <c r="H244" i="5"/>
  <c r="I244" i="5"/>
  <c r="J244" i="5"/>
  <c r="K244" i="5"/>
  <c r="L244" i="5"/>
  <c r="M244" i="5"/>
  <c r="C245" i="5"/>
  <c r="D245" i="5"/>
  <c r="E245" i="5"/>
  <c r="F245" i="5"/>
  <c r="G245" i="5"/>
  <c r="H245" i="5"/>
  <c r="I245" i="5"/>
  <c r="J245" i="5"/>
  <c r="K245" i="5"/>
  <c r="L245" i="5"/>
  <c r="M245" i="5"/>
  <c r="C246" i="5"/>
  <c r="D246" i="5"/>
  <c r="E246" i="5"/>
  <c r="F246" i="5"/>
  <c r="G246" i="5"/>
  <c r="H246" i="5"/>
  <c r="I246" i="5"/>
  <c r="J246" i="5"/>
  <c r="K246" i="5"/>
  <c r="L246" i="5"/>
  <c r="M246" i="5"/>
  <c r="C247" i="5"/>
  <c r="D247" i="5"/>
  <c r="E247" i="5"/>
  <c r="F247" i="5"/>
  <c r="G247" i="5"/>
  <c r="H247" i="5"/>
  <c r="I247" i="5"/>
  <c r="J247" i="5"/>
  <c r="K247" i="5"/>
  <c r="L247" i="5"/>
  <c r="M247" i="5"/>
  <c r="C248" i="5"/>
  <c r="D248" i="5"/>
  <c r="E248" i="5"/>
  <c r="F248" i="5"/>
  <c r="G248" i="5"/>
  <c r="H248" i="5"/>
  <c r="I248" i="5"/>
  <c r="J248" i="5"/>
  <c r="K248" i="5"/>
  <c r="L248" i="5"/>
  <c r="M248" i="5"/>
  <c r="C249" i="5"/>
  <c r="D249" i="5"/>
  <c r="E249" i="5"/>
  <c r="F249" i="5"/>
  <c r="G249" i="5"/>
  <c r="H249" i="5"/>
  <c r="I249" i="5"/>
  <c r="J249" i="5"/>
  <c r="K249" i="5"/>
  <c r="L249" i="5"/>
  <c r="M249" i="5"/>
  <c r="C250" i="5"/>
  <c r="D250" i="5"/>
  <c r="E250" i="5"/>
  <c r="F250" i="5"/>
  <c r="G250" i="5"/>
  <c r="H250" i="5"/>
  <c r="I250" i="5"/>
  <c r="J250" i="5"/>
  <c r="K250" i="5"/>
  <c r="L250" i="5"/>
  <c r="M250" i="5"/>
  <c r="C251" i="5"/>
  <c r="D251" i="5"/>
  <c r="E251" i="5"/>
  <c r="F251" i="5"/>
  <c r="G251" i="5"/>
  <c r="H251" i="5"/>
  <c r="I251" i="5"/>
  <c r="J251" i="5"/>
  <c r="K251" i="5"/>
  <c r="L251" i="5"/>
  <c r="M251" i="5"/>
  <c r="C252" i="5"/>
  <c r="D252" i="5"/>
  <c r="E252" i="5"/>
  <c r="F252" i="5"/>
  <c r="G252" i="5"/>
  <c r="H252" i="5"/>
  <c r="I252" i="5"/>
  <c r="J252" i="5"/>
  <c r="K252" i="5"/>
  <c r="L252" i="5"/>
  <c r="M252" i="5"/>
  <c r="C253" i="5"/>
  <c r="D253" i="5"/>
  <c r="E253" i="5"/>
  <c r="F253" i="5"/>
  <c r="G253" i="5"/>
  <c r="H253" i="5"/>
  <c r="I253" i="5"/>
  <c r="J253" i="5"/>
  <c r="K253" i="5"/>
  <c r="L253" i="5"/>
  <c r="M253" i="5"/>
  <c r="C254" i="5"/>
  <c r="D254" i="5"/>
  <c r="E254" i="5"/>
  <c r="F254" i="5"/>
  <c r="G254" i="5"/>
  <c r="H254" i="5"/>
  <c r="I254" i="5"/>
  <c r="J254" i="5"/>
  <c r="K254" i="5"/>
  <c r="L254" i="5"/>
  <c r="M254" i="5"/>
  <c r="C255" i="5"/>
  <c r="D255" i="5"/>
  <c r="E255" i="5"/>
  <c r="F255" i="5"/>
  <c r="G255" i="5"/>
  <c r="H255" i="5"/>
  <c r="I255" i="5"/>
  <c r="J255" i="5"/>
  <c r="K255" i="5"/>
  <c r="L255" i="5"/>
  <c r="M255" i="5"/>
  <c r="C256" i="5"/>
  <c r="D256" i="5"/>
  <c r="E256" i="5"/>
  <c r="F256" i="5"/>
  <c r="G256" i="5"/>
  <c r="H256" i="5"/>
  <c r="I256" i="5"/>
  <c r="J256" i="5"/>
  <c r="K256" i="5"/>
  <c r="L256" i="5"/>
  <c r="M256" i="5"/>
  <c r="C257" i="5"/>
  <c r="D257" i="5"/>
  <c r="E257" i="5"/>
  <c r="F257" i="5"/>
  <c r="G257" i="5"/>
  <c r="H257" i="5"/>
  <c r="I257" i="5"/>
  <c r="J257" i="5"/>
  <c r="K257" i="5"/>
  <c r="L257" i="5"/>
  <c r="M257" i="5"/>
  <c r="C258" i="5"/>
  <c r="D258" i="5"/>
  <c r="E258" i="5"/>
  <c r="F258" i="5"/>
  <c r="G258" i="5"/>
  <c r="H258" i="5"/>
  <c r="I258" i="5"/>
  <c r="J258" i="5"/>
  <c r="K258" i="5"/>
  <c r="L258" i="5"/>
  <c r="M258" i="5"/>
  <c r="C259" i="5"/>
  <c r="D259" i="5"/>
  <c r="E259" i="5"/>
  <c r="F259" i="5"/>
  <c r="G259" i="5"/>
  <c r="H259" i="5"/>
  <c r="I259" i="5"/>
  <c r="J259" i="5"/>
  <c r="K259" i="5"/>
  <c r="L259" i="5"/>
  <c r="M259" i="5"/>
  <c r="C260" i="5"/>
  <c r="D260" i="5"/>
  <c r="E260" i="5"/>
  <c r="F260" i="5"/>
  <c r="G260" i="5"/>
  <c r="H260" i="5"/>
  <c r="I260" i="5"/>
  <c r="J260" i="5"/>
  <c r="K260" i="5"/>
  <c r="L260" i="5"/>
  <c r="M260" i="5"/>
  <c r="C261" i="5"/>
  <c r="D261" i="5"/>
  <c r="E261" i="5"/>
  <c r="F261" i="5"/>
  <c r="G261" i="5"/>
  <c r="H261" i="5"/>
  <c r="I261" i="5"/>
  <c r="J261" i="5"/>
  <c r="K261" i="5"/>
  <c r="L261" i="5"/>
  <c r="M261" i="5"/>
  <c r="C262" i="5"/>
  <c r="D262" i="5"/>
  <c r="E262" i="5"/>
  <c r="F262" i="5"/>
  <c r="G262" i="5"/>
  <c r="H262" i="5"/>
  <c r="I262" i="5"/>
  <c r="J262" i="5"/>
  <c r="K262" i="5"/>
  <c r="L262" i="5"/>
  <c r="M262" i="5"/>
  <c r="C263" i="5"/>
  <c r="D263" i="5"/>
  <c r="E263" i="5"/>
  <c r="F263" i="5"/>
  <c r="G263" i="5"/>
  <c r="H263" i="5"/>
  <c r="I263" i="5"/>
  <c r="J263" i="5"/>
  <c r="K263" i="5"/>
  <c r="L263" i="5"/>
  <c r="M263" i="5"/>
  <c r="C264" i="5"/>
  <c r="D264" i="5"/>
  <c r="E264" i="5"/>
  <c r="F264" i="5"/>
  <c r="G264" i="5"/>
  <c r="H264" i="5"/>
  <c r="I264" i="5"/>
  <c r="J264" i="5"/>
  <c r="K264" i="5"/>
  <c r="L264" i="5"/>
  <c r="M264" i="5"/>
  <c r="C265" i="5"/>
  <c r="D265" i="5"/>
  <c r="E265" i="5"/>
  <c r="F265" i="5"/>
  <c r="G265" i="5"/>
  <c r="H265" i="5"/>
  <c r="I265" i="5"/>
  <c r="J265" i="5"/>
  <c r="K265" i="5"/>
  <c r="L265" i="5"/>
  <c r="M265" i="5"/>
  <c r="C266" i="5"/>
  <c r="D266" i="5"/>
  <c r="E266" i="5"/>
  <c r="F266" i="5"/>
  <c r="G266" i="5"/>
  <c r="H266" i="5"/>
  <c r="I266" i="5"/>
  <c r="J266" i="5"/>
  <c r="K266" i="5"/>
  <c r="L266" i="5"/>
  <c r="M266" i="5"/>
  <c r="C267" i="5"/>
  <c r="D267" i="5"/>
  <c r="E267" i="5"/>
  <c r="F267" i="5"/>
  <c r="G267" i="5"/>
  <c r="H267" i="5"/>
  <c r="I267" i="5"/>
  <c r="J267" i="5"/>
  <c r="K267" i="5"/>
  <c r="L267" i="5"/>
  <c r="M267" i="5"/>
  <c r="C268" i="5"/>
  <c r="D268" i="5"/>
  <c r="E268" i="5"/>
  <c r="F268" i="5"/>
  <c r="G268" i="5"/>
  <c r="H268" i="5"/>
  <c r="I268" i="5"/>
  <c r="J268" i="5"/>
  <c r="K268" i="5"/>
  <c r="L268" i="5"/>
  <c r="M268" i="5"/>
  <c r="C269" i="5"/>
  <c r="D269" i="5"/>
  <c r="E269" i="5"/>
  <c r="F269" i="5"/>
  <c r="G269" i="5"/>
  <c r="H269" i="5"/>
  <c r="I269" i="5"/>
  <c r="J269" i="5"/>
  <c r="K269" i="5"/>
  <c r="L269" i="5"/>
  <c r="M269" i="5"/>
  <c r="C270" i="5"/>
  <c r="D270" i="5"/>
  <c r="E270" i="5"/>
  <c r="F270" i="5"/>
  <c r="G270" i="5"/>
  <c r="H270" i="5"/>
  <c r="I270" i="5"/>
  <c r="J270" i="5"/>
  <c r="K270" i="5"/>
  <c r="L270" i="5"/>
  <c r="M270" i="5"/>
  <c r="C271" i="5"/>
  <c r="D271" i="5"/>
  <c r="E271" i="5"/>
  <c r="F271" i="5"/>
  <c r="G271" i="5"/>
  <c r="H271" i="5"/>
  <c r="I271" i="5"/>
  <c r="J271" i="5"/>
  <c r="K271" i="5"/>
  <c r="L271" i="5"/>
  <c r="M271" i="5"/>
  <c r="C272" i="5"/>
  <c r="D272" i="5"/>
  <c r="E272" i="5"/>
  <c r="F272" i="5"/>
  <c r="G272" i="5"/>
  <c r="H272" i="5"/>
  <c r="I272" i="5"/>
  <c r="J272" i="5"/>
  <c r="K272" i="5"/>
  <c r="L272" i="5"/>
  <c r="M272" i="5"/>
  <c r="C273" i="5"/>
  <c r="D273" i="5"/>
  <c r="E273" i="5"/>
  <c r="F273" i="5"/>
  <c r="G273" i="5"/>
  <c r="H273" i="5"/>
  <c r="I273" i="5"/>
  <c r="J273" i="5"/>
  <c r="K273" i="5"/>
  <c r="L273" i="5"/>
  <c r="M273" i="5"/>
  <c r="C274" i="5"/>
  <c r="D274" i="5"/>
  <c r="E274" i="5"/>
  <c r="F274" i="5"/>
  <c r="G274" i="5"/>
  <c r="H274" i="5"/>
  <c r="I274" i="5"/>
  <c r="J274" i="5"/>
  <c r="K274" i="5"/>
  <c r="L274" i="5"/>
  <c r="M274" i="5"/>
  <c r="C275" i="5"/>
  <c r="D275" i="5"/>
  <c r="E275" i="5"/>
  <c r="F275" i="5"/>
  <c r="G275" i="5"/>
  <c r="H275" i="5"/>
  <c r="I275" i="5"/>
  <c r="J275" i="5"/>
  <c r="K275" i="5"/>
  <c r="L275" i="5"/>
  <c r="M275" i="5"/>
  <c r="C276" i="5"/>
  <c r="D276" i="5"/>
  <c r="E276" i="5"/>
  <c r="F276" i="5"/>
  <c r="G276" i="5"/>
  <c r="H276" i="5"/>
  <c r="I276" i="5"/>
  <c r="J276" i="5"/>
  <c r="K276" i="5"/>
  <c r="L276" i="5"/>
  <c r="M276" i="5"/>
  <c r="C277" i="5"/>
  <c r="D277" i="5"/>
  <c r="E277" i="5"/>
  <c r="F277" i="5"/>
  <c r="G277" i="5"/>
  <c r="H277" i="5"/>
  <c r="I277" i="5"/>
  <c r="J277" i="5"/>
  <c r="K277" i="5"/>
  <c r="L277" i="5"/>
  <c r="M277" i="5"/>
  <c r="C278" i="5"/>
  <c r="D278" i="5"/>
  <c r="E278" i="5"/>
  <c r="F278" i="5"/>
  <c r="G278" i="5"/>
  <c r="H278" i="5"/>
  <c r="I278" i="5"/>
  <c r="J278" i="5"/>
  <c r="K278" i="5"/>
  <c r="L278" i="5"/>
  <c r="M278" i="5"/>
  <c r="C279" i="5"/>
  <c r="D279" i="5"/>
  <c r="E279" i="5"/>
  <c r="F279" i="5"/>
  <c r="G279" i="5"/>
  <c r="H279" i="5"/>
  <c r="I279" i="5"/>
  <c r="J279" i="5"/>
  <c r="K279" i="5"/>
  <c r="L279" i="5"/>
  <c r="M279" i="5"/>
  <c r="C280" i="5"/>
  <c r="D280" i="5"/>
  <c r="E280" i="5"/>
  <c r="F280" i="5"/>
  <c r="G280" i="5"/>
  <c r="H280" i="5"/>
  <c r="I280" i="5"/>
  <c r="J280" i="5"/>
  <c r="K280" i="5"/>
  <c r="L280" i="5"/>
  <c r="M280" i="5"/>
  <c r="C281" i="5"/>
  <c r="D281" i="5"/>
  <c r="E281" i="5"/>
  <c r="F281" i="5"/>
  <c r="G281" i="5"/>
  <c r="H281" i="5"/>
  <c r="I281" i="5"/>
  <c r="J281" i="5"/>
  <c r="K281" i="5"/>
  <c r="L281" i="5"/>
  <c r="M281" i="5"/>
  <c r="C282" i="5"/>
  <c r="D282" i="5"/>
  <c r="E282" i="5"/>
  <c r="F282" i="5"/>
  <c r="G282" i="5"/>
  <c r="H282" i="5"/>
  <c r="I282" i="5"/>
  <c r="J282" i="5"/>
  <c r="K282" i="5"/>
  <c r="L282" i="5"/>
  <c r="M282" i="5"/>
  <c r="C283" i="5"/>
  <c r="D283" i="5"/>
  <c r="E283" i="5"/>
  <c r="F283" i="5"/>
  <c r="G283" i="5"/>
  <c r="H283" i="5"/>
  <c r="I283" i="5"/>
  <c r="J283" i="5"/>
  <c r="K283" i="5"/>
  <c r="L283" i="5"/>
  <c r="M283" i="5"/>
  <c r="C284" i="5"/>
  <c r="D284" i="5"/>
  <c r="E284" i="5"/>
  <c r="F284" i="5"/>
  <c r="G284" i="5"/>
  <c r="H284" i="5"/>
  <c r="I284" i="5"/>
  <c r="J284" i="5"/>
  <c r="K284" i="5"/>
  <c r="L284" i="5"/>
  <c r="M284" i="5"/>
  <c r="C285" i="5"/>
  <c r="D285" i="5"/>
  <c r="E285" i="5"/>
  <c r="F285" i="5"/>
  <c r="G285" i="5"/>
  <c r="H285" i="5"/>
  <c r="I285" i="5"/>
  <c r="J285" i="5"/>
  <c r="K285" i="5"/>
  <c r="L285" i="5"/>
  <c r="M285" i="5"/>
  <c r="C286" i="5"/>
  <c r="D286" i="5"/>
  <c r="E286" i="5"/>
  <c r="F286" i="5"/>
  <c r="G286" i="5"/>
  <c r="H286" i="5"/>
  <c r="I286" i="5"/>
  <c r="J286" i="5"/>
  <c r="K286" i="5"/>
  <c r="L286" i="5"/>
  <c r="M286" i="5"/>
  <c r="C287" i="5"/>
  <c r="D287" i="5"/>
  <c r="E287" i="5"/>
  <c r="F287" i="5"/>
  <c r="G287" i="5"/>
  <c r="H287" i="5"/>
  <c r="I287" i="5"/>
  <c r="J287" i="5"/>
  <c r="K287" i="5"/>
  <c r="L287" i="5"/>
  <c r="M287" i="5"/>
  <c r="C288" i="5"/>
  <c r="D288" i="5"/>
  <c r="E288" i="5"/>
  <c r="F288" i="5"/>
  <c r="G288" i="5"/>
  <c r="H288" i="5"/>
  <c r="I288" i="5"/>
  <c r="J288" i="5"/>
  <c r="K288" i="5"/>
  <c r="L288" i="5"/>
  <c r="M288" i="5"/>
  <c r="C289" i="5"/>
  <c r="D289" i="5"/>
  <c r="E289" i="5"/>
  <c r="F289" i="5"/>
  <c r="G289" i="5"/>
  <c r="H289" i="5"/>
  <c r="I289" i="5"/>
  <c r="J289" i="5"/>
  <c r="K289" i="5"/>
  <c r="L289" i="5"/>
  <c r="M289" i="5"/>
  <c r="C290" i="5"/>
  <c r="D290" i="5"/>
  <c r="E290" i="5"/>
  <c r="F290" i="5"/>
  <c r="G290" i="5"/>
  <c r="H290" i="5"/>
  <c r="I290" i="5"/>
  <c r="J290" i="5"/>
  <c r="K290" i="5"/>
  <c r="L290" i="5"/>
  <c r="M290" i="5"/>
  <c r="C291" i="5"/>
  <c r="D291" i="5"/>
  <c r="E291" i="5"/>
  <c r="F291" i="5"/>
  <c r="G291" i="5"/>
  <c r="H291" i="5"/>
  <c r="I291" i="5"/>
  <c r="J291" i="5"/>
  <c r="K291" i="5"/>
  <c r="L291" i="5"/>
  <c r="M291" i="5"/>
  <c r="C292" i="5"/>
  <c r="D292" i="5"/>
  <c r="E292" i="5"/>
  <c r="F292" i="5"/>
  <c r="G292" i="5"/>
  <c r="H292" i="5"/>
  <c r="I292" i="5"/>
  <c r="J292" i="5"/>
  <c r="K292" i="5"/>
  <c r="L292" i="5"/>
  <c r="M292" i="5"/>
  <c r="C293" i="5"/>
  <c r="D293" i="5"/>
  <c r="E293" i="5"/>
  <c r="F293" i="5"/>
  <c r="G293" i="5"/>
  <c r="H293" i="5"/>
  <c r="I293" i="5"/>
  <c r="J293" i="5"/>
  <c r="K293" i="5"/>
  <c r="L293" i="5"/>
  <c r="M293" i="5"/>
  <c r="C294" i="5"/>
  <c r="D294" i="5"/>
  <c r="E294" i="5"/>
  <c r="F294" i="5"/>
  <c r="G294" i="5"/>
  <c r="H294" i="5"/>
  <c r="I294" i="5"/>
  <c r="J294" i="5"/>
  <c r="K294" i="5"/>
  <c r="L294" i="5"/>
  <c r="M294" i="5"/>
  <c r="C295" i="5"/>
  <c r="D295" i="5"/>
  <c r="E295" i="5"/>
  <c r="F295" i="5"/>
  <c r="G295" i="5"/>
  <c r="H295" i="5"/>
  <c r="I295" i="5"/>
  <c r="J295" i="5"/>
  <c r="K295" i="5"/>
  <c r="L295" i="5"/>
  <c r="M295" i="5"/>
  <c r="C296" i="5"/>
  <c r="D296" i="5"/>
  <c r="E296" i="5"/>
  <c r="F296" i="5"/>
  <c r="G296" i="5"/>
  <c r="H296" i="5"/>
  <c r="I296" i="5"/>
  <c r="J296" i="5"/>
  <c r="K296" i="5"/>
  <c r="L296" i="5"/>
  <c r="M296" i="5"/>
  <c r="C297" i="5"/>
  <c r="D297" i="5"/>
  <c r="E297" i="5"/>
  <c r="F297" i="5"/>
  <c r="G297" i="5"/>
  <c r="H297" i="5"/>
  <c r="I297" i="5"/>
  <c r="J297" i="5"/>
  <c r="K297" i="5"/>
  <c r="L297" i="5"/>
  <c r="M297" i="5"/>
  <c r="C298" i="5"/>
  <c r="D298" i="5"/>
  <c r="E298" i="5"/>
  <c r="F298" i="5"/>
  <c r="G298" i="5"/>
  <c r="H298" i="5"/>
  <c r="I298" i="5"/>
  <c r="J298" i="5"/>
  <c r="K298" i="5"/>
  <c r="L298" i="5"/>
  <c r="M298" i="5"/>
  <c r="C299" i="5"/>
  <c r="D299" i="5"/>
  <c r="E299" i="5"/>
  <c r="F299" i="5"/>
  <c r="G299" i="5"/>
  <c r="H299" i="5"/>
  <c r="I299" i="5"/>
  <c r="J299" i="5"/>
  <c r="K299" i="5"/>
  <c r="L299" i="5"/>
  <c r="M299" i="5"/>
  <c r="C300" i="5"/>
  <c r="D300" i="5"/>
  <c r="E300" i="5"/>
  <c r="F300" i="5"/>
  <c r="G300" i="5"/>
  <c r="H300" i="5"/>
  <c r="I300" i="5"/>
  <c r="J300" i="5"/>
  <c r="K300" i="5"/>
  <c r="L300" i="5"/>
  <c r="M300" i="5"/>
  <c r="C301" i="5"/>
  <c r="D301" i="5"/>
  <c r="E301" i="5"/>
  <c r="F301" i="5"/>
  <c r="G301" i="5"/>
  <c r="H301" i="5"/>
  <c r="I301" i="5"/>
  <c r="J301" i="5"/>
  <c r="K301" i="5"/>
  <c r="L301" i="5"/>
  <c r="M301" i="5"/>
  <c r="C302" i="5"/>
  <c r="D302" i="5"/>
  <c r="E302" i="5"/>
  <c r="F302" i="5"/>
  <c r="G302" i="5"/>
  <c r="H302" i="5"/>
  <c r="I302" i="5"/>
  <c r="J302" i="5"/>
  <c r="K302" i="5"/>
  <c r="L302" i="5"/>
  <c r="M302" i="5"/>
  <c r="C303" i="5"/>
  <c r="D303" i="5"/>
  <c r="E303" i="5"/>
  <c r="F303" i="5"/>
  <c r="G303" i="5"/>
  <c r="H303" i="5"/>
  <c r="I303" i="5"/>
  <c r="J303" i="5"/>
  <c r="K303" i="5"/>
  <c r="L303" i="5"/>
  <c r="M303" i="5"/>
  <c r="C304" i="5"/>
  <c r="D304" i="5"/>
  <c r="E304" i="5"/>
  <c r="F304" i="5"/>
  <c r="G304" i="5"/>
  <c r="H304" i="5"/>
  <c r="I304" i="5"/>
  <c r="J304" i="5"/>
  <c r="K304" i="5"/>
  <c r="L304" i="5"/>
  <c r="M304" i="5"/>
  <c r="C305" i="5"/>
  <c r="D305" i="5"/>
  <c r="E305" i="5"/>
  <c r="F305" i="5"/>
  <c r="G305" i="5"/>
  <c r="H305" i="5"/>
  <c r="I305" i="5"/>
  <c r="J305" i="5"/>
  <c r="K305" i="5"/>
  <c r="L305" i="5"/>
  <c r="M305" i="5"/>
  <c r="C306" i="5"/>
  <c r="D306" i="5"/>
  <c r="E306" i="5"/>
  <c r="F306" i="5"/>
  <c r="G306" i="5"/>
  <c r="H306" i="5"/>
  <c r="I306" i="5"/>
  <c r="J306" i="5"/>
  <c r="K306" i="5"/>
  <c r="L306" i="5"/>
  <c r="M306" i="5"/>
  <c r="C307" i="5"/>
  <c r="D307" i="5"/>
  <c r="E307" i="5"/>
  <c r="F307" i="5"/>
  <c r="G307" i="5"/>
  <c r="H307" i="5"/>
  <c r="I307" i="5"/>
  <c r="J307" i="5"/>
  <c r="K307" i="5"/>
  <c r="L307" i="5"/>
  <c r="M307" i="5"/>
  <c r="C308" i="5"/>
  <c r="D308" i="5"/>
  <c r="E308" i="5"/>
  <c r="F308" i="5"/>
  <c r="G308" i="5"/>
  <c r="H308" i="5"/>
  <c r="I308" i="5"/>
  <c r="J308" i="5"/>
  <c r="K308" i="5"/>
  <c r="L308" i="5"/>
  <c r="M308" i="5"/>
  <c r="C309" i="5"/>
  <c r="D309" i="5"/>
  <c r="E309" i="5"/>
  <c r="F309" i="5"/>
  <c r="G309" i="5"/>
  <c r="H309" i="5"/>
  <c r="I309" i="5"/>
  <c r="J309" i="5"/>
  <c r="K309" i="5"/>
  <c r="L309" i="5"/>
  <c r="M309" i="5"/>
  <c r="C310" i="5"/>
  <c r="D310" i="5"/>
  <c r="E310" i="5"/>
  <c r="F310" i="5"/>
  <c r="G310" i="5"/>
  <c r="H310" i="5"/>
  <c r="I310" i="5"/>
  <c r="J310" i="5"/>
  <c r="K310" i="5"/>
  <c r="L310" i="5"/>
  <c r="M310" i="5"/>
  <c r="C311" i="5"/>
  <c r="D311" i="5"/>
  <c r="E311" i="5"/>
  <c r="F311" i="5"/>
  <c r="G311" i="5"/>
  <c r="H311" i="5"/>
  <c r="I311" i="5"/>
  <c r="J311" i="5"/>
  <c r="K311" i="5"/>
  <c r="L311" i="5"/>
  <c r="M311" i="5"/>
  <c r="C312" i="5"/>
  <c r="D312" i="5"/>
  <c r="E312" i="5"/>
  <c r="F312" i="5"/>
  <c r="G312" i="5"/>
  <c r="H312" i="5"/>
  <c r="I312" i="5"/>
  <c r="J312" i="5"/>
  <c r="K312" i="5"/>
  <c r="L312" i="5"/>
  <c r="M312" i="5"/>
  <c r="C313" i="5"/>
  <c r="D313" i="5"/>
  <c r="E313" i="5"/>
  <c r="F313" i="5"/>
  <c r="G313" i="5"/>
  <c r="H313" i="5"/>
  <c r="I313" i="5"/>
  <c r="J313" i="5"/>
  <c r="K313" i="5"/>
  <c r="L313" i="5"/>
  <c r="M313" i="5"/>
  <c r="C314" i="5"/>
  <c r="D314" i="5"/>
  <c r="E314" i="5"/>
  <c r="F314" i="5"/>
  <c r="G314" i="5"/>
  <c r="H314" i="5"/>
  <c r="I314" i="5"/>
  <c r="J314" i="5"/>
  <c r="K314" i="5"/>
  <c r="L314" i="5"/>
  <c r="M314" i="5"/>
  <c r="C315" i="5"/>
  <c r="D315" i="5"/>
  <c r="E315" i="5"/>
  <c r="F315" i="5"/>
  <c r="G315" i="5"/>
  <c r="H315" i="5"/>
  <c r="I315" i="5"/>
  <c r="J315" i="5"/>
  <c r="K315" i="5"/>
  <c r="L315" i="5"/>
  <c r="M315" i="5"/>
  <c r="C316" i="5"/>
  <c r="D316" i="5"/>
  <c r="E316" i="5"/>
  <c r="F316" i="5"/>
  <c r="G316" i="5"/>
  <c r="H316" i="5"/>
  <c r="I316" i="5"/>
  <c r="J316" i="5"/>
  <c r="K316" i="5"/>
  <c r="L316" i="5"/>
  <c r="M316" i="5"/>
  <c r="C317" i="5"/>
  <c r="D317" i="5"/>
  <c r="E317" i="5"/>
  <c r="F317" i="5"/>
  <c r="G317" i="5"/>
  <c r="H317" i="5"/>
  <c r="I317" i="5"/>
  <c r="J317" i="5"/>
  <c r="K317" i="5"/>
  <c r="L317" i="5"/>
  <c r="M317" i="5"/>
  <c r="C318" i="5"/>
  <c r="D318" i="5"/>
  <c r="E318" i="5"/>
  <c r="F318" i="5"/>
  <c r="G318" i="5"/>
  <c r="H318" i="5"/>
  <c r="I318" i="5"/>
  <c r="J318" i="5"/>
  <c r="K318" i="5"/>
  <c r="L318" i="5"/>
  <c r="M318" i="5"/>
  <c r="C319" i="5"/>
  <c r="D319" i="5"/>
  <c r="E319" i="5"/>
  <c r="F319" i="5"/>
  <c r="G319" i="5"/>
  <c r="H319" i="5"/>
  <c r="I319" i="5"/>
  <c r="J319" i="5"/>
  <c r="K319" i="5"/>
  <c r="L319" i="5"/>
  <c r="M319" i="5"/>
  <c r="C320" i="5"/>
  <c r="D320" i="5"/>
  <c r="E320" i="5"/>
  <c r="F320" i="5"/>
  <c r="G320" i="5"/>
  <c r="H320" i="5"/>
  <c r="I320" i="5"/>
  <c r="J320" i="5"/>
  <c r="K320" i="5"/>
  <c r="L320" i="5"/>
  <c r="M320" i="5"/>
  <c r="C321" i="5"/>
  <c r="D321" i="5"/>
  <c r="E321" i="5"/>
  <c r="F321" i="5"/>
  <c r="G321" i="5"/>
  <c r="H321" i="5"/>
  <c r="I321" i="5"/>
  <c r="J321" i="5"/>
  <c r="K321" i="5"/>
  <c r="L321" i="5"/>
  <c r="M321" i="5"/>
  <c r="C322" i="5"/>
  <c r="D322" i="5"/>
  <c r="E322" i="5"/>
  <c r="F322" i="5"/>
  <c r="G322" i="5"/>
  <c r="H322" i="5"/>
  <c r="I322" i="5"/>
  <c r="J322" i="5"/>
  <c r="K322" i="5"/>
  <c r="L322" i="5"/>
  <c r="M322" i="5"/>
  <c r="C323" i="5"/>
  <c r="D323" i="5"/>
  <c r="E323" i="5"/>
  <c r="F323" i="5"/>
  <c r="G323" i="5"/>
  <c r="H323" i="5"/>
  <c r="I323" i="5"/>
  <c r="J323" i="5"/>
  <c r="K323" i="5"/>
  <c r="L323" i="5"/>
  <c r="M323" i="5"/>
  <c r="C324" i="5"/>
  <c r="D324" i="5"/>
  <c r="E324" i="5"/>
  <c r="F324" i="5"/>
  <c r="G324" i="5"/>
  <c r="H324" i="5"/>
  <c r="I324" i="5"/>
  <c r="J324" i="5"/>
  <c r="K324" i="5"/>
  <c r="L324" i="5"/>
  <c r="M324" i="5"/>
  <c r="C325" i="5"/>
  <c r="D325" i="5"/>
  <c r="E325" i="5"/>
  <c r="F325" i="5"/>
  <c r="G325" i="5"/>
  <c r="H325" i="5"/>
  <c r="I325" i="5"/>
  <c r="J325" i="5"/>
  <c r="K325" i="5"/>
  <c r="L325" i="5"/>
  <c r="M325" i="5"/>
  <c r="C326" i="5"/>
  <c r="D326" i="5"/>
  <c r="E326" i="5"/>
  <c r="F326" i="5"/>
  <c r="G326" i="5"/>
  <c r="H326" i="5"/>
  <c r="I326" i="5"/>
  <c r="J326" i="5"/>
  <c r="K326" i="5"/>
  <c r="L326" i="5"/>
  <c r="M326" i="5"/>
  <c r="C327" i="5"/>
  <c r="D327" i="5"/>
  <c r="E327" i="5"/>
  <c r="F327" i="5"/>
  <c r="G327" i="5"/>
  <c r="H327" i="5"/>
  <c r="I327" i="5"/>
  <c r="J327" i="5"/>
  <c r="K327" i="5"/>
  <c r="L327" i="5"/>
  <c r="M327" i="5"/>
  <c r="C328" i="5"/>
  <c r="D328" i="5"/>
  <c r="E328" i="5"/>
  <c r="F328" i="5"/>
  <c r="G328" i="5"/>
  <c r="H328" i="5"/>
  <c r="I328" i="5"/>
  <c r="J328" i="5"/>
  <c r="K328" i="5"/>
  <c r="L328" i="5"/>
  <c r="M328" i="5"/>
  <c r="C329" i="5"/>
  <c r="D329" i="5"/>
  <c r="E329" i="5"/>
  <c r="F329" i="5"/>
  <c r="G329" i="5"/>
  <c r="H329" i="5"/>
  <c r="I329" i="5"/>
  <c r="J329" i="5"/>
  <c r="K329" i="5"/>
  <c r="L329" i="5"/>
  <c r="M329" i="5"/>
  <c r="C330" i="5"/>
  <c r="D330" i="5"/>
  <c r="E330" i="5"/>
  <c r="F330" i="5"/>
  <c r="G330" i="5"/>
  <c r="H330" i="5"/>
  <c r="I330" i="5"/>
  <c r="J330" i="5"/>
  <c r="K330" i="5"/>
  <c r="L330" i="5"/>
  <c r="M330" i="5"/>
  <c r="C331" i="5"/>
  <c r="D331" i="5"/>
  <c r="E331" i="5"/>
  <c r="F331" i="5"/>
  <c r="G331" i="5"/>
  <c r="H331" i="5"/>
  <c r="I331" i="5"/>
  <c r="J331" i="5"/>
  <c r="K331" i="5"/>
  <c r="L331" i="5"/>
  <c r="M331" i="5"/>
  <c r="C332" i="5"/>
  <c r="D332" i="5"/>
  <c r="E332" i="5"/>
  <c r="F332" i="5"/>
  <c r="G332" i="5"/>
  <c r="H332" i="5"/>
  <c r="I332" i="5"/>
  <c r="J332" i="5"/>
  <c r="K332" i="5"/>
  <c r="L332" i="5"/>
  <c r="M332" i="5"/>
  <c r="C333" i="5"/>
  <c r="D333" i="5"/>
  <c r="E333" i="5"/>
  <c r="F333" i="5"/>
  <c r="G333" i="5"/>
  <c r="H333" i="5"/>
  <c r="I333" i="5"/>
  <c r="J333" i="5"/>
  <c r="K333" i="5"/>
  <c r="L333" i="5"/>
  <c r="M333" i="5"/>
  <c r="C334" i="5"/>
  <c r="D334" i="5"/>
  <c r="E334" i="5"/>
  <c r="F334" i="5"/>
  <c r="G334" i="5"/>
  <c r="H334" i="5"/>
  <c r="I334" i="5"/>
  <c r="J334" i="5"/>
  <c r="K334" i="5"/>
  <c r="L334" i="5"/>
  <c r="M334" i="5"/>
  <c r="C335" i="5"/>
  <c r="D335" i="5"/>
  <c r="E335" i="5"/>
  <c r="F335" i="5"/>
  <c r="G335" i="5"/>
  <c r="H335" i="5"/>
  <c r="I335" i="5"/>
  <c r="J335" i="5"/>
  <c r="K335" i="5"/>
  <c r="L335" i="5"/>
  <c r="M335" i="5"/>
  <c r="C336" i="5"/>
  <c r="D336" i="5"/>
  <c r="E336" i="5"/>
  <c r="F336" i="5"/>
  <c r="G336" i="5"/>
  <c r="H336" i="5"/>
  <c r="I336" i="5"/>
  <c r="J336" i="5"/>
  <c r="K336" i="5"/>
  <c r="L336" i="5"/>
  <c r="M336" i="5"/>
  <c r="C337" i="5"/>
  <c r="D337" i="5"/>
  <c r="E337" i="5"/>
  <c r="F337" i="5"/>
  <c r="G337" i="5"/>
  <c r="H337" i="5"/>
  <c r="I337" i="5"/>
  <c r="J337" i="5"/>
  <c r="K337" i="5"/>
  <c r="L337" i="5"/>
  <c r="M337" i="5"/>
  <c r="C338" i="5"/>
  <c r="D338" i="5"/>
  <c r="E338" i="5"/>
  <c r="F338" i="5"/>
  <c r="G338" i="5"/>
  <c r="H338" i="5"/>
  <c r="I338" i="5"/>
  <c r="J338" i="5"/>
  <c r="K338" i="5"/>
  <c r="L338" i="5"/>
  <c r="M338" i="5"/>
  <c r="C339" i="5"/>
  <c r="D339" i="5"/>
  <c r="E339" i="5"/>
  <c r="F339" i="5"/>
  <c r="G339" i="5"/>
  <c r="H339" i="5"/>
  <c r="I339" i="5"/>
  <c r="J339" i="5"/>
  <c r="K339" i="5"/>
  <c r="L339" i="5"/>
  <c r="M339" i="5"/>
  <c r="C340" i="5"/>
  <c r="D340" i="5"/>
  <c r="E340" i="5"/>
  <c r="F340" i="5"/>
  <c r="G340" i="5"/>
  <c r="H340" i="5"/>
  <c r="I340" i="5"/>
  <c r="J340" i="5"/>
  <c r="K340" i="5"/>
  <c r="L340" i="5"/>
  <c r="M340" i="5"/>
  <c r="C341" i="5"/>
  <c r="D341" i="5"/>
  <c r="E341" i="5"/>
  <c r="F341" i="5"/>
  <c r="G341" i="5"/>
  <c r="H341" i="5"/>
  <c r="I341" i="5"/>
  <c r="J341" i="5"/>
  <c r="K341" i="5"/>
  <c r="L341" i="5"/>
  <c r="M341" i="5"/>
  <c r="C342" i="5"/>
  <c r="D342" i="5"/>
  <c r="E342" i="5"/>
  <c r="F342" i="5"/>
  <c r="G342" i="5"/>
  <c r="H342" i="5"/>
  <c r="I342" i="5"/>
  <c r="J342" i="5"/>
  <c r="K342" i="5"/>
  <c r="L342" i="5"/>
  <c r="M342" i="5"/>
  <c r="C343" i="5"/>
  <c r="D343" i="5"/>
  <c r="E343" i="5"/>
  <c r="F343" i="5"/>
  <c r="G343" i="5"/>
  <c r="H343" i="5"/>
  <c r="I343" i="5"/>
  <c r="J343" i="5"/>
  <c r="K343" i="5"/>
  <c r="L343" i="5"/>
  <c r="M343" i="5"/>
  <c r="C344" i="5"/>
  <c r="D344" i="5"/>
  <c r="E344" i="5"/>
  <c r="F344" i="5"/>
  <c r="G344" i="5"/>
  <c r="H344" i="5"/>
  <c r="I344" i="5"/>
  <c r="J344" i="5"/>
  <c r="K344" i="5"/>
  <c r="L344" i="5"/>
  <c r="M344" i="5"/>
  <c r="C345" i="5"/>
  <c r="D345" i="5"/>
  <c r="E345" i="5"/>
  <c r="F345" i="5"/>
  <c r="G345" i="5"/>
  <c r="H345" i="5"/>
  <c r="I345" i="5"/>
  <c r="J345" i="5"/>
  <c r="K345" i="5"/>
  <c r="L345" i="5"/>
  <c r="M345" i="5"/>
  <c r="C346" i="5"/>
  <c r="D346" i="5"/>
  <c r="E346" i="5"/>
  <c r="F346" i="5"/>
  <c r="G346" i="5"/>
  <c r="H346" i="5"/>
  <c r="I346" i="5"/>
  <c r="J346" i="5"/>
  <c r="K346" i="5"/>
  <c r="L346" i="5"/>
  <c r="M346" i="5"/>
  <c r="C347" i="5"/>
  <c r="D347" i="5"/>
  <c r="E347" i="5"/>
  <c r="F347" i="5"/>
  <c r="G347" i="5"/>
  <c r="H347" i="5"/>
  <c r="I347" i="5"/>
  <c r="J347" i="5"/>
  <c r="K347" i="5"/>
  <c r="L347" i="5"/>
  <c r="M347" i="5"/>
  <c r="C348" i="5"/>
  <c r="D348" i="5"/>
  <c r="E348" i="5"/>
  <c r="F348" i="5"/>
  <c r="G348" i="5"/>
  <c r="H348" i="5"/>
  <c r="I348" i="5"/>
  <c r="J348" i="5"/>
  <c r="K348" i="5"/>
  <c r="L348" i="5"/>
  <c r="M348" i="5"/>
  <c r="C349" i="5"/>
  <c r="D349" i="5"/>
  <c r="E349" i="5"/>
  <c r="F349" i="5"/>
  <c r="G349" i="5"/>
  <c r="H349" i="5"/>
  <c r="I349" i="5"/>
  <c r="J349" i="5"/>
  <c r="K349" i="5"/>
  <c r="L349" i="5"/>
  <c r="M349" i="5"/>
  <c r="C350" i="5"/>
  <c r="D350" i="5"/>
  <c r="E350" i="5"/>
  <c r="F350" i="5"/>
  <c r="G350" i="5"/>
  <c r="H350" i="5"/>
  <c r="I350" i="5"/>
  <c r="J350" i="5"/>
  <c r="K350" i="5"/>
  <c r="L350" i="5"/>
  <c r="M350" i="5"/>
  <c r="C351" i="5"/>
  <c r="D351" i="5"/>
  <c r="E351" i="5"/>
  <c r="F351" i="5"/>
  <c r="G351" i="5"/>
  <c r="H351" i="5"/>
  <c r="I351" i="5"/>
  <c r="J351" i="5"/>
  <c r="K351" i="5"/>
  <c r="L351" i="5"/>
  <c r="M351" i="5"/>
  <c r="C352" i="5"/>
  <c r="D352" i="5"/>
  <c r="E352" i="5"/>
  <c r="F352" i="5"/>
  <c r="G352" i="5"/>
  <c r="H352" i="5"/>
  <c r="I352" i="5"/>
  <c r="J352" i="5"/>
  <c r="K352" i="5"/>
  <c r="L352" i="5"/>
  <c r="M352" i="5"/>
  <c r="C353" i="5"/>
  <c r="D353" i="5"/>
  <c r="E353" i="5"/>
  <c r="F353" i="5"/>
  <c r="G353" i="5"/>
  <c r="H353" i="5"/>
  <c r="I353" i="5"/>
  <c r="J353" i="5"/>
  <c r="K353" i="5"/>
  <c r="L353" i="5"/>
  <c r="M353" i="5"/>
  <c r="C354" i="5"/>
  <c r="D354" i="5"/>
  <c r="E354" i="5"/>
  <c r="F354" i="5"/>
  <c r="G354" i="5"/>
  <c r="H354" i="5"/>
  <c r="I354" i="5"/>
  <c r="J354" i="5"/>
  <c r="K354" i="5"/>
  <c r="L354" i="5"/>
  <c r="M354" i="5"/>
  <c r="C355" i="5"/>
  <c r="D355" i="5"/>
  <c r="E355" i="5"/>
  <c r="F355" i="5"/>
  <c r="G355" i="5"/>
  <c r="H355" i="5"/>
  <c r="I355" i="5"/>
  <c r="J355" i="5"/>
  <c r="K355" i="5"/>
  <c r="L355" i="5"/>
  <c r="M355" i="5"/>
  <c r="C356" i="5"/>
  <c r="D356" i="5"/>
  <c r="E356" i="5"/>
  <c r="F356" i="5"/>
  <c r="G356" i="5"/>
  <c r="H356" i="5"/>
  <c r="I356" i="5"/>
  <c r="J356" i="5"/>
  <c r="K356" i="5"/>
  <c r="L356" i="5"/>
  <c r="M356" i="5"/>
  <c r="C357" i="5"/>
  <c r="D357" i="5"/>
  <c r="E357" i="5"/>
  <c r="F357" i="5"/>
  <c r="G357" i="5"/>
  <c r="H357" i="5"/>
  <c r="I357" i="5"/>
  <c r="J357" i="5"/>
  <c r="K357" i="5"/>
  <c r="L357" i="5"/>
  <c r="M357" i="5"/>
  <c r="C358" i="5"/>
  <c r="D358" i="5"/>
  <c r="E358" i="5"/>
  <c r="F358" i="5"/>
  <c r="G358" i="5"/>
  <c r="H358" i="5"/>
  <c r="I358" i="5"/>
  <c r="J358" i="5"/>
  <c r="K358" i="5"/>
  <c r="L358" i="5"/>
  <c r="M358" i="5"/>
  <c r="C359" i="5"/>
  <c r="D359" i="5"/>
  <c r="E359" i="5"/>
  <c r="F359" i="5"/>
  <c r="G359" i="5"/>
  <c r="H359" i="5"/>
  <c r="I359" i="5"/>
  <c r="J359" i="5"/>
  <c r="K359" i="5"/>
  <c r="L359" i="5"/>
  <c r="M359" i="5"/>
  <c r="C360" i="5"/>
  <c r="D360" i="5"/>
  <c r="E360" i="5"/>
  <c r="F360" i="5"/>
  <c r="G360" i="5"/>
  <c r="H360" i="5"/>
  <c r="I360" i="5"/>
  <c r="J360" i="5"/>
  <c r="K360" i="5"/>
  <c r="L360" i="5"/>
  <c r="M360" i="5"/>
  <c r="C361" i="5"/>
  <c r="D361" i="5"/>
  <c r="E361" i="5"/>
  <c r="F361" i="5"/>
  <c r="G361" i="5"/>
  <c r="H361" i="5"/>
  <c r="I361" i="5"/>
  <c r="J361" i="5"/>
  <c r="K361" i="5"/>
  <c r="L361" i="5"/>
  <c r="M361" i="5"/>
  <c r="C362" i="5"/>
  <c r="D362" i="5"/>
  <c r="E362" i="5"/>
  <c r="F362" i="5"/>
  <c r="G362" i="5"/>
  <c r="H362" i="5"/>
  <c r="I362" i="5"/>
  <c r="J362" i="5"/>
  <c r="K362" i="5"/>
  <c r="L362" i="5"/>
  <c r="M362" i="5"/>
  <c r="C363" i="5"/>
  <c r="D363" i="5"/>
  <c r="E363" i="5"/>
  <c r="F363" i="5"/>
  <c r="G363" i="5"/>
  <c r="H363" i="5"/>
  <c r="I363" i="5"/>
  <c r="J363" i="5"/>
  <c r="K363" i="5"/>
  <c r="L363" i="5"/>
  <c r="M363" i="5"/>
  <c r="C364" i="5"/>
  <c r="D364" i="5"/>
  <c r="E364" i="5"/>
  <c r="F364" i="5"/>
  <c r="G364" i="5"/>
  <c r="H364" i="5"/>
  <c r="I364" i="5"/>
  <c r="J364" i="5"/>
  <c r="K364" i="5"/>
  <c r="L364" i="5"/>
  <c r="M364" i="5"/>
  <c r="C365" i="5"/>
  <c r="D365" i="5"/>
  <c r="E365" i="5"/>
  <c r="F365" i="5"/>
  <c r="G365" i="5"/>
  <c r="H365" i="5"/>
  <c r="I365" i="5"/>
  <c r="J365" i="5"/>
  <c r="K365" i="5"/>
  <c r="L365" i="5"/>
  <c r="M365" i="5"/>
  <c r="C366" i="5"/>
  <c r="D366" i="5"/>
  <c r="E366" i="5"/>
  <c r="F366" i="5"/>
  <c r="G366" i="5"/>
  <c r="H366" i="5"/>
  <c r="I366" i="5"/>
  <c r="J366" i="5"/>
  <c r="K366" i="5"/>
  <c r="L366" i="5"/>
  <c r="M366" i="5"/>
  <c r="C367" i="5"/>
  <c r="D367" i="5"/>
  <c r="E367" i="5"/>
  <c r="F367" i="5"/>
  <c r="G367" i="5"/>
  <c r="H367" i="5"/>
  <c r="I367" i="5"/>
  <c r="J367" i="5"/>
  <c r="K367" i="5"/>
  <c r="L367" i="5"/>
  <c r="M367" i="5"/>
  <c r="C368" i="5"/>
  <c r="D368" i="5"/>
  <c r="E368" i="5"/>
  <c r="F368" i="5"/>
  <c r="G368" i="5"/>
  <c r="H368" i="5"/>
  <c r="I368" i="5"/>
  <c r="J368" i="5"/>
  <c r="K368" i="5"/>
  <c r="L368" i="5"/>
  <c r="M368" i="5"/>
  <c r="C369" i="5"/>
  <c r="D369" i="5"/>
  <c r="E369" i="5"/>
  <c r="F369" i="5"/>
  <c r="G369" i="5"/>
  <c r="H369" i="5"/>
  <c r="I369" i="5"/>
  <c r="J369" i="5"/>
  <c r="K369" i="5"/>
  <c r="L369" i="5"/>
  <c r="M369" i="5"/>
  <c r="C370" i="5"/>
  <c r="D370" i="5"/>
  <c r="E370" i="5"/>
  <c r="F370" i="5"/>
  <c r="G370" i="5"/>
  <c r="H370" i="5"/>
  <c r="I370" i="5"/>
  <c r="J370" i="5"/>
  <c r="K370" i="5"/>
  <c r="L370" i="5"/>
  <c r="M370" i="5"/>
  <c r="C371" i="5"/>
  <c r="D371" i="5"/>
  <c r="E371" i="5"/>
  <c r="F371" i="5"/>
  <c r="G371" i="5"/>
  <c r="H371" i="5"/>
  <c r="I371" i="5"/>
  <c r="J371" i="5"/>
  <c r="K371" i="5"/>
  <c r="L371" i="5"/>
  <c r="M371" i="5"/>
  <c r="C372" i="5"/>
  <c r="D372" i="5"/>
  <c r="E372" i="5"/>
  <c r="F372" i="5"/>
  <c r="G372" i="5"/>
  <c r="H372" i="5"/>
  <c r="I372" i="5"/>
  <c r="J372" i="5"/>
  <c r="K372" i="5"/>
  <c r="L372" i="5"/>
  <c r="M372" i="5"/>
  <c r="C373" i="5"/>
  <c r="D373" i="5"/>
  <c r="E373" i="5"/>
  <c r="F373" i="5"/>
  <c r="G373" i="5"/>
  <c r="H373" i="5"/>
  <c r="I373" i="5"/>
  <c r="J373" i="5"/>
  <c r="K373" i="5"/>
  <c r="L373" i="5"/>
  <c r="M373" i="5"/>
  <c r="C374" i="5"/>
  <c r="D374" i="5"/>
  <c r="E374" i="5"/>
  <c r="F374" i="5"/>
  <c r="G374" i="5"/>
  <c r="H374" i="5"/>
  <c r="I374" i="5"/>
  <c r="J374" i="5"/>
  <c r="K374" i="5"/>
  <c r="L374" i="5"/>
  <c r="M374" i="5"/>
  <c r="C375" i="5"/>
  <c r="D375" i="5"/>
  <c r="E375" i="5"/>
  <c r="F375" i="5"/>
  <c r="G375" i="5"/>
  <c r="H375" i="5"/>
  <c r="I375" i="5"/>
  <c r="J375" i="5"/>
  <c r="K375" i="5"/>
  <c r="L375" i="5"/>
  <c r="M375" i="5"/>
  <c r="C376" i="5"/>
  <c r="D376" i="5"/>
  <c r="E376" i="5"/>
  <c r="F376" i="5"/>
  <c r="G376" i="5"/>
  <c r="H376" i="5"/>
  <c r="I376" i="5"/>
  <c r="J376" i="5"/>
  <c r="K376" i="5"/>
  <c r="L376" i="5"/>
  <c r="M376" i="5"/>
  <c r="C377" i="5"/>
  <c r="D377" i="5"/>
  <c r="E377" i="5"/>
  <c r="F377" i="5"/>
  <c r="G377" i="5"/>
  <c r="H377" i="5"/>
  <c r="I377" i="5"/>
  <c r="J377" i="5"/>
  <c r="K377" i="5"/>
  <c r="L377" i="5"/>
  <c r="M377" i="5"/>
  <c r="C378" i="5"/>
  <c r="D378" i="5"/>
  <c r="E378" i="5"/>
  <c r="F378" i="5"/>
  <c r="G378" i="5"/>
  <c r="H378" i="5"/>
  <c r="I378" i="5"/>
  <c r="J378" i="5"/>
  <c r="K378" i="5"/>
  <c r="L378" i="5"/>
  <c r="M378" i="5"/>
  <c r="C379" i="5"/>
  <c r="D379" i="5"/>
  <c r="E379" i="5"/>
  <c r="F379" i="5"/>
  <c r="G379" i="5"/>
  <c r="H379" i="5"/>
  <c r="I379" i="5"/>
  <c r="J379" i="5"/>
  <c r="K379" i="5"/>
  <c r="L379" i="5"/>
  <c r="M379" i="5"/>
  <c r="C380" i="5"/>
  <c r="D380" i="5"/>
  <c r="E380" i="5"/>
  <c r="F380" i="5"/>
  <c r="G380" i="5"/>
  <c r="H380" i="5"/>
  <c r="I380" i="5"/>
  <c r="J380" i="5"/>
  <c r="K380" i="5"/>
  <c r="L380" i="5"/>
  <c r="M380" i="5"/>
  <c r="C381" i="5"/>
  <c r="D381" i="5"/>
  <c r="E381" i="5"/>
  <c r="F381" i="5"/>
  <c r="G381" i="5"/>
  <c r="H381" i="5"/>
  <c r="I381" i="5"/>
  <c r="J381" i="5"/>
  <c r="K381" i="5"/>
  <c r="L381" i="5"/>
  <c r="M381" i="5"/>
  <c r="C382" i="5"/>
  <c r="D382" i="5"/>
  <c r="E382" i="5"/>
  <c r="F382" i="5"/>
  <c r="G382" i="5"/>
  <c r="H382" i="5"/>
  <c r="I382" i="5"/>
  <c r="J382" i="5"/>
  <c r="K382" i="5"/>
  <c r="L382" i="5"/>
  <c r="M382" i="5"/>
  <c r="C383" i="5"/>
  <c r="D383" i="5"/>
  <c r="E383" i="5"/>
  <c r="F383" i="5"/>
  <c r="G383" i="5"/>
  <c r="H383" i="5"/>
  <c r="I383" i="5"/>
  <c r="J383" i="5"/>
  <c r="K383" i="5"/>
  <c r="L383" i="5"/>
  <c r="M383" i="5"/>
  <c r="C384" i="5"/>
  <c r="D384" i="5"/>
  <c r="E384" i="5"/>
  <c r="F384" i="5"/>
  <c r="G384" i="5"/>
  <c r="H384" i="5"/>
  <c r="I384" i="5"/>
  <c r="J384" i="5"/>
  <c r="K384" i="5"/>
  <c r="L384" i="5"/>
  <c r="M384" i="5"/>
  <c r="C385" i="5"/>
  <c r="D385" i="5"/>
  <c r="E385" i="5"/>
  <c r="F385" i="5"/>
  <c r="G385" i="5"/>
  <c r="H385" i="5"/>
  <c r="I385" i="5"/>
  <c r="J385" i="5"/>
  <c r="K385" i="5"/>
  <c r="L385" i="5"/>
  <c r="M385" i="5"/>
  <c r="C386" i="5"/>
  <c r="D386" i="5"/>
  <c r="E386" i="5"/>
  <c r="F386" i="5"/>
  <c r="G386" i="5"/>
  <c r="H386" i="5"/>
  <c r="I386" i="5"/>
  <c r="J386" i="5"/>
  <c r="K386" i="5"/>
  <c r="L386" i="5"/>
  <c r="M386" i="5"/>
  <c r="C387" i="5"/>
  <c r="D387" i="5"/>
  <c r="E387" i="5"/>
  <c r="F387" i="5"/>
  <c r="G387" i="5"/>
  <c r="H387" i="5"/>
  <c r="I387" i="5"/>
  <c r="J387" i="5"/>
  <c r="K387" i="5"/>
  <c r="L387" i="5"/>
  <c r="M387" i="5"/>
  <c r="C388" i="5"/>
  <c r="D388" i="5"/>
  <c r="E388" i="5"/>
  <c r="F388" i="5"/>
  <c r="G388" i="5"/>
  <c r="H388" i="5"/>
  <c r="I388" i="5"/>
  <c r="J388" i="5"/>
  <c r="K388" i="5"/>
  <c r="L388" i="5"/>
  <c r="M388" i="5"/>
  <c r="C389" i="5"/>
  <c r="D389" i="5"/>
  <c r="E389" i="5"/>
  <c r="F389" i="5"/>
  <c r="G389" i="5"/>
  <c r="H389" i="5"/>
  <c r="I389" i="5"/>
  <c r="J389" i="5"/>
  <c r="K389" i="5"/>
  <c r="L389" i="5"/>
  <c r="M389" i="5"/>
  <c r="C390" i="5"/>
  <c r="D390" i="5"/>
  <c r="E390" i="5"/>
  <c r="F390" i="5"/>
  <c r="G390" i="5"/>
  <c r="H390" i="5"/>
  <c r="I390" i="5"/>
  <c r="J390" i="5"/>
  <c r="K390" i="5"/>
  <c r="L390" i="5"/>
  <c r="M390" i="5"/>
  <c r="C391" i="5"/>
  <c r="D391" i="5"/>
  <c r="E391" i="5"/>
  <c r="F391" i="5"/>
  <c r="G391" i="5"/>
  <c r="H391" i="5"/>
  <c r="I391" i="5"/>
  <c r="J391" i="5"/>
  <c r="K391" i="5"/>
  <c r="L391" i="5"/>
  <c r="M391" i="5"/>
  <c r="C392" i="5"/>
  <c r="D392" i="5"/>
  <c r="E392" i="5"/>
  <c r="F392" i="5"/>
  <c r="G392" i="5"/>
  <c r="H392" i="5"/>
  <c r="I392" i="5"/>
  <c r="J392" i="5"/>
  <c r="K392" i="5"/>
  <c r="L392" i="5"/>
  <c r="M392" i="5"/>
  <c r="C393" i="5"/>
  <c r="D393" i="5"/>
  <c r="E393" i="5"/>
  <c r="F393" i="5"/>
  <c r="G393" i="5"/>
  <c r="H393" i="5"/>
  <c r="I393" i="5"/>
  <c r="J393" i="5"/>
  <c r="K393" i="5"/>
  <c r="L393" i="5"/>
  <c r="M393" i="5"/>
  <c r="C394" i="5"/>
  <c r="D394" i="5"/>
  <c r="E394" i="5"/>
  <c r="F394" i="5"/>
  <c r="G394" i="5"/>
  <c r="H394" i="5"/>
  <c r="I394" i="5"/>
  <c r="J394" i="5"/>
  <c r="K394" i="5"/>
  <c r="L394" i="5"/>
  <c r="M394" i="5"/>
  <c r="C395" i="5"/>
  <c r="D395" i="5"/>
  <c r="E395" i="5"/>
  <c r="F395" i="5"/>
  <c r="G395" i="5"/>
  <c r="H395" i="5"/>
  <c r="I395" i="5"/>
  <c r="J395" i="5"/>
  <c r="K395" i="5"/>
  <c r="L395" i="5"/>
  <c r="M395" i="5"/>
  <c r="C396" i="5"/>
  <c r="D396" i="5"/>
  <c r="E396" i="5"/>
  <c r="F396" i="5"/>
  <c r="G396" i="5"/>
  <c r="H396" i="5"/>
  <c r="I396" i="5"/>
  <c r="J396" i="5"/>
  <c r="K396" i="5"/>
  <c r="L396" i="5"/>
  <c r="M396" i="5"/>
  <c r="C397" i="5"/>
  <c r="D397" i="5"/>
  <c r="E397" i="5"/>
  <c r="F397" i="5"/>
  <c r="G397" i="5"/>
  <c r="H397" i="5"/>
  <c r="I397" i="5"/>
  <c r="J397" i="5"/>
  <c r="K397" i="5"/>
  <c r="L397" i="5"/>
  <c r="M397" i="5"/>
  <c r="C398" i="5"/>
  <c r="D398" i="5"/>
  <c r="E398" i="5"/>
  <c r="F398" i="5"/>
  <c r="G398" i="5"/>
  <c r="H398" i="5"/>
  <c r="I398" i="5"/>
  <c r="J398" i="5"/>
  <c r="K398" i="5"/>
  <c r="L398" i="5"/>
  <c r="M398" i="5"/>
  <c r="C399" i="5"/>
  <c r="D399" i="5"/>
  <c r="E399" i="5"/>
  <c r="F399" i="5"/>
  <c r="G399" i="5"/>
  <c r="H399" i="5"/>
  <c r="I399" i="5"/>
  <c r="J399" i="5"/>
  <c r="K399" i="5"/>
  <c r="L399" i="5"/>
  <c r="M399" i="5"/>
  <c r="C400" i="5"/>
  <c r="D400" i="5"/>
  <c r="E400" i="5"/>
  <c r="F400" i="5"/>
  <c r="G400" i="5"/>
  <c r="H400" i="5"/>
  <c r="I400" i="5"/>
  <c r="J400" i="5"/>
  <c r="K400" i="5"/>
  <c r="L400" i="5"/>
  <c r="M400" i="5"/>
  <c r="C401" i="5"/>
  <c r="D401" i="5"/>
  <c r="E401" i="5"/>
  <c r="F401" i="5"/>
  <c r="G401" i="5"/>
  <c r="H401" i="5"/>
  <c r="I401" i="5"/>
  <c r="J401" i="5"/>
  <c r="K401" i="5"/>
  <c r="L401" i="5"/>
  <c r="M401" i="5"/>
  <c r="C402" i="5"/>
  <c r="D402" i="5"/>
  <c r="E402" i="5"/>
  <c r="F402" i="5"/>
  <c r="G402" i="5"/>
  <c r="H402" i="5"/>
  <c r="I402" i="5"/>
  <c r="J402" i="5"/>
  <c r="K402" i="5"/>
  <c r="L402" i="5"/>
  <c r="M402" i="5"/>
  <c r="C403" i="5"/>
  <c r="D403" i="5"/>
  <c r="E403" i="5"/>
  <c r="F403" i="5"/>
  <c r="G403" i="5"/>
  <c r="H403" i="5"/>
  <c r="I403" i="5"/>
  <c r="J403" i="5"/>
  <c r="K403" i="5"/>
  <c r="L403" i="5"/>
  <c r="M403" i="5"/>
  <c r="C404" i="5"/>
  <c r="D404" i="5"/>
  <c r="E404" i="5"/>
  <c r="F404" i="5"/>
  <c r="G404" i="5"/>
  <c r="H404" i="5"/>
  <c r="I404" i="5"/>
  <c r="J404" i="5"/>
  <c r="K404" i="5"/>
  <c r="L404" i="5"/>
  <c r="M404" i="5"/>
  <c r="C405" i="5"/>
  <c r="D405" i="5"/>
  <c r="E405" i="5"/>
  <c r="F405" i="5"/>
  <c r="G405" i="5"/>
  <c r="H405" i="5"/>
  <c r="I405" i="5"/>
  <c r="J405" i="5"/>
  <c r="K405" i="5"/>
  <c r="L405" i="5"/>
  <c r="M405" i="5"/>
  <c r="C406" i="5"/>
  <c r="D406" i="5"/>
  <c r="E406" i="5"/>
  <c r="F406" i="5"/>
  <c r="G406" i="5"/>
  <c r="H406" i="5"/>
  <c r="I406" i="5"/>
  <c r="J406" i="5"/>
  <c r="K406" i="5"/>
  <c r="L406" i="5"/>
  <c r="M406" i="5"/>
  <c r="C407" i="5"/>
  <c r="D407" i="5"/>
  <c r="E407" i="5"/>
  <c r="F407" i="5"/>
  <c r="G407" i="5"/>
  <c r="H407" i="5"/>
  <c r="I407" i="5"/>
  <c r="J407" i="5"/>
  <c r="K407" i="5"/>
  <c r="L407" i="5"/>
  <c r="M407" i="5"/>
  <c r="C408" i="5"/>
  <c r="D408" i="5"/>
  <c r="E408" i="5"/>
  <c r="F408" i="5"/>
  <c r="G408" i="5"/>
  <c r="H408" i="5"/>
  <c r="I408" i="5"/>
  <c r="J408" i="5"/>
  <c r="K408" i="5"/>
  <c r="L408" i="5"/>
  <c r="M408" i="5"/>
  <c r="C409" i="5"/>
  <c r="D409" i="5"/>
  <c r="E409" i="5"/>
  <c r="F409" i="5"/>
  <c r="G409" i="5"/>
  <c r="H409" i="5"/>
  <c r="I409" i="5"/>
  <c r="J409" i="5"/>
  <c r="K409" i="5"/>
  <c r="L409" i="5"/>
  <c r="M409" i="5"/>
  <c r="C410" i="5"/>
  <c r="D410" i="5"/>
  <c r="E410" i="5"/>
  <c r="F410" i="5"/>
  <c r="G410" i="5"/>
  <c r="H410" i="5"/>
  <c r="I410" i="5"/>
  <c r="J410" i="5"/>
  <c r="K410" i="5"/>
  <c r="L410" i="5"/>
  <c r="M410" i="5"/>
  <c r="C411" i="5"/>
  <c r="D411" i="5"/>
  <c r="E411" i="5"/>
  <c r="F411" i="5"/>
  <c r="G411" i="5"/>
  <c r="H411" i="5"/>
  <c r="I411" i="5"/>
  <c r="J411" i="5"/>
  <c r="K411" i="5"/>
  <c r="L411" i="5"/>
  <c r="M411" i="5"/>
  <c r="C412" i="5"/>
  <c r="D412" i="5"/>
  <c r="E412" i="5"/>
  <c r="F412" i="5"/>
  <c r="G412" i="5"/>
  <c r="H412" i="5"/>
  <c r="I412" i="5"/>
  <c r="J412" i="5"/>
  <c r="K412" i="5"/>
  <c r="L412" i="5"/>
  <c r="M412" i="5"/>
  <c r="C413" i="5"/>
  <c r="D413" i="5"/>
  <c r="E413" i="5"/>
  <c r="F413" i="5"/>
  <c r="G413" i="5"/>
  <c r="H413" i="5"/>
  <c r="I413" i="5"/>
  <c r="J413" i="5"/>
  <c r="K413" i="5"/>
  <c r="L413" i="5"/>
  <c r="M413" i="5"/>
  <c r="C414" i="5"/>
  <c r="D414" i="5"/>
  <c r="E414" i="5"/>
  <c r="F414" i="5"/>
  <c r="G414" i="5"/>
  <c r="H414" i="5"/>
  <c r="I414" i="5"/>
  <c r="J414" i="5"/>
  <c r="K414" i="5"/>
  <c r="L414" i="5"/>
  <c r="M414" i="5"/>
  <c r="C415" i="5"/>
  <c r="D415" i="5"/>
  <c r="E415" i="5"/>
  <c r="F415" i="5"/>
  <c r="G415" i="5"/>
  <c r="H415" i="5"/>
  <c r="I415" i="5"/>
  <c r="J415" i="5"/>
  <c r="K415" i="5"/>
  <c r="L415" i="5"/>
  <c r="M415" i="5"/>
  <c r="C416" i="5"/>
  <c r="D416" i="5"/>
  <c r="E416" i="5"/>
  <c r="F416" i="5"/>
  <c r="G416" i="5"/>
  <c r="H416" i="5"/>
  <c r="I416" i="5"/>
  <c r="J416" i="5"/>
  <c r="K416" i="5"/>
  <c r="L416" i="5"/>
  <c r="M416" i="5"/>
  <c r="C417" i="5"/>
  <c r="D417" i="5"/>
  <c r="E417" i="5"/>
  <c r="F417" i="5"/>
  <c r="G417" i="5"/>
  <c r="H417" i="5"/>
  <c r="I417" i="5"/>
  <c r="J417" i="5"/>
  <c r="K417" i="5"/>
  <c r="L417" i="5"/>
  <c r="M417" i="5"/>
  <c r="C418" i="5"/>
  <c r="D418" i="5"/>
  <c r="E418" i="5"/>
  <c r="F418" i="5"/>
  <c r="G418" i="5"/>
  <c r="H418" i="5"/>
  <c r="I418" i="5"/>
  <c r="J418" i="5"/>
  <c r="K418" i="5"/>
  <c r="L418" i="5"/>
  <c r="M418" i="5"/>
  <c r="C419" i="5"/>
  <c r="D419" i="5"/>
  <c r="E419" i="5"/>
  <c r="F419" i="5"/>
  <c r="G419" i="5"/>
  <c r="H419" i="5"/>
  <c r="I419" i="5"/>
  <c r="J419" i="5"/>
  <c r="K419" i="5"/>
  <c r="L419" i="5"/>
  <c r="M419" i="5"/>
  <c r="C420" i="5"/>
  <c r="D420" i="5"/>
  <c r="E420" i="5"/>
  <c r="F420" i="5"/>
  <c r="G420" i="5"/>
  <c r="H420" i="5"/>
  <c r="I420" i="5"/>
  <c r="J420" i="5"/>
  <c r="K420" i="5"/>
  <c r="L420" i="5"/>
  <c r="M420" i="5"/>
  <c r="C421" i="5"/>
  <c r="D421" i="5"/>
  <c r="E421" i="5"/>
  <c r="F421" i="5"/>
  <c r="G421" i="5"/>
  <c r="H421" i="5"/>
  <c r="I421" i="5"/>
  <c r="J421" i="5"/>
  <c r="K421" i="5"/>
  <c r="L421" i="5"/>
  <c r="M421" i="5"/>
  <c r="C422" i="5"/>
  <c r="D422" i="5"/>
  <c r="E422" i="5"/>
  <c r="F422" i="5"/>
  <c r="G422" i="5"/>
  <c r="H422" i="5"/>
  <c r="I422" i="5"/>
  <c r="J422" i="5"/>
  <c r="K422" i="5"/>
  <c r="L422" i="5"/>
  <c r="M422" i="5"/>
  <c r="C423" i="5"/>
  <c r="D423" i="5"/>
  <c r="E423" i="5"/>
  <c r="F423" i="5"/>
  <c r="G423" i="5"/>
  <c r="H423" i="5"/>
  <c r="I423" i="5"/>
  <c r="J423" i="5"/>
  <c r="K423" i="5"/>
  <c r="L423" i="5"/>
  <c r="M423" i="5"/>
  <c r="C424" i="5"/>
  <c r="D424" i="5"/>
  <c r="E424" i="5"/>
  <c r="F424" i="5"/>
  <c r="G424" i="5"/>
  <c r="H424" i="5"/>
  <c r="I424" i="5"/>
  <c r="J424" i="5"/>
  <c r="K424" i="5"/>
  <c r="L424" i="5"/>
  <c r="M424" i="5"/>
  <c r="C425" i="5"/>
  <c r="D425" i="5"/>
  <c r="E425" i="5"/>
  <c r="F425" i="5"/>
  <c r="G425" i="5"/>
  <c r="H425" i="5"/>
  <c r="I425" i="5"/>
  <c r="J425" i="5"/>
  <c r="K425" i="5"/>
  <c r="L425" i="5"/>
  <c r="M425" i="5"/>
  <c r="C426" i="5"/>
  <c r="D426" i="5"/>
  <c r="E426" i="5"/>
  <c r="F426" i="5"/>
  <c r="G426" i="5"/>
  <c r="H426" i="5"/>
  <c r="I426" i="5"/>
  <c r="J426" i="5"/>
  <c r="K426" i="5"/>
  <c r="L426" i="5"/>
  <c r="M426" i="5"/>
  <c r="C427" i="5"/>
  <c r="D427" i="5"/>
  <c r="E427" i="5"/>
  <c r="F427" i="5"/>
  <c r="G427" i="5"/>
  <c r="H427" i="5"/>
  <c r="I427" i="5"/>
  <c r="J427" i="5"/>
  <c r="K427" i="5"/>
  <c r="L427" i="5"/>
  <c r="M427" i="5"/>
  <c r="C428" i="5"/>
  <c r="D428" i="5"/>
  <c r="E428" i="5"/>
  <c r="F428" i="5"/>
  <c r="G428" i="5"/>
  <c r="H428" i="5"/>
  <c r="I428" i="5"/>
  <c r="J428" i="5"/>
  <c r="K428" i="5"/>
  <c r="L428" i="5"/>
  <c r="M428" i="5"/>
  <c r="C429" i="5"/>
  <c r="D429" i="5"/>
  <c r="E429" i="5"/>
  <c r="F429" i="5"/>
  <c r="G429" i="5"/>
  <c r="H429" i="5"/>
  <c r="I429" i="5"/>
  <c r="J429" i="5"/>
  <c r="K429" i="5"/>
  <c r="L429" i="5"/>
  <c r="M429" i="5"/>
  <c r="C430" i="5"/>
  <c r="D430" i="5"/>
  <c r="E430" i="5"/>
  <c r="F430" i="5"/>
  <c r="G430" i="5"/>
  <c r="H430" i="5"/>
  <c r="I430" i="5"/>
  <c r="J430" i="5"/>
  <c r="K430" i="5"/>
  <c r="L430" i="5"/>
  <c r="M430" i="5"/>
  <c r="C431" i="5"/>
  <c r="D431" i="5"/>
  <c r="E431" i="5"/>
  <c r="F431" i="5"/>
  <c r="G431" i="5"/>
  <c r="H431" i="5"/>
  <c r="I431" i="5"/>
  <c r="J431" i="5"/>
  <c r="K431" i="5"/>
  <c r="L431" i="5"/>
  <c r="M431" i="5"/>
  <c r="C432" i="5"/>
  <c r="D432" i="5"/>
  <c r="E432" i="5"/>
  <c r="F432" i="5"/>
  <c r="G432" i="5"/>
  <c r="H432" i="5"/>
  <c r="I432" i="5"/>
  <c r="J432" i="5"/>
  <c r="K432" i="5"/>
  <c r="L432" i="5"/>
  <c r="M432" i="5"/>
  <c r="C433" i="5"/>
  <c r="D433" i="5"/>
  <c r="E433" i="5"/>
  <c r="F433" i="5"/>
  <c r="G433" i="5"/>
  <c r="H433" i="5"/>
  <c r="I433" i="5"/>
  <c r="J433" i="5"/>
  <c r="K433" i="5"/>
  <c r="L433" i="5"/>
  <c r="M433" i="5"/>
  <c r="C434" i="5"/>
  <c r="D434" i="5"/>
  <c r="E434" i="5"/>
  <c r="F434" i="5"/>
  <c r="G434" i="5"/>
  <c r="H434" i="5"/>
  <c r="I434" i="5"/>
  <c r="J434" i="5"/>
  <c r="K434" i="5"/>
  <c r="L434" i="5"/>
  <c r="M434" i="5"/>
  <c r="C435" i="5"/>
  <c r="D435" i="5"/>
  <c r="E435" i="5"/>
  <c r="F435" i="5"/>
  <c r="G435" i="5"/>
  <c r="H435" i="5"/>
  <c r="I435" i="5"/>
  <c r="J435" i="5"/>
  <c r="K435" i="5"/>
  <c r="L435" i="5"/>
  <c r="M435" i="5"/>
  <c r="C436" i="5"/>
  <c r="D436" i="5"/>
  <c r="E436" i="5"/>
  <c r="F436" i="5"/>
  <c r="G436" i="5"/>
  <c r="H436" i="5"/>
  <c r="I436" i="5"/>
  <c r="J436" i="5"/>
  <c r="K436" i="5"/>
  <c r="L436" i="5"/>
  <c r="M436" i="5"/>
  <c r="C437" i="5"/>
  <c r="D437" i="5"/>
  <c r="E437" i="5"/>
  <c r="F437" i="5"/>
  <c r="G437" i="5"/>
  <c r="H437" i="5"/>
  <c r="I437" i="5"/>
  <c r="J437" i="5"/>
  <c r="K437" i="5"/>
  <c r="L437" i="5"/>
  <c r="M437" i="5"/>
  <c r="C438" i="5"/>
  <c r="D438" i="5"/>
  <c r="E438" i="5"/>
  <c r="F438" i="5"/>
  <c r="G438" i="5"/>
  <c r="H438" i="5"/>
  <c r="I438" i="5"/>
  <c r="J438" i="5"/>
  <c r="K438" i="5"/>
  <c r="L438" i="5"/>
  <c r="M438" i="5"/>
  <c r="C439" i="5"/>
  <c r="D439" i="5"/>
  <c r="E439" i="5"/>
  <c r="F439" i="5"/>
  <c r="G439" i="5"/>
  <c r="H439" i="5"/>
  <c r="I439" i="5"/>
  <c r="J439" i="5"/>
  <c r="K439" i="5"/>
  <c r="L439" i="5"/>
  <c r="M439" i="5"/>
  <c r="C440" i="5"/>
  <c r="D440" i="5"/>
  <c r="E440" i="5"/>
  <c r="F440" i="5"/>
  <c r="G440" i="5"/>
  <c r="H440" i="5"/>
  <c r="I440" i="5"/>
  <c r="J440" i="5"/>
  <c r="K440" i="5"/>
  <c r="L440" i="5"/>
  <c r="M440" i="5"/>
  <c r="C441" i="5"/>
  <c r="D441" i="5"/>
  <c r="E441" i="5"/>
  <c r="F441" i="5"/>
  <c r="G441" i="5"/>
  <c r="H441" i="5"/>
  <c r="I441" i="5"/>
  <c r="J441" i="5"/>
  <c r="K441" i="5"/>
  <c r="L441" i="5"/>
  <c r="M441" i="5"/>
  <c r="C442" i="5"/>
  <c r="D442" i="5"/>
  <c r="E442" i="5"/>
  <c r="F442" i="5"/>
  <c r="G442" i="5"/>
  <c r="H442" i="5"/>
  <c r="I442" i="5"/>
  <c r="J442" i="5"/>
  <c r="K442" i="5"/>
  <c r="L442" i="5"/>
  <c r="M442" i="5"/>
  <c r="C443" i="5"/>
  <c r="D443" i="5"/>
  <c r="E443" i="5"/>
  <c r="F443" i="5"/>
  <c r="G443" i="5"/>
  <c r="H443" i="5"/>
  <c r="I443" i="5"/>
  <c r="J443" i="5"/>
  <c r="K443" i="5"/>
  <c r="L443" i="5"/>
  <c r="M443" i="5"/>
  <c r="C444" i="5"/>
  <c r="D444" i="5"/>
  <c r="E444" i="5"/>
  <c r="F444" i="5"/>
  <c r="G444" i="5"/>
  <c r="H444" i="5"/>
  <c r="I444" i="5"/>
  <c r="J444" i="5"/>
  <c r="K444" i="5"/>
  <c r="L444" i="5"/>
  <c r="M444" i="5"/>
  <c r="C445" i="5"/>
  <c r="D445" i="5"/>
  <c r="E445" i="5"/>
  <c r="F445" i="5"/>
  <c r="G445" i="5"/>
  <c r="H445" i="5"/>
  <c r="I445" i="5"/>
  <c r="J445" i="5"/>
  <c r="K445" i="5"/>
  <c r="L445" i="5"/>
  <c r="M445" i="5"/>
  <c r="C446" i="5"/>
  <c r="D446" i="5"/>
  <c r="E446" i="5"/>
  <c r="F446" i="5"/>
  <c r="G446" i="5"/>
  <c r="H446" i="5"/>
  <c r="I446" i="5"/>
  <c r="J446" i="5"/>
  <c r="K446" i="5"/>
  <c r="L446" i="5"/>
  <c r="M446" i="5"/>
  <c r="C447" i="5"/>
  <c r="D447" i="5"/>
  <c r="E447" i="5"/>
  <c r="F447" i="5"/>
  <c r="G447" i="5"/>
  <c r="H447" i="5"/>
  <c r="I447" i="5"/>
  <c r="J447" i="5"/>
  <c r="K447" i="5"/>
  <c r="L447" i="5"/>
  <c r="M447" i="5"/>
  <c r="C448" i="5"/>
  <c r="D448" i="5"/>
  <c r="E448" i="5"/>
  <c r="F448" i="5"/>
  <c r="G448" i="5"/>
  <c r="H448" i="5"/>
  <c r="I448" i="5"/>
  <c r="J448" i="5"/>
  <c r="K448" i="5"/>
  <c r="L448" i="5"/>
  <c r="M448" i="5"/>
  <c r="C449" i="5"/>
  <c r="D449" i="5"/>
  <c r="E449" i="5"/>
  <c r="F449" i="5"/>
  <c r="G449" i="5"/>
  <c r="H449" i="5"/>
  <c r="I449" i="5"/>
  <c r="J449" i="5"/>
  <c r="K449" i="5"/>
  <c r="L449" i="5"/>
  <c r="M449" i="5"/>
  <c r="C450" i="5"/>
  <c r="D450" i="5"/>
  <c r="E450" i="5"/>
  <c r="F450" i="5"/>
  <c r="G450" i="5"/>
  <c r="H450" i="5"/>
  <c r="I450" i="5"/>
  <c r="J450" i="5"/>
  <c r="K450" i="5"/>
  <c r="L450" i="5"/>
  <c r="M450" i="5"/>
  <c r="C451" i="5"/>
  <c r="D451" i="5"/>
  <c r="E451" i="5"/>
  <c r="F451" i="5"/>
  <c r="G451" i="5"/>
  <c r="H451" i="5"/>
  <c r="I451" i="5"/>
  <c r="J451" i="5"/>
  <c r="K451" i="5"/>
  <c r="L451" i="5"/>
  <c r="M451" i="5"/>
  <c r="C452" i="5"/>
  <c r="D452" i="5"/>
  <c r="E452" i="5"/>
  <c r="F452" i="5"/>
  <c r="G452" i="5"/>
  <c r="H452" i="5"/>
  <c r="I452" i="5"/>
  <c r="J452" i="5"/>
  <c r="K452" i="5"/>
  <c r="L452" i="5"/>
  <c r="M452" i="5"/>
  <c r="C453" i="5"/>
  <c r="D453" i="5"/>
  <c r="E453" i="5"/>
  <c r="F453" i="5"/>
  <c r="G453" i="5"/>
  <c r="H453" i="5"/>
  <c r="I453" i="5"/>
  <c r="J453" i="5"/>
  <c r="K453" i="5"/>
  <c r="L453" i="5"/>
  <c r="M453" i="5"/>
  <c r="C454" i="5"/>
  <c r="D454" i="5"/>
  <c r="E454" i="5"/>
  <c r="F454" i="5"/>
  <c r="G454" i="5"/>
  <c r="H454" i="5"/>
  <c r="I454" i="5"/>
  <c r="J454" i="5"/>
  <c r="K454" i="5"/>
  <c r="L454" i="5"/>
  <c r="M454" i="5"/>
  <c r="C455" i="5"/>
  <c r="D455" i="5"/>
  <c r="E455" i="5"/>
  <c r="F455" i="5"/>
  <c r="G455" i="5"/>
  <c r="H455" i="5"/>
  <c r="I455" i="5"/>
  <c r="J455" i="5"/>
  <c r="K455" i="5"/>
  <c r="L455" i="5"/>
  <c r="M455" i="5"/>
  <c r="C456" i="5"/>
  <c r="D456" i="5"/>
  <c r="E456" i="5"/>
  <c r="F456" i="5"/>
  <c r="G456" i="5"/>
  <c r="H456" i="5"/>
  <c r="I456" i="5"/>
  <c r="J456" i="5"/>
  <c r="K456" i="5"/>
  <c r="L456" i="5"/>
  <c r="M456" i="5"/>
  <c r="C457" i="5"/>
  <c r="D457" i="5"/>
  <c r="E457" i="5"/>
  <c r="F457" i="5"/>
  <c r="G457" i="5"/>
  <c r="H457" i="5"/>
  <c r="I457" i="5"/>
  <c r="J457" i="5"/>
  <c r="K457" i="5"/>
  <c r="L457" i="5"/>
  <c r="M457" i="5"/>
  <c r="C458" i="5"/>
  <c r="D458" i="5"/>
  <c r="E458" i="5"/>
  <c r="F458" i="5"/>
  <c r="G458" i="5"/>
  <c r="H458" i="5"/>
  <c r="I458" i="5"/>
  <c r="J458" i="5"/>
  <c r="K458" i="5"/>
  <c r="L458" i="5"/>
  <c r="M458" i="5"/>
  <c r="C459" i="5"/>
  <c r="D459" i="5"/>
  <c r="E459" i="5"/>
  <c r="F459" i="5"/>
  <c r="G459" i="5"/>
  <c r="H459" i="5"/>
  <c r="I459" i="5"/>
  <c r="J459" i="5"/>
  <c r="K459" i="5"/>
  <c r="L459" i="5"/>
  <c r="M459" i="5"/>
  <c r="C460" i="5"/>
  <c r="D460" i="5"/>
  <c r="E460" i="5"/>
  <c r="F460" i="5"/>
  <c r="G460" i="5"/>
  <c r="H460" i="5"/>
  <c r="I460" i="5"/>
  <c r="J460" i="5"/>
  <c r="K460" i="5"/>
  <c r="L460" i="5"/>
  <c r="M460" i="5"/>
  <c r="C461" i="5"/>
  <c r="D461" i="5"/>
  <c r="E461" i="5"/>
  <c r="F461" i="5"/>
  <c r="G461" i="5"/>
  <c r="H461" i="5"/>
  <c r="I461" i="5"/>
  <c r="J461" i="5"/>
  <c r="K461" i="5"/>
  <c r="L461" i="5"/>
  <c r="M461" i="5"/>
  <c r="C462" i="5"/>
  <c r="D462" i="5"/>
  <c r="E462" i="5"/>
  <c r="F462" i="5"/>
  <c r="G462" i="5"/>
  <c r="H462" i="5"/>
  <c r="I462" i="5"/>
  <c r="J462" i="5"/>
  <c r="K462" i="5"/>
  <c r="L462" i="5"/>
  <c r="M462" i="5"/>
  <c r="C463" i="5"/>
  <c r="D463" i="5"/>
  <c r="E463" i="5"/>
  <c r="F463" i="5"/>
  <c r="G463" i="5"/>
  <c r="H463" i="5"/>
  <c r="I463" i="5"/>
  <c r="J463" i="5"/>
  <c r="K463" i="5"/>
  <c r="L463" i="5"/>
  <c r="M463" i="5"/>
  <c r="C464" i="5"/>
  <c r="D464" i="5"/>
  <c r="E464" i="5"/>
  <c r="F464" i="5"/>
  <c r="G464" i="5"/>
  <c r="H464" i="5"/>
  <c r="I464" i="5"/>
  <c r="J464" i="5"/>
  <c r="K464" i="5"/>
  <c r="L464" i="5"/>
  <c r="M464" i="5"/>
  <c r="C465" i="5"/>
  <c r="D465" i="5"/>
  <c r="E465" i="5"/>
  <c r="F465" i="5"/>
  <c r="G465" i="5"/>
  <c r="H465" i="5"/>
  <c r="I465" i="5"/>
  <c r="J465" i="5"/>
  <c r="K465" i="5"/>
  <c r="L465" i="5"/>
  <c r="M465" i="5"/>
  <c r="C466" i="5"/>
  <c r="D466" i="5"/>
  <c r="E466" i="5"/>
  <c r="F466" i="5"/>
  <c r="G466" i="5"/>
  <c r="H466" i="5"/>
  <c r="I466" i="5"/>
  <c r="J466" i="5"/>
  <c r="K466" i="5"/>
  <c r="L466" i="5"/>
  <c r="M466" i="5"/>
  <c r="C467" i="5"/>
  <c r="D467" i="5"/>
  <c r="E467" i="5"/>
  <c r="F467" i="5"/>
  <c r="G467" i="5"/>
  <c r="H467" i="5"/>
  <c r="I467" i="5"/>
  <c r="J467" i="5"/>
  <c r="K467" i="5"/>
  <c r="L467" i="5"/>
  <c r="M467" i="5"/>
  <c r="C468" i="5"/>
  <c r="D468" i="5"/>
  <c r="E468" i="5"/>
  <c r="F468" i="5"/>
  <c r="G468" i="5"/>
  <c r="H468" i="5"/>
  <c r="I468" i="5"/>
  <c r="J468" i="5"/>
  <c r="K468" i="5"/>
  <c r="L468" i="5"/>
  <c r="M468" i="5"/>
  <c r="C469" i="5"/>
  <c r="D469" i="5"/>
  <c r="E469" i="5"/>
  <c r="F469" i="5"/>
  <c r="G469" i="5"/>
  <c r="H469" i="5"/>
  <c r="I469" i="5"/>
  <c r="J469" i="5"/>
  <c r="K469" i="5"/>
  <c r="L469" i="5"/>
  <c r="M469" i="5"/>
  <c r="C470" i="5"/>
  <c r="D470" i="5"/>
  <c r="E470" i="5"/>
  <c r="F470" i="5"/>
  <c r="G470" i="5"/>
  <c r="H470" i="5"/>
  <c r="I470" i="5"/>
  <c r="J470" i="5"/>
  <c r="K470" i="5"/>
  <c r="L470" i="5"/>
  <c r="M470" i="5"/>
  <c r="C471" i="5"/>
  <c r="D471" i="5"/>
  <c r="E471" i="5"/>
  <c r="F471" i="5"/>
  <c r="G471" i="5"/>
  <c r="H471" i="5"/>
  <c r="I471" i="5"/>
  <c r="J471" i="5"/>
  <c r="K471" i="5"/>
  <c r="L471" i="5"/>
  <c r="M471" i="5"/>
  <c r="C472" i="5"/>
  <c r="D472" i="5"/>
  <c r="E472" i="5"/>
  <c r="F472" i="5"/>
  <c r="G472" i="5"/>
  <c r="H472" i="5"/>
  <c r="I472" i="5"/>
  <c r="J472" i="5"/>
  <c r="K472" i="5"/>
  <c r="L472" i="5"/>
  <c r="M472" i="5"/>
  <c r="C473" i="5"/>
  <c r="D473" i="5"/>
  <c r="E473" i="5"/>
  <c r="F473" i="5"/>
  <c r="G473" i="5"/>
  <c r="H473" i="5"/>
  <c r="I473" i="5"/>
  <c r="J473" i="5"/>
  <c r="K473" i="5"/>
  <c r="L473" i="5"/>
  <c r="M473" i="5"/>
  <c r="C474" i="5"/>
  <c r="D474" i="5"/>
  <c r="E474" i="5"/>
  <c r="F474" i="5"/>
  <c r="G474" i="5"/>
  <c r="H474" i="5"/>
  <c r="I474" i="5"/>
  <c r="J474" i="5"/>
  <c r="K474" i="5"/>
  <c r="L474" i="5"/>
  <c r="M474" i="5"/>
  <c r="C475" i="5"/>
  <c r="D475" i="5"/>
  <c r="E475" i="5"/>
  <c r="F475" i="5"/>
  <c r="G475" i="5"/>
  <c r="H475" i="5"/>
  <c r="I475" i="5"/>
  <c r="J475" i="5"/>
  <c r="K475" i="5"/>
  <c r="L475" i="5"/>
  <c r="M475" i="5"/>
  <c r="C476" i="5"/>
  <c r="D476" i="5"/>
  <c r="E476" i="5"/>
  <c r="F476" i="5"/>
  <c r="G476" i="5"/>
  <c r="H476" i="5"/>
  <c r="I476" i="5"/>
  <c r="J476" i="5"/>
  <c r="K476" i="5"/>
  <c r="L476" i="5"/>
  <c r="M476" i="5"/>
  <c r="C477" i="5"/>
  <c r="D477" i="5"/>
  <c r="E477" i="5"/>
  <c r="F477" i="5"/>
  <c r="G477" i="5"/>
  <c r="H477" i="5"/>
  <c r="I477" i="5"/>
  <c r="J477" i="5"/>
  <c r="K477" i="5"/>
  <c r="L477" i="5"/>
  <c r="M477" i="5"/>
  <c r="C478" i="5"/>
  <c r="D478" i="5"/>
  <c r="E478" i="5"/>
  <c r="F478" i="5"/>
  <c r="G478" i="5"/>
  <c r="H478" i="5"/>
  <c r="I478" i="5"/>
  <c r="J478" i="5"/>
  <c r="K478" i="5"/>
  <c r="L478" i="5"/>
  <c r="M478" i="5"/>
  <c r="C479" i="5"/>
  <c r="D479" i="5"/>
  <c r="E479" i="5"/>
  <c r="F479" i="5"/>
  <c r="G479" i="5"/>
  <c r="H479" i="5"/>
  <c r="I479" i="5"/>
  <c r="J479" i="5"/>
  <c r="K479" i="5"/>
  <c r="L479" i="5"/>
  <c r="M479" i="5"/>
  <c r="C480" i="5"/>
  <c r="D480" i="5"/>
  <c r="E480" i="5"/>
  <c r="F480" i="5"/>
  <c r="G480" i="5"/>
  <c r="H480" i="5"/>
  <c r="I480" i="5"/>
  <c r="J480" i="5"/>
  <c r="K480" i="5"/>
  <c r="L480" i="5"/>
  <c r="M480" i="5"/>
  <c r="C481" i="5"/>
  <c r="D481" i="5"/>
  <c r="E481" i="5"/>
  <c r="F481" i="5"/>
  <c r="G481" i="5"/>
  <c r="H481" i="5"/>
  <c r="I481" i="5"/>
  <c r="J481" i="5"/>
  <c r="K481" i="5"/>
  <c r="L481" i="5"/>
  <c r="M481" i="5"/>
  <c r="C482" i="5"/>
  <c r="D482" i="5"/>
  <c r="E482" i="5"/>
  <c r="F482" i="5"/>
  <c r="G482" i="5"/>
  <c r="H482" i="5"/>
  <c r="I482" i="5"/>
  <c r="J482" i="5"/>
  <c r="K482" i="5"/>
  <c r="L482" i="5"/>
  <c r="M482" i="5"/>
  <c r="C483" i="5"/>
  <c r="D483" i="5"/>
  <c r="E483" i="5"/>
  <c r="F483" i="5"/>
  <c r="G483" i="5"/>
  <c r="H483" i="5"/>
  <c r="I483" i="5"/>
  <c r="J483" i="5"/>
  <c r="K483" i="5"/>
  <c r="L483" i="5"/>
  <c r="M483" i="5"/>
  <c r="C484" i="5"/>
  <c r="D484" i="5"/>
  <c r="E484" i="5"/>
  <c r="F484" i="5"/>
  <c r="G484" i="5"/>
  <c r="H484" i="5"/>
  <c r="I484" i="5"/>
  <c r="J484" i="5"/>
  <c r="K484" i="5"/>
  <c r="L484" i="5"/>
  <c r="M484" i="5"/>
  <c r="C485" i="5"/>
  <c r="D485" i="5"/>
  <c r="E485" i="5"/>
  <c r="F485" i="5"/>
  <c r="G485" i="5"/>
  <c r="H485" i="5"/>
  <c r="I485" i="5"/>
  <c r="J485" i="5"/>
  <c r="K485" i="5"/>
  <c r="L485" i="5"/>
  <c r="M485" i="5"/>
  <c r="C486" i="5"/>
  <c r="D486" i="5"/>
  <c r="E486" i="5"/>
  <c r="F486" i="5"/>
  <c r="G486" i="5"/>
  <c r="H486" i="5"/>
  <c r="I486" i="5"/>
  <c r="J486" i="5"/>
  <c r="K486" i="5"/>
  <c r="L486" i="5"/>
  <c r="M486" i="5"/>
  <c r="C487" i="5"/>
  <c r="D487" i="5"/>
  <c r="E487" i="5"/>
  <c r="F487" i="5"/>
  <c r="G487" i="5"/>
  <c r="H487" i="5"/>
  <c r="I487" i="5"/>
  <c r="J487" i="5"/>
  <c r="K487" i="5"/>
  <c r="L487" i="5"/>
  <c r="M487" i="5"/>
  <c r="C488" i="5"/>
  <c r="D488" i="5"/>
  <c r="E488" i="5"/>
  <c r="F488" i="5"/>
  <c r="G488" i="5"/>
  <c r="H488" i="5"/>
  <c r="I488" i="5"/>
  <c r="J488" i="5"/>
  <c r="K488" i="5"/>
  <c r="L488" i="5"/>
  <c r="M488" i="5"/>
  <c r="C489" i="5"/>
  <c r="D489" i="5"/>
  <c r="E489" i="5"/>
  <c r="F489" i="5"/>
  <c r="G489" i="5"/>
  <c r="H489" i="5"/>
  <c r="I489" i="5"/>
  <c r="J489" i="5"/>
  <c r="K489" i="5"/>
  <c r="L489" i="5"/>
  <c r="M489" i="5"/>
  <c r="C490" i="5"/>
  <c r="D490" i="5"/>
  <c r="E490" i="5"/>
  <c r="F490" i="5"/>
  <c r="G490" i="5"/>
  <c r="H490" i="5"/>
  <c r="I490" i="5"/>
  <c r="J490" i="5"/>
  <c r="K490" i="5"/>
  <c r="L490" i="5"/>
  <c r="M490" i="5"/>
  <c r="C491" i="5"/>
  <c r="D491" i="5"/>
  <c r="E491" i="5"/>
  <c r="F491" i="5"/>
  <c r="G491" i="5"/>
  <c r="H491" i="5"/>
  <c r="I491" i="5"/>
  <c r="J491" i="5"/>
  <c r="K491" i="5"/>
  <c r="L491" i="5"/>
  <c r="M491" i="5"/>
  <c r="C492" i="5"/>
  <c r="D492" i="5"/>
  <c r="E492" i="5"/>
  <c r="F492" i="5"/>
  <c r="G492" i="5"/>
  <c r="H492" i="5"/>
  <c r="I492" i="5"/>
  <c r="J492" i="5"/>
  <c r="K492" i="5"/>
  <c r="L492" i="5"/>
  <c r="M492" i="5"/>
  <c r="C493" i="5"/>
  <c r="D493" i="5"/>
  <c r="E493" i="5"/>
  <c r="F493" i="5"/>
  <c r="G493" i="5"/>
  <c r="H493" i="5"/>
  <c r="I493" i="5"/>
  <c r="J493" i="5"/>
  <c r="K493" i="5"/>
  <c r="L493" i="5"/>
  <c r="M493" i="5"/>
  <c r="C494" i="5"/>
  <c r="D494" i="5"/>
  <c r="E494" i="5"/>
  <c r="F494" i="5"/>
  <c r="G494" i="5"/>
  <c r="H494" i="5"/>
  <c r="I494" i="5"/>
  <c r="J494" i="5"/>
  <c r="K494" i="5"/>
  <c r="L494" i="5"/>
  <c r="M494" i="5"/>
  <c r="C495" i="5"/>
  <c r="D495" i="5"/>
  <c r="E495" i="5"/>
  <c r="F495" i="5"/>
  <c r="G495" i="5"/>
  <c r="H495" i="5"/>
  <c r="I495" i="5"/>
  <c r="J495" i="5"/>
  <c r="K495" i="5"/>
  <c r="L495" i="5"/>
  <c r="M495" i="5"/>
  <c r="C496" i="5"/>
  <c r="D496" i="5"/>
  <c r="E496" i="5"/>
  <c r="F496" i="5"/>
  <c r="G496" i="5"/>
  <c r="H496" i="5"/>
  <c r="I496" i="5"/>
  <c r="J496" i="5"/>
  <c r="K496" i="5"/>
  <c r="L496" i="5"/>
  <c r="M496" i="5"/>
  <c r="C497" i="5"/>
  <c r="D497" i="5"/>
  <c r="E497" i="5"/>
  <c r="F497" i="5"/>
  <c r="G497" i="5"/>
  <c r="H497" i="5"/>
  <c r="I497" i="5"/>
  <c r="J497" i="5"/>
  <c r="K497" i="5"/>
  <c r="L497" i="5"/>
  <c r="M497" i="5"/>
  <c r="C498" i="5"/>
  <c r="D498" i="5"/>
  <c r="E498" i="5"/>
  <c r="F498" i="5"/>
  <c r="G498" i="5"/>
  <c r="H498" i="5"/>
  <c r="I498" i="5"/>
  <c r="J498" i="5"/>
  <c r="K498" i="5"/>
  <c r="L498" i="5"/>
  <c r="M498" i="5"/>
  <c r="C499" i="5"/>
  <c r="D499" i="5"/>
  <c r="E499" i="5"/>
  <c r="F499" i="5"/>
  <c r="G499" i="5"/>
  <c r="H499" i="5"/>
  <c r="I499" i="5"/>
  <c r="J499" i="5"/>
  <c r="K499" i="5"/>
  <c r="L499" i="5"/>
  <c r="M499" i="5"/>
  <c r="C500" i="5"/>
  <c r="D500" i="5"/>
  <c r="E500" i="5"/>
  <c r="F500" i="5"/>
  <c r="G500" i="5"/>
  <c r="H500" i="5"/>
  <c r="I500" i="5"/>
  <c r="J500" i="5"/>
  <c r="K500" i="5"/>
  <c r="L500" i="5"/>
  <c r="M500" i="5"/>
  <c r="C501" i="5"/>
  <c r="D501" i="5"/>
  <c r="E501" i="5"/>
  <c r="F501" i="5"/>
  <c r="G501" i="5"/>
  <c r="H501" i="5"/>
  <c r="I501" i="5"/>
  <c r="J501" i="5"/>
  <c r="K501" i="5"/>
  <c r="L501" i="5"/>
  <c r="M501" i="5"/>
  <c r="C502" i="5"/>
  <c r="D502" i="5"/>
  <c r="E502" i="5"/>
  <c r="F502" i="5"/>
  <c r="G502" i="5"/>
  <c r="H502" i="5"/>
  <c r="I502" i="5"/>
  <c r="J502" i="5"/>
  <c r="K502" i="5"/>
  <c r="L502" i="5"/>
  <c r="M502" i="5"/>
  <c r="C503" i="5"/>
  <c r="D503" i="5"/>
  <c r="E503" i="5"/>
  <c r="F503" i="5"/>
  <c r="G503" i="5"/>
  <c r="H503" i="5"/>
  <c r="I503" i="5"/>
  <c r="J503" i="5"/>
  <c r="K503" i="5"/>
  <c r="L503" i="5"/>
  <c r="M503" i="5"/>
  <c r="C504" i="5"/>
  <c r="D504" i="5"/>
  <c r="E504" i="5"/>
  <c r="F504" i="5"/>
  <c r="G504" i="5"/>
  <c r="H504" i="5"/>
  <c r="I504" i="5"/>
  <c r="J504" i="5"/>
  <c r="K504" i="5"/>
  <c r="L504" i="5"/>
  <c r="M504" i="5"/>
  <c r="C505" i="5"/>
  <c r="D505" i="5"/>
  <c r="E505" i="5"/>
  <c r="F505" i="5"/>
  <c r="G505" i="5"/>
  <c r="H505" i="5"/>
  <c r="I505" i="5"/>
  <c r="J505" i="5"/>
  <c r="K505" i="5"/>
  <c r="L505" i="5"/>
  <c r="M505" i="5"/>
  <c r="C506" i="5"/>
  <c r="D506" i="5"/>
  <c r="E506" i="5"/>
  <c r="F506" i="5"/>
  <c r="G506" i="5"/>
  <c r="H506" i="5"/>
  <c r="I506" i="5"/>
  <c r="J506" i="5"/>
  <c r="K506" i="5"/>
  <c r="L506" i="5"/>
  <c r="M506" i="5"/>
  <c r="C507" i="5"/>
  <c r="D507" i="5"/>
  <c r="E507" i="5"/>
  <c r="F507" i="5"/>
  <c r="G507" i="5"/>
  <c r="H507" i="5"/>
  <c r="I507" i="5"/>
  <c r="J507" i="5"/>
  <c r="K507" i="5"/>
  <c r="L507" i="5"/>
  <c r="M507" i="5"/>
  <c r="C508" i="5"/>
  <c r="D508" i="5"/>
  <c r="E508" i="5"/>
  <c r="F508" i="5"/>
  <c r="G508" i="5"/>
  <c r="H508" i="5"/>
  <c r="I508" i="5"/>
  <c r="J508" i="5"/>
  <c r="K508" i="5"/>
  <c r="L508" i="5"/>
  <c r="M508" i="5"/>
  <c r="C509" i="5"/>
  <c r="D509" i="5"/>
  <c r="E509" i="5"/>
  <c r="F509" i="5"/>
  <c r="G509" i="5"/>
  <c r="H509" i="5"/>
  <c r="I509" i="5"/>
  <c r="J509" i="5"/>
  <c r="K509" i="5"/>
  <c r="L509" i="5"/>
  <c r="M509" i="5"/>
  <c r="C510" i="5"/>
  <c r="D510" i="5"/>
  <c r="E510" i="5"/>
  <c r="F510" i="5"/>
  <c r="G510" i="5"/>
  <c r="H510" i="5"/>
  <c r="I510" i="5"/>
  <c r="J510" i="5"/>
  <c r="K510" i="5"/>
  <c r="L510" i="5"/>
  <c r="M510" i="5"/>
  <c r="C511" i="5"/>
  <c r="D511" i="5"/>
  <c r="E511" i="5"/>
  <c r="F511" i="5"/>
  <c r="G511" i="5"/>
  <c r="H511" i="5"/>
  <c r="I511" i="5"/>
  <c r="J511" i="5"/>
  <c r="K511" i="5"/>
  <c r="L511" i="5"/>
  <c r="M511" i="5"/>
  <c r="C512" i="5"/>
  <c r="D512" i="5"/>
  <c r="E512" i="5"/>
  <c r="F512" i="5"/>
  <c r="G512" i="5"/>
  <c r="H512" i="5"/>
  <c r="I512" i="5"/>
  <c r="J512" i="5"/>
  <c r="K512" i="5"/>
  <c r="L512" i="5"/>
  <c r="M512" i="5"/>
  <c r="C513" i="5"/>
  <c r="D513" i="5"/>
  <c r="E513" i="5"/>
  <c r="F513" i="5"/>
  <c r="G513" i="5"/>
  <c r="H513" i="5"/>
  <c r="I513" i="5"/>
  <c r="J513" i="5"/>
  <c r="K513" i="5"/>
  <c r="L513" i="5"/>
  <c r="M513" i="5"/>
  <c r="C514" i="5"/>
  <c r="D514" i="5"/>
  <c r="E514" i="5"/>
  <c r="F514" i="5"/>
  <c r="G514" i="5"/>
  <c r="H514" i="5"/>
  <c r="I514" i="5"/>
  <c r="J514" i="5"/>
  <c r="K514" i="5"/>
  <c r="L514" i="5"/>
  <c r="M514" i="5"/>
  <c r="C515" i="5"/>
  <c r="D515" i="5"/>
  <c r="E515" i="5"/>
  <c r="F515" i="5"/>
  <c r="G515" i="5"/>
  <c r="H515" i="5"/>
  <c r="I515" i="5"/>
  <c r="J515" i="5"/>
  <c r="K515" i="5"/>
  <c r="L515" i="5"/>
  <c r="M515" i="5"/>
  <c r="C516" i="5"/>
  <c r="D516" i="5"/>
  <c r="E516" i="5"/>
  <c r="F516" i="5"/>
  <c r="G516" i="5"/>
  <c r="H516" i="5"/>
  <c r="I516" i="5"/>
  <c r="J516" i="5"/>
  <c r="K516" i="5"/>
  <c r="L516" i="5"/>
  <c r="M516" i="5"/>
  <c r="C517" i="5"/>
  <c r="D517" i="5"/>
  <c r="E517" i="5"/>
  <c r="F517" i="5"/>
  <c r="G517" i="5"/>
  <c r="H517" i="5"/>
  <c r="I517" i="5"/>
  <c r="J517" i="5"/>
  <c r="K517" i="5"/>
  <c r="L517" i="5"/>
  <c r="M517" i="5"/>
  <c r="C518" i="5"/>
  <c r="D518" i="5"/>
  <c r="E518" i="5"/>
  <c r="F518" i="5"/>
  <c r="G518" i="5"/>
  <c r="H518" i="5"/>
  <c r="I518" i="5"/>
  <c r="J518" i="5"/>
  <c r="K518" i="5"/>
  <c r="L518" i="5"/>
  <c r="M518" i="5"/>
  <c r="C519" i="5"/>
  <c r="D519" i="5"/>
  <c r="E519" i="5"/>
  <c r="F519" i="5"/>
  <c r="G519" i="5"/>
  <c r="H519" i="5"/>
  <c r="I519" i="5"/>
  <c r="J519" i="5"/>
  <c r="K519" i="5"/>
  <c r="L519" i="5"/>
  <c r="M519" i="5"/>
  <c r="C520" i="5"/>
  <c r="D520" i="5"/>
  <c r="E520" i="5"/>
  <c r="F520" i="5"/>
  <c r="G520" i="5"/>
  <c r="H520" i="5"/>
  <c r="I520" i="5"/>
  <c r="J520" i="5"/>
  <c r="K520" i="5"/>
  <c r="L520" i="5"/>
  <c r="M520" i="5"/>
  <c r="C521" i="5"/>
  <c r="D521" i="5"/>
  <c r="E521" i="5"/>
  <c r="F521" i="5"/>
  <c r="G521" i="5"/>
  <c r="H521" i="5"/>
  <c r="I521" i="5"/>
  <c r="J521" i="5"/>
  <c r="K521" i="5"/>
  <c r="L521" i="5"/>
  <c r="M521" i="5"/>
  <c r="C522" i="5"/>
  <c r="D522" i="5"/>
  <c r="E522" i="5"/>
  <c r="F522" i="5"/>
  <c r="G522" i="5"/>
  <c r="H522" i="5"/>
  <c r="I522" i="5"/>
  <c r="J522" i="5"/>
  <c r="K522" i="5"/>
  <c r="L522" i="5"/>
  <c r="M522" i="5"/>
  <c r="C523" i="5"/>
  <c r="D523" i="5"/>
  <c r="E523" i="5"/>
  <c r="F523" i="5"/>
  <c r="G523" i="5"/>
  <c r="H523" i="5"/>
  <c r="I523" i="5"/>
  <c r="J523" i="5"/>
  <c r="K523" i="5"/>
  <c r="L523" i="5"/>
  <c r="M523" i="5"/>
  <c r="C524" i="5"/>
  <c r="D524" i="5"/>
  <c r="E524" i="5"/>
  <c r="F524" i="5"/>
  <c r="G524" i="5"/>
  <c r="H524" i="5"/>
  <c r="I524" i="5"/>
  <c r="J524" i="5"/>
  <c r="K524" i="5"/>
  <c r="L524" i="5"/>
  <c r="M524" i="5"/>
  <c r="C525" i="5"/>
  <c r="D525" i="5"/>
  <c r="E525" i="5"/>
  <c r="F525" i="5"/>
  <c r="G525" i="5"/>
  <c r="H525" i="5"/>
  <c r="I525" i="5"/>
  <c r="J525" i="5"/>
  <c r="K525" i="5"/>
  <c r="L525" i="5"/>
  <c r="M525" i="5"/>
  <c r="C526" i="5"/>
  <c r="D526" i="5"/>
  <c r="E526" i="5"/>
  <c r="F526" i="5"/>
  <c r="G526" i="5"/>
  <c r="H526" i="5"/>
  <c r="I526" i="5"/>
  <c r="J526" i="5"/>
  <c r="K526" i="5"/>
  <c r="L526" i="5"/>
  <c r="M526" i="5"/>
  <c r="C527" i="5"/>
  <c r="D527" i="5"/>
  <c r="E527" i="5"/>
  <c r="F527" i="5"/>
  <c r="G527" i="5"/>
  <c r="H527" i="5"/>
  <c r="I527" i="5"/>
  <c r="J527" i="5"/>
  <c r="K527" i="5"/>
  <c r="L527" i="5"/>
  <c r="M527" i="5"/>
  <c r="C528" i="5"/>
  <c r="D528" i="5"/>
  <c r="E528" i="5"/>
  <c r="F528" i="5"/>
  <c r="G528" i="5"/>
  <c r="H528" i="5"/>
  <c r="I528" i="5"/>
  <c r="J528" i="5"/>
  <c r="K528" i="5"/>
  <c r="L528" i="5"/>
  <c r="M528" i="5"/>
  <c r="C529" i="5"/>
  <c r="D529" i="5"/>
  <c r="E529" i="5"/>
  <c r="F529" i="5"/>
  <c r="G529" i="5"/>
  <c r="H529" i="5"/>
  <c r="I529" i="5"/>
  <c r="J529" i="5"/>
  <c r="K529" i="5"/>
  <c r="L529" i="5"/>
  <c r="M529" i="5"/>
  <c r="C530" i="5"/>
  <c r="D530" i="5"/>
  <c r="E530" i="5"/>
  <c r="F530" i="5"/>
  <c r="G530" i="5"/>
  <c r="H530" i="5"/>
  <c r="I530" i="5"/>
  <c r="J530" i="5"/>
  <c r="K530" i="5"/>
  <c r="L530" i="5"/>
  <c r="M530" i="5"/>
  <c r="C531" i="5"/>
  <c r="D531" i="5"/>
  <c r="E531" i="5"/>
  <c r="F531" i="5"/>
  <c r="G531" i="5"/>
  <c r="H531" i="5"/>
  <c r="I531" i="5"/>
  <c r="J531" i="5"/>
  <c r="K531" i="5"/>
  <c r="L531" i="5"/>
  <c r="M531" i="5"/>
  <c r="C532" i="5"/>
  <c r="D532" i="5"/>
  <c r="E532" i="5"/>
  <c r="F532" i="5"/>
  <c r="G532" i="5"/>
  <c r="H532" i="5"/>
  <c r="I532" i="5"/>
  <c r="J532" i="5"/>
  <c r="K532" i="5"/>
  <c r="L532" i="5"/>
  <c r="M532" i="5"/>
  <c r="C533" i="5"/>
  <c r="D533" i="5"/>
  <c r="E533" i="5"/>
  <c r="F533" i="5"/>
  <c r="G533" i="5"/>
  <c r="H533" i="5"/>
  <c r="I533" i="5"/>
  <c r="J533" i="5"/>
  <c r="K533" i="5"/>
  <c r="L533" i="5"/>
  <c r="M533" i="5"/>
  <c r="C534" i="5"/>
  <c r="D534" i="5"/>
  <c r="E534" i="5"/>
  <c r="F534" i="5"/>
  <c r="G534" i="5"/>
  <c r="H534" i="5"/>
  <c r="I534" i="5"/>
  <c r="J534" i="5"/>
  <c r="K534" i="5"/>
  <c r="L534" i="5"/>
  <c r="M534" i="5"/>
  <c r="C535" i="5"/>
  <c r="D535" i="5"/>
  <c r="E535" i="5"/>
  <c r="F535" i="5"/>
  <c r="G535" i="5"/>
  <c r="H535" i="5"/>
  <c r="I535" i="5"/>
  <c r="J535" i="5"/>
  <c r="K535" i="5"/>
  <c r="L535" i="5"/>
  <c r="M535" i="5"/>
  <c r="C536" i="5"/>
  <c r="D536" i="5"/>
  <c r="E536" i="5"/>
  <c r="F536" i="5"/>
  <c r="G536" i="5"/>
  <c r="H536" i="5"/>
  <c r="I536" i="5"/>
  <c r="J536" i="5"/>
  <c r="K536" i="5"/>
  <c r="L536" i="5"/>
  <c r="M536" i="5"/>
  <c r="C537" i="5"/>
  <c r="D537" i="5"/>
  <c r="E537" i="5"/>
  <c r="F537" i="5"/>
  <c r="G537" i="5"/>
  <c r="H537" i="5"/>
  <c r="I537" i="5"/>
  <c r="J537" i="5"/>
  <c r="K537" i="5"/>
  <c r="L537" i="5"/>
  <c r="M537" i="5"/>
  <c r="C538" i="5"/>
  <c r="D538" i="5"/>
  <c r="E538" i="5"/>
  <c r="F538" i="5"/>
  <c r="G538" i="5"/>
  <c r="H538" i="5"/>
  <c r="I538" i="5"/>
  <c r="J538" i="5"/>
  <c r="K538" i="5"/>
  <c r="L538" i="5"/>
  <c r="M538" i="5"/>
  <c r="C539" i="5"/>
  <c r="D539" i="5"/>
  <c r="E539" i="5"/>
  <c r="F539" i="5"/>
  <c r="G539" i="5"/>
  <c r="H539" i="5"/>
  <c r="I539" i="5"/>
  <c r="J539" i="5"/>
  <c r="K539" i="5"/>
  <c r="L539" i="5"/>
  <c r="M539" i="5"/>
  <c r="C540" i="5"/>
  <c r="D540" i="5"/>
  <c r="E540" i="5"/>
  <c r="F540" i="5"/>
  <c r="G540" i="5"/>
  <c r="H540" i="5"/>
  <c r="I540" i="5"/>
  <c r="J540" i="5"/>
  <c r="K540" i="5"/>
  <c r="L540" i="5"/>
  <c r="M540" i="5"/>
  <c r="C541" i="5"/>
  <c r="D541" i="5"/>
  <c r="E541" i="5"/>
  <c r="F541" i="5"/>
  <c r="G541" i="5"/>
  <c r="H541" i="5"/>
  <c r="I541" i="5"/>
  <c r="J541" i="5"/>
  <c r="K541" i="5"/>
  <c r="L541" i="5"/>
  <c r="M541" i="5"/>
  <c r="C542" i="5"/>
  <c r="D542" i="5"/>
  <c r="E542" i="5"/>
  <c r="F542" i="5"/>
  <c r="G542" i="5"/>
  <c r="H542" i="5"/>
  <c r="I542" i="5"/>
  <c r="J542" i="5"/>
  <c r="K542" i="5"/>
  <c r="L542" i="5"/>
  <c r="M542" i="5"/>
  <c r="C543" i="5"/>
  <c r="D543" i="5"/>
  <c r="E543" i="5"/>
  <c r="F543" i="5"/>
  <c r="G543" i="5"/>
  <c r="H543" i="5"/>
  <c r="I543" i="5"/>
  <c r="J543" i="5"/>
  <c r="K543" i="5"/>
  <c r="L543" i="5"/>
  <c r="M543" i="5"/>
  <c r="C544" i="5"/>
  <c r="D544" i="5"/>
  <c r="E544" i="5"/>
  <c r="F544" i="5"/>
  <c r="G544" i="5"/>
  <c r="H544" i="5"/>
  <c r="I544" i="5"/>
  <c r="J544" i="5"/>
  <c r="K544" i="5"/>
  <c r="L544" i="5"/>
  <c r="M544" i="5"/>
  <c r="C545" i="5"/>
  <c r="D545" i="5"/>
  <c r="E545" i="5"/>
  <c r="F545" i="5"/>
  <c r="G545" i="5"/>
  <c r="H545" i="5"/>
  <c r="I545" i="5"/>
  <c r="J545" i="5"/>
  <c r="K545" i="5"/>
  <c r="L545" i="5"/>
  <c r="M545" i="5"/>
  <c r="C546" i="5"/>
  <c r="D546" i="5"/>
  <c r="E546" i="5"/>
  <c r="F546" i="5"/>
  <c r="G546" i="5"/>
  <c r="H546" i="5"/>
  <c r="I546" i="5"/>
  <c r="J546" i="5"/>
  <c r="K546" i="5"/>
  <c r="L546" i="5"/>
  <c r="M546" i="5"/>
  <c r="C547" i="5"/>
  <c r="D547" i="5"/>
  <c r="E547" i="5"/>
  <c r="F547" i="5"/>
  <c r="G547" i="5"/>
  <c r="H547" i="5"/>
  <c r="I547" i="5"/>
  <c r="J547" i="5"/>
  <c r="K547" i="5"/>
  <c r="L547" i="5"/>
  <c r="M547" i="5"/>
  <c r="C548" i="5"/>
  <c r="D548" i="5"/>
  <c r="E548" i="5"/>
  <c r="F548" i="5"/>
  <c r="G548" i="5"/>
  <c r="H548" i="5"/>
  <c r="I548" i="5"/>
  <c r="J548" i="5"/>
  <c r="K548" i="5"/>
  <c r="L548" i="5"/>
  <c r="M548" i="5"/>
  <c r="C549" i="5"/>
  <c r="D549" i="5"/>
  <c r="E549" i="5"/>
  <c r="F549" i="5"/>
  <c r="G549" i="5"/>
  <c r="H549" i="5"/>
  <c r="I549" i="5"/>
  <c r="J549" i="5"/>
  <c r="K549" i="5"/>
  <c r="L549" i="5"/>
  <c r="M549" i="5"/>
  <c r="C550" i="5"/>
  <c r="D550" i="5"/>
  <c r="E550" i="5"/>
  <c r="F550" i="5"/>
  <c r="G550" i="5"/>
  <c r="H550" i="5"/>
  <c r="I550" i="5"/>
  <c r="J550" i="5"/>
  <c r="K550" i="5"/>
  <c r="L550" i="5"/>
  <c r="M550" i="5"/>
  <c r="C551" i="5"/>
  <c r="D551" i="5"/>
  <c r="E551" i="5"/>
  <c r="F551" i="5"/>
  <c r="G551" i="5"/>
  <c r="H551" i="5"/>
  <c r="I551" i="5"/>
  <c r="J551" i="5"/>
  <c r="K551" i="5"/>
  <c r="L551" i="5"/>
  <c r="M551" i="5"/>
  <c r="C552" i="5"/>
  <c r="D552" i="5"/>
  <c r="E552" i="5"/>
  <c r="F552" i="5"/>
  <c r="G552" i="5"/>
  <c r="H552" i="5"/>
  <c r="I552" i="5"/>
  <c r="J552" i="5"/>
  <c r="K552" i="5"/>
  <c r="L552" i="5"/>
  <c r="M552" i="5"/>
  <c r="C553" i="5"/>
  <c r="D553" i="5"/>
  <c r="E553" i="5"/>
  <c r="F553" i="5"/>
  <c r="G553" i="5"/>
  <c r="H553" i="5"/>
  <c r="I553" i="5"/>
  <c r="J553" i="5"/>
  <c r="K553" i="5"/>
  <c r="L553" i="5"/>
  <c r="M553" i="5"/>
  <c r="C554" i="5"/>
  <c r="D554" i="5"/>
  <c r="E554" i="5"/>
  <c r="F554" i="5"/>
  <c r="G554" i="5"/>
  <c r="H554" i="5"/>
  <c r="I554" i="5"/>
  <c r="J554" i="5"/>
  <c r="K554" i="5"/>
  <c r="L554" i="5"/>
  <c r="M554" i="5"/>
  <c r="C555" i="5"/>
  <c r="D555" i="5"/>
  <c r="E555" i="5"/>
  <c r="F555" i="5"/>
  <c r="G555" i="5"/>
  <c r="H555" i="5"/>
  <c r="I555" i="5"/>
  <c r="J555" i="5"/>
  <c r="K555" i="5"/>
  <c r="L555" i="5"/>
  <c r="M555" i="5"/>
  <c r="C556" i="5"/>
  <c r="D556" i="5"/>
  <c r="E556" i="5"/>
  <c r="F556" i="5"/>
  <c r="G556" i="5"/>
  <c r="H556" i="5"/>
  <c r="I556" i="5"/>
  <c r="J556" i="5"/>
  <c r="K556" i="5"/>
  <c r="L556" i="5"/>
  <c r="M556" i="5"/>
  <c r="C557" i="5"/>
  <c r="D557" i="5"/>
  <c r="E557" i="5"/>
  <c r="F557" i="5"/>
  <c r="G557" i="5"/>
  <c r="H557" i="5"/>
  <c r="I557" i="5"/>
  <c r="J557" i="5"/>
  <c r="K557" i="5"/>
  <c r="L557" i="5"/>
  <c r="M557" i="5"/>
  <c r="C558" i="5"/>
  <c r="D558" i="5"/>
  <c r="E558" i="5"/>
  <c r="F558" i="5"/>
  <c r="G558" i="5"/>
  <c r="H558" i="5"/>
  <c r="I558" i="5"/>
  <c r="J558" i="5"/>
  <c r="K558" i="5"/>
  <c r="L558" i="5"/>
  <c r="M558" i="5"/>
  <c r="C559" i="5"/>
  <c r="D559" i="5"/>
  <c r="E559" i="5"/>
  <c r="F559" i="5"/>
  <c r="G559" i="5"/>
  <c r="H559" i="5"/>
  <c r="I559" i="5"/>
  <c r="J559" i="5"/>
  <c r="K559" i="5"/>
  <c r="L559" i="5"/>
  <c r="M559" i="5"/>
  <c r="C560" i="5"/>
  <c r="D560" i="5"/>
  <c r="E560" i="5"/>
  <c r="F560" i="5"/>
  <c r="G560" i="5"/>
  <c r="H560" i="5"/>
  <c r="I560" i="5"/>
  <c r="J560" i="5"/>
  <c r="K560" i="5"/>
  <c r="L560" i="5"/>
  <c r="M560" i="5"/>
  <c r="C561" i="5"/>
  <c r="D561" i="5"/>
  <c r="E561" i="5"/>
  <c r="F561" i="5"/>
  <c r="G561" i="5"/>
  <c r="H561" i="5"/>
  <c r="I561" i="5"/>
  <c r="J561" i="5"/>
  <c r="K561" i="5"/>
  <c r="L561" i="5"/>
  <c r="M561" i="5"/>
  <c r="C562" i="5"/>
  <c r="D562" i="5"/>
  <c r="E562" i="5"/>
  <c r="F562" i="5"/>
  <c r="G562" i="5"/>
  <c r="H562" i="5"/>
  <c r="I562" i="5"/>
  <c r="J562" i="5"/>
  <c r="K562" i="5"/>
  <c r="L562" i="5"/>
  <c r="M562" i="5"/>
  <c r="C563" i="5"/>
  <c r="D563" i="5"/>
  <c r="E563" i="5"/>
  <c r="F563" i="5"/>
  <c r="G563" i="5"/>
  <c r="H563" i="5"/>
  <c r="I563" i="5"/>
  <c r="J563" i="5"/>
  <c r="K563" i="5"/>
  <c r="L563" i="5"/>
  <c r="M563" i="5"/>
  <c r="C564" i="5"/>
  <c r="D564" i="5"/>
  <c r="E564" i="5"/>
  <c r="F564" i="5"/>
  <c r="G564" i="5"/>
  <c r="H564" i="5"/>
  <c r="I564" i="5"/>
  <c r="J564" i="5"/>
  <c r="K564" i="5"/>
  <c r="L564" i="5"/>
  <c r="M564" i="5"/>
  <c r="C565" i="5"/>
  <c r="D565" i="5"/>
  <c r="E565" i="5"/>
  <c r="F565" i="5"/>
  <c r="G565" i="5"/>
  <c r="H565" i="5"/>
  <c r="I565" i="5"/>
  <c r="J565" i="5"/>
  <c r="K565" i="5"/>
  <c r="L565" i="5"/>
  <c r="M565" i="5"/>
  <c r="C566" i="5"/>
  <c r="D566" i="5"/>
  <c r="E566" i="5"/>
  <c r="F566" i="5"/>
  <c r="G566" i="5"/>
  <c r="H566" i="5"/>
  <c r="I566" i="5"/>
  <c r="J566" i="5"/>
  <c r="K566" i="5"/>
  <c r="L566" i="5"/>
  <c r="M566" i="5"/>
  <c r="C567" i="5"/>
  <c r="D567" i="5"/>
  <c r="E567" i="5"/>
  <c r="F567" i="5"/>
  <c r="G567" i="5"/>
  <c r="H567" i="5"/>
  <c r="I567" i="5"/>
  <c r="J567" i="5"/>
  <c r="K567" i="5"/>
  <c r="L567" i="5"/>
  <c r="M567" i="5"/>
  <c r="C568" i="5"/>
  <c r="D568" i="5"/>
  <c r="E568" i="5"/>
  <c r="F568" i="5"/>
  <c r="G568" i="5"/>
  <c r="H568" i="5"/>
  <c r="I568" i="5"/>
  <c r="J568" i="5"/>
  <c r="K568" i="5"/>
  <c r="L568" i="5"/>
  <c r="M568" i="5"/>
  <c r="C569" i="5"/>
  <c r="D569" i="5"/>
  <c r="E569" i="5"/>
  <c r="F569" i="5"/>
  <c r="G569" i="5"/>
  <c r="H569" i="5"/>
  <c r="I569" i="5"/>
  <c r="J569" i="5"/>
  <c r="K569" i="5"/>
  <c r="L569" i="5"/>
  <c r="M569" i="5"/>
  <c r="C570" i="5"/>
  <c r="D570" i="5"/>
  <c r="E570" i="5"/>
  <c r="F570" i="5"/>
  <c r="G570" i="5"/>
  <c r="H570" i="5"/>
  <c r="I570" i="5"/>
  <c r="J570" i="5"/>
  <c r="K570" i="5"/>
  <c r="L570" i="5"/>
  <c r="M570" i="5"/>
  <c r="C571" i="5"/>
  <c r="D571" i="5"/>
  <c r="E571" i="5"/>
  <c r="F571" i="5"/>
  <c r="G571" i="5"/>
  <c r="H571" i="5"/>
  <c r="I571" i="5"/>
  <c r="J571" i="5"/>
  <c r="K571" i="5"/>
  <c r="L571" i="5"/>
  <c r="M571" i="5"/>
  <c r="C572" i="5"/>
  <c r="D572" i="5"/>
  <c r="E572" i="5"/>
  <c r="F572" i="5"/>
  <c r="G572" i="5"/>
  <c r="H572" i="5"/>
  <c r="I572" i="5"/>
  <c r="J572" i="5"/>
  <c r="K572" i="5"/>
  <c r="L572" i="5"/>
  <c r="M572" i="5"/>
  <c r="C573" i="5"/>
  <c r="D573" i="5"/>
  <c r="E573" i="5"/>
  <c r="F573" i="5"/>
  <c r="G573" i="5"/>
  <c r="H573" i="5"/>
  <c r="I573" i="5"/>
  <c r="J573" i="5"/>
  <c r="K573" i="5"/>
  <c r="L573" i="5"/>
  <c r="M573" i="5"/>
  <c r="C574" i="5"/>
  <c r="D574" i="5"/>
  <c r="E574" i="5"/>
  <c r="F574" i="5"/>
  <c r="G574" i="5"/>
  <c r="H574" i="5"/>
  <c r="I574" i="5"/>
  <c r="J574" i="5"/>
  <c r="K574" i="5"/>
  <c r="L574" i="5"/>
  <c r="M574" i="5"/>
  <c r="C575" i="5"/>
  <c r="D575" i="5"/>
  <c r="E575" i="5"/>
  <c r="F575" i="5"/>
  <c r="G575" i="5"/>
  <c r="H575" i="5"/>
  <c r="I575" i="5"/>
  <c r="J575" i="5"/>
  <c r="K575" i="5"/>
  <c r="L575" i="5"/>
  <c r="M575" i="5"/>
  <c r="C576" i="5"/>
  <c r="D576" i="5"/>
  <c r="E576" i="5"/>
  <c r="F576" i="5"/>
  <c r="G576" i="5"/>
  <c r="H576" i="5"/>
  <c r="I576" i="5"/>
  <c r="J576" i="5"/>
  <c r="K576" i="5"/>
  <c r="L576" i="5"/>
  <c r="M576" i="5"/>
  <c r="C577" i="5"/>
  <c r="D577" i="5"/>
  <c r="E577" i="5"/>
  <c r="F577" i="5"/>
  <c r="G577" i="5"/>
  <c r="H577" i="5"/>
  <c r="I577" i="5"/>
  <c r="J577" i="5"/>
  <c r="K577" i="5"/>
  <c r="L577" i="5"/>
  <c r="M577" i="5"/>
  <c r="C578" i="5"/>
  <c r="D578" i="5"/>
  <c r="E578" i="5"/>
  <c r="F578" i="5"/>
  <c r="G578" i="5"/>
  <c r="H578" i="5"/>
  <c r="I578" i="5"/>
  <c r="J578" i="5"/>
  <c r="K578" i="5"/>
  <c r="L578" i="5"/>
  <c r="M578" i="5"/>
  <c r="C579" i="5"/>
  <c r="D579" i="5"/>
  <c r="E579" i="5"/>
  <c r="F579" i="5"/>
  <c r="G579" i="5"/>
  <c r="H579" i="5"/>
  <c r="I579" i="5"/>
  <c r="J579" i="5"/>
  <c r="K579" i="5"/>
  <c r="L579" i="5"/>
  <c r="M579" i="5"/>
  <c r="C580" i="5"/>
  <c r="D580" i="5"/>
  <c r="E580" i="5"/>
  <c r="F580" i="5"/>
  <c r="G580" i="5"/>
  <c r="H580" i="5"/>
  <c r="I580" i="5"/>
  <c r="J580" i="5"/>
  <c r="K580" i="5"/>
  <c r="L580" i="5"/>
  <c r="M580" i="5"/>
  <c r="C581" i="5"/>
  <c r="D581" i="5"/>
  <c r="E581" i="5"/>
  <c r="F581" i="5"/>
  <c r="G581" i="5"/>
  <c r="H581" i="5"/>
  <c r="I581" i="5"/>
  <c r="J581" i="5"/>
  <c r="K581" i="5"/>
  <c r="L581" i="5"/>
  <c r="M581" i="5"/>
  <c r="C582" i="5"/>
  <c r="D582" i="5"/>
  <c r="E582" i="5"/>
  <c r="F582" i="5"/>
  <c r="G582" i="5"/>
  <c r="H582" i="5"/>
  <c r="I582" i="5"/>
  <c r="J582" i="5"/>
  <c r="K582" i="5"/>
  <c r="L582" i="5"/>
  <c r="M582" i="5"/>
  <c r="C583" i="5"/>
  <c r="D583" i="5"/>
  <c r="E583" i="5"/>
  <c r="F583" i="5"/>
  <c r="G583" i="5"/>
  <c r="H583" i="5"/>
  <c r="I583" i="5"/>
  <c r="J583" i="5"/>
  <c r="K583" i="5"/>
  <c r="L583" i="5"/>
  <c r="M583" i="5"/>
  <c r="C584" i="5"/>
  <c r="D584" i="5"/>
  <c r="E584" i="5"/>
  <c r="F584" i="5"/>
  <c r="G584" i="5"/>
  <c r="H584" i="5"/>
  <c r="I584" i="5"/>
  <c r="J584" i="5"/>
  <c r="K584" i="5"/>
  <c r="L584" i="5"/>
  <c r="M584" i="5"/>
  <c r="C585" i="5"/>
  <c r="D585" i="5"/>
  <c r="E585" i="5"/>
  <c r="F585" i="5"/>
  <c r="G585" i="5"/>
  <c r="H585" i="5"/>
  <c r="I585" i="5"/>
  <c r="J585" i="5"/>
  <c r="K585" i="5"/>
  <c r="L585" i="5"/>
  <c r="M585" i="5"/>
  <c r="C586" i="5"/>
  <c r="D586" i="5"/>
  <c r="E586" i="5"/>
  <c r="F586" i="5"/>
  <c r="G586" i="5"/>
  <c r="H586" i="5"/>
  <c r="I586" i="5"/>
  <c r="J586" i="5"/>
  <c r="K586" i="5"/>
  <c r="L586" i="5"/>
  <c r="M586" i="5"/>
  <c r="C587" i="5"/>
  <c r="D587" i="5"/>
  <c r="E587" i="5"/>
  <c r="F587" i="5"/>
  <c r="G587" i="5"/>
  <c r="H587" i="5"/>
  <c r="I587" i="5"/>
  <c r="J587" i="5"/>
  <c r="K587" i="5"/>
  <c r="L587" i="5"/>
  <c r="M587" i="5"/>
  <c r="C588" i="5"/>
  <c r="D588" i="5"/>
  <c r="E588" i="5"/>
  <c r="F588" i="5"/>
  <c r="G588" i="5"/>
  <c r="H588" i="5"/>
  <c r="I588" i="5"/>
  <c r="J588" i="5"/>
  <c r="K588" i="5"/>
  <c r="L588" i="5"/>
  <c r="M588" i="5"/>
  <c r="C589" i="5"/>
  <c r="D589" i="5"/>
  <c r="E589" i="5"/>
  <c r="F589" i="5"/>
  <c r="G589" i="5"/>
  <c r="H589" i="5"/>
  <c r="I589" i="5"/>
  <c r="J589" i="5"/>
  <c r="K589" i="5"/>
  <c r="L589" i="5"/>
  <c r="M589" i="5"/>
  <c r="C590" i="5"/>
  <c r="D590" i="5"/>
  <c r="E590" i="5"/>
  <c r="F590" i="5"/>
  <c r="G590" i="5"/>
  <c r="H590" i="5"/>
  <c r="I590" i="5"/>
  <c r="J590" i="5"/>
  <c r="K590" i="5"/>
  <c r="L590" i="5"/>
  <c r="M590" i="5"/>
  <c r="C591" i="5"/>
  <c r="D591" i="5"/>
  <c r="E591" i="5"/>
  <c r="F591" i="5"/>
  <c r="G591" i="5"/>
  <c r="H591" i="5"/>
  <c r="I591" i="5"/>
  <c r="J591" i="5"/>
  <c r="K591" i="5"/>
  <c r="L591" i="5"/>
  <c r="M591" i="5"/>
  <c r="C592" i="5"/>
  <c r="D592" i="5"/>
  <c r="E592" i="5"/>
  <c r="F592" i="5"/>
  <c r="G592" i="5"/>
  <c r="H592" i="5"/>
  <c r="I592" i="5"/>
  <c r="J592" i="5"/>
  <c r="K592" i="5"/>
  <c r="L592" i="5"/>
  <c r="M592" i="5"/>
  <c r="C593" i="5"/>
  <c r="D593" i="5"/>
  <c r="E593" i="5"/>
  <c r="F593" i="5"/>
  <c r="G593" i="5"/>
  <c r="H593" i="5"/>
  <c r="I593" i="5"/>
  <c r="J593" i="5"/>
  <c r="K593" i="5"/>
  <c r="L593" i="5"/>
  <c r="M593" i="5"/>
  <c r="C594" i="5"/>
  <c r="D594" i="5"/>
  <c r="E594" i="5"/>
  <c r="F594" i="5"/>
  <c r="G594" i="5"/>
  <c r="H594" i="5"/>
  <c r="I594" i="5"/>
  <c r="J594" i="5"/>
  <c r="K594" i="5"/>
  <c r="L594" i="5"/>
  <c r="M594" i="5"/>
  <c r="C595" i="5"/>
  <c r="D595" i="5"/>
  <c r="E595" i="5"/>
  <c r="F595" i="5"/>
  <c r="G595" i="5"/>
  <c r="H595" i="5"/>
  <c r="I595" i="5"/>
  <c r="J595" i="5"/>
  <c r="K595" i="5"/>
  <c r="L595" i="5"/>
  <c r="M595" i="5"/>
  <c r="C596" i="5"/>
  <c r="D596" i="5"/>
  <c r="E596" i="5"/>
  <c r="F596" i="5"/>
  <c r="G596" i="5"/>
  <c r="H596" i="5"/>
  <c r="I596" i="5"/>
  <c r="J596" i="5"/>
  <c r="K596" i="5"/>
  <c r="L596" i="5"/>
  <c r="M596" i="5"/>
  <c r="C597" i="5"/>
  <c r="D597" i="5"/>
  <c r="E597" i="5"/>
  <c r="F597" i="5"/>
  <c r="G597" i="5"/>
  <c r="H597" i="5"/>
  <c r="I597" i="5"/>
  <c r="J597" i="5"/>
  <c r="K597" i="5"/>
  <c r="L597" i="5"/>
  <c r="M597" i="5"/>
  <c r="C598" i="5"/>
  <c r="D598" i="5"/>
  <c r="E598" i="5"/>
  <c r="F598" i="5"/>
  <c r="G598" i="5"/>
  <c r="H598" i="5"/>
  <c r="I598" i="5"/>
  <c r="J598" i="5"/>
  <c r="K598" i="5"/>
  <c r="L598" i="5"/>
  <c r="M598" i="5"/>
  <c r="C599" i="5"/>
  <c r="D599" i="5"/>
  <c r="E599" i="5"/>
  <c r="F599" i="5"/>
  <c r="G599" i="5"/>
  <c r="H599" i="5"/>
  <c r="I599" i="5"/>
  <c r="J599" i="5"/>
  <c r="K599" i="5"/>
  <c r="L599" i="5"/>
  <c r="M599" i="5"/>
  <c r="C600" i="5"/>
  <c r="D600" i="5"/>
  <c r="E600" i="5"/>
  <c r="F600" i="5"/>
  <c r="G600" i="5"/>
  <c r="H600" i="5"/>
  <c r="I600" i="5"/>
  <c r="J600" i="5"/>
  <c r="K600" i="5"/>
  <c r="L600" i="5"/>
  <c r="M600" i="5"/>
  <c r="C601" i="5"/>
  <c r="D601" i="5"/>
  <c r="E601" i="5"/>
  <c r="F601" i="5"/>
  <c r="G601" i="5"/>
  <c r="H601" i="5"/>
  <c r="I601" i="5"/>
  <c r="J601" i="5"/>
  <c r="K601" i="5"/>
  <c r="L601" i="5"/>
  <c r="M601" i="5"/>
  <c r="C602" i="5"/>
  <c r="D602" i="5"/>
  <c r="E602" i="5"/>
  <c r="F602" i="5"/>
  <c r="G602" i="5"/>
  <c r="H602" i="5"/>
  <c r="I602" i="5"/>
  <c r="J602" i="5"/>
  <c r="K602" i="5"/>
  <c r="L602" i="5"/>
  <c r="M602" i="5"/>
  <c r="C603" i="5"/>
  <c r="D603" i="5"/>
  <c r="E603" i="5"/>
  <c r="F603" i="5"/>
  <c r="G603" i="5"/>
  <c r="H603" i="5"/>
  <c r="I603" i="5"/>
  <c r="J603" i="5"/>
  <c r="K603" i="5"/>
  <c r="L603" i="5"/>
  <c r="M603" i="5"/>
  <c r="C604" i="5"/>
  <c r="D604" i="5"/>
  <c r="E604" i="5"/>
  <c r="F604" i="5"/>
  <c r="G604" i="5"/>
  <c r="H604" i="5"/>
  <c r="I604" i="5"/>
  <c r="J604" i="5"/>
  <c r="K604" i="5"/>
  <c r="L604" i="5"/>
  <c r="M604" i="5"/>
  <c r="C605" i="5"/>
  <c r="D605" i="5"/>
  <c r="E605" i="5"/>
  <c r="F605" i="5"/>
  <c r="G605" i="5"/>
  <c r="H605" i="5"/>
  <c r="I605" i="5"/>
  <c r="J605" i="5"/>
  <c r="K605" i="5"/>
  <c r="L605" i="5"/>
  <c r="M605" i="5"/>
  <c r="C606" i="5"/>
  <c r="D606" i="5"/>
  <c r="E606" i="5"/>
  <c r="F606" i="5"/>
  <c r="G606" i="5"/>
  <c r="H606" i="5"/>
  <c r="I606" i="5"/>
  <c r="J606" i="5"/>
  <c r="K606" i="5"/>
  <c r="L606" i="5"/>
  <c r="M606" i="5"/>
  <c r="C607" i="5"/>
  <c r="D607" i="5"/>
  <c r="E607" i="5"/>
  <c r="F607" i="5"/>
  <c r="G607" i="5"/>
  <c r="H607" i="5"/>
  <c r="I607" i="5"/>
  <c r="J607" i="5"/>
  <c r="K607" i="5"/>
  <c r="L607" i="5"/>
  <c r="M607" i="5"/>
  <c r="C608" i="5"/>
  <c r="D608" i="5"/>
  <c r="E608" i="5"/>
  <c r="F608" i="5"/>
  <c r="G608" i="5"/>
  <c r="H608" i="5"/>
  <c r="I608" i="5"/>
  <c r="J608" i="5"/>
  <c r="K608" i="5"/>
  <c r="L608" i="5"/>
  <c r="M608" i="5"/>
  <c r="C609" i="5"/>
  <c r="D609" i="5"/>
  <c r="E609" i="5"/>
  <c r="F609" i="5"/>
  <c r="G609" i="5"/>
  <c r="H609" i="5"/>
  <c r="I609" i="5"/>
  <c r="J609" i="5"/>
  <c r="K609" i="5"/>
  <c r="L609" i="5"/>
  <c r="M609" i="5"/>
  <c r="C610" i="5"/>
  <c r="D610" i="5"/>
  <c r="E610" i="5"/>
  <c r="F610" i="5"/>
  <c r="G610" i="5"/>
  <c r="H610" i="5"/>
  <c r="I610" i="5"/>
  <c r="J610" i="5"/>
  <c r="K610" i="5"/>
  <c r="L610" i="5"/>
  <c r="M610" i="5"/>
  <c r="C611" i="5"/>
  <c r="D611" i="5"/>
  <c r="E611" i="5"/>
  <c r="F611" i="5"/>
  <c r="G611" i="5"/>
  <c r="H611" i="5"/>
  <c r="I611" i="5"/>
  <c r="J611" i="5"/>
  <c r="K611" i="5"/>
  <c r="L611" i="5"/>
  <c r="M611" i="5"/>
  <c r="C612" i="5"/>
  <c r="D612" i="5"/>
  <c r="E612" i="5"/>
  <c r="F612" i="5"/>
  <c r="G612" i="5"/>
  <c r="H612" i="5"/>
  <c r="I612" i="5"/>
  <c r="J612" i="5"/>
  <c r="K612" i="5"/>
  <c r="L612" i="5"/>
  <c r="M612" i="5"/>
  <c r="C613" i="5"/>
  <c r="D613" i="5"/>
  <c r="E613" i="5"/>
  <c r="F613" i="5"/>
  <c r="G613" i="5"/>
  <c r="H613" i="5"/>
  <c r="I613" i="5"/>
  <c r="J613" i="5"/>
  <c r="K613" i="5"/>
  <c r="L613" i="5"/>
  <c r="M613" i="5"/>
  <c r="C614" i="5"/>
  <c r="D614" i="5"/>
  <c r="E614" i="5"/>
  <c r="F614" i="5"/>
  <c r="G614" i="5"/>
  <c r="H614" i="5"/>
  <c r="I614" i="5"/>
  <c r="J614" i="5"/>
  <c r="K614" i="5"/>
  <c r="L614" i="5"/>
  <c r="M614" i="5"/>
  <c r="C615" i="5"/>
  <c r="D615" i="5"/>
  <c r="E615" i="5"/>
  <c r="F615" i="5"/>
  <c r="G615" i="5"/>
  <c r="H615" i="5"/>
  <c r="I615" i="5"/>
  <c r="J615" i="5"/>
  <c r="K615" i="5"/>
  <c r="L615" i="5"/>
  <c r="M615" i="5"/>
  <c r="C616" i="5"/>
  <c r="D616" i="5"/>
  <c r="E616" i="5"/>
  <c r="F616" i="5"/>
  <c r="G616" i="5"/>
  <c r="H616" i="5"/>
  <c r="I616" i="5"/>
  <c r="J616" i="5"/>
  <c r="K616" i="5"/>
  <c r="L616" i="5"/>
  <c r="M616" i="5"/>
  <c r="C617" i="5"/>
  <c r="D617" i="5"/>
  <c r="E617" i="5"/>
  <c r="F617" i="5"/>
  <c r="G617" i="5"/>
  <c r="H617" i="5"/>
  <c r="I617" i="5"/>
  <c r="J617" i="5"/>
  <c r="K617" i="5"/>
  <c r="L617" i="5"/>
  <c r="M617" i="5"/>
  <c r="C618" i="5"/>
  <c r="D618" i="5"/>
  <c r="E618" i="5"/>
  <c r="F618" i="5"/>
  <c r="G618" i="5"/>
  <c r="H618" i="5"/>
  <c r="I618" i="5"/>
  <c r="J618" i="5"/>
  <c r="K618" i="5"/>
  <c r="L618" i="5"/>
  <c r="M618" i="5"/>
  <c r="C619" i="5"/>
  <c r="D619" i="5"/>
  <c r="E619" i="5"/>
  <c r="F619" i="5"/>
  <c r="G619" i="5"/>
  <c r="H619" i="5"/>
  <c r="I619" i="5"/>
  <c r="J619" i="5"/>
  <c r="K619" i="5"/>
  <c r="L619" i="5"/>
  <c r="M619" i="5"/>
  <c r="C620" i="5"/>
  <c r="D620" i="5"/>
  <c r="E620" i="5"/>
  <c r="F620" i="5"/>
  <c r="G620" i="5"/>
  <c r="H620" i="5"/>
  <c r="I620" i="5"/>
  <c r="J620" i="5"/>
  <c r="K620" i="5"/>
  <c r="L620" i="5"/>
  <c r="M620" i="5"/>
  <c r="C621" i="5"/>
  <c r="D621" i="5"/>
  <c r="E621" i="5"/>
  <c r="F621" i="5"/>
  <c r="G621" i="5"/>
  <c r="H621" i="5"/>
  <c r="I621" i="5"/>
  <c r="J621" i="5"/>
  <c r="K621" i="5"/>
  <c r="L621" i="5"/>
  <c r="M621" i="5"/>
  <c r="C622" i="5"/>
  <c r="D622" i="5"/>
  <c r="E622" i="5"/>
  <c r="F622" i="5"/>
  <c r="G622" i="5"/>
  <c r="H622" i="5"/>
  <c r="I622" i="5"/>
  <c r="J622" i="5"/>
  <c r="K622" i="5"/>
  <c r="L622" i="5"/>
  <c r="M622" i="5"/>
  <c r="C623" i="5"/>
  <c r="D623" i="5"/>
  <c r="E623" i="5"/>
  <c r="F623" i="5"/>
  <c r="G623" i="5"/>
  <c r="H623" i="5"/>
  <c r="I623" i="5"/>
  <c r="J623" i="5"/>
  <c r="K623" i="5"/>
  <c r="L623" i="5"/>
  <c r="M623" i="5"/>
  <c r="C624" i="5"/>
  <c r="D624" i="5"/>
  <c r="E624" i="5"/>
  <c r="F624" i="5"/>
  <c r="G624" i="5"/>
  <c r="H624" i="5"/>
  <c r="I624" i="5"/>
  <c r="J624" i="5"/>
  <c r="K624" i="5"/>
  <c r="L624" i="5"/>
  <c r="M624" i="5"/>
  <c r="C625" i="5"/>
  <c r="D625" i="5"/>
  <c r="E625" i="5"/>
  <c r="F625" i="5"/>
  <c r="G625" i="5"/>
  <c r="H625" i="5"/>
  <c r="I625" i="5"/>
  <c r="J625" i="5"/>
  <c r="K625" i="5"/>
  <c r="L625" i="5"/>
  <c r="M625" i="5"/>
  <c r="C626" i="5"/>
  <c r="D626" i="5"/>
  <c r="E626" i="5"/>
  <c r="F626" i="5"/>
  <c r="G626" i="5"/>
  <c r="H626" i="5"/>
  <c r="I626" i="5"/>
  <c r="J626" i="5"/>
  <c r="K626" i="5"/>
  <c r="L626" i="5"/>
  <c r="M626" i="5"/>
  <c r="C627" i="5"/>
  <c r="D627" i="5"/>
  <c r="E627" i="5"/>
  <c r="F627" i="5"/>
  <c r="G627" i="5"/>
  <c r="H627" i="5"/>
  <c r="I627" i="5"/>
  <c r="J627" i="5"/>
  <c r="K627" i="5"/>
  <c r="L627" i="5"/>
  <c r="M627" i="5"/>
  <c r="C628" i="5"/>
  <c r="D628" i="5"/>
  <c r="E628" i="5"/>
  <c r="F628" i="5"/>
  <c r="G628" i="5"/>
  <c r="H628" i="5"/>
  <c r="I628" i="5"/>
  <c r="J628" i="5"/>
  <c r="K628" i="5"/>
  <c r="L628" i="5"/>
  <c r="M628" i="5"/>
  <c r="C629" i="5"/>
  <c r="D629" i="5"/>
  <c r="E629" i="5"/>
  <c r="F629" i="5"/>
  <c r="G629" i="5"/>
  <c r="H629" i="5"/>
  <c r="I629" i="5"/>
  <c r="J629" i="5"/>
  <c r="K629" i="5"/>
  <c r="L629" i="5"/>
  <c r="M629" i="5"/>
  <c r="C630" i="5"/>
  <c r="D630" i="5"/>
  <c r="E630" i="5"/>
  <c r="F630" i="5"/>
  <c r="G630" i="5"/>
  <c r="H630" i="5"/>
  <c r="I630" i="5"/>
  <c r="J630" i="5"/>
  <c r="K630" i="5"/>
  <c r="L630" i="5"/>
  <c r="M630" i="5"/>
  <c r="C631" i="5"/>
  <c r="D631" i="5"/>
  <c r="E631" i="5"/>
  <c r="F631" i="5"/>
  <c r="G631" i="5"/>
  <c r="H631" i="5"/>
  <c r="I631" i="5"/>
  <c r="J631" i="5"/>
  <c r="K631" i="5"/>
  <c r="L631" i="5"/>
  <c r="M631" i="5"/>
  <c r="C632" i="5"/>
  <c r="D632" i="5"/>
  <c r="E632" i="5"/>
  <c r="F632" i="5"/>
  <c r="G632" i="5"/>
  <c r="H632" i="5"/>
  <c r="I632" i="5"/>
  <c r="J632" i="5"/>
  <c r="K632" i="5"/>
  <c r="L632" i="5"/>
  <c r="M632" i="5"/>
  <c r="C633" i="5"/>
  <c r="D633" i="5"/>
  <c r="E633" i="5"/>
  <c r="F633" i="5"/>
  <c r="G633" i="5"/>
  <c r="H633" i="5"/>
  <c r="I633" i="5"/>
  <c r="J633" i="5"/>
  <c r="K633" i="5"/>
  <c r="L633" i="5"/>
  <c r="M633" i="5"/>
  <c r="C634" i="5"/>
  <c r="D634" i="5"/>
  <c r="E634" i="5"/>
  <c r="F634" i="5"/>
  <c r="G634" i="5"/>
  <c r="H634" i="5"/>
  <c r="I634" i="5"/>
  <c r="J634" i="5"/>
  <c r="K634" i="5"/>
  <c r="L634" i="5"/>
  <c r="M634" i="5"/>
  <c r="C635" i="5"/>
  <c r="D635" i="5"/>
  <c r="E635" i="5"/>
  <c r="F635" i="5"/>
  <c r="G635" i="5"/>
  <c r="H635" i="5"/>
  <c r="I635" i="5"/>
  <c r="J635" i="5"/>
  <c r="K635" i="5"/>
  <c r="L635" i="5"/>
  <c r="M635" i="5"/>
  <c r="C636" i="5"/>
  <c r="D636" i="5"/>
  <c r="E636" i="5"/>
  <c r="F636" i="5"/>
  <c r="G636" i="5"/>
  <c r="H636" i="5"/>
  <c r="I636" i="5"/>
  <c r="J636" i="5"/>
  <c r="K636" i="5"/>
  <c r="L636" i="5"/>
  <c r="M636" i="5"/>
  <c r="C637" i="5"/>
  <c r="D637" i="5"/>
  <c r="E637" i="5"/>
  <c r="F637" i="5"/>
  <c r="G637" i="5"/>
  <c r="H637" i="5"/>
  <c r="I637" i="5"/>
  <c r="J637" i="5"/>
  <c r="K637" i="5"/>
  <c r="L637" i="5"/>
  <c r="M637" i="5"/>
  <c r="C638" i="5"/>
  <c r="D638" i="5"/>
  <c r="E638" i="5"/>
  <c r="F638" i="5"/>
  <c r="G638" i="5"/>
  <c r="H638" i="5"/>
  <c r="I638" i="5"/>
  <c r="J638" i="5"/>
  <c r="K638" i="5"/>
  <c r="L638" i="5"/>
  <c r="M638" i="5"/>
  <c r="C639" i="5"/>
  <c r="D639" i="5"/>
  <c r="E639" i="5"/>
  <c r="F639" i="5"/>
  <c r="G639" i="5"/>
  <c r="H639" i="5"/>
  <c r="I639" i="5"/>
  <c r="J639" i="5"/>
  <c r="K639" i="5"/>
  <c r="L639" i="5"/>
  <c r="M639" i="5"/>
  <c r="C640" i="5"/>
  <c r="D640" i="5"/>
  <c r="E640" i="5"/>
  <c r="F640" i="5"/>
  <c r="G640" i="5"/>
  <c r="H640" i="5"/>
  <c r="I640" i="5"/>
  <c r="J640" i="5"/>
  <c r="K640" i="5"/>
  <c r="L640" i="5"/>
  <c r="M640" i="5"/>
  <c r="C641" i="5"/>
  <c r="D641" i="5"/>
  <c r="E641" i="5"/>
  <c r="F641" i="5"/>
  <c r="G641" i="5"/>
  <c r="H641" i="5"/>
  <c r="I641" i="5"/>
  <c r="J641" i="5"/>
  <c r="K641" i="5"/>
  <c r="L641" i="5"/>
  <c r="M641" i="5"/>
  <c r="C642" i="5"/>
  <c r="D642" i="5"/>
  <c r="E642" i="5"/>
  <c r="F642" i="5"/>
  <c r="G642" i="5"/>
  <c r="H642" i="5"/>
  <c r="I642" i="5"/>
  <c r="J642" i="5"/>
  <c r="K642" i="5"/>
  <c r="L642" i="5"/>
  <c r="M642" i="5"/>
  <c r="C643" i="5"/>
  <c r="D643" i="5"/>
  <c r="E643" i="5"/>
  <c r="F643" i="5"/>
  <c r="G643" i="5"/>
  <c r="H643" i="5"/>
  <c r="I643" i="5"/>
  <c r="J643" i="5"/>
  <c r="K643" i="5"/>
  <c r="L643" i="5"/>
  <c r="M643" i="5"/>
  <c r="C644" i="5"/>
  <c r="D644" i="5"/>
  <c r="E644" i="5"/>
  <c r="F644" i="5"/>
  <c r="G644" i="5"/>
  <c r="H644" i="5"/>
  <c r="I644" i="5"/>
  <c r="J644" i="5"/>
  <c r="K644" i="5"/>
  <c r="L644" i="5"/>
  <c r="M644" i="5"/>
  <c r="C645" i="5"/>
  <c r="D645" i="5"/>
  <c r="E645" i="5"/>
  <c r="F645" i="5"/>
  <c r="G645" i="5"/>
  <c r="H645" i="5"/>
  <c r="I645" i="5"/>
  <c r="J645" i="5"/>
  <c r="K645" i="5"/>
  <c r="L645" i="5"/>
  <c r="M645" i="5"/>
  <c r="C646" i="5"/>
  <c r="D646" i="5"/>
  <c r="E646" i="5"/>
  <c r="F646" i="5"/>
  <c r="G646" i="5"/>
  <c r="H646" i="5"/>
  <c r="I646" i="5"/>
  <c r="J646" i="5"/>
  <c r="K646" i="5"/>
  <c r="L646" i="5"/>
  <c r="M646" i="5"/>
  <c r="C647" i="5"/>
  <c r="D647" i="5"/>
  <c r="E647" i="5"/>
  <c r="F647" i="5"/>
  <c r="G647" i="5"/>
  <c r="H647" i="5"/>
  <c r="I647" i="5"/>
  <c r="J647" i="5"/>
  <c r="K647" i="5"/>
  <c r="L647" i="5"/>
  <c r="M647" i="5"/>
  <c r="C648" i="5"/>
  <c r="D648" i="5"/>
  <c r="E648" i="5"/>
  <c r="F648" i="5"/>
  <c r="G648" i="5"/>
  <c r="H648" i="5"/>
  <c r="I648" i="5"/>
  <c r="J648" i="5"/>
  <c r="K648" i="5"/>
  <c r="L648" i="5"/>
  <c r="M648" i="5"/>
  <c r="C649" i="5"/>
  <c r="D649" i="5"/>
  <c r="E649" i="5"/>
  <c r="F649" i="5"/>
  <c r="G649" i="5"/>
  <c r="H649" i="5"/>
  <c r="I649" i="5"/>
  <c r="J649" i="5"/>
  <c r="K649" i="5"/>
  <c r="L649" i="5"/>
  <c r="M649" i="5"/>
  <c r="C650" i="5"/>
  <c r="D650" i="5"/>
  <c r="E650" i="5"/>
  <c r="F650" i="5"/>
  <c r="G650" i="5"/>
  <c r="H650" i="5"/>
  <c r="I650" i="5"/>
  <c r="J650" i="5"/>
  <c r="K650" i="5"/>
  <c r="L650" i="5"/>
  <c r="M650" i="5"/>
  <c r="C651" i="5"/>
  <c r="D651" i="5"/>
  <c r="E651" i="5"/>
  <c r="F651" i="5"/>
  <c r="G651" i="5"/>
  <c r="H651" i="5"/>
  <c r="I651" i="5"/>
  <c r="J651" i="5"/>
  <c r="K651" i="5"/>
  <c r="L651" i="5"/>
  <c r="M651" i="5"/>
  <c r="C652" i="5"/>
  <c r="D652" i="5"/>
  <c r="E652" i="5"/>
  <c r="F652" i="5"/>
  <c r="G652" i="5"/>
  <c r="H652" i="5"/>
  <c r="I652" i="5"/>
  <c r="J652" i="5"/>
  <c r="K652" i="5"/>
  <c r="L652" i="5"/>
  <c r="M652" i="5"/>
  <c r="C653" i="5"/>
  <c r="D653" i="5"/>
  <c r="E653" i="5"/>
  <c r="F653" i="5"/>
  <c r="G653" i="5"/>
  <c r="H653" i="5"/>
  <c r="I653" i="5"/>
  <c r="J653" i="5"/>
  <c r="K653" i="5"/>
  <c r="L653" i="5"/>
  <c r="M653" i="5"/>
  <c r="C654" i="5"/>
  <c r="D654" i="5"/>
  <c r="E654" i="5"/>
  <c r="F654" i="5"/>
  <c r="G654" i="5"/>
  <c r="H654" i="5"/>
  <c r="I654" i="5"/>
  <c r="J654" i="5"/>
  <c r="K654" i="5"/>
  <c r="L654" i="5"/>
  <c r="M654" i="5"/>
  <c r="C655" i="5"/>
  <c r="D655" i="5"/>
  <c r="E655" i="5"/>
  <c r="F655" i="5"/>
  <c r="G655" i="5"/>
  <c r="H655" i="5"/>
  <c r="I655" i="5"/>
  <c r="J655" i="5"/>
  <c r="K655" i="5"/>
  <c r="L655" i="5"/>
  <c r="M655" i="5"/>
  <c r="C656" i="5"/>
  <c r="D656" i="5"/>
  <c r="E656" i="5"/>
  <c r="F656" i="5"/>
  <c r="G656" i="5"/>
  <c r="H656" i="5"/>
  <c r="I656" i="5"/>
  <c r="J656" i="5"/>
  <c r="K656" i="5"/>
  <c r="L656" i="5"/>
  <c r="M656" i="5"/>
  <c r="C657" i="5"/>
  <c r="D657" i="5"/>
  <c r="E657" i="5"/>
  <c r="F657" i="5"/>
  <c r="G657" i="5"/>
  <c r="H657" i="5"/>
  <c r="I657" i="5"/>
  <c r="J657" i="5"/>
  <c r="K657" i="5"/>
  <c r="L657" i="5"/>
  <c r="M657" i="5"/>
  <c r="C658" i="5"/>
  <c r="D658" i="5"/>
  <c r="E658" i="5"/>
  <c r="F658" i="5"/>
  <c r="G658" i="5"/>
  <c r="H658" i="5"/>
  <c r="I658" i="5"/>
  <c r="J658" i="5"/>
  <c r="K658" i="5"/>
  <c r="L658" i="5"/>
  <c r="M658" i="5"/>
  <c r="C659" i="5"/>
  <c r="D659" i="5"/>
  <c r="E659" i="5"/>
  <c r="F659" i="5"/>
  <c r="G659" i="5"/>
  <c r="H659" i="5"/>
  <c r="I659" i="5"/>
  <c r="J659" i="5"/>
  <c r="K659" i="5"/>
  <c r="L659" i="5"/>
  <c r="M659" i="5"/>
  <c r="C660" i="5"/>
  <c r="D660" i="5"/>
  <c r="E660" i="5"/>
  <c r="F660" i="5"/>
  <c r="G660" i="5"/>
  <c r="H660" i="5"/>
  <c r="I660" i="5"/>
  <c r="J660" i="5"/>
  <c r="K660" i="5"/>
  <c r="L660" i="5"/>
  <c r="M660" i="5"/>
  <c r="C661" i="5"/>
  <c r="D661" i="5"/>
  <c r="E661" i="5"/>
  <c r="F661" i="5"/>
  <c r="G661" i="5"/>
  <c r="H661" i="5"/>
  <c r="I661" i="5"/>
  <c r="J661" i="5"/>
  <c r="K661" i="5"/>
  <c r="L661" i="5"/>
  <c r="M661" i="5"/>
  <c r="C662" i="5"/>
  <c r="D662" i="5"/>
  <c r="E662" i="5"/>
  <c r="F662" i="5"/>
  <c r="G662" i="5"/>
  <c r="H662" i="5"/>
  <c r="I662" i="5"/>
  <c r="J662" i="5"/>
  <c r="K662" i="5"/>
  <c r="L662" i="5"/>
  <c r="M662" i="5"/>
  <c r="C663" i="5"/>
  <c r="D663" i="5"/>
  <c r="E663" i="5"/>
  <c r="F663" i="5"/>
  <c r="G663" i="5"/>
  <c r="H663" i="5"/>
  <c r="I663" i="5"/>
  <c r="J663" i="5"/>
  <c r="K663" i="5"/>
  <c r="L663" i="5"/>
  <c r="M663" i="5"/>
  <c r="C664" i="5"/>
  <c r="D664" i="5"/>
  <c r="E664" i="5"/>
  <c r="F664" i="5"/>
  <c r="G664" i="5"/>
  <c r="H664" i="5"/>
  <c r="I664" i="5"/>
  <c r="J664" i="5"/>
  <c r="K664" i="5"/>
  <c r="L664" i="5"/>
  <c r="M664" i="5"/>
  <c r="C665" i="5"/>
  <c r="D665" i="5"/>
  <c r="E665" i="5"/>
  <c r="F665" i="5"/>
  <c r="G665" i="5"/>
  <c r="H665" i="5"/>
  <c r="I665" i="5"/>
  <c r="J665" i="5"/>
  <c r="K665" i="5"/>
  <c r="L665" i="5"/>
  <c r="M665" i="5"/>
  <c r="C666" i="5"/>
  <c r="D666" i="5"/>
  <c r="E666" i="5"/>
  <c r="F666" i="5"/>
  <c r="G666" i="5"/>
  <c r="H666" i="5"/>
  <c r="I666" i="5"/>
  <c r="J666" i="5"/>
  <c r="K666" i="5"/>
  <c r="L666" i="5"/>
  <c r="M666" i="5"/>
  <c r="C667" i="5"/>
  <c r="D667" i="5"/>
  <c r="E667" i="5"/>
  <c r="F667" i="5"/>
  <c r="G667" i="5"/>
  <c r="H667" i="5"/>
  <c r="I667" i="5"/>
  <c r="J667" i="5"/>
  <c r="K667" i="5"/>
  <c r="L667" i="5"/>
  <c r="M667" i="5"/>
  <c r="C668" i="5"/>
  <c r="D668" i="5"/>
  <c r="E668" i="5"/>
  <c r="F668" i="5"/>
  <c r="G668" i="5"/>
  <c r="H668" i="5"/>
  <c r="I668" i="5"/>
  <c r="J668" i="5"/>
  <c r="K668" i="5"/>
  <c r="L668" i="5"/>
  <c r="M668" i="5"/>
  <c r="C669" i="5"/>
  <c r="D669" i="5"/>
  <c r="E669" i="5"/>
  <c r="F669" i="5"/>
  <c r="G669" i="5"/>
  <c r="H669" i="5"/>
  <c r="I669" i="5"/>
  <c r="J669" i="5"/>
  <c r="K669" i="5"/>
  <c r="L669" i="5"/>
  <c r="M669" i="5"/>
  <c r="C670" i="5"/>
  <c r="D670" i="5"/>
  <c r="E670" i="5"/>
  <c r="F670" i="5"/>
  <c r="G670" i="5"/>
  <c r="H670" i="5"/>
  <c r="I670" i="5"/>
  <c r="J670" i="5"/>
  <c r="K670" i="5"/>
  <c r="L670" i="5"/>
  <c r="M670" i="5"/>
  <c r="C671" i="5"/>
  <c r="D671" i="5"/>
  <c r="E671" i="5"/>
  <c r="F671" i="5"/>
  <c r="G671" i="5"/>
  <c r="H671" i="5"/>
  <c r="I671" i="5"/>
  <c r="J671" i="5"/>
  <c r="K671" i="5"/>
  <c r="L671" i="5"/>
  <c r="M671" i="5"/>
  <c r="C672" i="5"/>
  <c r="D672" i="5"/>
  <c r="E672" i="5"/>
  <c r="F672" i="5"/>
  <c r="G672" i="5"/>
  <c r="H672" i="5"/>
  <c r="I672" i="5"/>
  <c r="J672" i="5"/>
  <c r="K672" i="5"/>
  <c r="L672" i="5"/>
  <c r="M672" i="5"/>
  <c r="C673" i="5"/>
  <c r="D673" i="5"/>
  <c r="E673" i="5"/>
  <c r="F673" i="5"/>
  <c r="G673" i="5"/>
  <c r="H673" i="5"/>
  <c r="I673" i="5"/>
  <c r="J673" i="5"/>
  <c r="K673" i="5"/>
  <c r="L673" i="5"/>
  <c r="M673" i="5"/>
  <c r="C674" i="5"/>
  <c r="D674" i="5"/>
  <c r="E674" i="5"/>
  <c r="F674" i="5"/>
  <c r="G674" i="5"/>
  <c r="H674" i="5"/>
  <c r="I674" i="5"/>
  <c r="J674" i="5"/>
  <c r="K674" i="5"/>
  <c r="L674" i="5"/>
  <c r="M674" i="5"/>
  <c r="C675" i="5"/>
  <c r="D675" i="5"/>
  <c r="E675" i="5"/>
  <c r="F675" i="5"/>
  <c r="G675" i="5"/>
  <c r="H675" i="5"/>
  <c r="I675" i="5"/>
  <c r="J675" i="5"/>
  <c r="K675" i="5"/>
  <c r="L675" i="5"/>
  <c r="M675" i="5"/>
  <c r="C676" i="5"/>
  <c r="D676" i="5"/>
  <c r="E676" i="5"/>
  <c r="F676" i="5"/>
  <c r="G676" i="5"/>
  <c r="H676" i="5"/>
  <c r="I676" i="5"/>
  <c r="J676" i="5"/>
  <c r="K676" i="5"/>
  <c r="L676" i="5"/>
  <c r="M676" i="5"/>
  <c r="C677" i="5"/>
  <c r="D677" i="5"/>
  <c r="E677" i="5"/>
  <c r="F677" i="5"/>
  <c r="G677" i="5"/>
  <c r="H677" i="5"/>
  <c r="I677" i="5"/>
  <c r="J677" i="5"/>
  <c r="K677" i="5"/>
  <c r="L677" i="5"/>
  <c r="M677" i="5"/>
  <c r="C678" i="5"/>
  <c r="D678" i="5"/>
  <c r="E678" i="5"/>
  <c r="F678" i="5"/>
  <c r="G678" i="5"/>
  <c r="H678" i="5"/>
  <c r="I678" i="5"/>
  <c r="J678" i="5"/>
  <c r="K678" i="5"/>
  <c r="L678" i="5"/>
  <c r="M678" i="5"/>
  <c r="C679" i="5"/>
  <c r="D679" i="5"/>
  <c r="E679" i="5"/>
  <c r="F679" i="5"/>
  <c r="G679" i="5"/>
  <c r="H679" i="5"/>
  <c r="I679" i="5"/>
  <c r="J679" i="5"/>
  <c r="K679" i="5"/>
  <c r="L679" i="5"/>
  <c r="M679" i="5"/>
  <c r="C680" i="5"/>
  <c r="D680" i="5"/>
  <c r="E680" i="5"/>
  <c r="F680" i="5"/>
  <c r="G680" i="5"/>
  <c r="H680" i="5"/>
  <c r="I680" i="5"/>
  <c r="J680" i="5"/>
  <c r="K680" i="5"/>
  <c r="L680" i="5"/>
  <c r="M680" i="5"/>
  <c r="C681" i="5"/>
  <c r="D681" i="5"/>
  <c r="E681" i="5"/>
  <c r="F681" i="5"/>
  <c r="G681" i="5"/>
  <c r="H681" i="5"/>
  <c r="I681" i="5"/>
  <c r="J681" i="5"/>
  <c r="K681" i="5"/>
  <c r="L681" i="5"/>
  <c r="M681" i="5"/>
  <c r="C682" i="5"/>
  <c r="D682" i="5"/>
  <c r="E682" i="5"/>
  <c r="F682" i="5"/>
  <c r="G682" i="5"/>
  <c r="H682" i="5"/>
  <c r="I682" i="5"/>
  <c r="J682" i="5"/>
  <c r="K682" i="5"/>
  <c r="L682" i="5"/>
  <c r="M682" i="5"/>
  <c r="C683" i="5"/>
  <c r="D683" i="5"/>
  <c r="E683" i="5"/>
  <c r="F683" i="5"/>
  <c r="G683" i="5"/>
  <c r="H683" i="5"/>
  <c r="I683" i="5"/>
  <c r="J683" i="5"/>
  <c r="K683" i="5"/>
  <c r="L683" i="5"/>
  <c r="M683" i="5"/>
  <c r="C684" i="5"/>
  <c r="D684" i="5"/>
  <c r="E684" i="5"/>
  <c r="F684" i="5"/>
  <c r="G684" i="5"/>
  <c r="H684" i="5"/>
  <c r="I684" i="5"/>
  <c r="J684" i="5"/>
  <c r="K684" i="5"/>
  <c r="L684" i="5"/>
  <c r="M684" i="5"/>
  <c r="C685" i="5"/>
  <c r="D685" i="5"/>
  <c r="E685" i="5"/>
  <c r="F685" i="5"/>
  <c r="G685" i="5"/>
  <c r="H685" i="5"/>
  <c r="I685" i="5"/>
  <c r="J685" i="5"/>
  <c r="K685" i="5"/>
  <c r="L685" i="5"/>
  <c r="M685" i="5"/>
  <c r="C686" i="5"/>
  <c r="D686" i="5"/>
  <c r="E686" i="5"/>
  <c r="F686" i="5"/>
  <c r="G686" i="5"/>
  <c r="H686" i="5"/>
  <c r="I686" i="5"/>
  <c r="J686" i="5"/>
  <c r="K686" i="5"/>
  <c r="L686" i="5"/>
  <c r="M686" i="5"/>
  <c r="C687" i="5"/>
  <c r="D687" i="5"/>
  <c r="E687" i="5"/>
  <c r="F687" i="5"/>
  <c r="G687" i="5"/>
  <c r="H687" i="5"/>
  <c r="I687" i="5"/>
  <c r="J687" i="5"/>
  <c r="K687" i="5"/>
  <c r="L687" i="5"/>
  <c r="M687" i="5"/>
  <c r="C688" i="5"/>
  <c r="D688" i="5"/>
  <c r="E688" i="5"/>
  <c r="F688" i="5"/>
  <c r="G688" i="5"/>
  <c r="H688" i="5"/>
  <c r="I688" i="5"/>
  <c r="J688" i="5"/>
  <c r="K688" i="5"/>
  <c r="L688" i="5"/>
  <c r="M688" i="5"/>
  <c r="C689" i="5"/>
  <c r="D689" i="5"/>
  <c r="E689" i="5"/>
  <c r="F689" i="5"/>
  <c r="G689" i="5"/>
  <c r="H689" i="5"/>
  <c r="I689" i="5"/>
  <c r="J689" i="5"/>
  <c r="K689" i="5"/>
  <c r="L689" i="5"/>
  <c r="M689" i="5"/>
  <c r="C690" i="5"/>
  <c r="D690" i="5"/>
  <c r="E690" i="5"/>
  <c r="F690" i="5"/>
  <c r="G690" i="5"/>
  <c r="H690" i="5"/>
  <c r="I690" i="5"/>
  <c r="J690" i="5"/>
  <c r="K690" i="5"/>
  <c r="L690" i="5"/>
  <c r="M690" i="5"/>
  <c r="C691" i="5"/>
  <c r="D691" i="5"/>
  <c r="E691" i="5"/>
  <c r="F691" i="5"/>
  <c r="G691" i="5"/>
  <c r="H691" i="5"/>
  <c r="I691" i="5"/>
  <c r="J691" i="5"/>
  <c r="K691" i="5"/>
  <c r="L691" i="5"/>
  <c r="M691" i="5"/>
  <c r="C692" i="5"/>
  <c r="D692" i="5"/>
  <c r="E692" i="5"/>
  <c r="F692" i="5"/>
  <c r="G692" i="5"/>
  <c r="H692" i="5"/>
  <c r="I692" i="5"/>
  <c r="J692" i="5"/>
  <c r="K692" i="5"/>
  <c r="L692" i="5"/>
  <c r="M692" i="5"/>
  <c r="C693" i="5"/>
  <c r="D693" i="5"/>
  <c r="E693" i="5"/>
  <c r="F693" i="5"/>
  <c r="G693" i="5"/>
  <c r="H693" i="5"/>
  <c r="I693" i="5"/>
  <c r="J693" i="5"/>
  <c r="K693" i="5"/>
  <c r="L693" i="5"/>
  <c r="M693" i="5"/>
  <c r="C694" i="5"/>
  <c r="D694" i="5"/>
  <c r="E694" i="5"/>
  <c r="F694" i="5"/>
  <c r="G694" i="5"/>
  <c r="H694" i="5"/>
  <c r="I694" i="5"/>
  <c r="J694" i="5"/>
  <c r="K694" i="5"/>
  <c r="L694" i="5"/>
  <c r="M694" i="5"/>
  <c r="C695" i="5"/>
  <c r="D695" i="5"/>
  <c r="E695" i="5"/>
  <c r="F695" i="5"/>
  <c r="G695" i="5"/>
  <c r="H695" i="5"/>
  <c r="I695" i="5"/>
  <c r="J695" i="5"/>
  <c r="K695" i="5"/>
  <c r="L695" i="5"/>
  <c r="M695" i="5"/>
  <c r="C696" i="5"/>
  <c r="D696" i="5"/>
  <c r="E696" i="5"/>
  <c r="F696" i="5"/>
  <c r="G696" i="5"/>
  <c r="H696" i="5"/>
  <c r="I696" i="5"/>
  <c r="J696" i="5"/>
  <c r="K696" i="5"/>
  <c r="L696" i="5"/>
  <c r="M696" i="5"/>
  <c r="C697" i="5"/>
  <c r="D697" i="5"/>
  <c r="E697" i="5"/>
  <c r="F697" i="5"/>
  <c r="G697" i="5"/>
  <c r="H697" i="5"/>
  <c r="I697" i="5"/>
  <c r="J697" i="5"/>
  <c r="K697" i="5"/>
  <c r="L697" i="5"/>
  <c r="M697" i="5"/>
  <c r="C698" i="5"/>
  <c r="D698" i="5"/>
  <c r="E698" i="5"/>
  <c r="F698" i="5"/>
  <c r="G698" i="5"/>
  <c r="H698" i="5"/>
  <c r="I698" i="5"/>
  <c r="J698" i="5"/>
  <c r="K698" i="5"/>
  <c r="L698" i="5"/>
  <c r="M698" i="5"/>
  <c r="C699" i="5"/>
  <c r="D699" i="5"/>
  <c r="E699" i="5"/>
  <c r="F699" i="5"/>
  <c r="G699" i="5"/>
  <c r="H699" i="5"/>
  <c r="I699" i="5"/>
  <c r="J699" i="5"/>
  <c r="K699" i="5"/>
  <c r="L699" i="5"/>
  <c r="M699" i="5"/>
  <c r="C700" i="5"/>
  <c r="D700" i="5"/>
  <c r="E700" i="5"/>
  <c r="F700" i="5"/>
  <c r="G700" i="5"/>
  <c r="H700" i="5"/>
  <c r="I700" i="5"/>
  <c r="J700" i="5"/>
  <c r="K700" i="5"/>
  <c r="L700" i="5"/>
  <c r="M700" i="5"/>
  <c r="C701" i="5"/>
  <c r="D701" i="5"/>
  <c r="E701" i="5"/>
  <c r="F701" i="5"/>
  <c r="G701" i="5"/>
  <c r="H701" i="5"/>
  <c r="I701" i="5"/>
  <c r="J701" i="5"/>
  <c r="K701" i="5"/>
  <c r="L701" i="5"/>
  <c r="M701" i="5"/>
  <c r="C702" i="5"/>
  <c r="D702" i="5"/>
  <c r="E702" i="5"/>
  <c r="F702" i="5"/>
  <c r="G702" i="5"/>
  <c r="H702" i="5"/>
  <c r="I702" i="5"/>
  <c r="J702" i="5"/>
  <c r="K702" i="5"/>
  <c r="L702" i="5"/>
  <c r="M702" i="5"/>
  <c r="C703" i="5"/>
  <c r="D703" i="5"/>
  <c r="E703" i="5"/>
  <c r="F703" i="5"/>
  <c r="G703" i="5"/>
  <c r="H703" i="5"/>
  <c r="I703" i="5"/>
  <c r="J703" i="5"/>
  <c r="K703" i="5"/>
  <c r="L703" i="5"/>
  <c r="M703" i="5"/>
  <c r="C704" i="5"/>
  <c r="D704" i="5"/>
  <c r="E704" i="5"/>
  <c r="F704" i="5"/>
  <c r="G704" i="5"/>
  <c r="H704" i="5"/>
  <c r="I704" i="5"/>
  <c r="J704" i="5"/>
  <c r="K704" i="5"/>
  <c r="L704" i="5"/>
  <c r="M704" i="5"/>
  <c r="C705" i="5"/>
  <c r="D705" i="5"/>
  <c r="E705" i="5"/>
  <c r="F705" i="5"/>
  <c r="G705" i="5"/>
  <c r="H705" i="5"/>
  <c r="I705" i="5"/>
  <c r="J705" i="5"/>
  <c r="K705" i="5"/>
  <c r="L705" i="5"/>
  <c r="M705" i="5"/>
  <c r="C706" i="5"/>
  <c r="D706" i="5"/>
  <c r="E706" i="5"/>
  <c r="F706" i="5"/>
  <c r="G706" i="5"/>
  <c r="H706" i="5"/>
  <c r="I706" i="5"/>
  <c r="J706" i="5"/>
  <c r="K706" i="5"/>
  <c r="L706" i="5"/>
  <c r="M706" i="5"/>
  <c r="C707" i="5"/>
  <c r="D707" i="5"/>
  <c r="E707" i="5"/>
  <c r="F707" i="5"/>
  <c r="G707" i="5"/>
  <c r="H707" i="5"/>
  <c r="I707" i="5"/>
  <c r="J707" i="5"/>
  <c r="K707" i="5"/>
  <c r="L707" i="5"/>
  <c r="M707" i="5"/>
  <c r="C708" i="5"/>
  <c r="D708" i="5"/>
  <c r="E708" i="5"/>
  <c r="F708" i="5"/>
  <c r="G708" i="5"/>
  <c r="H708" i="5"/>
  <c r="I708" i="5"/>
  <c r="J708" i="5"/>
  <c r="K708" i="5"/>
  <c r="L708" i="5"/>
  <c r="M708" i="5"/>
  <c r="C709" i="5"/>
  <c r="D709" i="5"/>
  <c r="E709" i="5"/>
  <c r="F709" i="5"/>
  <c r="G709" i="5"/>
  <c r="H709" i="5"/>
  <c r="I709" i="5"/>
  <c r="J709" i="5"/>
  <c r="K709" i="5"/>
  <c r="L709" i="5"/>
  <c r="M709" i="5"/>
  <c r="C710" i="5"/>
  <c r="D710" i="5"/>
  <c r="E710" i="5"/>
  <c r="F710" i="5"/>
  <c r="G710" i="5"/>
  <c r="H710" i="5"/>
  <c r="I710" i="5"/>
  <c r="J710" i="5"/>
  <c r="K710" i="5"/>
  <c r="L710" i="5"/>
  <c r="M710" i="5"/>
  <c r="C711" i="5"/>
  <c r="D711" i="5"/>
  <c r="E711" i="5"/>
  <c r="F711" i="5"/>
  <c r="G711" i="5"/>
  <c r="H711" i="5"/>
  <c r="I711" i="5"/>
  <c r="J711" i="5"/>
  <c r="K711" i="5"/>
  <c r="L711" i="5"/>
  <c r="M711" i="5"/>
  <c r="C712" i="5"/>
  <c r="D712" i="5"/>
  <c r="E712" i="5"/>
  <c r="F712" i="5"/>
  <c r="G712" i="5"/>
  <c r="H712" i="5"/>
  <c r="I712" i="5"/>
  <c r="J712" i="5"/>
  <c r="K712" i="5"/>
  <c r="L712" i="5"/>
  <c r="M712" i="5"/>
  <c r="C713" i="5"/>
  <c r="D713" i="5"/>
  <c r="E713" i="5"/>
  <c r="F713" i="5"/>
  <c r="G713" i="5"/>
  <c r="H713" i="5"/>
  <c r="I713" i="5"/>
  <c r="J713" i="5"/>
  <c r="K713" i="5"/>
  <c r="L713" i="5"/>
  <c r="M713" i="5"/>
  <c r="C714" i="5"/>
  <c r="D714" i="5"/>
  <c r="E714" i="5"/>
  <c r="F714" i="5"/>
  <c r="G714" i="5"/>
  <c r="H714" i="5"/>
  <c r="I714" i="5"/>
  <c r="J714" i="5"/>
  <c r="K714" i="5"/>
  <c r="L714" i="5"/>
  <c r="M714" i="5"/>
  <c r="C715" i="5"/>
  <c r="D715" i="5"/>
  <c r="E715" i="5"/>
  <c r="F715" i="5"/>
  <c r="G715" i="5"/>
  <c r="H715" i="5"/>
  <c r="I715" i="5"/>
  <c r="J715" i="5"/>
  <c r="K715" i="5"/>
  <c r="L715" i="5"/>
  <c r="M715" i="5"/>
  <c r="C716" i="5"/>
  <c r="D716" i="5"/>
  <c r="E716" i="5"/>
  <c r="F716" i="5"/>
  <c r="G716" i="5"/>
  <c r="H716" i="5"/>
  <c r="I716" i="5"/>
  <c r="J716" i="5"/>
  <c r="K716" i="5"/>
  <c r="L716" i="5"/>
  <c r="M716" i="5"/>
  <c r="C717" i="5"/>
  <c r="D717" i="5"/>
  <c r="E717" i="5"/>
  <c r="F717" i="5"/>
  <c r="G717" i="5"/>
  <c r="H717" i="5"/>
  <c r="I717" i="5"/>
  <c r="J717" i="5"/>
  <c r="K717" i="5"/>
  <c r="L717" i="5"/>
  <c r="M717" i="5"/>
  <c r="C718" i="5"/>
  <c r="D718" i="5"/>
  <c r="E718" i="5"/>
  <c r="F718" i="5"/>
  <c r="G718" i="5"/>
  <c r="H718" i="5"/>
  <c r="I718" i="5"/>
  <c r="J718" i="5"/>
  <c r="K718" i="5"/>
  <c r="L718" i="5"/>
  <c r="M718" i="5"/>
  <c r="C719" i="5"/>
  <c r="D719" i="5"/>
  <c r="E719" i="5"/>
  <c r="F719" i="5"/>
  <c r="G719" i="5"/>
  <c r="H719" i="5"/>
  <c r="I719" i="5"/>
  <c r="J719" i="5"/>
  <c r="K719" i="5"/>
  <c r="L719" i="5"/>
  <c r="M719" i="5"/>
  <c r="C720" i="5"/>
  <c r="D720" i="5"/>
  <c r="E720" i="5"/>
  <c r="F720" i="5"/>
  <c r="G720" i="5"/>
  <c r="H720" i="5"/>
  <c r="I720" i="5"/>
  <c r="J720" i="5"/>
  <c r="K720" i="5"/>
  <c r="L720" i="5"/>
  <c r="M720" i="5"/>
  <c r="C721" i="5"/>
  <c r="D721" i="5"/>
  <c r="E721" i="5"/>
  <c r="F721" i="5"/>
  <c r="G721" i="5"/>
  <c r="H721" i="5"/>
  <c r="I721" i="5"/>
  <c r="J721" i="5"/>
  <c r="K721" i="5"/>
  <c r="L721" i="5"/>
  <c r="M721" i="5"/>
  <c r="C722" i="5"/>
  <c r="D722" i="5"/>
  <c r="E722" i="5"/>
  <c r="F722" i="5"/>
  <c r="G722" i="5"/>
  <c r="H722" i="5"/>
  <c r="I722" i="5"/>
  <c r="J722" i="5"/>
  <c r="K722" i="5"/>
  <c r="L722" i="5"/>
  <c r="M722" i="5"/>
  <c r="C723" i="5"/>
  <c r="D723" i="5"/>
  <c r="E723" i="5"/>
  <c r="F723" i="5"/>
  <c r="G723" i="5"/>
  <c r="H723" i="5"/>
  <c r="I723" i="5"/>
  <c r="J723" i="5"/>
  <c r="K723" i="5"/>
  <c r="L723" i="5"/>
  <c r="M723" i="5"/>
  <c r="C724" i="5"/>
  <c r="D724" i="5"/>
  <c r="E724" i="5"/>
  <c r="F724" i="5"/>
  <c r="G724" i="5"/>
  <c r="H724" i="5"/>
  <c r="I724" i="5"/>
  <c r="J724" i="5"/>
  <c r="K724" i="5"/>
  <c r="L724" i="5"/>
  <c r="M724" i="5"/>
  <c r="C725" i="5"/>
  <c r="D725" i="5"/>
  <c r="E725" i="5"/>
  <c r="F725" i="5"/>
  <c r="G725" i="5"/>
  <c r="H725" i="5"/>
  <c r="I725" i="5"/>
  <c r="J725" i="5"/>
  <c r="K725" i="5"/>
  <c r="L725" i="5"/>
  <c r="M725" i="5"/>
  <c r="C726" i="5"/>
  <c r="D726" i="5"/>
  <c r="E726" i="5"/>
  <c r="F726" i="5"/>
  <c r="G726" i="5"/>
  <c r="H726" i="5"/>
  <c r="I726" i="5"/>
  <c r="J726" i="5"/>
  <c r="K726" i="5"/>
  <c r="L726" i="5"/>
  <c r="M726" i="5"/>
  <c r="C727" i="5"/>
  <c r="D727" i="5"/>
  <c r="E727" i="5"/>
  <c r="F727" i="5"/>
  <c r="G727" i="5"/>
  <c r="H727" i="5"/>
  <c r="I727" i="5"/>
  <c r="J727" i="5"/>
  <c r="K727" i="5"/>
  <c r="L727" i="5"/>
  <c r="M727" i="5"/>
  <c r="C728" i="5"/>
  <c r="D728" i="5"/>
  <c r="E728" i="5"/>
  <c r="F728" i="5"/>
  <c r="G728" i="5"/>
  <c r="H728" i="5"/>
  <c r="I728" i="5"/>
  <c r="J728" i="5"/>
  <c r="K728" i="5"/>
  <c r="L728" i="5"/>
  <c r="M728" i="5"/>
  <c r="C729" i="5"/>
  <c r="D729" i="5"/>
  <c r="E729" i="5"/>
  <c r="F729" i="5"/>
  <c r="G729" i="5"/>
  <c r="H729" i="5"/>
  <c r="I729" i="5"/>
  <c r="J729" i="5"/>
  <c r="K729" i="5"/>
  <c r="L729" i="5"/>
  <c r="M729" i="5"/>
  <c r="C730" i="5"/>
  <c r="D730" i="5"/>
  <c r="E730" i="5"/>
  <c r="F730" i="5"/>
  <c r="G730" i="5"/>
  <c r="H730" i="5"/>
  <c r="I730" i="5"/>
  <c r="J730" i="5"/>
  <c r="K730" i="5"/>
  <c r="L730" i="5"/>
  <c r="M730" i="5"/>
  <c r="C731" i="5"/>
  <c r="D731" i="5"/>
  <c r="E731" i="5"/>
  <c r="F731" i="5"/>
  <c r="G731" i="5"/>
  <c r="H731" i="5"/>
  <c r="I731" i="5"/>
  <c r="J731" i="5"/>
  <c r="K731" i="5"/>
  <c r="L731" i="5"/>
  <c r="M731" i="5"/>
  <c r="C732" i="5"/>
  <c r="D732" i="5"/>
  <c r="E732" i="5"/>
  <c r="F732" i="5"/>
  <c r="G732" i="5"/>
  <c r="H732" i="5"/>
  <c r="I732" i="5"/>
  <c r="J732" i="5"/>
  <c r="K732" i="5"/>
  <c r="L732" i="5"/>
  <c r="M732" i="5"/>
  <c r="C733" i="5"/>
  <c r="D733" i="5"/>
  <c r="E733" i="5"/>
  <c r="F733" i="5"/>
  <c r="G733" i="5"/>
  <c r="H733" i="5"/>
  <c r="I733" i="5"/>
  <c r="J733" i="5"/>
  <c r="K733" i="5"/>
  <c r="L733" i="5"/>
  <c r="M733" i="5"/>
  <c r="C734" i="5"/>
  <c r="D734" i="5"/>
  <c r="E734" i="5"/>
  <c r="F734" i="5"/>
  <c r="G734" i="5"/>
  <c r="H734" i="5"/>
  <c r="I734" i="5"/>
  <c r="J734" i="5"/>
  <c r="K734" i="5"/>
  <c r="L734" i="5"/>
  <c r="M734" i="5"/>
  <c r="C735" i="5"/>
  <c r="D735" i="5"/>
  <c r="E735" i="5"/>
  <c r="F735" i="5"/>
  <c r="G735" i="5"/>
  <c r="H735" i="5"/>
  <c r="I735" i="5"/>
  <c r="J735" i="5"/>
  <c r="K735" i="5"/>
  <c r="L735" i="5"/>
  <c r="M735" i="5"/>
  <c r="C736" i="5"/>
  <c r="D736" i="5"/>
  <c r="E736" i="5"/>
  <c r="F736" i="5"/>
  <c r="G736" i="5"/>
  <c r="H736" i="5"/>
  <c r="I736" i="5"/>
  <c r="J736" i="5"/>
  <c r="K736" i="5"/>
  <c r="L736" i="5"/>
  <c r="M736" i="5"/>
  <c r="C737" i="5"/>
  <c r="D737" i="5"/>
  <c r="E737" i="5"/>
  <c r="F737" i="5"/>
  <c r="G737" i="5"/>
  <c r="H737" i="5"/>
  <c r="I737" i="5"/>
  <c r="J737" i="5"/>
  <c r="K737" i="5"/>
  <c r="L737" i="5"/>
  <c r="M737" i="5"/>
  <c r="C738" i="5"/>
  <c r="D738" i="5"/>
  <c r="E738" i="5"/>
  <c r="F738" i="5"/>
  <c r="G738" i="5"/>
  <c r="H738" i="5"/>
  <c r="I738" i="5"/>
  <c r="J738" i="5"/>
  <c r="K738" i="5"/>
  <c r="L738" i="5"/>
  <c r="M738" i="5"/>
  <c r="C739" i="5"/>
  <c r="D739" i="5"/>
  <c r="E739" i="5"/>
  <c r="F739" i="5"/>
  <c r="G739" i="5"/>
  <c r="H739" i="5"/>
  <c r="I739" i="5"/>
  <c r="J739" i="5"/>
  <c r="K739" i="5"/>
  <c r="L739" i="5"/>
  <c r="M739" i="5"/>
  <c r="C740" i="5"/>
  <c r="D740" i="5"/>
  <c r="E740" i="5"/>
  <c r="F740" i="5"/>
  <c r="G740" i="5"/>
  <c r="H740" i="5"/>
  <c r="I740" i="5"/>
  <c r="J740" i="5"/>
  <c r="K740" i="5"/>
  <c r="L740" i="5"/>
  <c r="M740" i="5"/>
  <c r="C741" i="5"/>
  <c r="D741" i="5"/>
  <c r="E741" i="5"/>
  <c r="F741" i="5"/>
  <c r="G741" i="5"/>
  <c r="H741" i="5"/>
  <c r="I741" i="5"/>
  <c r="J741" i="5"/>
  <c r="K741" i="5"/>
  <c r="L741" i="5"/>
  <c r="M741" i="5"/>
  <c r="C742" i="5"/>
  <c r="D742" i="5"/>
  <c r="E742" i="5"/>
  <c r="F742" i="5"/>
  <c r="G742" i="5"/>
  <c r="H742" i="5"/>
  <c r="I742" i="5"/>
  <c r="J742" i="5"/>
  <c r="K742" i="5"/>
  <c r="L742" i="5"/>
  <c r="M742" i="5"/>
  <c r="C743" i="5"/>
  <c r="D743" i="5"/>
  <c r="E743" i="5"/>
  <c r="F743" i="5"/>
  <c r="G743" i="5"/>
  <c r="H743" i="5"/>
  <c r="I743" i="5"/>
  <c r="J743" i="5"/>
  <c r="K743" i="5"/>
  <c r="L743" i="5"/>
  <c r="M743" i="5"/>
  <c r="C744" i="5"/>
  <c r="D744" i="5"/>
  <c r="E744" i="5"/>
  <c r="F744" i="5"/>
  <c r="G744" i="5"/>
  <c r="H744" i="5"/>
  <c r="I744" i="5"/>
  <c r="J744" i="5"/>
  <c r="K744" i="5"/>
  <c r="L744" i="5"/>
  <c r="M744" i="5"/>
  <c r="C745" i="5"/>
  <c r="D745" i="5"/>
  <c r="E745" i="5"/>
  <c r="F745" i="5"/>
  <c r="G745" i="5"/>
  <c r="H745" i="5"/>
  <c r="I745" i="5"/>
  <c r="J745" i="5"/>
  <c r="K745" i="5"/>
  <c r="L745" i="5"/>
  <c r="M745" i="5"/>
  <c r="C746" i="5"/>
  <c r="D746" i="5"/>
  <c r="E746" i="5"/>
  <c r="F746" i="5"/>
  <c r="G746" i="5"/>
  <c r="H746" i="5"/>
  <c r="I746" i="5"/>
  <c r="J746" i="5"/>
  <c r="K746" i="5"/>
  <c r="L746" i="5"/>
  <c r="M746" i="5"/>
  <c r="C747" i="5"/>
  <c r="D747" i="5"/>
  <c r="E747" i="5"/>
  <c r="F747" i="5"/>
  <c r="G747" i="5"/>
  <c r="H747" i="5"/>
  <c r="I747" i="5"/>
  <c r="J747" i="5"/>
  <c r="K747" i="5"/>
  <c r="L747" i="5"/>
  <c r="M747" i="5"/>
  <c r="C748" i="5"/>
  <c r="D748" i="5"/>
  <c r="E748" i="5"/>
  <c r="F748" i="5"/>
  <c r="G748" i="5"/>
  <c r="H748" i="5"/>
  <c r="I748" i="5"/>
  <c r="J748" i="5"/>
  <c r="K748" i="5"/>
  <c r="L748" i="5"/>
  <c r="M748" i="5"/>
  <c r="C749" i="5"/>
  <c r="D749" i="5"/>
  <c r="E749" i="5"/>
  <c r="F749" i="5"/>
  <c r="G749" i="5"/>
  <c r="H749" i="5"/>
  <c r="I749" i="5"/>
  <c r="J749" i="5"/>
  <c r="K749" i="5"/>
  <c r="L749" i="5"/>
  <c r="M749" i="5"/>
  <c r="C750" i="5"/>
  <c r="D750" i="5"/>
  <c r="E750" i="5"/>
  <c r="F750" i="5"/>
  <c r="G750" i="5"/>
  <c r="H750" i="5"/>
  <c r="I750" i="5"/>
  <c r="J750" i="5"/>
  <c r="K750" i="5"/>
  <c r="L750" i="5"/>
  <c r="M750" i="5"/>
  <c r="C751" i="5"/>
  <c r="D751" i="5"/>
  <c r="E751" i="5"/>
  <c r="F751" i="5"/>
  <c r="G751" i="5"/>
  <c r="H751" i="5"/>
  <c r="I751" i="5"/>
  <c r="J751" i="5"/>
  <c r="K751" i="5"/>
  <c r="L751" i="5"/>
  <c r="M751" i="5"/>
  <c r="C752" i="5"/>
  <c r="D752" i="5"/>
  <c r="E752" i="5"/>
  <c r="F752" i="5"/>
  <c r="G752" i="5"/>
  <c r="H752" i="5"/>
  <c r="I752" i="5"/>
  <c r="J752" i="5"/>
  <c r="K752" i="5"/>
  <c r="L752" i="5"/>
  <c r="M752" i="5"/>
  <c r="C753" i="5"/>
  <c r="D753" i="5"/>
  <c r="E753" i="5"/>
  <c r="F753" i="5"/>
  <c r="G753" i="5"/>
  <c r="H753" i="5"/>
  <c r="I753" i="5"/>
  <c r="J753" i="5"/>
  <c r="K753" i="5"/>
  <c r="L753" i="5"/>
  <c r="M753" i="5"/>
  <c r="C754" i="5"/>
  <c r="D754" i="5"/>
  <c r="E754" i="5"/>
  <c r="F754" i="5"/>
  <c r="G754" i="5"/>
  <c r="H754" i="5"/>
  <c r="I754" i="5"/>
  <c r="J754" i="5"/>
  <c r="K754" i="5"/>
  <c r="L754" i="5"/>
  <c r="M754" i="5"/>
  <c r="C755" i="5"/>
  <c r="D755" i="5"/>
  <c r="E755" i="5"/>
  <c r="F755" i="5"/>
  <c r="G755" i="5"/>
  <c r="H755" i="5"/>
  <c r="I755" i="5"/>
  <c r="J755" i="5"/>
  <c r="K755" i="5"/>
  <c r="L755" i="5"/>
  <c r="M755" i="5"/>
  <c r="C756" i="5"/>
  <c r="D756" i="5"/>
  <c r="E756" i="5"/>
  <c r="F756" i="5"/>
  <c r="G756" i="5"/>
  <c r="H756" i="5"/>
  <c r="I756" i="5"/>
  <c r="J756" i="5"/>
  <c r="K756" i="5"/>
  <c r="L756" i="5"/>
  <c r="M756" i="5"/>
  <c r="C757" i="5"/>
  <c r="D757" i="5"/>
  <c r="E757" i="5"/>
  <c r="F757" i="5"/>
  <c r="G757" i="5"/>
  <c r="H757" i="5"/>
  <c r="I757" i="5"/>
  <c r="J757" i="5"/>
  <c r="K757" i="5"/>
  <c r="L757" i="5"/>
  <c r="M757" i="5"/>
  <c r="C758" i="5"/>
  <c r="D758" i="5"/>
  <c r="E758" i="5"/>
  <c r="F758" i="5"/>
  <c r="G758" i="5"/>
  <c r="H758" i="5"/>
  <c r="I758" i="5"/>
  <c r="J758" i="5"/>
  <c r="K758" i="5"/>
  <c r="L758" i="5"/>
  <c r="M758" i="5"/>
  <c r="C759" i="5"/>
  <c r="D759" i="5"/>
  <c r="E759" i="5"/>
  <c r="F759" i="5"/>
  <c r="G759" i="5"/>
  <c r="H759" i="5"/>
  <c r="I759" i="5"/>
  <c r="J759" i="5"/>
  <c r="K759" i="5"/>
  <c r="L759" i="5"/>
  <c r="M759" i="5"/>
  <c r="C760" i="5"/>
  <c r="D760" i="5"/>
  <c r="E760" i="5"/>
  <c r="F760" i="5"/>
  <c r="G760" i="5"/>
  <c r="H760" i="5"/>
  <c r="I760" i="5"/>
  <c r="J760" i="5"/>
  <c r="K760" i="5"/>
  <c r="L760" i="5"/>
  <c r="M760" i="5"/>
  <c r="C761" i="5"/>
  <c r="D761" i="5"/>
  <c r="E761" i="5"/>
  <c r="F761" i="5"/>
  <c r="G761" i="5"/>
  <c r="H761" i="5"/>
  <c r="I761" i="5"/>
  <c r="J761" i="5"/>
  <c r="K761" i="5"/>
  <c r="L761" i="5"/>
  <c r="M761" i="5"/>
  <c r="C762" i="5"/>
  <c r="D762" i="5"/>
  <c r="E762" i="5"/>
  <c r="F762" i="5"/>
  <c r="G762" i="5"/>
  <c r="H762" i="5"/>
  <c r="I762" i="5"/>
  <c r="J762" i="5"/>
  <c r="K762" i="5"/>
  <c r="L762" i="5"/>
  <c r="M762" i="5"/>
  <c r="C763" i="5"/>
  <c r="D763" i="5"/>
  <c r="E763" i="5"/>
  <c r="F763" i="5"/>
  <c r="G763" i="5"/>
  <c r="H763" i="5"/>
  <c r="I763" i="5"/>
  <c r="J763" i="5"/>
  <c r="K763" i="5"/>
  <c r="L763" i="5"/>
  <c r="M763" i="5"/>
  <c r="C764" i="5"/>
  <c r="D764" i="5"/>
  <c r="E764" i="5"/>
  <c r="F764" i="5"/>
  <c r="G764" i="5"/>
  <c r="H764" i="5"/>
  <c r="I764" i="5"/>
  <c r="J764" i="5"/>
  <c r="K764" i="5"/>
  <c r="L764" i="5"/>
  <c r="M764" i="5"/>
  <c r="C765" i="5"/>
  <c r="D765" i="5"/>
  <c r="E765" i="5"/>
  <c r="F765" i="5"/>
  <c r="G765" i="5"/>
  <c r="H765" i="5"/>
  <c r="I765" i="5"/>
  <c r="J765" i="5"/>
  <c r="K765" i="5"/>
  <c r="L765" i="5"/>
  <c r="M765" i="5"/>
  <c r="C766" i="5"/>
  <c r="D766" i="5"/>
  <c r="E766" i="5"/>
  <c r="F766" i="5"/>
  <c r="G766" i="5"/>
  <c r="H766" i="5"/>
  <c r="I766" i="5"/>
  <c r="J766" i="5"/>
  <c r="K766" i="5"/>
  <c r="L766" i="5"/>
  <c r="M766" i="5"/>
  <c r="C767" i="5"/>
  <c r="D767" i="5"/>
  <c r="E767" i="5"/>
  <c r="F767" i="5"/>
  <c r="G767" i="5"/>
  <c r="H767" i="5"/>
  <c r="I767" i="5"/>
  <c r="J767" i="5"/>
  <c r="K767" i="5"/>
  <c r="L767" i="5"/>
  <c r="M767" i="5"/>
  <c r="C768" i="5"/>
  <c r="D768" i="5"/>
  <c r="E768" i="5"/>
  <c r="F768" i="5"/>
  <c r="G768" i="5"/>
  <c r="H768" i="5"/>
  <c r="I768" i="5"/>
  <c r="J768" i="5"/>
  <c r="K768" i="5"/>
  <c r="L768" i="5"/>
  <c r="M768" i="5"/>
  <c r="C769" i="5"/>
  <c r="D769" i="5"/>
  <c r="E769" i="5"/>
  <c r="F769" i="5"/>
  <c r="G769" i="5"/>
  <c r="H769" i="5"/>
  <c r="I769" i="5"/>
  <c r="J769" i="5"/>
  <c r="K769" i="5"/>
  <c r="L769" i="5"/>
  <c r="M769" i="5"/>
  <c r="C770" i="5"/>
  <c r="D770" i="5"/>
  <c r="E770" i="5"/>
  <c r="F770" i="5"/>
  <c r="G770" i="5"/>
  <c r="H770" i="5"/>
  <c r="I770" i="5"/>
  <c r="J770" i="5"/>
  <c r="K770" i="5"/>
  <c r="L770" i="5"/>
  <c r="M770" i="5"/>
  <c r="C771" i="5"/>
  <c r="D771" i="5"/>
  <c r="E771" i="5"/>
  <c r="F771" i="5"/>
  <c r="G771" i="5"/>
  <c r="H771" i="5"/>
  <c r="I771" i="5"/>
  <c r="J771" i="5"/>
  <c r="K771" i="5"/>
  <c r="L771" i="5"/>
  <c r="M771" i="5"/>
  <c r="C772" i="5"/>
  <c r="D772" i="5"/>
  <c r="E772" i="5"/>
  <c r="F772" i="5"/>
  <c r="G772" i="5"/>
  <c r="H772" i="5"/>
  <c r="I772" i="5"/>
  <c r="J772" i="5"/>
  <c r="K772" i="5"/>
  <c r="L772" i="5"/>
  <c r="M772" i="5"/>
  <c r="C773" i="5"/>
  <c r="D773" i="5"/>
  <c r="E773" i="5"/>
  <c r="F773" i="5"/>
  <c r="G773" i="5"/>
  <c r="H773" i="5"/>
  <c r="I773" i="5"/>
  <c r="J773" i="5"/>
  <c r="K773" i="5"/>
  <c r="L773" i="5"/>
  <c r="M773" i="5"/>
  <c r="C774" i="5"/>
  <c r="D774" i="5"/>
  <c r="E774" i="5"/>
  <c r="F774" i="5"/>
  <c r="G774" i="5"/>
  <c r="H774" i="5"/>
  <c r="I774" i="5"/>
  <c r="J774" i="5"/>
  <c r="K774" i="5"/>
  <c r="L774" i="5"/>
  <c r="M774" i="5"/>
  <c r="C775" i="5"/>
  <c r="D775" i="5"/>
  <c r="E775" i="5"/>
  <c r="F775" i="5"/>
  <c r="G775" i="5"/>
  <c r="H775" i="5"/>
  <c r="I775" i="5"/>
  <c r="J775" i="5"/>
  <c r="K775" i="5"/>
  <c r="L775" i="5"/>
  <c r="M775" i="5"/>
  <c r="C776" i="5"/>
  <c r="D776" i="5"/>
  <c r="E776" i="5"/>
  <c r="F776" i="5"/>
  <c r="G776" i="5"/>
  <c r="H776" i="5"/>
  <c r="I776" i="5"/>
  <c r="J776" i="5"/>
  <c r="K776" i="5"/>
  <c r="L776" i="5"/>
  <c r="M776" i="5"/>
  <c r="C777" i="5"/>
  <c r="D777" i="5"/>
  <c r="E777" i="5"/>
  <c r="F777" i="5"/>
  <c r="G777" i="5"/>
  <c r="H777" i="5"/>
  <c r="I777" i="5"/>
  <c r="J777" i="5"/>
  <c r="K777" i="5"/>
  <c r="L777" i="5"/>
  <c r="M777" i="5"/>
  <c r="C778" i="5"/>
  <c r="D778" i="5"/>
  <c r="E778" i="5"/>
  <c r="F778" i="5"/>
  <c r="G778" i="5"/>
  <c r="H778" i="5"/>
  <c r="I778" i="5"/>
  <c r="J778" i="5"/>
  <c r="K778" i="5"/>
  <c r="L778" i="5"/>
  <c r="M778" i="5"/>
  <c r="C779" i="5"/>
  <c r="D779" i="5"/>
  <c r="E779" i="5"/>
  <c r="F779" i="5"/>
  <c r="G779" i="5"/>
  <c r="H779" i="5"/>
  <c r="I779" i="5"/>
  <c r="J779" i="5"/>
  <c r="K779" i="5"/>
  <c r="L779" i="5"/>
  <c r="M779" i="5"/>
  <c r="C780" i="5"/>
  <c r="D780" i="5"/>
  <c r="E780" i="5"/>
  <c r="F780" i="5"/>
  <c r="G780" i="5"/>
  <c r="H780" i="5"/>
  <c r="I780" i="5"/>
  <c r="J780" i="5"/>
  <c r="K780" i="5"/>
  <c r="L780" i="5"/>
  <c r="M780" i="5"/>
  <c r="C781" i="5"/>
  <c r="D781" i="5"/>
  <c r="E781" i="5"/>
  <c r="F781" i="5"/>
  <c r="G781" i="5"/>
  <c r="H781" i="5"/>
  <c r="I781" i="5"/>
  <c r="J781" i="5"/>
  <c r="K781" i="5"/>
  <c r="L781" i="5"/>
  <c r="M781" i="5"/>
  <c r="C782" i="5"/>
  <c r="D782" i="5"/>
  <c r="E782" i="5"/>
  <c r="F782" i="5"/>
  <c r="G782" i="5"/>
  <c r="H782" i="5"/>
  <c r="I782" i="5"/>
  <c r="J782" i="5"/>
  <c r="K782" i="5"/>
  <c r="L782" i="5"/>
  <c r="M782" i="5"/>
  <c r="C783" i="5"/>
  <c r="D783" i="5"/>
  <c r="E783" i="5"/>
  <c r="F783" i="5"/>
  <c r="G783" i="5"/>
  <c r="H783" i="5"/>
  <c r="I783" i="5"/>
  <c r="J783" i="5"/>
  <c r="K783" i="5"/>
  <c r="L783" i="5"/>
  <c r="M783" i="5"/>
  <c r="C784" i="5"/>
  <c r="D784" i="5"/>
  <c r="E784" i="5"/>
  <c r="F784" i="5"/>
  <c r="G784" i="5"/>
  <c r="H784" i="5"/>
  <c r="I784" i="5"/>
  <c r="J784" i="5"/>
  <c r="K784" i="5"/>
  <c r="L784" i="5"/>
  <c r="M784" i="5"/>
  <c r="C785" i="5"/>
  <c r="D785" i="5"/>
  <c r="E785" i="5"/>
  <c r="F785" i="5"/>
  <c r="G785" i="5"/>
  <c r="H785" i="5"/>
  <c r="I785" i="5"/>
  <c r="J785" i="5"/>
  <c r="K785" i="5"/>
  <c r="L785" i="5"/>
  <c r="M785" i="5"/>
  <c r="C786" i="5"/>
  <c r="D786" i="5"/>
  <c r="E786" i="5"/>
  <c r="F786" i="5"/>
  <c r="G786" i="5"/>
  <c r="H786" i="5"/>
  <c r="I786" i="5"/>
  <c r="J786" i="5"/>
  <c r="K786" i="5"/>
  <c r="L786" i="5"/>
  <c r="M786" i="5"/>
  <c r="C787" i="5"/>
  <c r="D787" i="5"/>
  <c r="E787" i="5"/>
  <c r="F787" i="5"/>
  <c r="G787" i="5"/>
  <c r="H787" i="5"/>
  <c r="I787" i="5"/>
  <c r="J787" i="5"/>
  <c r="K787" i="5"/>
  <c r="L787" i="5"/>
  <c r="M787" i="5"/>
  <c r="C788" i="5"/>
  <c r="D788" i="5"/>
  <c r="E788" i="5"/>
  <c r="F788" i="5"/>
  <c r="G788" i="5"/>
  <c r="H788" i="5"/>
  <c r="I788" i="5"/>
  <c r="J788" i="5"/>
  <c r="K788" i="5"/>
  <c r="L788" i="5"/>
  <c r="M788" i="5"/>
  <c r="C789" i="5"/>
  <c r="D789" i="5"/>
  <c r="E789" i="5"/>
  <c r="F789" i="5"/>
  <c r="G789" i="5"/>
  <c r="H789" i="5"/>
  <c r="I789" i="5"/>
  <c r="J789" i="5"/>
  <c r="K789" i="5"/>
  <c r="L789" i="5"/>
  <c r="M789" i="5"/>
  <c r="C790" i="5"/>
  <c r="D790" i="5"/>
  <c r="E790" i="5"/>
  <c r="F790" i="5"/>
  <c r="G790" i="5"/>
  <c r="H790" i="5"/>
  <c r="I790" i="5"/>
  <c r="J790" i="5"/>
  <c r="K790" i="5"/>
  <c r="L790" i="5"/>
  <c r="M790" i="5"/>
  <c r="C791" i="5"/>
  <c r="D791" i="5"/>
  <c r="E791" i="5"/>
  <c r="F791" i="5"/>
  <c r="G791" i="5"/>
  <c r="H791" i="5"/>
  <c r="I791" i="5"/>
  <c r="J791" i="5"/>
  <c r="K791" i="5"/>
  <c r="L791" i="5"/>
  <c r="M791" i="5"/>
  <c r="C792" i="5"/>
  <c r="D792" i="5"/>
  <c r="E792" i="5"/>
  <c r="F792" i="5"/>
  <c r="G792" i="5"/>
  <c r="H792" i="5"/>
  <c r="I792" i="5"/>
  <c r="J792" i="5"/>
  <c r="K792" i="5"/>
  <c r="L792" i="5"/>
  <c r="M792" i="5"/>
  <c r="C793" i="5"/>
  <c r="D793" i="5"/>
  <c r="E793" i="5"/>
  <c r="F793" i="5"/>
  <c r="G793" i="5"/>
  <c r="H793" i="5"/>
  <c r="I793" i="5"/>
  <c r="J793" i="5"/>
  <c r="K793" i="5"/>
  <c r="L793" i="5"/>
  <c r="M793" i="5"/>
  <c r="C794" i="5"/>
  <c r="D794" i="5"/>
  <c r="E794" i="5"/>
  <c r="F794" i="5"/>
  <c r="G794" i="5"/>
  <c r="H794" i="5"/>
  <c r="I794" i="5"/>
  <c r="J794" i="5"/>
  <c r="K794" i="5"/>
  <c r="L794" i="5"/>
  <c r="M794" i="5"/>
  <c r="C795" i="5"/>
  <c r="D795" i="5"/>
  <c r="E795" i="5"/>
  <c r="F795" i="5"/>
  <c r="G795" i="5"/>
  <c r="H795" i="5"/>
  <c r="I795" i="5"/>
  <c r="J795" i="5"/>
  <c r="K795" i="5"/>
  <c r="L795" i="5"/>
  <c r="M795" i="5"/>
  <c r="C796" i="5"/>
  <c r="D796" i="5"/>
  <c r="E796" i="5"/>
  <c r="F796" i="5"/>
  <c r="G796" i="5"/>
  <c r="H796" i="5"/>
  <c r="I796" i="5"/>
  <c r="J796" i="5"/>
  <c r="K796" i="5"/>
  <c r="L796" i="5"/>
  <c r="M796" i="5"/>
  <c r="C797" i="5"/>
  <c r="D797" i="5"/>
  <c r="E797" i="5"/>
  <c r="F797" i="5"/>
  <c r="G797" i="5"/>
  <c r="H797" i="5"/>
  <c r="I797" i="5"/>
  <c r="J797" i="5"/>
  <c r="K797" i="5"/>
  <c r="L797" i="5"/>
  <c r="M797" i="5"/>
  <c r="C798" i="5"/>
  <c r="D798" i="5"/>
  <c r="E798" i="5"/>
  <c r="F798" i="5"/>
  <c r="G798" i="5"/>
  <c r="H798" i="5"/>
  <c r="I798" i="5"/>
  <c r="J798" i="5"/>
  <c r="K798" i="5"/>
  <c r="L798" i="5"/>
  <c r="M798" i="5"/>
  <c r="C799" i="5"/>
  <c r="D799" i="5"/>
  <c r="E799" i="5"/>
  <c r="F799" i="5"/>
  <c r="G799" i="5"/>
  <c r="H799" i="5"/>
  <c r="I799" i="5"/>
  <c r="J799" i="5"/>
  <c r="K799" i="5"/>
  <c r="L799" i="5"/>
  <c r="M799" i="5"/>
  <c r="C800" i="5"/>
  <c r="D800" i="5"/>
  <c r="E800" i="5"/>
  <c r="F800" i="5"/>
  <c r="G800" i="5"/>
  <c r="H800" i="5"/>
  <c r="I800" i="5"/>
  <c r="J800" i="5"/>
  <c r="K800" i="5"/>
  <c r="L800" i="5"/>
  <c r="M800" i="5"/>
  <c r="C801" i="5"/>
  <c r="D801" i="5"/>
  <c r="E801" i="5"/>
  <c r="F801" i="5"/>
  <c r="G801" i="5"/>
  <c r="H801" i="5"/>
  <c r="I801" i="5"/>
  <c r="J801" i="5"/>
  <c r="K801" i="5"/>
  <c r="L801" i="5"/>
  <c r="M801" i="5"/>
  <c r="C802" i="5"/>
  <c r="D802" i="5"/>
  <c r="E802" i="5"/>
  <c r="F802" i="5"/>
  <c r="G802" i="5"/>
  <c r="H802" i="5"/>
  <c r="I802" i="5"/>
  <c r="J802" i="5"/>
  <c r="K802" i="5"/>
  <c r="L802" i="5"/>
  <c r="M802" i="5"/>
  <c r="C803" i="5"/>
  <c r="D803" i="5"/>
  <c r="E803" i="5"/>
  <c r="F803" i="5"/>
  <c r="G803" i="5"/>
  <c r="H803" i="5"/>
  <c r="I803" i="5"/>
  <c r="J803" i="5"/>
  <c r="K803" i="5"/>
  <c r="L803" i="5"/>
  <c r="M803" i="5"/>
  <c r="C804" i="5"/>
  <c r="D804" i="5"/>
  <c r="E804" i="5"/>
  <c r="F804" i="5"/>
  <c r="G804" i="5"/>
  <c r="H804" i="5"/>
  <c r="I804" i="5"/>
  <c r="J804" i="5"/>
  <c r="K804" i="5"/>
  <c r="L804" i="5"/>
  <c r="M804" i="5"/>
  <c r="C805" i="5"/>
  <c r="D805" i="5"/>
  <c r="E805" i="5"/>
  <c r="F805" i="5"/>
  <c r="G805" i="5"/>
  <c r="H805" i="5"/>
  <c r="I805" i="5"/>
  <c r="J805" i="5"/>
  <c r="K805" i="5"/>
  <c r="L805" i="5"/>
  <c r="M805" i="5"/>
  <c r="C806" i="5"/>
  <c r="D806" i="5"/>
  <c r="E806" i="5"/>
  <c r="F806" i="5"/>
  <c r="G806" i="5"/>
  <c r="H806" i="5"/>
  <c r="I806" i="5"/>
  <c r="J806" i="5"/>
  <c r="K806" i="5"/>
  <c r="L806" i="5"/>
  <c r="M806" i="5"/>
  <c r="C807" i="5"/>
  <c r="D807" i="5"/>
  <c r="E807" i="5"/>
  <c r="F807" i="5"/>
  <c r="G807" i="5"/>
  <c r="H807" i="5"/>
  <c r="I807" i="5"/>
  <c r="J807" i="5"/>
  <c r="K807" i="5"/>
  <c r="L807" i="5"/>
  <c r="M807" i="5"/>
  <c r="C808" i="5"/>
  <c r="D808" i="5"/>
  <c r="E808" i="5"/>
  <c r="F808" i="5"/>
  <c r="G808" i="5"/>
  <c r="H808" i="5"/>
  <c r="I808" i="5"/>
  <c r="J808" i="5"/>
  <c r="K808" i="5"/>
  <c r="L808" i="5"/>
  <c r="M808" i="5"/>
  <c r="C809" i="5"/>
  <c r="D809" i="5"/>
  <c r="E809" i="5"/>
  <c r="F809" i="5"/>
  <c r="G809" i="5"/>
  <c r="H809" i="5"/>
  <c r="I809" i="5"/>
  <c r="J809" i="5"/>
  <c r="K809" i="5"/>
  <c r="L809" i="5"/>
  <c r="M809" i="5"/>
  <c r="C810" i="5"/>
  <c r="D810" i="5"/>
  <c r="E810" i="5"/>
  <c r="F810" i="5"/>
  <c r="G810" i="5"/>
  <c r="H810" i="5"/>
  <c r="I810" i="5"/>
  <c r="J810" i="5"/>
  <c r="K810" i="5"/>
  <c r="L810" i="5"/>
  <c r="M810" i="5"/>
  <c r="C811" i="5"/>
  <c r="D811" i="5"/>
  <c r="E811" i="5"/>
  <c r="F811" i="5"/>
  <c r="G811" i="5"/>
  <c r="H811" i="5"/>
  <c r="I811" i="5"/>
  <c r="J811" i="5"/>
  <c r="K811" i="5"/>
  <c r="L811" i="5"/>
  <c r="M811" i="5"/>
  <c r="C812" i="5"/>
  <c r="D812" i="5"/>
  <c r="E812" i="5"/>
  <c r="F812" i="5"/>
  <c r="G812" i="5"/>
  <c r="H812" i="5"/>
  <c r="I812" i="5"/>
  <c r="J812" i="5"/>
  <c r="K812" i="5"/>
  <c r="L812" i="5"/>
  <c r="M812" i="5"/>
  <c r="C813" i="5"/>
  <c r="D813" i="5"/>
  <c r="E813" i="5"/>
  <c r="F813" i="5"/>
  <c r="G813" i="5"/>
  <c r="H813" i="5"/>
  <c r="I813" i="5"/>
  <c r="J813" i="5"/>
  <c r="K813" i="5"/>
  <c r="L813" i="5"/>
  <c r="M813" i="5"/>
  <c r="C814" i="5"/>
  <c r="D814" i="5"/>
  <c r="E814" i="5"/>
  <c r="F814" i="5"/>
  <c r="G814" i="5"/>
  <c r="H814" i="5"/>
  <c r="I814" i="5"/>
  <c r="J814" i="5"/>
  <c r="K814" i="5"/>
  <c r="L814" i="5"/>
  <c r="M814" i="5"/>
  <c r="C815" i="5"/>
  <c r="D815" i="5"/>
  <c r="E815" i="5"/>
  <c r="F815" i="5"/>
  <c r="G815" i="5"/>
  <c r="H815" i="5"/>
  <c r="I815" i="5"/>
  <c r="J815" i="5"/>
  <c r="K815" i="5"/>
  <c r="L815" i="5"/>
  <c r="M815" i="5"/>
  <c r="C816" i="5"/>
  <c r="D816" i="5"/>
  <c r="E816" i="5"/>
  <c r="F816" i="5"/>
  <c r="G816" i="5"/>
  <c r="H816" i="5"/>
  <c r="I816" i="5"/>
  <c r="J816" i="5"/>
  <c r="K816" i="5"/>
  <c r="L816" i="5"/>
  <c r="M816" i="5"/>
  <c r="C817" i="5"/>
  <c r="D817" i="5"/>
  <c r="E817" i="5"/>
  <c r="F817" i="5"/>
  <c r="G817" i="5"/>
  <c r="H817" i="5"/>
  <c r="I817" i="5"/>
  <c r="J817" i="5"/>
  <c r="K817" i="5"/>
  <c r="L817" i="5"/>
  <c r="M817" i="5"/>
  <c r="C818" i="5"/>
  <c r="D818" i="5"/>
  <c r="E818" i="5"/>
  <c r="F818" i="5"/>
  <c r="G818" i="5"/>
  <c r="H818" i="5"/>
  <c r="I818" i="5"/>
  <c r="J818" i="5"/>
  <c r="K818" i="5"/>
  <c r="L818" i="5"/>
  <c r="M818" i="5"/>
  <c r="C819" i="5"/>
  <c r="D819" i="5"/>
  <c r="E819" i="5"/>
  <c r="F819" i="5"/>
  <c r="G819" i="5"/>
  <c r="H819" i="5"/>
  <c r="I819" i="5"/>
  <c r="J819" i="5"/>
  <c r="K819" i="5"/>
  <c r="L819" i="5"/>
  <c r="M819" i="5"/>
  <c r="C820" i="5"/>
  <c r="D820" i="5"/>
  <c r="E820" i="5"/>
  <c r="F820" i="5"/>
  <c r="G820" i="5"/>
  <c r="H820" i="5"/>
  <c r="I820" i="5"/>
  <c r="J820" i="5"/>
  <c r="K820" i="5"/>
  <c r="L820" i="5"/>
  <c r="M820" i="5"/>
  <c r="C821" i="5"/>
  <c r="D821" i="5"/>
  <c r="E821" i="5"/>
  <c r="F821" i="5"/>
  <c r="G821" i="5"/>
  <c r="H821" i="5"/>
  <c r="I821" i="5"/>
  <c r="J821" i="5"/>
  <c r="K821" i="5"/>
  <c r="L821" i="5"/>
  <c r="M821" i="5"/>
  <c r="C822" i="5"/>
  <c r="D822" i="5"/>
  <c r="E822" i="5"/>
  <c r="F822" i="5"/>
  <c r="G822" i="5"/>
  <c r="H822" i="5"/>
  <c r="I822" i="5"/>
  <c r="J822" i="5"/>
  <c r="K822" i="5"/>
  <c r="L822" i="5"/>
  <c r="M822" i="5"/>
  <c r="C823" i="5"/>
  <c r="D823" i="5"/>
  <c r="E823" i="5"/>
  <c r="F823" i="5"/>
  <c r="G823" i="5"/>
  <c r="H823" i="5"/>
  <c r="I823" i="5"/>
  <c r="J823" i="5"/>
  <c r="K823" i="5"/>
  <c r="L823" i="5"/>
  <c r="M823" i="5"/>
  <c r="C824" i="5"/>
  <c r="D824" i="5"/>
  <c r="E824" i="5"/>
  <c r="F824" i="5"/>
  <c r="G824" i="5"/>
  <c r="H824" i="5"/>
  <c r="I824" i="5"/>
  <c r="J824" i="5"/>
  <c r="K824" i="5"/>
  <c r="L824" i="5"/>
  <c r="M824" i="5"/>
  <c r="C825" i="5"/>
  <c r="D825" i="5"/>
  <c r="E825" i="5"/>
  <c r="F825" i="5"/>
  <c r="G825" i="5"/>
  <c r="H825" i="5"/>
  <c r="I825" i="5"/>
  <c r="J825" i="5"/>
  <c r="K825" i="5"/>
  <c r="L825" i="5"/>
  <c r="M825" i="5"/>
  <c r="C826" i="5"/>
  <c r="D826" i="5"/>
  <c r="E826" i="5"/>
  <c r="F826" i="5"/>
  <c r="G826" i="5"/>
  <c r="H826" i="5"/>
  <c r="I826" i="5"/>
  <c r="J826" i="5"/>
  <c r="K826" i="5"/>
  <c r="L826" i="5"/>
  <c r="M826" i="5"/>
  <c r="C827" i="5"/>
  <c r="D827" i="5"/>
  <c r="E827" i="5"/>
  <c r="F827" i="5"/>
  <c r="G827" i="5"/>
  <c r="H827" i="5"/>
  <c r="I827" i="5"/>
  <c r="J827" i="5"/>
  <c r="K827" i="5"/>
  <c r="L827" i="5"/>
  <c r="M827" i="5"/>
  <c r="C828" i="5"/>
  <c r="D828" i="5"/>
  <c r="E828" i="5"/>
  <c r="F828" i="5"/>
  <c r="G828" i="5"/>
  <c r="H828" i="5"/>
  <c r="I828" i="5"/>
  <c r="J828" i="5"/>
  <c r="K828" i="5"/>
  <c r="L828" i="5"/>
  <c r="M828" i="5"/>
  <c r="C829" i="5"/>
  <c r="D829" i="5"/>
  <c r="E829" i="5"/>
  <c r="F829" i="5"/>
  <c r="G829" i="5"/>
  <c r="H829" i="5"/>
  <c r="I829" i="5"/>
  <c r="J829" i="5"/>
  <c r="K829" i="5"/>
  <c r="L829" i="5"/>
  <c r="M829" i="5"/>
  <c r="C830" i="5"/>
  <c r="D830" i="5"/>
  <c r="E830" i="5"/>
  <c r="F830" i="5"/>
  <c r="G830" i="5"/>
  <c r="H830" i="5"/>
  <c r="I830" i="5"/>
  <c r="J830" i="5"/>
  <c r="K830" i="5"/>
  <c r="L830" i="5"/>
  <c r="M830" i="5"/>
  <c r="C831" i="5"/>
  <c r="D831" i="5"/>
  <c r="E831" i="5"/>
  <c r="F831" i="5"/>
  <c r="G831" i="5"/>
  <c r="H831" i="5"/>
  <c r="I831" i="5"/>
  <c r="J831" i="5"/>
  <c r="K831" i="5"/>
  <c r="L831" i="5"/>
  <c r="M831" i="5"/>
  <c r="C832" i="5"/>
  <c r="D832" i="5"/>
  <c r="E832" i="5"/>
  <c r="F832" i="5"/>
  <c r="G832" i="5"/>
  <c r="H832" i="5"/>
  <c r="I832" i="5"/>
  <c r="J832" i="5"/>
  <c r="K832" i="5"/>
  <c r="L832" i="5"/>
  <c r="M832" i="5"/>
  <c r="C833" i="5"/>
  <c r="D833" i="5"/>
  <c r="E833" i="5"/>
  <c r="F833" i="5"/>
  <c r="G833" i="5"/>
  <c r="H833" i="5"/>
  <c r="I833" i="5"/>
  <c r="J833" i="5"/>
  <c r="K833" i="5"/>
  <c r="L833" i="5"/>
  <c r="M833" i="5"/>
  <c r="C834" i="5"/>
  <c r="D834" i="5"/>
  <c r="E834" i="5"/>
  <c r="F834" i="5"/>
  <c r="G834" i="5"/>
  <c r="H834" i="5"/>
  <c r="I834" i="5"/>
  <c r="J834" i="5"/>
  <c r="K834" i="5"/>
  <c r="L834" i="5"/>
  <c r="M834" i="5"/>
  <c r="C835" i="5"/>
  <c r="D835" i="5"/>
  <c r="E835" i="5"/>
  <c r="F835" i="5"/>
  <c r="G835" i="5"/>
  <c r="H835" i="5"/>
  <c r="I835" i="5"/>
  <c r="J835" i="5"/>
  <c r="K835" i="5"/>
  <c r="L835" i="5"/>
  <c r="M835" i="5"/>
  <c r="C836" i="5"/>
  <c r="D836" i="5"/>
  <c r="E836" i="5"/>
  <c r="F836" i="5"/>
  <c r="G836" i="5"/>
  <c r="H836" i="5"/>
  <c r="I836" i="5"/>
  <c r="J836" i="5"/>
  <c r="K836" i="5"/>
  <c r="L836" i="5"/>
  <c r="M836" i="5"/>
  <c r="C837" i="5"/>
  <c r="D837" i="5"/>
  <c r="E837" i="5"/>
  <c r="F837" i="5"/>
  <c r="G837" i="5"/>
  <c r="H837" i="5"/>
  <c r="I837" i="5"/>
  <c r="J837" i="5"/>
  <c r="K837" i="5"/>
  <c r="L837" i="5"/>
  <c r="M837" i="5"/>
  <c r="C838" i="5"/>
  <c r="D838" i="5"/>
  <c r="E838" i="5"/>
  <c r="F838" i="5"/>
  <c r="G838" i="5"/>
  <c r="H838" i="5"/>
  <c r="I838" i="5"/>
  <c r="J838" i="5"/>
  <c r="K838" i="5"/>
  <c r="L838" i="5"/>
  <c r="M838" i="5"/>
  <c r="C839" i="5"/>
  <c r="D839" i="5"/>
  <c r="E839" i="5"/>
  <c r="F839" i="5"/>
  <c r="G839" i="5"/>
  <c r="H839" i="5"/>
  <c r="I839" i="5"/>
  <c r="J839" i="5"/>
  <c r="K839" i="5"/>
  <c r="L839" i="5"/>
  <c r="M839" i="5"/>
  <c r="C840" i="5"/>
  <c r="D840" i="5"/>
  <c r="E840" i="5"/>
  <c r="F840" i="5"/>
  <c r="G840" i="5"/>
  <c r="H840" i="5"/>
  <c r="I840" i="5"/>
  <c r="J840" i="5"/>
  <c r="K840" i="5"/>
  <c r="L840" i="5"/>
  <c r="M840" i="5"/>
  <c r="C841" i="5"/>
  <c r="D841" i="5"/>
  <c r="E841" i="5"/>
  <c r="F841" i="5"/>
  <c r="G841" i="5"/>
  <c r="H841" i="5"/>
  <c r="I841" i="5"/>
  <c r="J841" i="5"/>
  <c r="K841" i="5"/>
  <c r="L841" i="5"/>
  <c r="M841" i="5"/>
  <c r="C842" i="5"/>
  <c r="D842" i="5"/>
  <c r="E842" i="5"/>
  <c r="F842" i="5"/>
  <c r="G842" i="5"/>
  <c r="H842" i="5"/>
  <c r="I842" i="5"/>
  <c r="J842" i="5"/>
  <c r="K842" i="5"/>
  <c r="L842" i="5"/>
  <c r="M842" i="5"/>
  <c r="C843" i="5"/>
  <c r="D843" i="5"/>
  <c r="E843" i="5"/>
  <c r="F843" i="5"/>
  <c r="G843" i="5"/>
  <c r="H843" i="5"/>
  <c r="I843" i="5"/>
  <c r="J843" i="5"/>
  <c r="K843" i="5"/>
  <c r="L843" i="5"/>
  <c r="M843" i="5"/>
  <c r="C844" i="5"/>
  <c r="D844" i="5"/>
  <c r="E844" i="5"/>
  <c r="F844" i="5"/>
  <c r="G844" i="5"/>
  <c r="H844" i="5"/>
  <c r="I844" i="5"/>
  <c r="J844" i="5"/>
  <c r="K844" i="5"/>
  <c r="L844" i="5"/>
  <c r="M844" i="5"/>
  <c r="C845" i="5"/>
  <c r="D845" i="5"/>
  <c r="E845" i="5"/>
  <c r="F845" i="5"/>
  <c r="G845" i="5"/>
  <c r="H845" i="5"/>
  <c r="I845" i="5"/>
  <c r="J845" i="5"/>
  <c r="K845" i="5"/>
  <c r="L845" i="5"/>
  <c r="M845" i="5"/>
  <c r="C846" i="5"/>
  <c r="D846" i="5"/>
  <c r="E846" i="5"/>
  <c r="F846" i="5"/>
  <c r="G846" i="5"/>
  <c r="H846" i="5"/>
  <c r="I846" i="5"/>
  <c r="J846" i="5"/>
  <c r="K846" i="5"/>
  <c r="L846" i="5"/>
  <c r="M846" i="5"/>
  <c r="C847" i="5"/>
  <c r="D847" i="5"/>
  <c r="E847" i="5"/>
  <c r="F847" i="5"/>
  <c r="G847" i="5"/>
  <c r="H847" i="5"/>
  <c r="I847" i="5"/>
  <c r="J847" i="5"/>
  <c r="K847" i="5"/>
  <c r="L847" i="5"/>
  <c r="M847" i="5"/>
  <c r="C848" i="5"/>
  <c r="D848" i="5"/>
  <c r="E848" i="5"/>
  <c r="F848" i="5"/>
  <c r="G848" i="5"/>
  <c r="H848" i="5"/>
  <c r="I848" i="5"/>
  <c r="J848" i="5"/>
  <c r="K848" i="5"/>
  <c r="L848" i="5"/>
  <c r="M848" i="5"/>
  <c r="C849" i="5"/>
  <c r="D849" i="5"/>
  <c r="E849" i="5"/>
  <c r="F849" i="5"/>
  <c r="G849" i="5"/>
  <c r="H849" i="5"/>
  <c r="I849" i="5"/>
  <c r="J849" i="5"/>
  <c r="K849" i="5"/>
  <c r="L849" i="5"/>
  <c r="M849" i="5"/>
  <c r="C850" i="5"/>
  <c r="D850" i="5"/>
  <c r="E850" i="5"/>
  <c r="F850" i="5"/>
  <c r="G850" i="5"/>
  <c r="H850" i="5"/>
  <c r="I850" i="5"/>
  <c r="J850" i="5"/>
  <c r="K850" i="5"/>
  <c r="L850" i="5"/>
  <c r="M850" i="5"/>
  <c r="C851" i="5"/>
  <c r="D851" i="5"/>
  <c r="E851" i="5"/>
  <c r="F851" i="5"/>
  <c r="G851" i="5"/>
  <c r="H851" i="5"/>
  <c r="I851" i="5"/>
  <c r="J851" i="5"/>
  <c r="K851" i="5"/>
  <c r="L851" i="5"/>
  <c r="M851" i="5"/>
  <c r="C852" i="5"/>
  <c r="D852" i="5"/>
  <c r="E852" i="5"/>
  <c r="F852" i="5"/>
  <c r="G852" i="5"/>
  <c r="H852" i="5"/>
  <c r="I852" i="5"/>
  <c r="J852" i="5"/>
  <c r="K852" i="5"/>
  <c r="L852" i="5"/>
  <c r="M852" i="5"/>
  <c r="C853" i="5"/>
  <c r="D853" i="5"/>
  <c r="E853" i="5"/>
  <c r="F853" i="5"/>
  <c r="G853" i="5"/>
  <c r="H853" i="5"/>
  <c r="I853" i="5"/>
  <c r="J853" i="5"/>
  <c r="K853" i="5"/>
  <c r="L853" i="5"/>
  <c r="M853" i="5"/>
  <c r="C854" i="5"/>
  <c r="D854" i="5"/>
  <c r="E854" i="5"/>
  <c r="F854" i="5"/>
  <c r="G854" i="5"/>
  <c r="H854" i="5"/>
  <c r="I854" i="5"/>
  <c r="J854" i="5"/>
  <c r="K854" i="5"/>
  <c r="L854" i="5"/>
  <c r="M854" i="5"/>
  <c r="C855" i="5"/>
  <c r="D855" i="5"/>
  <c r="E855" i="5"/>
  <c r="F855" i="5"/>
  <c r="G855" i="5"/>
  <c r="H855" i="5"/>
  <c r="I855" i="5"/>
  <c r="J855" i="5"/>
  <c r="K855" i="5"/>
  <c r="L855" i="5"/>
  <c r="M855" i="5"/>
  <c r="C856" i="5"/>
  <c r="D856" i="5"/>
  <c r="E856" i="5"/>
  <c r="F856" i="5"/>
  <c r="G856" i="5"/>
  <c r="H856" i="5"/>
  <c r="I856" i="5"/>
  <c r="J856" i="5"/>
  <c r="K856" i="5"/>
  <c r="L856" i="5"/>
  <c r="M856" i="5"/>
  <c r="C857" i="5"/>
  <c r="D857" i="5"/>
  <c r="E857" i="5"/>
  <c r="F857" i="5"/>
  <c r="G857" i="5"/>
  <c r="H857" i="5"/>
  <c r="I857" i="5"/>
  <c r="J857" i="5"/>
  <c r="K857" i="5"/>
  <c r="L857" i="5"/>
  <c r="M857" i="5"/>
  <c r="C858" i="5"/>
  <c r="D858" i="5"/>
  <c r="E858" i="5"/>
  <c r="F858" i="5"/>
  <c r="G858" i="5"/>
  <c r="H858" i="5"/>
  <c r="I858" i="5"/>
  <c r="J858" i="5"/>
  <c r="K858" i="5"/>
  <c r="L858" i="5"/>
  <c r="M858" i="5"/>
  <c r="C859" i="5"/>
  <c r="D859" i="5"/>
  <c r="E859" i="5"/>
  <c r="F859" i="5"/>
  <c r="G859" i="5"/>
  <c r="H859" i="5"/>
  <c r="I859" i="5"/>
  <c r="J859" i="5"/>
  <c r="K859" i="5"/>
  <c r="L859" i="5"/>
  <c r="M859" i="5"/>
  <c r="C860" i="5"/>
  <c r="D860" i="5"/>
  <c r="E860" i="5"/>
  <c r="F860" i="5"/>
  <c r="G860" i="5"/>
  <c r="H860" i="5"/>
  <c r="I860" i="5"/>
  <c r="J860" i="5"/>
  <c r="K860" i="5"/>
  <c r="L860" i="5"/>
  <c r="M860" i="5"/>
  <c r="C861" i="5"/>
  <c r="D861" i="5"/>
  <c r="E861" i="5"/>
  <c r="F861" i="5"/>
  <c r="G861" i="5"/>
  <c r="H861" i="5"/>
  <c r="I861" i="5"/>
  <c r="J861" i="5"/>
  <c r="K861" i="5"/>
  <c r="L861" i="5"/>
  <c r="M861" i="5"/>
  <c r="C862" i="5"/>
  <c r="D862" i="5"/>
  <c r="E862" i="5"/>
  <c r="F862" i="5"/>
  <c r="G862" i="5"/>
  <c r="H862" i="5"/>
  <c r="I862" i="5"/>
  <c r="J862" i="5"/>
  <c r="K862" i="5"/>
  <c r="L862" i="5"/>
  <c r="M862" i="5"/>
  <c r="C863" i="5"/>
  <c r="D863" i="5"/>
  <c r="E863" i="5"/>
  <c r="F863" i="5"/>
  <c r="G863" i="5"/>
  <c r="H863" i="5"/>
  <c r="I863" i="5"/>
  <c r="J863" i="5"/>
  <c r="K863" i="5"/>
  <c r="L863" i="5"/>
  <c r="M863" i="5"/>
  <c r="C864" i="5"/>
  <c r="D864" i="5"/>
  <c r="E864" i="5"/>
  <c r="F864" i="5"/>
  <c r="G864" i="5"/>
  <c r="H864" i="5"/>
  <c r="I864" i="5"/>
  <c r="J864" i="5"/>
  <c r="K864" i="5"/>
  <c r="L864" i="5"/>
  <c r="M864" i="5"/>
  <c r="C865" i="5"/>
  <c r="D865" i="5"/>
  <c r="E865" i="5"/>
  <c r="F865" i="5"/>
  <c r="G865" i="5"/>
  <c r="H865" i="5"/>
  <c r="I865" i="5"/>
  <c r="J865" i="5"/>
  <c r="K865" i="5"/>
  <c r="L865" i="5"/>
  <c r="M865" i="5"/>
  <c r="C866" i="5"/>
  <c r="D866" i="5"/>
  <c r="E866" i="5"/>
  <c r="F866" i="5"/>
  <c r="G866" i="5"/>
  <c r="H866" i="5"/>
  <c r="I866" i="5"/>
  <c r="J866" i="5"/>
  <c r="K866" i="5"/>
  <c r="L866" i="5"/>
  <c r="M866" i="5"/>
  <c r="C867" i="5"/>
  <c r="D867" i="5"/>
  <c r="E867" i="5"/>
  <c r="F867" i="5"/>
  <c r="G867" i="5"/>
  <c r="H867" i="5"/>
  <c r="I867" i="5"/>
  <c r="J867" i="5"/>
  <c r="K867" i="5"/>
  <c r="L867" i="5"/>
  <c r="M867" i="5"/>
  <c r="C868" i="5"/>
  <c r="D868" i="5"/>
  <c r="E868" i="5"/>
  <c r="F868" i="5"/>
  <c r="G868" i="5"/>
  <c r="H868" i="5"/>
  <c r="I868" i="5"/>
  <c r="J868" i="5"/>
  <c r="K868" i="5"/>
  <c r="L868" i="5"/>
  <c r="M868" i="5"/>
  <c r="C869" i="5"/>
  <c r="D869" i="5"/>
  <c r="E869" i="5"/>
  <c r="F869" i="5"/>
  <c r="G869" i="5"/>
  <c r="H869" i="5"/>
  <c r="I869" i="5"/>
  <c r="J869" i="5"/>
  <c r="K869" i="5"/>
  <c r="L869" i="5"/>
  <c r="M869" i="5"/>
  <c r="C870" i="5"/>
  <c r="D870" i="5"/>
  <c r="E870" i="5"/>
  <c r="F870" i="5"/>
  <c r="G870" i="5"/>
  <c r="H870" i="5"/>
  <c r="I870" i="5"/>
  <c r="J870" i="5"/>
  <c r="K870" i="5"/>
  <c r="L870" i="5"/>
  <c r="M870" i="5"/>
  <c r="C871" i="5"/>
  <c r="D871" i="5"/>
  <c r="E871" i="5"/>
  <c r="F871" i="5"/>
  <c r="G871" i="5"/>
  <c r="H871" i="5"/>
  <c r="I871" i="5"/>
  <c r="J871" i="5"/>
  <c r="K871" i="5"/>
  <c r="L871" i="5"/>
  <c r="M871" i="5"/>
  <c r="C872" i="5"/>
  <c r="D872" i="5"/>
  <c r="E872" i="5"/>
  <c r="F872" i="5"/>
  <c r="G872" i="5"/>
  <c r="H872" i="5"/>
  <c r="I872" i="5"/>
  <c r="J872" i="5"/>
  <c r="K872" i="5"/>
  <c r="L872" i="5"/>
  <c r="M872" i="5"/>
  <c r="C873" i="5"/>
  <c r="D873" i="5"/>
  <c r="E873" i="5"/>
  <c r="F873" i="5"/>
  <c r="G873" i="5"/>
  <c r="H873" i="5"/>
  <c r="I873" i="5"/>
  <c r="J873" i="5"/>
  <c r="K873" i="5"/>
  <c r="L873" i="5"/>
  <c r="M873" i="5"/>
  <c r="C874" i="5"/>
  <c r="D874" i="5"/>
  <c r="E874" i="5"/>
  <c r="F874" i="5"/>
  <c r="G874" i="5"/>
  <c r="H874" i="5"/>
  <c r="I874" i="5"/>
  <c r="J874" i="5"/>
  <c r="K874" i="5"/>
  <c r="L874" i="5"/>
  <c r="M874" i="5"/>
  <c r="C875" i="5"/>
  <c r="D875" i="5"/>
  <c r="E875" i="5"/>
  <c r="F875" i="5"/>
  <c r="G875" i="5"/>
  <c r="H875" i="5"/>
  <c r="I875" i="5"/>
  <c r="J875" i="5"/>
  <c r="K875" i="5"/>
  <c r="L875" i="5"/>
  <c r="M875" i="5"/>
  <c r="C876" i="5"/>
  <c r="D876" i="5"/>
  <c r="E876" i="5"/>
  <c r="F876" i="5"/>
  <c r="G876" i="5"/>
  <c r="H876" i="5"/>
  <c r="I876" i="5"/>
  <c r="J876" i="5"/>
  <c r="K876" i="5"/>
  <c r="L876" i="5"/>
  <c r="M876" i="5"/>
  <c r="C877" i="5"/>
  <c r="D877" i="5"/>
  <c r="E877" i="5"/>
  <c r="F877" i="5"/>
  <c r="G877" i="5"/>
  <c r="H877" i="5"/>
  <c r="I877" i="5"/>
  <c r="J877" i="5"/>
  <c r="K877" i="5"/>
  <c r="L877" i="5"/>
  <c r="M877" i="5"/>
  <c r="C878" i="5"/>
  <c r="D878" i="5"/>
  <c r="E878" i="5"/>
  <c r="F878" i="5"/>
  <c r="G878" i="5"/>
  <c r="H878" i="5"/>
  <c r="I878" i="5"/>
  <c r="J878" i="5"/>
  <c r="K878" i="5"/>
  <c r="L878" i="5"/>
  <c r="M878" i="5"/>
  <c r="C879" i="5"/>
  <c r="D879" i="5"/>
  <c r="E879" i="5"/>
  <c r="F879" i="5"/>
  <c r="G879" i="5"/>
  <c r="H879" i="5"/>
  <c r="I879" i="5"/>
  <c r="J879" i="5"/>
  <c r="K879" i="5"/>
  <c r="L879" i="5"/>
  <c r="M879" i="5"/>
  <c r="C880" i="5"/>
  <c r="D880" i="5"/>
  <c r="E880" i="5"/>
  <c r="F880" i="5"/>
  <c r="G880" i="5"/>
  <c r="H880" i="5"/>
  <c r="I880" i="5"/>
  <c r="J880" i="5"/>
  <c r="K880" i="5"/>
  <c r="L880" i="5"/>
  <c r="M880" i="5"/>
  <c r="C881" i="5"/>
  <c r="D881" i="5"/>
  <c r="E881" i="5"/>
  <c r="F881" i="5"/>
  <c r="G881" i="5"/>
  <c r="H881" i="5"/>
  <c r="I881" i="5"/>
  <c r="J881" i="5"/>
  <c r="K881" i="5"/>
  <c r="L881" i="5"/>
  <c r="M881" i="5"/>
  <c r="C882" i="5"/>
  <c r="D882" i="5"/>
  <c r="E882" i="5"/>
  <c r="F882" i="5"/>
  <c r="G882" i="5"/>
  <c r="H882" i="5"/>
  <c r="I882" i="5"/>
  <c r="J882" i="5"/>
  <c r="K882" i="5"/>
  <c r="L882" i="5"/>
  <c r="M882" i="5"/>
  <c r="C883" i="5"/>
  <c r="D883" i="5"/>
  <c r="E883" i="5"/>
  <c r="F883" i="5"/>
  <c r="G883" i="5"/>
  <c r="H883" i="5"/>
  <c r="I883" i="5"/>
  <c r="J883" i="5"/>
  <c r="K883" i="5"/>
  <c r="L883" i="5"/>
  <c r="M883" i="5"/>
  <c r="C884" i="5"/>
  <c r="D884" i="5"/>
  <c r="E884" i="5"/>
  <c r="F884" i="5"/>
  <c r="G884" i="5"/>
  <c r="H884" i="5"/>
  <c r="I884" i="5"/>
  <c r="J884" i="5"/>
  <c r="K884" i="5"/>
  <c r="L884" i="5"/>
  <c r="M884" i="5"/>
  <c r="C885" i="5"/>
  <c r="D885" i="5"/>
  <c r="E885" i="5"/>
  <c r="F885" i="5"/>
  <c r="G885" i="5"/>
  <c r="H885" i="5"/>
  <c r="I885" i="5"/>
  <c r="J885" i="5"/>
  <c r="K885" i="5"/>
  <c r="L885" i="5"/>
  <c r="M885" i="5"/>
  <c r="C886" i="5"/>
  <c r="D886" i="5"/>
  <c r="E886" i="5"/>
  <c r="F886" i="5"/>
  <c r="G886" i="5"/>
  <c r="H886" i="5"/>
  <c r="I886" i="5"/>
  <c r="J886" i="5"/>
  <c r="K886" i="5"/>
  <c r="L886" i="5"/>
  <c r="M886" i="5"/>
  <c r="C887" i="5"/>
  <c r="D887" i="5"/>
  <c r="E887" i="5"/>
  <c r="F887" i="5"/>
  <c r="G887" i="5"/>
  <c r="H887" i="5"/>
  <c r="I887" i="5"/>
  <c r="J887" i="5"/>
  <c r="K887" i="5"/>
  <c r="L887" i="5"/>
  <c r="M887" i="5"/>
  <c r="C888" i="5"/>
  <c r="D888" i="5"/>
  <c r="E888" i="5"/>
  <c r="F888" i="5"/>
  <c r="G888" i="5"/>
  <c r="H888" i="5"/>
  <c r="I888" i="5"/>
  <c r="J888" i="5"/>
  <c r="K888" i="5"/>
  <c r="L888" i="5"/>
  <c r="M888" i="5"/>
  <c r="C889" i="5"/>
  <c r="D889" i="5"/>
  <c r="E889" i="5"/>
  <c r="F889" i="5"/>
  <c r="G889" i="5"/>
  <c r="H889" i="5"/>
  <c r="I889" i="5"/>
  <c r="J889" i="5"/>
  <c r="K889" i="5"/>
  <c r="L889" i="5"/>
  <c r="M889" i="5"/>
  <c r="C890" i="5"/>
  <c r="D890" i="5"/>
  <c r="E890" i="5"/>
  <c r="F890" i="5"/>
  <c r="G890" i="5"/>
  <c r="H890" i="5"/>
  <c r="I890" i="5"/>
  <c r="J890" i="5"/>
  <c r="K890" i="5"/>
  <c r="L890" i="5"/>
  <c r="M890" i="5"/>
  <c r="C891" i="5"/>
  <c r="D891" i="5"/>
  <c r="E891" i="5"/>
  <c r="F891" i="5"/>
  <c r="G891" i="5"/>
  <c r="H891" i="5"/>
  <c r="I891" i="5"/>
  <c r="J891" i="5"/>
  <c r="K891" i="5"/>
  <c r="L891" i="5"/>
  <c r="M891" i="5"/>
  <c r="C892" i="5"/>
  <c r="D892" i="5"/>
  <c r="E892" i="5"/>
  <c r="F892" i="5"/>
  <c r="G892" i="5"/>
  <c r="H892" i="5"/>
  <c r="I892" i="5"/>
  <c r="J892" i="5"/>
  <c r="K892" i="5"/>
  <c r="L892" i="5"/>
  <c r="M892" i="5"/>
  <c r="C893" i="5"/>
  <c r="D893" i="5"/>
  <c r="E893" i="5"/>
  <c r="F893" i="5"/>
  <c r="G893" i="5"/>
  <c r="H893" i="5"/>
  <c r="I893" i="5"/>
  <c r="J893" i="5"/>
  <c r="K893" i="5"/>
  <c r="L893" i="5"/>
  <c r="M893" i="5"/>
  <c r="C894" i="5"/>
  <c r="D894" i="5"/>
  <c r="E894" i="5"/>
  <c r="F894" i="5"/>
  <c r="G894" i="5"/>
  <c r="H894" i="5"/>
  <c r="I894" i="5"/>
  <c r="J894" i="5"/>
  <c r="K894" i="5"/>
  <c r="L894" i="5"/>
  <c r="M894" i="5"/>
  <c r="C895" i="5"/>
  <c r="D895" i="5"/>
  <c r="E895" i="5"/>
  <c r="F895" i="5"/>
  <c r="G895" i="5"/>
  <c r="H895" i="5"/>
  <c r="I895" i="5"/>
  <c r="J895" i="5"/>
  <c r="K895" i="5"/>
  <c r="L895" i="5"/>
  <c r="M895" i="5"/>
  <c r="C896" i="5"/>
  <c r="D896" i="5"/>
  <c r="E896" i="5"/>
  <c r="F896" i="5"/>
  <c r="G896" i="5"/>
  <c r="H896" i="5"/>
  <c r="I896" i="5"/>
  <c r="J896" i="5"/>
  <c r="K896" i="5"/>
  <c r="L896" i="5"/>
  <c r="M896" i="5"/>
  <c r="C897" i="5"/>
  <c r="D897" i="5"/>
  <c r="E897" i="5"/>
  <c r="F897" i="5"/>
  <c r="G897" i="5"/>
  <c r="H897" i="5"/>
  <c r="I897" i="5"/>
  <c r="J897" i="5"/>
  <c r="K897" i="5"/>
  <c r="L897" i="5"/>
  <c r="M897" i="5"/>
  <c r="C898" i="5"/>
  <c r="D898" i="5"/>
  <c r="E898" i="5"/>
  <c r="F898" i="5"/>
  <c r="G898" i="5"/>
  <c r="H898" i="5"/>
  <c r="I898" i="5"/>
  <c r="J898" i="5"/>
  <c r="K898" i="5"/>
  <c r="L898" i="5"/>
  <c r="M898" i="5"/>
  <c r="C899" i="5"/>
  <c r="D899" i="5"/>
  <c r="E899" i="5"/>
  <c r="F899" i="5"/>
  <c r="G899" i="5"/>
  <c r="H899" i="5"/>
  <c r="I899" i="5"/>
  <c r="J899" i="5"/>
  <c r="K899" i="5"/>
  <c r="L899" i="5"/>
  <c r="M899" i="5"/>
  <c r="C900" i="5"/>
  <c r="D900" i="5"/>
  <c r="E900" i="5"/>
  <c r="F900" i="5"/>
  <c r="G900" i="5"/>
  <c r="H900" i="5"/>
  <c r="I900" i="5"/>
  <c r="J900" i="5"/>
  <c r="K900" i="5"/>
  <c r="L900" i="5"/>
  <c r="M900" i="5"/>
  <c r="C901" i="5"/>
  <c r="D901" i="5"/>
  <c r="E901" i="5"/>
  <c r="F901" i="5"/>
  <c r="G901" i="5"/>
  <c r="H901" i="5"/>
  <c r="I901" i="5"/>
  <c r="J901" i="5"/>
  <c r="K901" i="5"/>
  <c r="L901" i="5"/>
  <c r="M901" i="5"/>
  <c r="C902" i="5"/>
  <c r="D902" i="5"/>
  <c r="E902" i="5"/>
  <c r="F902" i="5"/>
  <c r="G902" i="5"/>
  <c r="H902" i="5"/>
  <c r="I902" i="5"/>
  <c r="J902" i="5"/>
  <c r="K902" i="5"/>
  <c r="L902" i="5"/>
  <c r="M902" i="5"/>
  <c r="C903" i="5"/>
  <c r="D903" i="5"/>
  <c r="E903" i="5"/>
  <c r="F903" i="5"/>
  <c r="G903" i="5"/>
  <c r="H903" i="5"/>
  <c r="I903" i="5"/>
  <c r="J903" i="5"/>
  <c r="K903" i="5"/>
  <c r="L903" i="5"/>
  <c r="M903" i="5"/>
  <c r="C904" i="5"/>
  <c r="D904" i="5"/>
  <c r="E904" i="5"/>
  <c r="F904" i="5"/>
  <c r="G904" i="5"/>
  <c r="H904" i="5"/>
  <c r="I904" i="5"/>
  <c r="J904" i="5"/>
  <c r="K904" i="5"/>
  <c r="L904" i="5"/>
  <c r="M904" i="5"/>
  <c r="C905" i="5"/>
  <c r="D905" i="5"/>
  <c r="E905" i="5"/>
  <c r="F905" i="5"/>
  <c r="G905" i="5"/>
  <c r="H905" i="5"/>
  <c r="I905" i="5"/>
  <c r="J905" i="5"/>
  <c r="K905" i="5"/>
  <c r="L905" i="5"/>
  <c r="M905" i="5"/>
  <c r="C906" i="5"/>
  <c r="D906" i="5"/>
  <c r="E906" i="5"/>
  <c r="F906" i="5"/>
  <c r="G906" i="5"/>
  <c r="H906" i="5"/>
  <c r="I906" i="5"/>
  <c r="J906" i="5"/>
  <c r="K906" i="5"/>
  <c r="L906" i="5"/>
  <c r="M906" i="5"/>
  <c r="C907" i="5"/>
  <c r="D907" i="5"/>
  <c r="E907" i="5"/>
  <c r="F907" i="5"/>
  <c r="G907" i="5"/>
  <c r="H907" i="5"/>
  <c r="I907" i="5"/>
  <c r="J907" i="5"/>
  <c r="K907" i="5"/>
  <c r="L907" i="5"/>
  <c r="M907" i="5"/>
  <c r="C908" i="5"/>
  <c r="D908" i="5"/>
  <c r="E908" i="5"/>
  <c r="F908" i="5"/>
  <c r="G908" i="5"/>
  <c r="H908" i="5"/>
  <c r="I908" i="5"/>
  <c r="J908" i="5"/>
  <c r="K908" i="5"/>
  <c r="L908" i="5"/>
  <c r="M908" i="5"/>
  <c r="C909" i="5"/>
  <c r="D909" i="5"/>
  <c r="E909" i="5"/>
  <c r="F909" i="5"/>
  <c r="G909" i="5"/>
  <c r="H909" i="5"/>
  <c r="I909" i="5"/>
  <c r="J909" i="5"/>
  <c r="K909" i="5"/>
  <c r="L909" i="5"/>
  <c r="M909" i="5"/>
  <c r="C910" i="5"/>
  <c r="D910" i="5"/>
  <c r="E910" i="5"/>
  <c r="F910" i="5"/>
  <c r="G910" i="5"/>
  <c r="H910" i="5"/>
  <c r="I910" i="5"/>
  <c r="J910" i="5"/>
  <c r="K910" i="5"/>
  <c r="L910" i="5"/>
  <c r="M910" i="5"/>
  <c r="C911" i="5"/>
  <c r="D911" i="5"/>
  <c r="E911" i="5"/>
  <c r="F911" i="5"/>
  <c r="G911" i="5"/>
  <c r="H911" i="5"/>
  <c r="I911" i="5"/>
  <c r="J911" i="5"/>
  <c r="K911" i="5"/>
  <c r="L911" i="5"/>
  <c r="M911" i="5"/>
  <c r="C912" i="5"/>
  <c r="D912" i="5"/>
  <c r="E912" i="5"/>
  <c r="F912" i="5"/>
  <c r="G912" i="5"/>
  <c r="H912" i="5"/>
  <c r="I912" i="5"/>
  <c r="J912" i="5"/>
  <c r="K912" i="5"/>
  <c r="L912" i="5"/>
  <c r="M912" i="5"/>
  <c r="C913" i="5"/>
  <c r="D913" i="5"/>
  <c r="E913" i="5"/>
  <c r="F913" i="5"/>
  <c r="G913" i="5"/>
  <c r="H913" i="5"/>
  <c r="I913" i="5"/>
  <c r="J913" i="5"/>
  <c r="K913" i="5"/>
  <c r="L913" i="5"/>
  <c r="M913" i="5"/>
  <c r="C914" i="5"/>
  <c r="D914" i="5"/>
  <c r="E914" i="5"/>
  <c r="F914" i="5"/>
  <c r="G914" i="5"/>
  <c r="H914" i="5"/>
  <c r="I914" i="5"/>
  <c r="J914" i="5"/>
  <c r="K914" i="5"/>
  <c r="L914" i="5"/>
  <c r="M914" i="5"/>
  <c r="C915" i="5"/>
  <c r="D915" i="5"/>
  <c r="E915" i="5"/>
  <c r="F915" i="5"/>
  <c r="G915" i="5"/>
  <c r="H915" i="5"/>
  <c r="I915" i="5"/>
  <c r="J915" i="5"/>
  <c r="K915" i="5"/>
  <c r="L915" i="5"/>
  <c r="M915" i="5"/>
  <c r="C916" i="5"/>
  <c r="D916" i="5"/>
  <c r="E916" i="5"/>
  <c r="F916" i="5"/>
  <c r="G916" i="5"/>
  <c r="H916" i="5"/>
  <c r="I916" i="5"/>
  <c r="J916" i="5"/>
  <c r="K916" i="5"/>
  <c r="L916" i="5"/>
  <c r="M916" i="5"/>
  <c r="C917" i="5"/>
  <c r="D917" i="5"/>
  <c r="E917" i="5"/>
  <c r="F917" i="5"/>
  <c r="G917" i="5"/>
  <c r="H917" i="5"/>
  <c r="I917" i="5"/>
  <c r="J917" i="5"/>
  <c r="K917" i="5"/>
  <c r="L917" i="5"/>
  <c r="M917" i="5"/>
  <c r="C918" i="5"/>
  <c r="D918" i="5"/>
  <c r="E918" i="5"/>
  <c r="F918" i="5"/>
  <c r="G918" i="5"/>
  <c r="H918" i="5"/>
  <c r="I918" i="5"/>
  <c r="J918" i="5"/>
  <c r="K918" i="5"/>
  <c r="L918" i="5"/>
  <c r="M918" i="5"/>
  <c r="C919" i="5"/>
  <c r="D919" i="5"/>
  <c r="E919" i="5"/>
  <c r="F919" i="5"/>
  <c r="G919" i="5"/>
  <c r="H919" i="5"/>
  <c r="I919" i="5"/>
  <c r="J919" i="5"/>
  <c r="K919" i="5"/>
  <c r="L919" i="5"/>
  <c r="M919" i="5"/>
  <c r="C920" i="5"/>
  <c r="D920" i="5"/>
  <c r="E920" i="5"/>
  <c r="F920" i="5"/>
  <c r="G920" i="5"/>
  <c r="H920" i="5"/>
  <c r="I920" i="5"/>
  <c r="J920" i="5"/>
  <c r="K920" i="5"/>
  <c r="L920" i="5"/>
  <c r="M920" i="5"/>
  <c r="C921" i="5"/>
  <c r="D921" i="5"/>
  <c r="E921" i="5"/>
  <c r="F921" i="5"/>
  <c r="G921" i="5"/>
  <c r="H921" i="5"/>
  <c r="I921" i="5"/>
  <c r="J921" i="5"/>
  <c r="K921" i="5"/>
  <c r="L921" i="5"/>
  <c r="M921" i="5"/>
  <c r="C922" i="5"/>
  <c r="D922" i="5"/>
  <c r="E922" i="5"/>
  <c r="F922" i="5"/>
  <c r="G922" i="5"/>
  <c r="H922" i="5"/>
  <c r="I922" i="5"/>
  <c r="J922" i="5"/>
  <c r="K922" i="5"/>
  <c r="L922" i="5"/>
  <c r="M922" i="5"/>
  <c r="C923" i="5"/>
  <c r="D923" i="5"/>
  <c r="E923" i="5"/>
  <c r="F923" i="5"/>
  <c r="G923" i="5"/>
  <c r="H923" i="5"/>
  <c r="I923" i="5"/>
  <c r="J923" i="5"/>
  <c r="K923" i="5"/>
  <c r="L923" i="5"/>
  <c r="M923" i="5"/>
  <c r="C924" i="5"/>
  <c r="D924" i="5"/>
  <c r="E924" i="5"/>
  <c r="F924" i="5"/>
  <c r="G924" i="5"/>
  <c r="H924" i="5"/>
  <c r="I924" i="5"/>
  <c r="J924" i="5"/>
  <c r="K924" i="5"/>
  <c r="L924" i="5"/>
  <c r="M924" i="5"/>
  <c r="C925" i="5"/>
  <c r="D925" i="5"/>
  <c r="E925" i="5"/>
  <c r="F925" i="5"/>
  <c r="G925" i="5"/>
  <c r="H925" i="5"/>
  <c r="I925" i="5"/>
  <c r="J925" i="5"/>
  <c r="K925" i="5"/>
  <c r="L925" i="5"/>
  <c r="M925" i="5"/>
  <c r="C926" i="5"/>
  <c r="D926" i="5"/>
  <c r="E926" i="5"/>
  <c r="F926" i="5"/>
  <c r="G926" i="5"/>
  <c r="H926" i="5"/>
  <c r="I926" i="5"/>
  <c r="J926" i="5"/>
  <c r="K926" i="5"/>
  <c r="L926" i="5"/>
  <c r="M926" i="5"/>
  <c r="C927" i="5"/>
  <c r="D927" i="5"/>
  <c r="E927" i="5"/>
  <c r="F927" i="5"/>
  <c r="G927" i="5"/>
  <c r="H927" i="5"/>
  <c r="I927" i="5"/>
  <c r="J927" i="5"/>
  <c r="K927" i="5"/>
  <c r="L927" i="5"/>
  <c r="M927" i="5"/>
  <c r="C928" i="5"/>
  <c r="D928" i="5"/>
  <c r="E928" i="5"/>
  <c r="F928" i="5"/>
  <c r="G928" i="5"/>
  <c r="H928" i="5"/>
  <c r="I928" i="5"/>
  <c r="J928" i="5"/>
  <c r="K928" i="5"/>
  <c r="L928" i="5"/>
  <c r="M928" i="5"/>
  <c r="C929" i="5"/>
  <c r="D929" i="5"/>
  <c r="E929" i="5"/>
  <c r="F929" i="5"/>
  <c r="G929" i="5"/>
  <c r="H929" i="5"/>
  <c r="I929" i="5"/>
  <c r="J929" i="5"/>
  <c r="K929" i="5"/>
  <c r="L929" i="5"/>
  <c r="M929" i="5"/>
  <c r="C930" i="5"/>
  <c r="D930" i="5"/>
  <c r="E930" i="5"/>
  <c r="F930" i="5"/>
  <c r="G930" i="5"/>
  <c r="H930" i="5"/>
  <c r="I930" i="5"/>
  <c r="J930" i="5"/>
  <c r="K930" i="5"/>
  <c r="L930" i="5"/>
  <c r="M930" i="5"/>
  <c r="C931" i="5"/>
  <c r="D931" i="5"/>
  <c r="E931" i="5"/>
  <c r="F931" i="5"/>
  <c r="G931" i="5"/>
  <c r="H931" i="5"/>
  <c r="I931" i="5"/>
  <c r="J931" i="5"/>
  <c r="K931" i="5"/>
  <c r="L931" i="5"/>
  <c r="M931" i="5"/>
  <c r="C932" i="5"/>
  <c r="D932" i="5"/>
  <c r="E932" i="5"/>
  <c r="F932" i="5"/>
  <c r="G932" i="5"/>
  <c r="H932" i="5"/>
  <c r="I932" i="5"/>
  <c r="J932" i="5"/>
  <c r="K932" i="5"/>
  <c r="L932" i="5"/>
  <c r="M932" i="5"/>
  <c r="C933" i="5"/>
  <c r="D933" i="5"/>
  <c r="E933" i="5"/>
  <c r="F933" i="5"/>
  <c r="G933" i="5"/>
  <c r="H933" i="5"/>
  <c r="I933" i="5"/>
  <c r="J933" i="5"/>
  <c r="K933" i="5"/>
  <c r="L933" i="5"/>
  <c r="M933" i="5"/>
  <c r="C934" i="5"/>
  <c r="D934" i="5"/>
  <c r="E934" i="5"/>
  <c r="F934" i="5"/>
  <c r="G934" i="5"/>
  <c r="H934" i="5"/>
  <c r="I934" i="5"/>
  <c r="J934" i="5"/>
  <c r="K934" i="5"/>
  <c r="L934" i="5"/>
  <c r="M934" i="5"/>
  <c r="C935" i="5"/>
  <c r="D935" i="5"/>
  <c r="E935" i="5"/>
  <c r="F935" i="5"/>
  <c r="G935" i="5"/>
  <c r="H935" i="5"/>
  <c r="I935" i="5"/>
  <c r="J935" i="5"/>
  <c r="K935" i="5"/>
  <c r="L935" i="5"/>
  <c r="M935" i="5"/>
  <c r="C936" i="5"/>
  <c r="D936" i="5"/>
  <c r="E936" i="5"/>
  <c r="F936" i="5"/>
  <c r="G936" i="5"/>
  <c r="H936" i="5"/>
  <c r="I936" i="5"/>
  <c r="J936" i="5"/>
  <c r="K936" i="5"/>
  <c r="L936" i="5"/>
  <c r="M936" i="5"/>
  <c r="C937" i="5"/>
  <c r="D937" i="5"/>
  <c r="E937" i="5"/>
  <c r="F937" i="5"/>
  <c r="G937" i="5"/>
  <c r="H937" i="5"/>
  <c r="I937" i="5"/>
  <c r="J937" i="5"/>
  <c r="K937" i="5"/>
  <c r="L937" i="5"/>
  <c r="M937" i="5"/>
  <c r="C938" i="5"/>
  <c r="D938" i="5"/>
  <c r="E938" i="5"/>
  <c r="F938" i="5"/>
  <c r="G938" i="5"/>
  <c r="H938" i="5"/>
  <c r="I938" i="5"/>
  <c r="J938" i="5"/>
  <c r="K938" i="5"/>
  <c r="L938" i="5"/>
  <c r="M938" i="5"/>
  <c r="C939" i="5"/>
  <c r="D939" i="5"/>
  <c r="E939" i="5"/>
  <c r="F939" i="5"/>
  <c r="G939" i="5"/>
  <c r="H939" i="5"/>
  <c r="I939" i="5"/>
  <c r="J939" i="5"/>
  <c r="K939" i="5"/>
  <c r="L939" i="5"/>
  <c r="M939" i="5"/>
  <c r="C940" i="5"/>
  <c r="D940" i="5"/>
  <c r="E940" i="5"/>
  <c r="F940" i="5"/>
  <c r="G940" i="5"/>
  <c r="H940" i="5"/>
  <c r="I940" i="5"/>
  <c r="J940" i="5"/>
  <c r="K940" i="5"/>
  <c r="L940" i="5"/>
  <c r="M940" i="5"/>
  <c r="C941" i="5"/>
  <c r="D941" i="5"/>
  <c r="E941" i="5"/>
  <c r="F941" i="5"/>
  <c r="G941" i="5"/>
  <c r="H941" i="5"/>
  <c r="I941" i="5"/>
  <c r="J941" i="5"/>
  <c r="K941" i="5"/>
  <c r="L941" i="5"/>
  <c r="M941" i="5"/>
  <c r="C942" i="5"/>
  <c r="D942" i="5"/>
  <c r="E942" i="5"/>
  <c r="F942" i="5"/>
  <c r="G942" i="5"/>
  <c r="H942" i="5"/>
  <c r="I942" i="5"/>
  <c r="J942" i="5"/>
  <c r="K942" i="5"/>
  <c r="L942" i="5"/>
  <c r="M942" i="5"/>
  <c r="C943" i="5"/>
  <c r="D943" i="5"/>
  <c r="E943" i="5"/>
  <c r="F943" i="5"/>
  <c r="G943" i="5"/>
  <c r="H943" i="5"/>
  <c r="I943" i="5"/>
  <c r="J943" i="5"/>
  <c r="K943" i="5"/>
  <c r="L943" i="5"/>
  <c r="M943" i="5"/>
  <c r="C944" i="5"/>
  <c r="D944" i="5"/>
  <c r="E944" i="5"/>
  <c r="F944" i="5"/>
  <c r="G944" i="5"/>
  <c r="H944" i="5"/>
  <c r="I944" i="5"/>
  <c r="J944" i="5"/>
  <c r="K944" i="5"/>
  <c r="L944" i="5"/>
  <c r="M944" i="5"/>
  <c r="C945" i="5"/>
  <c r="D945" i="5"/>
  <c r="E945" i="5"/>
  <c r="F945" i="5"/>
  <c r="G945" i="5"/>
  <c r="H945" i="5"/>
  <c r="I945" i="5"/>
  <c r="J945" i="5"/>
  <c r="K945" i="5"/>
  <c r="L945" i="5"/>
  <c r="M945" i="5"/>
  <c r="C946" i="5"/>
  <c r="D946" i="5"/>
  <c r="E946" i="5"/>
  <c r="F946" i="5"/>
  <c r="G946" i="5"/>
  <c r="H946" i="5"/>
  <c r="I946" i="5"/>
  <c r="J946" i="5"/>
  <c r="K946" i="5"/>
  <c r="L946" i="5"/>
  <c r="M946" i="5"/>
  <c r="C947" i="5"/>
  <c r="D947" i="5"/>
  <c r="E947" i="5"/>
  <c r="F947" i="5"/>
  <c r="G947" i="5"/>
  <c r="H947" i="5"/>
  <c r="I947" i="5"/>
  <c r="J947" i="5"/>
  <c r="K947" i="5"/>
  <c r="L947" i="5"/>
  <c r="M947" i="5"/>
  <c r="C948" i="5"/>
  <c r="D948" i="5"/>
  <c r="E948" i="5"/>
  <c r="F948" i="5"/>
  <c r="G948" i="5"/>
  <c r="H948" i="5"/>
  <c r="I948" i="5"/>
  <c r="J948" i="5"/>
  <c r="K948" i="5"/>
  <c r="L948" i="5"/>
  <c r="M948" i="5"/>
  <c r="C949" i="5"/>
  <c r="D949" i="5"/>
  <c r="E949" i="5"/>
  <c r="F949" i="5"/>
  <c r="G949" i="5"/>
  <c r="H949" i="5"/>
  <c r="I949" i="5"/>
  <c r="J949" i="5"/>
  <c r="K949" i="5"/>
  <c r="L949" i="5"/>
  <c r="M949" i="5"/>
  <c r="C950" i="5"/>
  <c r="D950" i="5"/>
  <c r="E950" i="5"/>
  <c r="F950" i="5"/>
  <c r="G950" i="5"/>
  <c r="H950" i="5"/>
  <c r="I950" i="5"/>
  <c r="J950" i="5"/>
  <c r="K950" i="5"/>
  <c r="L950" i="5"/>
  <c r="M950" i="5"/>
  <c r="C951" i="5"/>
  <c r="D951" i="5"/>
  <c r="E951" i="5"/>
  <c r="F951" i="5"/>
  <c r="G951" i="5"/>
  <c r="H951" i="5"/>
  <c r="I951" i="5"/>
  <c r="J951" i="5"/>
  <c r="K951" i="5"/>
  <c r="L951" i="5"/>
  <c r="M951" i="5"/>
  <c r="C952" i="5"/>
  <c r="D952" i="5"/>
  <c r="E952" i="5"/>
  <c r="F952" i="5"/>
  <c r="G952" i="5"/>
  <c r="H952" i="5"/>
  <c r="I952" i="5"/>
  <c r="J952" i="5"/>
  <c r="K952" i="5"/>
  <c r="L952" i="5"/>
  <c r="M952" i="5"/>
  <c r="C953" i="5"/>
  <c r="D953" i="5"/>
  <c r="E953" i="5"/>
  <c r="F953" i="5"/>
  <c r="G953" i="5"/>
  <c r="H953" i="5"/>
  <c r="I953" i="5"/>
  <c r="J953" i="5"/>
  <c r="K953" i="5"/>
  <c r="L953" i="5"/>
  <c r="M953" i="5"/>
  <c r="C954" i="5"/>
  <c r="D954" i="5"/>
  <c r="E954" i="5"/>
  <c r="F954" i="5"/>
  <c r="G954" i="5"/>
  <c r="H954" i="5"/>
  <c r="I954" i="5"/>
  <c r="J954" i="5"/>
  <c r="K954" i="5"/>
  <c r="L954" i="5"/>
  <c r="M954" i="5"/>
  <c r="C955" i="5"/>
  <c r="D955" i="5"/>
  <c r="E955" i="5"/>
  <c r="F955" i="5"/>
  <c r="G955" i="5"/>
  <c r="H955" i="5"/>
  <c r="I955" i="5"/>
  <c r="J955" i="5"/>
  <c r="K955" i="5"/>
  <c r="L955" i="5"/>
  <c r="M955" i="5"/>
  <c r="C956" i="5"/>
  <c r="D956" i="5"/>
  <c r="E956" i="5"/>
  <c r="F956" i="5"/>
  <c r="G956" i="5"/>
  <c r="H956" i="5"/>
  <c r="I956" i="5"/>
  <c r="J956" i="5"/>
  <c r="K956" i="5"/>
  <c r="L956" i="5"/>
  <c r="M956" i="5"/>
  <c r="C957" i="5"/>
  <c r="D957" i="5"/>
  <c r="E957" i="5"/>
  <c r="F957" i="5"/>
  <c r="G957" i="5"/>
  <c r="H957" i="5"/>
  <c r="I957" i="5"/>
  <c r="J957" i="5"/>
  <c r="K957" i="5"/>
  <c r="L957" i="5"/>
  <c r="M957" i="5"/>
  <c r="C958" i="5"/>
  <c r="D958" i="5"/>
  <c r="E958" i="5"/>
  <c r="F958" i="5"/>
  <c r="G958" i="5"/>
  <c r="H958" i="5"/>
  <c r="I958" i="5"/>
  <c r="J958" i="5"/>
  <c r="K958" i="5"/>
  <c r="L958" i="5"/>
  <c r="M958" i="5"/>
  <c r="C959" i="5"/>
  <c r="D959" i="5"/>
  <c r="E959" i="5"/>
  <c r="F959" i="5"/>
  <c r="G959" i="5"/>
  <c r="H959" i="5"/>
  <c r="I959" i="5"/>
  <c r="J959" i="5"/>
  <c r="K959" i="5"/>
  <c r="L959" i="5"/>
  <c r="M959" i="5"/>
  <c r="C960" i="5"/>
  <c r="D960" i="5"/>
  <c r="E960" i="5"/>
  <c r="F960" i="5"/>
  <c r="G960" i="5"/>
  <c r="H960" i="5"/>
  <c r="I960" i="5"/>
  <c r="J960" i="5"/>
  <c r="K960" i="5"/>
  <c r="L960" i="5"/>
  <c r="M960" i="5"/>
  <c r="C961" i="5"/>
  <c r="D961" i="5"/>
  <c r="E961" i="5"/>
  <c r="F961" i="5"/>
  <c r="G961" i="5"/>
  <c r="H961" i="5"/>
  <c r="I961" i="5"/>
  <c r="J961" i="5"/>
  <c r="K961" i="5"/>
  <c r="L961" i="5"/>
  <c r="M961" i="5"/>
  <c r="C962" i="5"/>
  <c r="D962" i="5"/>
  <c r="E962" i="5"/>
  <c r="F962" i="5"/>
  <c r="G962" i="5"/>
  <c r="H962" i="5"/>
  <c r="I962" i="5"/>
  <c r="J962" i="5"/>
  <c r="K962" i="5"/>
  <c r="L962" i="5"/>
  <c r="M962" i="5"/>
  <c r="C963" i="5"/>
  <c r="D963" i="5"/>
  <c r="E963" i="5"/>
  <c r="F963" i="5"/>
  <c r="G963" i="5"/>
  <c r="H963" i="5"/>
  <c r="I963" i="5"/>
  <c r="J963" i="5"/>
  <c r="K963" i="5"/>
  <c r="L963" i="5"/>
  <c r="M963" i="5"/>
  <c r="C964" i="5"/>
  <c r="D964" i="5"/>
  <c r="E964" i="5"/>
  <c r="F964" i="5"/>
  <c r="G964" i="5"/>
  <c r="H964" i="5"/>
  <c r="I964" i="5"/>
  <c r="J964" i="5"/>
  <c r="K964" i="5"/>
  <c r="L964" i="5"/>
  <c r="M964" i="5"/>
  <c r="C965" i="5"/>
  <c r="D965" i="5"/>
  <c r="E965" i="5"/>
  <c r="F965" i="5"/>
  <c r="G965" i="5"/>
  <c r="H965" i="5"/>
  <c r="I965" i="5"/>
  <c r="J965" i="5"/>
  <c r="K965" i="5"/>
  <c r="L965" i="5"/>
  <c r="M965" i="5"/>
  <c r="C966" i="5"/>
  <c r="D966" i="5"/>
  <c r="E966" i="5"/>
  <c r="F966" i="5"/>
  <c r="G966" i="5"/>
  <c r="H966" i="5"/>
  <c r="I966" i="5"/>
  <c r="J966" i="5"/>
  <c r="K966" i="5"/>
  <c r="L966" i="5"/>
  <c r="M966" i="5"/>
  <c r="C967" i="5"/>
  <c r="D967" i="5"/>
  <c r="E967" i="5"/>
  <c r="F967" i="5"/>
  <c r="G967" i="5"/>
  <c r="H967" i="5"/>
  <c r="I967" i="5"/>
  <c r="J967" i="5"/>
  <c r="K967" i="5"/>
  <c r="L967" i="5"/>
  <c r="M967" i="5"/>
  <c r="C968" i="5"/>
  <c r="D968" i="5"/>
  <c r="E968" i="5"/>
  <c r="F968" i="5"/>
  <c r="G968" i="5"/>
  <c r="H968" i="5"/>
  <c r="I968" i="5"/>
  <c r="J968" i="5"/>
  <c r="K968" i="5"/>
  <c r="L968" i="5"/>
  <c r="M968" i="5"/>
  <c r="C969" i="5"/>
  <c r="D969" i="5"/>
  <c r="E969" i="5"/>
  <c r="F969" i="5"/>
  <c r="G969" i="5"/>
  <c r="H969" i="5"/>
  <c r="I969" i="5"/>
  <c r="J969" i="5"/>
  <c r="K969" i="5"/>
  <c r="L969" i="5"/>
  <c r="M969" i="5"/>
  <c r="C970" i="5"/>
  <c r="D970" i="5"/>
  <c r="E970" i="5"/>
  <c r="F970" i="5"/>
  <c r="G970" i="5"/>
  <c r="H970" i="5"/>
  <c r="I970" i="5"/>
  <c r="J970" i="5"/>
  <c r="K970" i="5"/>
  <c r="L970" i="5"/>
  <c r="M970" i="5"/>
  <c r="C971" i="5"/>
  <c r="D971" i="5"/>
  <c r="E971" i="5"/>
  <c r="F971" i="5"/>
  <c r="G971" i="5"/>
  <c r="H971" i="5"/>
  <c r="I971" i="5"/>
  <c r="J971" i="5"/>
  <c r="K971" i="5"/>
  <c r="L971" i="5"/>
  <c r="M971" i="5"/>
  <c r="C972" i="5"/>
  <c r="D972" i="5"/>
  <c r="E972" i="5"/>
  <c r="F972" i="5"/>
  <c r="G972" i="5"/>
  <c r="H972" i="5"/>
  <c r="I972" i="5"/>
  <c r="J972" i="5"/>
  <c r="K972" i="5"/>
  <c r="L972" i="5"/>
  <c r="M972" i="5"/>
  <c r="C973" i="5"/>
  <c r="D973" i="5"/>
  <c r="E973" i="5"/>
  <c r="F973" i="5"/>
  <c r="G973" i="5"/>
  <c r="H973" i="5"/>
  <c r="I973" i="5"/>
  <c r="J973" i="5"/>
  <c r="K973" i="5"/>
  <c r="L973" i="5"/>
  <c r="M973" i="5"/>
  <c r="C974" i="5"/>
  <c r="D974" i="5"/>
  <c r="E974" i="5"/>
  <c r="F974" i="5"/>
  <c r="G974" i="5"/>
  <c r="H974" i="5"/>
  <c r="I974" i="5"/>
  <c r="J974" i="5"/>
  <c r="K974" i="5"/>
  <c r="L974" i="5"/>
  <c r="M974" i="5"/>
  <c r="C975" i="5"/>
  <c r="D975" i="5"/>
  <c r="E975" i="5"/>
  <c r="F975" i="5"/>
  <c r="G975" i="5"/>
  <c r="H975" i="5"/>
  <c r="I975" i="5"/>
  <c r="J975" i="5"/>
  <c r="K975" i="5"/>
  <c r="L975" i="5"/>
  <c r="M975" i="5"/>
  <c r="C976" i="5"/>
  <c r="D976" i="5"/>
  <c r="E976" i="5"/>
  <c r="F976" i="5"/>
  <c r="G976" i="5"/>
  <c r="H976" i="5"/>
  <c r="I976" i="5"/>
  <c r="J976" i="5"/>
  <c r="K976" i="5"/>
  <c r="L976" i="5"/>
  <c r="M976" i="5"/>
  <c r="C977" i="5"/>
  <c r="D977" i="5"/>
  <c r="E977" i="5"/>
  <c r="F977" i="5"/>
  <c r="G977" i="5"/>
  <c r="H977" i="5"/>
  <c r="I977" i="5"/>
  <c r="J977" i="5"/>
  <c r="K977" i="5"/>
  <c r="L977" i="5"/>
  <c r="M977" i="5"/>
  <c r="C978" i="5"/>
  <c r="D978" i="5"/>
  <c r="E978" i="5"/>
  <c r="F978" i="5"/>
  <c r="G978" i="5"/>
  <c r="H978" i="5"/>
  <c r="I978" i="5"/>
  <c r="J978" i="5"/>
  <c r="K978" i="5"/>
  <c r="L978" i="5"/>
  <c r="M978" i="5"/>
  <c r="C979" i="5"/>
  <c r="D979" i="5"/>
  <c r="E979" i="5"/>
  <c r="F979" i="5"/>
  <c r="G979" i="5"/>
  <c r="H979" i="5"/>
  <c r="I979" i="5"/>
  <c r="J979" i="5"/>
  <c r="K979" i="5"/>
  <c r="L979" i="5"/>
  <c r="M979" i="5"/>
  <c r="C980" i="5"/>
  <c r="D980" i="5"/>
  <c r="E980" i="5"/>
  <c r="F980" i="5"/>
  <c r="G980" i="5"/>
  <c r="H980" i="5"/>
  <c r="I980" i="5"/>
  <c r="J980" i="5"/>
  <c r="K980" i="5"/>
  <c r="L980" i="5"/>
  <c r="M980" i="5"/>
  <c r="C981" i="5"/>
  <c r="D981" i="5"/>
  <c r="E981" i="5"/>
  <c r="F981" i="5"/>
  <c r="G981" i="5"/>
  <c r="H981" i="5"/>
  <c r="I981" i="5"/>
  <c r="J981" i="5"/>
  <c r="K981" i="5"/>
  <c r="L981" i="5"/>
  <c r="M981" i="5"/>
  <c r="C982" i="5"/>
  <c r="D982" i="5"/>
  <c r="E982" i="5"/>
  <c r="F982" i="5"/>
  <c r="G982" i="5"/>
  <c r="H982" i="5"/>
  <c r="I982" i="5"/>
  <c r="J982" i="5"/>
  <c r="K982" i="5"/>
  <c r="L982" i="5"/>
  <c r="M982" i="5"/>
  <c r="C983" i="5"/>
  <c r="D983" i="5"/>
  <c r="E983" i="5"/>
  <c r="F983" i="5"/>
  <c r="G983" i="5"/>
  <c r="H983" i="5"/>
  <c r="I983" i="5"/>
  <c r="J983" i="5"/>
  <c r="K983" i="5"/>
  <c r="L983" i="5"/>
  <c r="M983" i="5"/>
  <c r="C984" i="5"/>
  <c r="D984" i="5"/>
  <c r="E984" i="5"/>
  <c r="F984" i="5"/>
  <c r="G984" i="5"/>
  <c r="H984" i="5"/>
  <c r="I984" i="5"/>
  <c r="J984" i="5"/>
  <c r="K984" i="5"/>
  <c r="L984" i="5"/>
  <c r="M984" i="5"/>
  <c r="C985" i="5"/>
  <c r="D985" i="5"/>
  <c r="E985" i="5"/>
  <c r="F985" i="5"/>
  <c r="G985" i="5"/>
  <c r="H985" i="5"/>
  <c r="I985" i="5"/>
  <c r="J985" i="5"/>
  <c r="K985" i="5"/>
  <c r="L985" i="5"/>
  <c r="M985" i="5"/>
  <c r="C986" i="5"/>
  <c r="D986" i="5"/>
  <c r="E986" i="5"/>
  <c r="F986" i="5"/>
  <c r="G986" i="5"/>
  <c r="H986" i="5"/>
  <c r="I986" i="5"/>
  <c r="J986" i="5"/>
  <c r="K986" i="5"/>
  <c r="L986" i="5"/>
  <c r="M986" i="5"/>
  <c r="C987" i="5"/>
  <c r="D987" i="5"/>
  <c r="E987" i="5"/>
  <c r="F987" i="5"/>
  <c r="G987" i="5"/>
  <c r="H987" i="5"/>
  <c r="I987" i="5"/>
  <c r="J987" i="5"/>
  <c r="K987" i="5"/>
  <c r="L987" i="5"/>
  <c r="M987" i="5"/>
  <c r="C988" i="5"/>
  <c r="D988" i="5"/>
  <c r="E988" i="5"/>
  <c r="F988" i="5"/>
  <c r="G988" i="5"/>
  <c r="H988" i="5"/>
  <c r="I988" i="5"/>
  <c r="J988" i="5"/>
  <c r="K988" i="5"/>
  <c r="L988" i="5"/>
  <c r="M988" i="5"/>
  <c r="C989" i="5"/>
  <c r="D989" i="5"/>
  <c r="E989" i="5"/>
  <c r="F989" i="5"/>
  <c r="G989" i="5"/>
  <c r="H989" i="5"/>
  <c r="I989" i="5"/>
  <c r="J989" i="5"/>
  <c r="K989" i="5"/>
  <c r="L989" i="5"/>
  <c r="M989" i="5"/>
  <c r="C990" i="5"/>
  <c r="D990" i="5"/>
  <c r="E990" i="5"/>
  <c r="F990" i="5"/>
  <c r="G990" i="5"/>
  <c r="H990" i="5"/>
  <c r="I990" i="5"/>
  <c r="J990" i="5"/>
  <c r="K990" i="5"/>
  <c r="L990" i="5"/>
  <c r="M990" i="5"/>
  <c r="C991" i="5"/>
  <c r="D991" i="5"/>
  <c r="E991" i="5"/>
  <c r="F991" i="5"/>
  <c r="G991" i="5"/>
  <c r="H991" i="5"/>
  <c r="I991" i="5"/>
  <c r="J991" i="5"/>
  <c r="K991" i="5"/>
  <c r="L991" i="5"/>
  <c r="M991" i="5"/>
  <c r="C992" i="5"/>
  <c r="D992" i="5"/>
  <c r="E992" i="5"/>
  <c r="F992" i="5"/>
  <c r="G992" i="5"/>
  <c r="H992" i="5"/>
  <c r="I992" i="5"/>
  <c r="J992" i="5"/>
  <c r="K992" i="5"/>
  <c r="L992" i="5"/>
  <c r="M992" i="5"/>
  <c r="C993" i="5"/>
  <c r="D993" i="5"/>
  <c r="E993" i="5"/>
  <c r="F993" i="5"/>
  <c r="G993" i="5"/>
  <c r="H993" i="5"/>
  <c r="I993" i="5"/>
  <c r="J993" i="5"/>
  <c r="K993" i="5"/>
  <c r="L993" i="5"/>
  <c r="M993" i="5"/>
  <c r="C994" i="5"/>
  <c r="D994" i="5"/>
  <c r="E994" i="5"/>
  <c r="F994" i="5"/>
  <c r="G994" i="5"/>
  <c r="H994" i="5"/>
  <c r="I994" i="5"/>
  <c r="J994" i="5"/>
  <c r="K994" i="5"/>
  <c r="L994" i="5"/>
  <c r="M994" i="5"/>
  <c r="C995" i="5"/>
  <c r="D995" i="5"/>
  <c r="E995" i="5"/>
  <c r="F995" i="5"/>
  <c r="G995" i="5"/>
  <c r="H995" i="5"/>
  <c r="I995" i="5"/>
  <c r="J995" i="5"/>
  <c r="K995" i="5"/>
  <c r="L995" i="5"/>
  <c r="M995" i="5"/>
  <c r="C996" i="5"/>
  <c r="D996" i="5"/>
  <c r="E996" i="5"/>
  <c r="F996" i="5"/>
  <c r="G996" i="5"/>
  <c r="H996" i="5"/>
  <c r="I996" i="5"/>
  <c r="J996" i="5"/>
  <c r="K996" i="5"/>
  <c r="L996" i="5"/>
  <c r="M996" i="5"/>
  <c r="C997" i="5"/>
  <c r="D997" i="5"/>
  <c r="E997" i="5"/>
  <c r="F997" i="5"/>
  <c r="G997" i="5"/>
  <c r="H997" i="5"/>
  <c r="I997" i="5"/>
  <c r="J997" i="5"/>
  <c r="K997" i="5"/>
  <c r="L997" i="5"/>
  <c r="M997" i="5"/>
  <c r="C998" i="5"/>
  <c r="D998" i="5"/>
  <c r="E998" i="5"/>
  <c r="F998" i="5"/>
  <c r="G998" i="5"/>
  <c r="H998" i="5"/>
  <c r="I998" i="5"/>
  <c r="J998" i="5"/>
  <c r="K998" i="5"/>
  <c r="L998" i="5"/>
  <c r="M998" i="5"/>
  <c r="C999" i="5"/>
  <c r="D999" i="5"/>
  <c r="E999" i="5"/>
  <c r="F999" i="5"/>
  <c r="G999" i="5"/>
  <c r="H999" i="5"/>
  <c r="I999" i="5"/>
  <c r="J999" i="5"/>
  <c r="K999" i="5"/>
  <c r="L999" i="5"/>
  <c r="M999" i="5"/>
  <c r="C1000" i="5"/>
  <c r="D1000" i="5"/>
  <c r="E1000" i="5"/>
  <c r="F1000" i="5"/>
  <c r="G1000" i="5"/>
  <c r="H1000" i="5"/>
  <c r="I1000" i="5"/>
  <c r="J1000" i="5"/>
  <c r="K1000" i="5"/>
  <c r="L1000" i="5"/>
  <c r="M1000" i="5"/>
  <c r="C1001" i="5"/>
  <c r="D1001" i="5"/>
  <c r="E1001" i="5"/>
  <c r="F1001" i="5"/>
  <c r="G1001" i="5"/>
  <c r="H1001" i="5"/>
  <c r="I1001" i="5"/>
  <c r="J1001" i="5"/>
  <c r="K1001" i="5"/>
  <c r="L1001" i="5"/>
  <c r="M1001" i="5"/>
  <c r="C1002" i="5"/>
  <c r="D1002" i="5"/>
  <c r="E1002" i="5"/>
  <c r="F1002" i="5"/>
  <c r="G1002" i="5"/>
  <c r="H1002" i="5"/>
  <c r="I1002" i="5"/>
  <c r="J1002" i="5"/>
  <c r="K1002" i="5"/>
  <c r="L1002" i="5"/>
  <c r="M1002" i="5"/>
  <c r="C1003" i="5"/>
  <c r="D1003" i="5"/>
  <c r="E1003" i="5"/>
  <c r="F1003" i="5"/>
  <c r="G1003" i="5"/>
  <c r="H1003" i="5"/>
  <c r="I1003" i="5"/>
  <c r="J1003" i="5"/>
  <c r="K1003" i="5"/>
  <c r="L1003" i="5"/>
  <c r="M1003" i="5"/>
  <c r="C1004" i="5"/>
  <c r="D1004" i="5"/>
  <c r="E1004" i="5"/>
  <c r="F1004" i="5"/>
  <c r="G1004" i="5"/>
  <c r="H1004" i="5"/>
  <c r="I1004" i="5"/>
  <c r="J1004" i="5"/>
  <c r="K1004" i="5"/>
  <c r="L1004" i="5"/>
  <c r="M1004" i="5"/>
  <c r="C1005" i="5"/>
  <c r="D1005" i="5"/>
  <c r="E1005" i="5"/>
  <c r="F1005" i="5"/>
  <c r="G1005" i="5"/>
  <c r="H1005" i="5"/>
  <c r="I1005" i="5"/>
  <c r="J1005" i="5"/>
  <c r="K1005" i="5"/>
  <c r="L1005" i="5"/>
  <c r="M1005" i="5"/>
  <c r="C1006" i="5"/>
  <c r="D1006" i="5"/>
  <c r="E1006" i="5"/>
  <c r="F1006" i="5"/>
  <c r="G1006" i="5"/>
  <c r="H1006" i="5"/>
  <c r="I1006" i="5"/>
  <c r="J1006" i="5"/>
  <c r="K1006" i="5"/>
  <c r="L1006" i="5"/>
  <c r="M1006" i="5"/>
  <c r="C1007" i="5"/>
  <c r="D1007" i="5"/>
  <c r="E1007" i="5"/>
  <c r="F1007" i="5"/>
  <c r="G1007" i="5"/>
  <c r="H1007" i="5"/>
  <c r="I1007" i="5"/>
  <c r="J1007" i="5"/>
  <c r="K1007" i="5"/>
  <c r="L1007" i="5"/>
  <c r="M1007" i="5"/>
  <c r="C1008" i="5"/>
  <c r="D1008" i="5"/>
  <c r="E1008" i="5"/>
  <c r="F1008" i="5"/>
  <c r="G1008" i="5"/>
  <c r="H1008" i="5"/>
  <c r="I1008" i="5"/>
  <c r="J1008" i="5"/>
  <c r="K1008" i="5"/>
  <c r="L1008" i="5"/>
  <c r="M1008" i="5"/>
  <c r="C1009" i="5"/>
  <c r="D1009" i="5"/>
  <c r="E1009" i="5"/>
  <c r="F1009" i="5"/>
  <c r="G1009" i="5"/>
  <c r="H1009" i="5"/>
  <c r="I1009" i="5"/>
  <c r="J1009" i="5"/>
  <c r="K1009" i="5"/>
  <c r="L1009" i="5"/>
  <c r="M1009" i="5"/>
  <c r="C1010" i="5"/>
  <c r="D1010" i="5"/>
  <c r="E1010" i="5"/>
  <c r="F1010" i="5"/>
  <c r="G1010" i="5"/>
  <c r="H1010" i="5"/>
  <c r="I1010" i="5"/>
  <c r="J1010" i="5"/>
  <c r="K1010" i="5"/>
  <c r="L1010" i="5"/>
  <c r="M1010" i="5"/>
  <c r="C1011" i="5"/>
  <c r="D1011" i="5"/>
  <c r="E1011" i="5"/>
  <c r="F1011" i="5"/>
  <c r="G1011" i="5"/>
  <c r="H1011" i="5"/>
  <c r="I1011" i="5"/>
  <c r="J1011" i="5"/>
  <c r="K1011" i="5"/>
  <c r="L1011" i="5"/>
  <c r="M1011" i="5"/>
  <c r="C1012" i="5"/>
  <c r="D1012" i="5"/>
  <c r="E1012" i="5"/>
  <c r="F1012" i="5"/>
  <c r="G1012" i="5"/>
  <c r="H1012" i="5"/>
  <c r="I1012" i="5"/>
  <c r="J1012" i="5"/>
  <c r="K1012" i="5"/>
  <c r="L1012" i="5"/>
  <c r="M1012" i="5"/>
  <c r="C1013" i="5"/>
  <c r="D1013" i="5"/>
  <c r="E1013" i="5"/>
  <c r="F1013" i="5"/>
  <c r="G1013" i="5"/>
  <c r="H1013" i="5"/>
  <c r="I1013" i="5"/>
  <c r="J1013" i="5"/>
  <c r="K1013" i="5"/>
  <c r="L1013" i="5"/>
  <c r="M1013" i="5"/>
  <c r="C1014" i="5"/>
  <c r="D1014" i="5"/>
  <c r="E1014" i="5"/>
  <c r="F1014" i="5"/>
  <c r="G1014" i="5"/>
  <c r="H1014" i="5"/>
  <c r="I1014" i="5"/>
  <c r="J1014" i="5"/>
  <c r="K1014" i="5"/>
  <c r="L1014" i="5"/>
  <c r="M1014" i="5"/>
  <c r="C1015" i="5"/>
  <c r="D1015" i="5"/>
  <c r="E1015" i="5"/>
  <c r="F1015" i="5"/>
  <c r="G1015" i="5"/>
  <c r="H1015" i="5"/>
  <c r="I1015" i="5"/>
  <c r="J1015" i="5"/>
  <c r="K1015" i="5"/>
  <c r="L1015" i="5"/>
  <c r="M1015" i="5"/>
  <c r="C1016" i="5"/>
  <c r="D1016" i="5"/>
  <c r="E1016" i="5"/>
  <c r="F1016" i="5"/>
  <c r="G1016" i="5"/>
  <c r="H1016" i="5"/>
  <c r="I1016" i="5"/>
  <c r="J1016" i="5"/>
  <c r="K1016" i="5"/>
  <c r="L1016" i="5"/>
  <c r="M1016" i="5"/>
  <c r="C1017" i="5"/>
  <c r="D1017" i="5"/>
  <c r="E1017" i="5"/>
  <c r="F1017" i="5"/>
  <c r="G1017" i="5"/>
  <c r="H1017" i="5"/>
  <c r="I1017" i="5"/>
  <c r="J1017" i="5"/>
  <c r="K1017" i="5"/>
  <c r="L1017" i="5"/>
  <c r="M1017" i="5"/>
  <c r="C1018" i="5"/>
  <c r="D1018" i="5"/>
  <c r="E1018" i="5"/>
  <c r="F1018" i="5"/>
  <c r="G1018" i="5"/>
  <c r="H1018" i="5"/>
  <c r="I1018" i="5"/>
  <c r="J1018" i="5"/>
  <c r="K1018" i="5"/>
  <c r="L1018" i="5"/>
  <c r="M1018" i="5"/>
  <c r="C1019" i="5"/>
  <c r="D1019" i="5"/>
  <c r="E1019" i="5"/>
  <c r="F1019" i="5"/>
  <c r="G1019" i="5"/>
  <c r="H1019" i="5"/>
  <c r="I1019" i="5"/>
  <c r="J1019" i="5"/>
  <c r="K1019" i="5"/>
  <c r="L1019" i="5"/>
  <c r="M1019" i="5"/>
  <c r="C1020" i="5"/>
  <c r="D1020" i="5"/>
  <c r="E1020" i="5"/>
  <c r="F1020" i="5"/>
  <c r="G1020" i="5"/>
  <c r="H1020" i="5"/>
  <c r="I1020" i="5"/>
  <c r="J1020" i="5"/>
  <c r="K1020" i="5"/>
  <c r="L1020" i="5"/>
  <c r="M1020" i="5"/>
  <c r="C1021" i="5"/>
  <c r="D1021" i="5"/>
  <c r="E1021" i="5"/>
  <c r="F1021" i="5"/>
  <c r="G1021" i="5"/>
  <c r="H1021" i="5"/>
  <c r="I1021" i="5"/>
  <c r="J1021" i="5"/>
  <c r="K1021" i="5"/>
  <c r="L1021" i="5"/>
  <c r="M1021" i="5"/>
  <c r="C1022" i="5"/>
  <c r="D1022" i="5"/>
  <c r="E1022" i="5"/>
  <c r="F1022" i="5"/>
  <c r="G1022" i="5"/>
  <c r="H1022" i="5"/>
  <c r="I1022" i="5"/>
  <c r="J1022" i="5"/>
  <c r="K1022" i="5"/>
  <c r="L1022" i="5"/>
  <c r="M1022" i="5"/>
  <c r="C1023" i="5"/>
  <c r="D1023" i="5"/>
  <c r="E1023" i="5"/>
  <c r="F1023" i="5"/>
  <c r="G1023" i="5"/>
  <c r="H1023" i="5"/>
  <c r="I1023" i="5"/>
  <c r="J1023" i="5"/>
  <c r="K1023" i="5"/>
  <c r="L1023" i="5"/>
  <c r="M1023" i="5"/>
  <c r="C1024" i="5"/>
  <c r="D1024" i="5"/>
  <c r="E1024" i="5"/>
  <c r="F1024" i="5"/>
  <c r="G1024" i="5"/>
  <c r="H1024" i="5"/>
  <c r="I1024" i="5"/>
  <c r="J1024" i="5"/>
  <c r="K1024" i="5"/>
  <c r="L1024" i="5"/>
  <c r="M1024" i="5"/>
  <c r="C1025" i="5"/>
  <c r="D1025" i="5"/>
  <c r="E1025" i="5"/>
  <c r="F1025" i="5"/>
  <c r="G1025" i="5"/>
  <c r="H1025" i="5"/>
  <c r="I1025" i="5"/>
  <c r="J1025" i="5"/>
  <c r="K1025" i="5"/>
  <c r="L1025" i="5"/>
  <c r="M1025" i="5"/>
  <c r="C1026" i="5"/>
  <c r="D1026" i="5"/>
  <c r="E1026" i="5"/>
  <c r="F1026" i="5"/>
  <c r="G1026" i="5"/>
  <c r="H1026" i="5"/>
  <c r="I1026" i="5"/>
  <c r="J1026" i="5"/>
  <c r="K1026" i="5"/>
  <c r="L1026" i="5"/>
  <c r="M1026" i="5"/>
  <c r="C1027" i="5"/>
  <c r="D1027" i="5"/>
  <c r="E1027" i="5"/>
  <c r="F1027" i="5"/>
  <c r="G1027" i="5"/>
  <c r="H1027" i="5"/>
  <c r="I1027" i="5"/>
  <c r="J1027" i="5"/>
  <c r="K1027" i="5"/>
  <c r="L1027" i="5"/>
  <c r="M1027" i="5"/>
  <c r="C1028" i="5"/>
  <c r="D1028" i="5"/>
  <c r="E1028" i="5"/>
  <c r="F1028" i="5"/>
  <c r="G1028" i="5"/>
  <c r="H1028" i="5"/>
  <c r="I1028" i="5"/>
  <c r="J1028" i="5"/>
  <c r="K1028" i="5"/>
  <c r="L1028" i="5"/>
  <c r="M1028" i="5"/>
  <c r="C1029" i="5"/>
  <c r="D1029" i="5"/>
  <c r="E1029" i="5"/>
  <c r="F1029" i="5"/>
  <c r="G1029" i="5"/>
  <c r="H1029" i="5"/>
  <c r="I1029" i="5"/>
  <c r="J1029" i="5"/>
  <c r="K1029" i="5"/>
  <c r="L1029" i="5"/>
  <c r="M1029" i="5"/>
  <c r="C1030" i="5"/>
  <c r="D1030" i="5"/>
  <c r="E1030" i="5"/>
  <c r="F1030" i="5"/>
  <c r="G1030" i="5"/>
  <c r="H1030" i="5"/>
  <c r="I1030" i="5"/>
  <c r="J1030" i="5"/>
  <c r="K1030" i="5"/>
  <c r="L1030" i="5"/>
  <c r="M1030" i="5"/>
  <c r="C1031" i="5"/>
  <c r="D1031" i="5"/>
  <c r="E1031" i="5"/>
  <c r="F1031" i="5"/>
  <c r="G1031" i="5"/>
  <c r="H1031" i="5"/>
  <c r="I1031" i="5"/>
  <c r="J1031" i="5"/>
  <c r="K1031" i="5"/>
  <c r="L1031" i="5"/>
  <c r="M1031" i="5"/>
  <c r="C1032" i="5"/>
  <c r="D1032" i="5"/>
  <c r="E1032" i="5"/>
  <c r="F1032" i="5"/>
  <c r="G1032" i="5"/>
  <c r="H1032" i="5"/>
  <c r="I1032" i="5"/>
  <c r="J1032" i="5"/>
  <c r="K1032" i="5"/>
  <c r="L1032" i="5"/>
  <c r="M1032" i="5"/>
  <c r="C1033" i="5"/>
  <c r="D1033" i="5"/>
  <c r="E1033" i="5"/>
  <c r="F1033" i="5"/>
  <c r="G1033" i="5"/>
  <c r="H1033" i="5"/>
  <c r="I1033" i="5"/>
  <c r="J1033" i="5"/>
  <c r="K1033" i="5"/>
  <c r="L1033" i="5"/>
  <c r="M1033" i="5"/>
  <c r="C1034" i="5"/>
  <c r="D1034" i="5"/>
  <c r="E1034" i="5"/>
  <c r="F1034" i="5"/>
  <c r="G1034" i="5"/>
  <c r="H1034" i="5"/>
  <c r="I1034" i="5"/>
  <c r="J1034" i="5"/>
  <c r="K1034" i="5"/>
  <c r="L1034" i="5"/>
  <c r="M1034" i="5"/>
  <c r="C1035" i="5"/>
  <c r="D1035" i="5"/>
  <c r="E1035" i="5"/>
  <c r="F1035" i="5"/>
  <c r="G1035" i="5"/>
  <c r="H1035" i="5"/>
  <c r="I1035" i="5"/>
  <c r="J1035" i="5"/>
  <c r="K1035" i="5"/>
  <c r="L1035" i="5"/>
  <c r="M1035" i="5"/>
  <c r="C1036" i="5"/>
  <c r="D1036" i="5"/>
  <c r="E1036" i="5"/>
  <c r="F1036" i="5"/>
  <c r="G1036" i="5"/>
  <c r="H1036" i="5"/>
  <c r="I1036" i="5"/>
  <c r="J1036" i="5"/>
  <c r="K1036" i="5"/>
  <c r="L1036" i="5"/>
  <c r="M1036" i="5"/>
  <c r="C1037" i="5"/>
  <c r="D1037" i="5"/>
  <c r="E1037" i="5"/>
  <c r="F1037" i="5"/>
  <c r="G1037" i="5"/>
  <c r="H1037" i="5"/>
  <c r="I1037" i="5"/>
  <c r="J1037" i="5"/>
  <c r="K1037" i="5"/>
  <c r="L1037" i="5"/>
  <c r="M1037" i="5"/>
  <c r="C1038" i="5"/>
  <c r="D1038" i="5"/>
  <c r="E1038" i="5"/>
  <c r="F1038" i="5"/>
  <c r="G1038" i="5"/>
  <c r="H1038" i="5"/>
  <c r="I1038" i="5"/>
  <c r="J1038" i="5"/>
  <c r="K1038" i="5"/>
  <c r="L1038" i="5"/>
  <c r="M1038" i="5"/>
  <c r="C1039" i="5"/>
  <c r="D1039" i="5"/>
  <c r="E1039" i="5"/>
  <c r="F1039" i="5"/>
  <c r="G1039" i="5"/>
  <c r="H1039" i="5"/>
  <c r="I1039" i="5"/>
  <c r="J1039" i="5"/>
  <c r="K1039" i="5"/>
  <c r="L1039" i="5"/>
  <c r="M1039" i="5"/>
  <c r="C1040" i="5"/>
  <c r="D1040" i="5"/>
  <c r="E1040" i="5"/>
  <c r="F1040" i="5"/>
  <c r="G1040" i="5"/>
  <c r="H1040" i="5"/>
  <c r="I1040" i="5"/>
  <c r="J1040" i="5"/>
  <c r="K1040" i="5"/>
  <c r="L1040" i="5"/>
  <c r="M1040" i="5"/>
  <c r="C1041" i="5"/>
  <c r="D1041" i="5"/>
  <c r="E1041" i="5"/>
  <c r="F1041" i="5"/>
  <c r="G1041" i="5"/>
  <c r="H1041" i="5"/>
  <c r="I1041" i="5"/>
  <c r="J1041" i="5"/>
  <c r="K1041" i="5"/>
  <c r="L1041" i="5"/>
  <c r="M1041" i="5"/>
  <c r="C1042" i="5"/>
  <c r="D1042" i="5"/>
  <c r="E1042" i="5"/>
  <c r="F1042" i="5"/>
  <c r="G1042" i="5"/>
  <c r="H1042" i="5"/>
  <c r="I1042" i="5"/>
  <c r="J1042" i="5"/>
  <c r="K1042" i="5"/>
  <c r="L1042" i="5"/>
  <c r="M1042" i="5"/>
  <c r="C1043" i="5"/>
  <c r="D1043" i="5"/>
  <c r="E1043" i="5"/>
  <c r="F1043" i="5"/>
  <c r="G1043" i="5"/>
  <c r="H1043" i="5"/>
  <c r="I1043" i="5"/>
  <c r="J1043" i="5"/>
  <c r="K1043" i="5"/>
  <c r="L1043" i="5"/>
  <c r="M1043" i="5"/>
  <c r="C1044" i="5"/>
  <c r="D1044" i="5"/>
  <c r="E1044" i="5"/>
  <c r="F1044" i="5"/>
  <c r="G1044" i="5"/>
  <c r="H1044" i="5"/>
  <c r="I1044" i="5"/>
  <c r="J1044" i="5"/>
  <c r="K1044" i="5"/>
  <c r="L1044" i="5"/>
  <c r="M1044" i="5"/>
  <c r="C1045" i="5"/>
  <c r="D1045" i="5"/>
  <c r="E1045" i="5"/>
  <c r="F1045" i="5"/>
  <c r="G1045" i="5"/>
  <c r="H1045" i="5"/>
  <c r="I1045" i="5"/>
  <c r="J1045" i="5"/>
  <c r="K1045" i="5"/>
  <c r="L1045" i="5"/>
  <c r="M1045" i="5"/>
  <c r="C1046" i="5"/>
  <c r="D1046" i="5"/>
  <c r="E1046" i="5"/>
  <c r="F1046" i="5"/>
  <c r="G1046" i="5"/>
  <c r="H1046" i="5"/>
  <c r="I1046" i="5"/>
  <c r="J1046" i="5"/>
  <c r="K1046" i="5"/>
  <c r="L1046" i="5"/>
  <c r="M1046" i="5"/>
  <c r="C1047" i="5"/>
  <c r="D1047" i="5"/>
  <c r="E1047" i="5"/>
  <c r="F1047" i="5"/>
  <c r="G1047" i="5"/>
  <c r="H1047" i="5"/>
  <c r="I1047" i="5"/>
  <c r="J1047" i="5"/>
  <c r="K1047" i="5"/>
  <c r="L1047" i="5"/>
  <c r="M1047" i="5"/>
  <c r="C1048" i="5"/>
  <c r="D1048" i="5"/>
  <c r="E1048" i="5"/>
  <c r="F1048" i="5"/>
  <c r="G1048" i="5"/>
  <c r="H1048" i="5"/>
  <c r="I1048" i="5"/>
  <c r="J1048" i="5"/>
  <c r="K1048" i="5"/>
  <c r="L1048" i="5"/>
  <c r="M1048" i="5"/>
  <c r="C1049" i="5"/>
  <c r="D1049" i="5"/>
  <c r="E1049" i="5"/>
  <c r="F1049" i="5"/>
  <c r="G1049" i="5"/>
  <c r="H1049" i="5"/>
  <c r="I1049" i="5"/>
  <c r="J1049" i="5"/>
  <c r="K1049" i="5"/>
  <c r="L1049" i="5"/>
  <c r="M1049" i="5"/>
  <c r="C1050" i="5"/>
  <c r="D1050" i="5"/>
  <c r="E1050" i="5"/>
  <c r="F1050" i="5"/>
  <c r="G1050" i="5"/>
  <c r="H1050" i="5"/>
  <c r="I1050" i="5"/>
  <c r="J1050" i="5"/>
  <c r="K1050" i="5"/>
  <c r="L1050" i="5"/>
  <c r="M1050" i="5"/>
  <c r="C1051" i="5"/>
  <c r="D1051" i="5"/>
  <c r="E1051" i="5"/>
  <c r="F1051" i="5"/>
  <c r="G1051" i="5"/>
  <c r="H1051" i="5"/>
  <c r="I1051" i="5"/>
  <c r="J1051" i="5"/>
  <c r="K1051" i="5"/>
  <c r="L1051" i="5"/>
  <c r="M1051" i="5"/>
  <c r="C1052" i="5"/>
  <c r="D1052" i="5"/>
  <c r="E1052" i="5"/>
  <c r="F1052" i="5"/>
  <c r="G1052" i="5"/>
  <c r="H1052" i="5"/>
  <c r="I1052" i="5"/>
  <c r="J1052" i="5"/>
  <c r="K1052" i="5"/>
  <c r="L1052" i="5"/>
  <c r="M1052" i="5"/>
  <c r="C1053" i="5"/>
  <c r="D1053" i="5"/>
  <c r="E1053" i="5"/>
  <c r="F1053" i="5"/>
  <c r="G1053" i="5"/>
  <c r="H1053" i="5"/>
  <c r="I1053" i="5"/>
  <c r="J1053" i="5"/>
  <c r="K1053" i="5"/>
  <c r="L1053" i="5"/>
  <c r="M1053" i="5"/>
  <c r="C1054" i="5"/>
  <c r="D1054" i="5"/>
  <c r="E1054" i="5"/>
  <c r="F1054" i="5"/>
  <c r="G1054" i="5"/>
  <c r="H1054" i="5"/>
  <c r="I1054" i="5"/>
  <c r="J1054" i="5"/>
  <c r="K1054" i="5"/>
  <c r="L1054" i="5"/>
  <c r="M1054" i="5"/>
  <c r="C1055" i="5"/>
  <c r="D1055" i="5"/>
  <c r="E1055" i="5"/>
  <c r="F1055" i="5"/>
  <c r="G1055" i="5"/>
  <c r="H1055" i="5"/>
  <c r="I1055" i="5"/>
  <c r="J1055" i="5"/>
  <c r="K1055" i="5"/>
  <c r="L1055" i="5"/>
  <c r="M1055" i="5"/>
  <c r="C1056" i="5"/>
  <c r="D1056" i="5"/>
  <c r="E1056" i="5"/>
  <c r="F1056" i="5"/>
  <c r="G1056" i="5"/>
  <c r="H1056" i="5"/>
  <c r="I1056" i="5"/>
  <c r="J1056" i="5"/>
  <c r="K1056" i="5"/>
  <c r="L1056" i="5"/>
  <c r="M1056" i="5"/>
  <c r="C1057" i="5"/>
  <c r="D1057" i="5"/>
  <c r="E1057" i="5"/>
  <c r="F1057" i="5"/>
  <c r="G1057" i="5"/>
  <c r="H1057" i="5"/>
  <c r="I1057" i="5"/>
  <c r="J1057" i="5"/>
  <c r="K1057" i="5"/>
  <c r="L1057" i="5"/>
  <c r="M1057" i="5"/>
  <c r="C1058" i="5"/>
  <c r="D1058" i="5"/>
  <c r="E1058" i="5"/>
  <c r="F1058" i="5"/>
  <c r="G1058" i="5"/>
  <c r="H1058" i="5"/>
  <c r="I1058" i="5"/>
  <c r="J1058" i="5"/>
  <c r="K1058" i="5"/>
  <c r="L1058" i="5"/>
  <c r="M1058" i="5"/>
  <c r="C1059" i="5"/>
  <c r="D1059" i="5"/>
  <c r="E1059" i="5"/>
  <c r="F1059" i="5"/>
  <c r="G1059" i="5"/>
  <c r="H1059" i="5"/>
  <c r="I1059" i="5"/>
  <c r="J1059" i="5"/>
  <c r="K1059" i="5"/>
  <c r="L1059" i="5"/>
  <c r="M1059" i="5"/>
  <c r="C1060" i="5"/>
  <c r="D1060" i="5"/>
  <c r="E1060" i="5"/>
  <c r="F1060" i="5"/>
  <c r="G1060" i="5"/>
  <c r="H1060" i="5"/>
  <c r="I1060" i="5"/>
  <c r="J1060" i="5"/>
  <c r="K1060" i="5"/>
  <c r="L1060" i="5"/>
  <c r="M1060" i="5"/>
  <c r="C1061" i="5"/>
  <c r="D1061" i="5"/>
  <c r="E1061" i="5"/>
  <c r="F1061" i="5"/>
  <c r="G1061" i="5"/>
  <c r="H1061" i="5"/>
  <c r="I1061" i="5"/>
  <c r="J1061" i="5"/>
  <c r="K1061" i="5"/>
  <c r="L1061" i="5"/>
  <c r="M1061" i="5"/>
  <c r="C1062" i="5"/>
  <c r="D1062" i="5"/>
  <c r="E1062" i="5"/>
  <c r="F1062" i="5"/>
  <c r="G1062" i="5"/>
  <c r="H1062" i="5"/>
  <c r="I1062" i="5"/>
  <c r="J1062" i="5"/>
  <c r="K1062" i="5"/>
  <c r="L1062" i="5"/>
  <c r="M1062" i="5"/>
  <c r="C1063" i="5"/>
  <c r="D1063" i="5"/>
  <c r="E1063" i="5"/>
  <c r="F1063" i="5"/>
  <c r="G1063" i="5"/>
  <c r="H1063" i="5"/>
  <c r="I1063" i="5"/>
  <c r="J1063" i="5"/>
  <c r="K1063" i="5"/>
  <c r="L1063" i="5"/>
  <c r="M1063" i="5"/>
  <c r="C1064" i="5"/>
  <c r="D1064" i="5"/>
  <c r="E1064" i="5"/>
  <c r="F1064" i="5"/>
  <c r="G1064" i="5"/>
  <c r="H1064" i="5"/>
  <c r="I1064" i="5"/>
  <c r="J1064" i="5"/>
  <c r="K1064" i="5"/>
  <c r="L1064" i="5"/>
  <c r="M1064" i="5"/>
  <c r="C1065" i="5"/>
  <c r="D1065" i="5"/>
  <c r="E1065" i="5"/>
  <c r="F1065" i="5"/>
  <c r="G1065" i="5"/>
  <c r="H1065" i="5"/>
  <c r="I1065" i="5"/>
  <c r="J1065" i="5"/>
  <c r="K1065" i="5"/>
  <c r="L1065" i="5"/>
  <c r="M1065" i="5"/>
  <c r="C1066" i="5"/>
  <c r="D1066" i="5"/>
  <c r="E1066" i="5"/>
  <c r="F1066" i="5"/>
  <c r="G1066" i="5"/>
  <c r="H1066" i="5"/>
  <c r="I1066" i="5"/>
  <c r="J1066" i="5"/>
  <c r="K1066" i="5"/>
  <c r="L1066" i="5"/>
  <c r="M1066" i="5"/>
  <c r="C1067" i="5"/>
  <c r="D1067" i="5"/>
  <c r="E1067" i="5"/>
  <c r="F1067" i="5"/>
  <c r="G1067" i="5"/>
  <c r="H1067" i="5"/>
  <c r="I1067" i="5"/>
  <c r="J1067" i="5"/>
  <c r="K1067" i="5"/>
  <c r="L1067" i="5"/>
  <c r="M1067" i="5"/>
  <c r="C1068" i="5"/>
  <c r="D1068" i="5"/>
  <c r="E1068" i="5"/>
  <c r="F1068" i="5"/>
  <c r="G1068" i="5"/>
  <c r="H1068" i="5"/>
  <c r="I1068" i="5"/>
  <c r="J1068" i="5"/>
  <c r="K1068" i="5"/>
  <c r="L1068" i="5"/>
  <c r="M1068" i="5"/>
  <c r="C1069" i="5"/>
  <c r="D1069" i="5"/>
  <c r="E1069" i="5"/>
  <c r="F1069" i="5"/>
  <c r="G1069" i="5"/>
  <c r="H1069" i="5"/>
  <c r="I1069" i="5"/>
  <c r="J1069" i="5"/>
  <c r="K1069" i="5"/>
  <c r="L1069" i="5"/>
  <c r="M1069" i="5"/>
  <c r="C1070" i="5"/>
  <c r="D1070" i="5"/>
  <c r="E1070" i="5"/>
  <c r="F1070" i="5"/>
  <c r="G1070" i="5"/>
  <c r="H1070" i="5"/>
  <c r="I1070" i="5"/>
  <c r="J1070" i="5"/>
  <c r="K1070" i="5"/>
  <c r="L1070" i="5"/>
  <c r="M1070" i="5"/>
  <c r="C1071" i="5"/>
  <c r="D1071" i="5"/>
  <c r="E1071" i="5"/>
  <c r="F1071" i="5"/>
  <c r="G1071" i="5"/>
  <c r="H1071" i="5"/>
  <c r="I1071" i="5"/>
  <c r="J1071" i="5"/>
  <c r="K1071" i="5"/>
  <c r="L1071" i="5"/>
  <c r="M1071" i="5"/>
  <c r="C1072" i="5"/>
  <c r="D1072" i="5"/>
  <c r="E1072" i="5"/>
  <c r="F1072" i="5"/>
  <c r="G1072" i="5"/>
  <c r="H1072" i="5"/>
  <c r="I1072" i="5"/>
  <c r="J1072" i="5"/>
  <c r="K1072" i="5"/>
  <c r="L1072" i="5"/>
  <c r="M1072" i="5"/>
  <c r="C1073" i="5"/>
  <c r="D1073" i="5"/>
  <c r="E1073" i="5"/>
  <c r="F1073" i="5"/>
  <c r="G1073" i="5"/>
  <c r="H1073" i="5"/>
  <c r="I1073" i="5"/>
  <c r="J1073" i="5"/>
  <c r="K1073" i="5"/>
  <c r="L1073" i="5"/>
  <c r="M1073" i="5"/>
  <c r="C1074" i="5"/>
  <c r="D1074" i="5"/>
  <c r="E1074" i="5"/>
  <c r="F1074" i="5"/>
  <c r="G1074" i="5"/>
  <c r="H1074" i="5"/>
  <c r="I1074" i="5"/>
  <c r="J1074" i="5"/>
  <c r="K1074" i="5"/>
  <c r="L1074" i="5"/>
  <c r="M1074" i="5"/>
  <c r="C1075" i="5"/>
  <c r="D1075" i="5"/>
  <c r="E1075" i="5"/>
  <c r="F1075" i="5"/>
  <c r="G1075" i="5"/>
  <c r="H1075" i="5"/>
  <c r="I1075" i="5"/>
  <c r="J1075" i="5"/>
  <c r="K1075" i="5"/>
  <c r="L1075" i="5"/>
  <c r="M1075" i="5"/>
  <c r="C1076" i="5"/>
  <c r="D1076" i="5"/>
  <c r="E1076" i="5"/>
  <c r="F1076" i="5"/>
  <c r="G1076" i="5"/>
  <c r="H1076" i="5"/>
  <c r="I1076" i="5"/>
  <c r="J1076" i="5"/>
  <c r="K1076" i="5"/>
  <c r="L1076" i="5"/>
  <c r="M1076" i="5"/>
  <c r="C1077" i="5"/>
  <c r="D1077" i="5"/>
  <c r="E1077" i="5"/>
  <c r="F1077" i="5"/>
  <c r="G1077" i="5"/>
  <c r="H1077" i="5"/>
  <c r="I1077" i="5"/>
  <c r="J1077" i="5"/>
  <c r="K1077" i="5"/>
  <c r="L1077" i="5"/>
  <c r="M1077" i="5"/>
  <c r="C1078" i="5"/>
  <c r="D1078" i="5"/>
  <c r="E1078" i="5"/>
  <c r="F1078" i="5"/>
  <c r="G1078" i="5"/>
  <c r="H1078" i="5"/>
  <c r="I1078" i="5"/>
  <c r="J1078" i="5"/>
  <c r="K1078" i="5"/>
  <c r="L1078" i="5"/>
  <c r="M1078" i="5"/>
  <c r="C1079" i="5"/>
  <c r="D1079" i="5"/>
  <c r="E1079" i="5"/>
  <c r="F1079" i="5"/>
  <c r="G1079" i="5"/>
  <c r="H1079" i="5"/>
  <c r="I1079" i="5"/>
  <c r="J1079" i="5"/>
  <c r="K1079" i="5"/>
  <c r="L1079" i="5"/>
  <c r="M1079" i="5"/>
  <c r="C1080" i="5"/>
  <c r="D1080" i="5"/>
  <c r="E1080" i="5"/>
  <c r="F1080" i="5"/>
  <c r="G1080" i="5"/>
  <c r="H1080" i="5"/>
  <c r="I1080" i="5"/>
  <c r="J1080" i="5"/>
  <c r="K1080" i="5"/>
  <c r="L1080" i="5"/>
  <c r="M1080" i="5"/>
  <c r="C1081" i="5"/>
  <c r="D1081" i="5"/>
  <c r="E1081" i="5"/>
  <c r="F1081" i="5"/>
  <c r="G1081" i="5"/>
  <c r="H1081" i="5"/>
  <c r="I1081" i="5"/>
  <c r="J1081" i="5"/>
  <c r="K1081" i="5"/>
  <c r="L1081" i="5"/>
  <c r="M1081" i="5"/>
  <c r="C1082" i="5"/>
  <c r="D1082" i="5"/>
  <c r="E1082" i="5"/>
  <c r="F1082" i="5"/>
  <c r="G1082" i="5"/>
  <c r="H1082" i="5"/>
  <c r="I1082" i="5"/>
  <c r="J1082" i="5"/>
  <c r="K1082" i="5"/>
  <c r="L1082" i="5"/>
  <c r="M1082" i="5"/>
  <c r="C1083" i="5"/>
  <c r="D1083" i="5"/>
  <c r="E1083" i="5"/>
  <c r="F1083" i="5"/>
  <c r="G1083" i="5"/>
  <c r="H1083" i="5"/>
  <c r="I1083" i="5"/>
  <c r="J1083" i="5"/>
  <c r="K1083" i="5"/>
  <c r="L1083" i="5"/>
  <c r="M1083" i="5"/>
  <c r="C1084" i="5"/>
  <c r="D1084" i="5"/>
  <c r="E1084" i="5"/>
  <c r="F1084" i="5"/>
  <c r="G1084" i="5"/>
  <c r="H1084" i="5"/>
  <c r="I1084" i="5"/>
  <c r="J1084" i="5"/>
  <c r="K1084" i="5"/>
  <c r="L1084" i="5"/>
  <c r="M1084" i="5"/>
  <c r="C1085" i="5"/>
  <c r="D1085" i="5"/>
  <c r="E1085" i="5"/>
  <c r="F1085" i="5"/>
  <c r="G1085" i="5"/>
  <c r="H1085" i="5"/>
  <c r="I1085" i="5"/>
  <c r="J1085" i="5"/>
  <c r="K1085" i="5"/>
  <c r="L1085" i="5"/>
  <c r="M1085" i="5"/>
  <c r="C1086" i="5"/>
  <c r="D1086" i="5"/>
  <c r="E1086" i="5"/>
  <c r="F1086" i="5"/>
  <c r="G1086" i="5"/>
  <c r="H1086" i="5"/>
  <c r="I1086" i="5"/>
  <c r="J1086" i="5"/>
  <c r="K1086" i="5"/>
  <c r="L1086" i="5"/>
  <c r="M1086" i="5"/>
  <c r="C1087" i="5"/>
  <c r="D1087" i="5"/>
  <c r="E1087" i="5"/>
  <c r="F1087" i="5"/>
  <c r="G1087" i="5"/>
  <c r="H1087" i="5"/>
  <c r="I1087" i="5"/>
  <c r="J1087" i="5"/>
  <c r="K1087" i="5"/>
  <c r="L1087" i="5"/>
  <c r="M1087" i="5"/>
  <c r="C1088" i="5"/>
  <c r="D1088" i="5"/>
  <c r="E1088" i="5"/>
  <c r="F1088" i="5"/>
  <c r="G1088" i="5"/>
  <c r="H1088" i="5"/>
  <c r="I1088" i="5"/>
  <c r="J1088" i="5"/>
  <c r="K1088" i="5"/>
  <c r="L1088" i="5"/>
  <c r="M1088" i="5"/>
  <c r="C1089" i="5"/>
  <c r="D1089" i="5"/>
  <c r="E1089" i="5"/>
  <c r="F1089" i="5"/>
  <c r="G1089" i="5"/>
  <c r="H1089" i="5"/>
  <c r="I1089" i="5"/>
  <c r="J1089" i="5"/>
  <c r="K1089" i="5"/>
  <c r="L1089" i="5"/>
  <c r="M1089" i="5"/>
  <c r="C1090" i="5"/>
  <c r="D1090" i="5"/>
  <c r="E1090" i="5"/>
  <c r="F1090" i="5"/>
  <c r="G1090" i="5"/>
  <c r="H1090" i="5"/>
  <c r="I1090" i="5"/>
  <c r="J1090" i="5"/>
  <c r="K1090" i="5"/>
  <c r="L1090" i="5"/>
  <c r="M1090" i="5"/>
  <c r="C1091" i="5"/>
  <c r="D1091" i="5"/>
  <c r="E1091" i="5"/>
  <c r="F1091" i="5"/>
  <c r="G1091" i="5"/>
  <c r="H1091" i="5"/>
  <c r="I1091" i="5"/>
  <c r="J1091" i="5"/>
  <c r="K1091" i="5"/>
  <c r="L1091" i="5"/>
  <c r="M1091" i="5"/>
  <c r="C1092" i="5"/>
  <c r="D1092" i="5"/>
  <c r="E1092" i="5"/>
  <c r="F1092" i="5"/>
  <c r="G1092" i="5"/>
  <c r="H1092" i="5"/>
  <c r="I1092" i="5"/>
  <c r="J1092" i="5"/>
  <c r="K1092" i="5"/>
  <c r="L1092" i="5"/>
  <c r="M1092" i="5"/>
  <c r="C1093" i="5"/>
  <c r="D1093" i="5"/>
  <c r="E1093" i="5"/>
  <c r="F1093" i="5"/>
  <c r="G1093" i="5"/>
  <c r="H1093" i="5"/>
  <c r="I1093" i="5"/>
  <c r="J1093" i="5"/>
  <c r="K1093" i="5"/>
  <c r="L1093" i="5"/>
  <c r="M1093" i="5"/>
  <c r="C1094" i="5"/>
  <c r="D1094" i="5"/>
  <c r="E1094" i="5"/>
  <c r="F1094" i="5"/>
  <c r="G1094" i="5"/>
  <c r="H1094" i="5"/>
  <c r="I1094" i="5"/>
  <c r="J1094" i="5"/>
  <c r="K1094" i="5"/>
  <c r="L1094" i="5"/>
  <c r="M1094" i="5"/>
  <c r="C1095" i="5"/>
  <c r="D1095" i="5"/>
  <c r="E1095" i="5"/>
  <c r="F1095" i="5"/>
  <c r="G1095" i="5"/>
  <c r="H1095" i="5"/>
  <c r="I1095" i="5"/>
  <c r="J1095" i="5"/>
  <c r="K1095" i="5"/>
  <c r="L1095" i="5"/>
  <c r="M1095" i="5"/>
  <c r="C1096" i="5"/>
  <c r="D1096" i="5"/>
  <c r="E1096" i="5"/>
  <c r="F1096" i="5"/>
  <c r="G1096" i="5"/>
  <c r="H1096" i="5"/>
  <c r="I1096" i="5"/>
  <c r="J1096" i="5"/>
  <c r="K1096" i="5"/>
  <c r="L1096" i="5"/>
  <c r="M1096" i="5"/>
  <c r="C1097" i="5"/>
  <c r="D1097" i="5"/>
  <c r="E1097" i="5"/>
  <c r="F1097" i="5"/>
  <c r="G1097" i="5"/>
  <c r="H1097" i="5"/>
  <c r="I1097" i="5"/>
  <c r="J1097" i="5"/>
  <c r="K1097" i="5"/>
  <c r="L1097" i="5"/>
  <c r="M1097" i="5"/>
  <c r="C1098" i="5"/>
  <c r="D1098" i="5"/>
  <c r="E1098" i="5"/>
  <c r="F1098" i="5"/>
  <c r="G1098" i="5"/>
  <c r="H1098" i="5"/>
  <c r="I1098" i="5"/>
  <c r="J1098" i="5"/>
  <c r="K1098" i="5"/>
  <c r="L1098" i="5"/>
  <c r="M1098" i="5"/>
  <c r="C1099" i="5"/>
  <c r="D1099" i="5"/>
  <c r="E1099" i="5"/>
  <c r="F1099" i="5"/>
  <c r="G1099" i="5"/>
  <c r="H1099" i="5"/>
  <c r="I1099" i="5"/>
  <c r="J1099" i="5"/>
  <c r="K1099" i="5"/>
  <c r="L1099" i="5"/>
  <c r="M1099" i="5"/>
  <c r="C1100" i="5"/>
  <c r="D1100" i="5"/>
  <c r="E1100" i="5"/>
  <c r="F1100" i="5"/>
  <c r="G1100" i="5"/>
  <c r="H1100" i="5"/>
  <c r="I1100" i="5"/>
  <c r="J1100" i="5"/>
  <c r="K1100" i="5"/>
  <c r="L1100" i="5"/>
  <c r="M1100" i="5"/>
  <c r="C1101" i="5"/>
  <c r="D1101" i="5"/>
  <c r="E1101" i="5"/>
  <c r="F1101" i="5"/>
  <c r="G1101" i="5"/>
  <c r="H1101" i="5"/>
  <c r="I1101" i="5"/>
  <c r="J1101" i="5"/>
  <c r="K1101" i="5"/>
  <c r="L1101" i="5"/>
  <c r="M1101" i="5"/>
  <c r="C1102" i="5"/>
  <c r="D1102" i="5"/>
  <c r="E1102" i="5"/>
  <c r="F1102" i="5"/>
  <c r="G1102" i="5"/>
  <c r="H1102" i="5"/>
  <c r="I1102" i="5"/>
  <c r="J1102" i="5"/>
  <c r="K1102" i="5"/>
  <c r="L1102" i="5"/>
  <c r="M1102" i="5"/>
  <c r="C1103" i="5"/>
  <c r="D1103" i="5"/>
  <c r="E1103" i="5"/>
  <c r="F1103" i="5"/>
  <c r="G1103" i="5"/>
  <c r="H1103" i="5"/>
  <c r="I1103" i="5"/>
  <c r="J1103" i="5"/>
  <c r="K1103" i="5"/>
  <c r="L1103" i="5"/>
  <c r="M1103" i="5"/>
  <c r="C1104" i="5"/>
  <c r="D1104" i="5"/>
  <c r="E1104" i="5"/>
  <c r="F1104" i="5"/>
  <c r="G1104" i="5"/>
  <c r="H1104" i="5"/>
  <c r="I1104" i="5"/>
  <c r="J1104" i="5"/>
  <c r="K1104" i="5"/>
  <c r="L1104" i="5"/>
  <c r="M1104" i="5"/>
  <c r="C1105" i="5"/>
  <c r="D1105" i="5"/>
  <c r="E1105" i="5"/>
  <c r="F1105" i="5"/>
  <c r="G1105" i="5"/>
  <c r="H1105" i="5"/>
  <c r="I1105" i="5"/>
  <c r="J1105" i="5"/>
  <c r="K1105" i="5"/>
  <c r="L1105" i="5"/>
  <c r="M1105" i="5"/>
  <c r="C1106" i="5"/>
  <c r="D1106" i="5"/>
  <c r="E1106" i="5"/>
  <c r="F1106" i="5"/>
  <c r="G1106" i="5"/>
  <c r="H1106" i="5"/>
  <c r="I1106" i="5"/>
  <c r="J1106" i="5"/>
  <c r="K1106" i="5"/>
  <c r="L1106" i="5"/>
  <c r="M1106" i="5"/>
  <c r="C1107" i="5"/>
  <c r="D1107" i="5"/>
  <c r="E1107" i="5"/>
  <c r="F1107" i="5"/>
  <c r="G1107" i="5"/>
  <c r="H1107" i="5"/>
  <c r="I1107" i="5"/>
  <c r="J1107" i="5"/>
  <c r="K1107" i="5"/>
  <c r="L1107" i="5"/>
  <c r="M1107" i="5"/>
  <c r="C1108" i="5"/>
  <c r="D1108" i="5"/>
  <c r="E1108" i="5"/>
  <c r="F1108" i="5"/>
  <c r="G1108" i="5"/>
  <c r="H1108" i="5"/>
  <c r="I1108" i="5"/>
  <c r="J1108" i="5"/>
  <c r="K1108" i="5"/>
  <c r="L1108" i="5"/>
  <c r="M1108" i="5"/>
  <c r="C1109" i="5"/>
  <c r="D1109" i="5"/>
  <c r="E1109" i="5"/>
  <c r="F1109" i="5"/>
  <c r="G1109" i="5"/>
  <c r="H1109" i="5"/>
  <c r="I1109" i="5"/>
  <c r="J1109" i="5"/>
  <c r="K1109" i="5"/>
  <c r="L1109" i="5"/>
  <c r="M1109" i="5"/>
  <c r="C1110" i="5"/>
  <c r="D1110" i="5"/>
  <c r="E1110" i="5"/>
  <c r="F1110" i="5"/>
  <c r="G1110" i="5"/>
  <c r="H1110" i="5"/>
  <c r="I1110" i="5"/>
  <c r="J1110" i="5"/>
  <c r="K1110" i="5"/>
  <c r="L1110" i="5"/>
  <c r="M1110" i="5"/>
  <c r="C1111" i="5"/>
  <c r="D1111" i="5"/>
  <c r="E1111" i="5"/>
  <c r="F1111" i="5"/>
  <c r="G1111" i="5"/>
  <c r="H1111" i="5"/>
  <c r="I1111" i="5"/>
  <c r="J1111" i="5"/>
  <c r="K1111" i="5"/>
  <c r="L1111" i="5"/>
  <c r="M1111" i="5"/>
  <c r="C1112" i="5"/>
  <c r="D1112" i="5"/>
  <c r="E1112" i="5"/>
  <c r="F1112" i="5"/>
  <c r="G1112" i="5"/>
  <c r="H1112" i="5"/>
  <c r="I1112" i="5"/>
  <c r="J1112" i="5"/>
  <c r="K1112" i="5"/>
  <c r="L1112" i="5"/>
  <c r="M1112" i="5"/>
  <c r="C1113" i="5"/>
  <c r="D1113" i="5"/>
  <c r="E1113" i="5"/>
  <c r="F1113" i="5"/>
  <c r="G1113" i="5"/>
  <c r="H1113" i="5"/>
  <c r="I1113" i="5"/>
  <c r="J1113" i="5"/>
  <c r="K1113" i="5"/>
  <c r="L1113" i="5"/>
  <c r="M1113" i="5"/>
  <c r="C1114" i="5"/>
  <c r="D1114" i="5"/>
  <c r="E1114" i="5"/>
  <c r="F1114" i="5"/>
  <c r="G1114" i="5"/>
  <c r="H1114" i="5"/>
  <c r="I1114" i="5"/>
  <c r="J1114" i="5"/>
  <c r="K1114" i="5"/>
  <c r="L1114" i="5"/>
  <c r="M1114" i="5"/>
  <c r="C1115" i="5"/>
  <c r="D1115" i="5"/>
  <c r="E1115" i="5"/>
  <c r="F1115" i="5"/>
  <c r="G1115" i="5"/>
  <c r="H1115" i="5"/>
  <c r="I1115" i="5"/>
  <c r="J1115" i="5"/>
  <c r="K1115" i="5"/>
  <c r="L1115" i="5"/>
  <c r="M1115" i="5"/>
  <c r="C1116" i="5"/>
  <c r="D1116" i="5"/>
  <c r="E1116" i="5"/>
  <c r="F1116" i="5"/>
  <c r="G1116" i="5"/>
  <c r="H1116" i="5"/>
  <c r="I1116" i="5"/>
  <c r="J1116" i="5"/>
  <c r="K1116" i="5"/>
  <c r="L1116" i="5"/>
  <c r="M1116" i="5"/>
  <c r="C1117" i="5"/>
  <c r="D1117" i="5"/>
  <c r="E1117" i="5"/>
  <c r="F1117" i="5"/>
  <c r="G1117" i="5"/>
  <c r="H1117" i="5"/>
  <c r="I1117" i="5"/>
  <c r="J1117" i="5"/>
  <c r="K1117" i="5"/>
  <c r="L1117" i="5"/>
  <c r="M1117" i="5"/>
  <c r="C1118" i="5"/>
  <c r="D1118" i="5"/>
  <c r="E1118" i="5"/>
  <c r="F1118" i="5"/>
  <c r="G1118" i="5"/>
  <c r="H1118" i="5"/>
  <c r="I1118" i="5"/>
  <c r="J1118" i="5"/>
  <c r="K1118" i="5"/>
  <c r="L1118" i="5"/>
  <c r="M1118" i="5"/>
  <c r="C1119" i="5"/>
  <c r="D1119" i="5"/>
  <c r="E1119" i="5"/>
  <c r="F1119" i="5"/>
  <c r="G1119" i="5"/>
  <c r="H1119" i="5"/>
  <c r="I1119" i="5"/>
  <c r="J1119" i="5"/>
  <c r="K1119" i="5"/>
  <c r="L1119" i="5"/>
  <c r="M1119" i="5"/>
  <c r="C1120" i="5"/>
  <c r="D1120" i="5"/>
  <c r="E1120" i="5"/>
  <c r="F1120" i="5"/>
  <c r="G1120" i="5"/>
  <c r="H1120" i="5"/>
  <c r="I1120" i="5"/>
  <c r="J1120" i="5"/>
  <c r="K1120" i="5"/>
  <c r="L1120" i="5"/>
  <c r="M1120" i="5"/>
  <c r="C1121" i="5"/>
  <c r="D1121" i="5"/>
  <c r="E1121" i="5"/>
  <c r="F1121" i="5"/>
  <c r="G1121" i="5"/>
  <c r="H1121" i="5"/>
  <c r="I1121" i="5"/>
  <c r="J1121" i="5"/>
  <c r="K1121" i="5"/>
  <c r="L1121" i="5"/>
  <c r="M1121" i="5"/>
  <c r="C1122" i="5"/>
  <c r="D1122" i="5"/>
  <c r="E1122" i="5"/>
  <c r="F1122" i="5"/>
  <c r="G1122" i="5"/>
  <c r="H1122" i="5"/>
  <c r="I1122" i="5"/>
  <c r="J1122" i="5"/>
  <c r="K1122" i="5"/>
  <c r="L1122" i="5"/>
  <c r="M1122" i="5"/>
  <c r="C1123" i="5"/>
  <c r="D1123" i="5"/>
  <c r="E1123" i="5"/>
  <c r="F1123" i="5"/>
  <c r="G1123" i="5"/>
  <c r="H1123" i="5"/>
  <c r="I1123" i="5"/>
  <c r="J1123" i="5"/>
  <c r="K1123" i="5"/>
  <c r="L1123" i="5"/>
  <c r="M1123" i="5"/>
  <c r="C1124" i="5"/>
  <c r="D1124" i="5"/>
  <c r="E1124" i="5"/>
  <c r="F1124" i="5"/>
  <c r="G1124" i="5"/>
  <c r="H1124" i="5"/>
  <c r="I1124" i="5"/>
  <c r="J1124" i="5"/>
  <c r="K1124" i="5"/>
  <c r="L1124" i="5"/>
  <c r="M1124" i="5"/>
  <c r="C1125" i="5"/>
  <c r="D1125" i="5"/>
  <c r="E1125" i="5"/>
  <c r="F1125" i="5"/>
  <c r="G1125" i="5"/>
  <c r="H1125" i="5"/>
  <c r="I1125" i="5"/>
  <c r="J1125" i="5"/>
  <c r="K1125" i="5"/>
  <c r="L1125" i="5"/>
  <c r="M1125" i="5"/>
  <c r="C1126" i="5"/>
  <c r="D1126" i="5"/>
  <c r="E1126" i="5"/>
  <c r="F1126" i="5"/>
  <c r="G1126" i="5"/>
  <c r="H1126" i="5"/>
  <c r="I1126" i="5"/>
  <c r="J1126" i="5"/>
  <c r="K1126" i="5"/>
  <c r="L1126" i="5"/>
  <c r="M1126" i="5"/>
  <c r="C1127" i="5"/>
  <c r="D1127" i="5"/>
  <c r="E1127" i="5"/>
  <c r="F1127" i="5"/>
  <c r="G1127" i="5"/>
  <c r="H1127" i="5"/>
  <c r="I1127" i="5"/>
  <c r="J1127" i="5"/>
  <c r="K1127" i="5"/>
  <c r="L1127" i="5"/>
  <c r="M1127" i="5"/>
  <c r="C1128" i="5"/>
  <c r="D1128" i="5"/>
  <c r="E1128" i="5"/>
  <c r="F1128" i="5"/>
  <c r="G1128" i="5"/>
  <c r="H1128" i="5"/>
  <c r="I1128" i="5"/>
  <c r="J1128" i="5"/>
  <c r="K1128" i="5"/>
  <c r="L1128" i="5"/>
  <c r="M1128" i="5"/>
  <c r="C1129" i="5"/>
  <c r="D1129" i="5"/>
  <c r="E1129" i="5"/>
  <c r="F1129" i="5"/>
  <c r="G1129" i="5"/>
  <c r="H1129" i="5"/>
  <c r="I1129" i="5"/>
  <c r="J1129" i="5"/>
  <c r="K1129" i="5"/>
  <c r="L1129" i="5"/>
  <c r="M1129" i="5"/>
  <c r="C1130" i="5"/>
  <c r="D1130" i="5"/>
  <c r="E1130" i="5"/>
  <c r="F1130" i="5"/>
  <c r="G1130" i="5"/>
  <c r="H1130" i="5"/>
  <c r="I1130" i="5"/>
  <c r="J1130" i="5"/>
  <c r="K1130" i="5"/>
  <c r="L1130" i="5"/>
  <c r="M1130" i="5"/>
  <c r="C1131" i="5"/>
  <c r="D1131" i="5"/>
  <c r="E1131" i="5"/>
  <c r="F1131" i="5"/>
  <c r="G1131" i="5"/>
  <c r="H1131" i="5"/>
  <c r="I1131" i="5"/>
  <c r="J1131" i="5"/>
  <c r="K1131" i="5"/>
  <c r="L1131" i="5"/>
  <c r="M1131" i="5"/>
  <c r="C1132" i="5"/>
  <c r="D1132" i="5"/>
  <c r="E1132" i="5"/>
  <c r="F1132" i="5"/>
  <c r="G1132" i="5"/>
  <c r="H1132" i="5"/>
  <c r="I1132" i="5"/>
  <c r="J1132" i="5"/>
  <c r="K1132" i="5"/>
  <c r="L1132" i="5"/>
  <c r="M1132" i="5"/>
  <c r="C1133" i="5"/>
  <c r="D1133" i="5"/>
  <c r="E1133" i="5"/>
  <c r="F1133" i="5"/>
  <c r="G1133" i="5"/>
  <c r="H1133" i="5"/>
  <c r="I1133" i="5"/>
  <c r="J1133" i="5"/>
  <c r="K1133" i="5"/>
  <c r="L1133" i="5"/>
  <c r="M1133" i="5"/>
  <c r="C1134" i="5"/>
  <c r="D1134" i="5"/>
  <c r="E1134" i="5"/>
  <c r="F1134" i="5"/>
  <c r="G1134" i="5"/>
  <c r="H1134" i="5"/>
  <c r="I1134" i="5"/>
  <c r="J1134" i="5"/>
  <c r="K1134" i="5"/>
  <c r="L1134" i="5"/>
  <c r="M1134" i="5"/>
  <c r="C1135" i="5"/>
  <c r="D1135" i="5"/>
  <c r="E1135" i="5"/>
  <c r="F1135" i="5"/>
  <c r="G1135" i="5"/>
  <c r="H1135" i="5"/>
  <c r="I1135" i="5"/>
  <c r="J1135" i="5"/>
  <c r="K1135" i="5"/>
  <c r="L1135" i="5"/>
  <c r="M1135" i="5"/>
  <c r="C1136" i="5"/>
  <c r="D1136" i="5"/>
  <c r="E1136" i="5"/>
  <c r="F1136" i="5"/>
  <c r="G1136" i="5"/>
  <c r="H1136" i="5"/>
  <c r="I1136" i="5"/>
  <c r="J1136" i="5"/>
  <c r="K1136" i="5"/>
  <c r="L1136" i="5"/>
  <c r="M1136" i="5"/>
  <c r="C1137" i="5"/>
  <c r="D1137" i="5"/>
  <c r="E1137" i="5"/>
  <c r="F1137" i="5"/>
  <c r="G1137" i="5"/>
  <c r="H1137" i="5"/>
  <c r="I1137" i="5"/>
  <c r="J1137" i="5"/>
  <c r="K1137" i="5"/>
  <c r="L1137" i="5"/>
  <c r="M1137" i="5"/>
  <c r="C1138" i="5"/>
  <c r="D1138" i="5"/>
  <c r="E1138" i="5"/>
  <c r="F1138" i="5"/>
  <c r="G1138" i="5"/>
  <c r="H1138" i="5"/>
  <c r="I1138" i="5"/>
  <c r="J1138" i="5"/>
  <c r="K1138" i="5"/>
  <c r="L1138" i="5"/>
  <c r="M1138" i="5"/>
  <c r="C1139" i="5"/>
  <c r="D1139" i="5"/>
  <c r="E1139" i="5"/>
  <c r="F1139" i="5"/>
  <c r="G1139" i="5"/>
  <c r="H1139" i="5"/>
  <c r="I1139" i="5"/>
  <c r="J1139" i="5"/>
  <c r="K1139" i="5"/>
  <c r="L1139" i="5"/>
  <c r="M1139" i="5"/>
  <c r="C1140" i="5"/>
  <c r="D1140" i="5"/>
  <c r="E1140" i="5"/>
  <c r="F1140" i="5"/>
  <c r="G1140" i="5"/>
  <c r="H1140" i="5"/>
  <c r="I1140" i="5"/>
  <c r="J1140" i="5"/>
  <c r="K1140" i="5"/>
  <c r="L1140" i="5"/>
  <c r="M1140" i="5"/>
  <c r="C1141" i="5"/>
  <c r="D1141" i="5"/>
  <c r="E1141" i="5"/>
  <c r="F1141" i="5"/>
  <c r="G1141" i="5"/>
  <c r="H1141" i="5"/>
  <c r="I1141" i="5"/>
  <c r="J1141" i="5"/>
  <c r="K1141" i="5"/>
  <c r="L1141" i="5"/>
  <c r="M1141" i="5"/>
  <c r="C1142" i="5"/>
  <c r="D1142" i="5"/>
  <c r="E1142" i="5"/>
  <c r="F1142" i="5"/>
  <c r="G1142" i="5"/>
  <c r="H1142" i="5"/>
  <c r="I1142" i="5"/>
  <c r="J1142" i="5"/>
  <c r="K1142" i="5"/>
  <c r="L1142" i="5"/>
  <c r="M1142" i="5"/>
  <c r="C1143" i="5"/>
  <c r="D1143" i="5"/>
  <c r="E1143" i="5"/>
  <c r="F1143" i="5"/>
  <c r="G1143" i="5"/>
  <c r="H1143" i="5"/>
  <c r="I1143" i="5"/>
  <c r="J1143" i="5"/>
  <c r="K1143" i="5"/>
  <c r="L1143" i="5"/>
  <c r="M1143" i="5"/>
  <c r="C1144" i="5"/>
  <c r="D1144" i="5"/>
  <c r="E1144" i="5"/>
  <c r="F1144" i="5"/>
  <c r="G1144" i="5"/>
  <c r="H1144" i="5"/>
  <c r="I1144" i="5"/>
  <c r="J1144" i="5"/>
  <c r="K1144" i="5"/>
  <c r="L1144" i="5"/>
  <c r="M1144" i="5"/>
  <c r="C1145" i="5"/>
  <c r="D1145" i="5"/>
  <c r="E1145" i="5"/>
  <c r="F1145" i="5"/>
  <c r="G1145" i="5"/>
  <c r="H1145" i="5"/>
  <c r="I1145" i="5"/>
  <c r="J1145" i="5"/>
  <c r="K1145" i="5"/>
  <c r="L1145" i="5"/>
  <c r="M1145" i="5"/>
  <c r="C1146" i="5"/>
  <c r="D1146" i="5"/>
  <c r="E1146" i="5"/>
  <c r="F1146" i="5"/>
  <c r="G1146" i="5"/>
  <c r="H1146" i="5"/>
  <c r="I1146" i="5"/>
  <c r="J1146" i="5"/>
  <c r="K1146" i="5"/>
  <c r="L1146" i="5"/>
  <c r="M1146" i="5"/>
  <c r="C1147" i="5"/>
  <c r="D1147" i="5"/>
  <c r="E1147" i="5"/>
  <c r="F1147" i="5"/>
  <c r="G1147" i="5"/>
  <c r="H1147" i="5"/>
  <c r="I1147" i="5"/>
  <c r="J1147" i="5"/>
  <c r="K1147" i="5"/>
  <c r="L1147" i="5"/>
  <c r="M1147" i="5"/>
  <c r="C1148" i="5"/>
  <c r="D1148" i="5"/>
  <c r="E1148" i="5"/>
  <c r="F1148" i="5"/>
  <c r="G1148" i="5"/>
  <c r="H1148" i="5"/>
  <c r="I1148" i="5"/>
  <c r="J1148" i="5"/>
  <c r="K1148" i="5"/>
  <c r="L1148" i="5"/>
  <c r="M1148" i="5"/>
  <c r="C1149" i="5"/>
  <c r="D1149" i="5"/>
  <c r="E1149" i="5"/>
  <c r="F1149" i="5"/>
  <c r="G1149" i="5"/>
  <c r="H1149" i="5"/>
  <c r="I1149" i="5"/>
  <c r="J1149" i="5"/>
  <c r="K1149" i="5"/>
  <c r="L1149" i="5"/>
  <c r="M1149" i="5"/>
  <c r="C1150" i="5"/>
  <c r="D1150" i="5"/>
  <c r="E1150" i="5"/>
  <c r="F1150" i="5"/>
  <c r="G1150" i="5"/>
  <c r="H1150" i="5"/>
  <c r="I1150" i="5"/>
  <c r="J1150" i="5"/>
  <c r="K1150" i="5"/>
  <c r="L1150" i="5"/>
  <c r="M1150" i="5"/>
  <c r="C1151" i="5"/>
  <c r="D1151" i="5"/>
  <c r="E1151" i="5"/>
  <c r="F1151" i="5"/>
  <c r="G1151" i="5"/>
  <c r="H1151" i="5"/>
  <c r="I1151" i="5"/>
  <c r="J1151" i="5"/>
  <c r="K1151" i="5"/>
  <c r="L1151" i="5"/>
  <c r="M1151" i="5"/>
  <c r="C1152" i="5"/>
  <c r="D1152" i="5"/>
  <c r="E1152" i="5"/>
  <c r="F1152" i="5"/>
  <c r="G1152" i="5"/>
  <c r="H1152" i="5"/>
  <c r="I1152" i="5"/>
  <c r="J1152" i="5"/>
  <c r="K1152" i="5"/>
  <c r="L1152" i="5"/>
  <c r="M1152" i="5"/>
  <c r="C1153" i="5"/>
  <c r="D1153" i="5"/>
  <c r="E1153" i="5"/>
  <c r="F1153" i="5"/>
  <c r="G1153" i="5"/>
  <c r="H1153" i="5"/>
  <c r="I1153" i="5"/>
  <c r="J1153" i="5"/>
  <c r="K1153" i="5"/>
  <c r="L1153" i="5"/>
  <c r="M1153" i="5"/>
  <c r="C1154" i="5"/>
  <c r="D1154" i="5"/>
  <c r="E1154" i="5"/>
  <c r="F1154" i="5"/>
  <c r="G1154" i="5"/>
  <c r="H1154" i="5"/>
  <c r="I1154" i="5"/>
  <c r="J1154" i="5"/>
  <c r="K1154" i="5"/>
  <c r="L1154" i="5"/>
  <c r="M1154" i="5"/>
  <c r="C1155" i="5"/>
  <c r="D1155" i="5"/>
  <c r="E1155" i="5"/>
  <c r="F1155" i="5"/>
  <c r="G1155" i="5"/>
  <c r="H1155" i="5"/>
  <c r="I1155" i="5"/>
  <c r="J1155" i="5"/>
  <c r="K1155" i="5"/>
  <c r="L1155" i="5"/>
  <c r="M1155" i="5"/>
  <c r="C1156" i="5"/>
  <c r="D1156" i="5"/>
  <c r="E1156" i="5"/>
  <c r="F1156" i="5"/>
  <c r="G1156" i="5"/>
  <c r="H1156" i="5"/>
  <c r="I1156" i="5"/>
  <c r="J1156" i="5"/>
  <c r="K1156" i="5"/>
  <c r="L1156" i="5"/>
  <c r="M1156" i="5"/>
  <c r="C1157" i="5"/>
  <c r="D1157" i="5"/>
  <c r="E1157" i="5"/>
  <c r="F1157" i="5"/>
  <c r="G1157" i="5"/>
  <c r="H1157" i="5"/>
  <c r="I1157" i="5"/>
  <c r="J1157" i="5"/>
  <c r="K1157" i="5"/>
  <c r="L1157" i="5"/>
  <c r="M1157" i="5"/>
  <c r="C1158" i="5"/>
  <c r="D1158" i="5"/>
  <c r="E1158" i="5"/>
  <c r="F1158" i="5"/>
  <c r="G1158" i="5"/>
  <c r="H1158" i="5"/>
  <c r="I1158" i="5"/>
  <c r="J1158" i="5"/>
  <c r="K1158" i="5"/>
  <c r="L1158" i="5"/>
  <c r="M1158" i="5"/>
  <c r="C1159" i="5"/>
  <c r="D1159" i="5"/>
  <c r="E1159" i="5"/>
  <c r="F1159" i="5"/>
  <c r="G1159" i="5"/>
  <c r="H1159" i="5"/>
  <c r="I1159" i="5"/>
  <c r="J1159" i="5"/>
  <c r="K1159" i="5"/>
  <c r="L1159" i="5"/>
  <c r="M1159" i="5"/>
  <c r="C1160" i="5"/>
  <c r="D1160" i="5"/>
  <c r="E1160" i="5"/>
  <c r="F1160" i="5"/>
  <c r="G1160" i="5"/>
  <c r="H1160" i="5"/>
  <c r="I1160" i="5"/>
  <c r="J1160" i="5"/>
  <c r="K1160" i="5"/>
  <c r="L1160" i="5"/>
  <c r="M1160" i="5"/>
  <c r="C1161" i="5"/>
  <c r="D1161" i="5"/>
  <c r="E1161" i="5"/>
  <c r="F1161" i="5"/>
  <c r="G1161" i="5"/>
  <c r="H1161" i="5"/>
  <c r="I1161" i="5"/>
  <c r="J1161" i="5"/>
  <c r="K1161" i="5"/>
  <c r="L1161" i="5"/>
  <c r="M1161" i="5"/>
  <c r="C1162" i="5"/>
  <c r="D1162" i="5"/>
  <c r="E1162" i="5"/>
  <c r="F1162" i="5"/>
  <c r="G1162" i="5"/>
  <c r="H1162" i="5"/>
  <c r="I1162" i="5"/>
  <c r="J1162" i="5"/>
  <c r="K1162" i="5"/>
  <c r="L1162" i="5"/>
  <c r="M1162" i="5"/>
  <c r="C1163" i="5"/>
  <c r="D1163" i="5"/>
  <c r="E1163" i="5"/>
  <c r="F1163" i="5"/>
  <c r="G1163" i="5"/>
  <c r="H1163" i="5"/>
  <c r="I1163" i="5"/>
  <c r="J1163" i="5"/>
  <c r="K1163" i="5"/>
  <c r="L1163" i="5"/>
  <c r="M1163" i="5"/>
  <c r="C1164" i="5"/>
  <c r="D1164" i="5"/>
  <c r="E1164" i="5"/>
  <c r="F1164" i="5"/>
  <c r="G1164" i="5"/>
  <c r="H1164" i="5"/>
  <c r="I1164" i="5"/>
  <c r="J1164" i="5"/>
  <c r="K1164" i="5"/>
  <c r="L1164" i="5"/>
  <c r="M1164" i="5"/>
  <c r="C1165" i="5"/>
  <c r="D1165" i="5"/>
  <c r="E1165" i="5"/>
  <c r="F1165" i="5"/>
  <c r="G1165" i="5"/>
  <c r="H1165" i="5"/>
  <c r="I1165" i="5"/>
  <c r="J1165" i="5"/>
  <c r="K1165" i="5"/>
  <c r="L1165" i="5"/>
  <c r="M1165" i="5"/>
  <c r="C1166" i="5"/>
  <c r="D1166" i="5"/>
  <c r="E1166" i="5"/>
  <c r="F1166" i="5"/>
  <c r="G1166" i="5"/>
  <c r="H1166" i="5"/>
  <c r="I1166" i="5"/>
  <c r="J1166" i="5"/>
  <c r="K1166" i="5"/>
  <c r="L1166" i="5"/>
  <c r="M1166" i="5"/>
  <c r="C1167" i="5"/>
  <c r="D1167" i="5"/>
  <c r="E1167" i="5"/>
  <c r="F1167" i="5"/>
  <c r="G1167" i="5"/>
  <c r="H1167" i="5"/>
  <c r="I1167" i="5"/>
  <c r="J1167" i="5"/>
  <c r="K1167" i="5"/>
  <c r="L1167" i="5"/>
  <c r="M1167" i="5"/>
  <c r="C1168" i="5"/>
  <c r="D1168" i="5"/>
  <c r="E1168" i="5"/>
  <c r="F1168" i="5"/>
  <c r="G1168" i="5"/>
  <c r="H1168" i="5"/>
  <c r="I1168" i="5"/>
  <c r="J1168" i="5"/>
  <c r="K1168" i="5"/>
  <c r="L1168" i="5"/>
  <c r="M1168" i="5"/>
  <c r="C1169" i="5"/>
  <c r="D1169" i="5"/>
  <c r="E1169" i="5"/>
  <c r="F1169" i="5"/>
  <c r="G1169" i="5"/>
  <c r="H1169" i="5"/>
  <c r="I1169" i="5"/>
  <c r="J1169" i="5"/>
  <c r="K1169" i="5"/>
  <c r="L1169" i="5"/>
  <c r="M1169" i="5"/>
  <c r="C1170" i="5"/>
  <c r="D1170" i="5"/>
  <c r="E1170" i="5"/>
  <c r="F1170" i="5"/>
  <c r="G1170" i="5"/>
  <c r="H1170" i="5"/>
  <c r="I1170" i="5"/>
  <c r="J1170" i="5"/>
  <c r="K1170" i="5"/>
  <c r="L1170" i="5"/>
  <c r="M1170" i="5"/>
  <c r="C1171" i="5"/>
  <c r="D1171" i="5"/>
  <c r="E1171" i="5"/>
  <c r="F1171" i="5"/>
  <c r="G1171" i="5"/>
  <c r="H1171" i="5"/>
  <c r="I1171" i="5"/>
  <c r="J1171" i="5"/>
  <c r="K1171" i="5"/>
  <c r="L1171" i="5"/>
  <c r="M1171" i="5"/>
  <c r="C1172" i="5"/>
  <c r="D1172" i="5"/>
  <c r="E1172" i="5"/>
  <c r="F1172" i="5"/>
  <c r="G1172" i="5"/>
  <c r="H1172" i="5"/>
  <c r="I1172" i="5"/>
  <c r="J1172" i="5"/>
  <c r="K1172" i="5"/>
  <c r="L1172" i="5"/>
  <c r="M1172" i="5"/>
  <c r="C1173" i="5"/>
  <c r="D1173" i="5"/>
  <c r="E1173" i="5"/>
  <c r="F1173" i="5"/>
  <c r="G1173" i="5"/>
  <c r="H1173" i="5"/>
  <c r="I1173" i="5"/>
  <c r="J1173" i="5"/>
  <c r="K1173" i="5"/>
  <c r="L1173" i="5"/>
  <c r="M1173" i="5"/>
  <c r="C1174" i="5"/>
  <c r="D1174" i="5"/>
  <c r="E1174" i="5"/>
  <c r="F1174" i="5"/>
  <c r="G1174" i="5"/>
  <c r="H1174" i="5"/>
  <c r="I1174" i="5"/>
  <c r="J1174" i="5"/>
  <c r="K1174" i="5"/>
  <c r="L1174" i="5"/>
  <c r="M1174" i="5"/>
  <c r="C1175" i="5"/>
  <c r="D1175" i="5"/>
  <c r="E1175" i="5"/>
  <c r="F1175" i="5"/>
  <c r="G1175" i="5"/>
  <c r="H1175" i="5"/>
  <c r="I1175" i="5"/>
  <c r="J1175" i="5"/>
  <c r="K1175" i="5"/>
  <c r="L1175" i="5"/>
  <c r="M1175" i="5"/>
  <c r="C1176" i="5"/>
  <c r="D1176" i="5"/>
  <c r="E1176" i="5"/>
  <c r="F1176" i="5"/>
  <c r="G1176" i="5"/>
  <c r="H1176" i="5"/>
  <c r="I1176" i="5"/>
  <c r="J1176" i="5"/>
  <c r="K1176" i="5"/>
  <c r="L1176" i="5"/>
  <c r="M1176" i="5"/>
  <c r="C1177" i="5"/>
  <c r="D1177" i="5"/>
  <c r="E1177" i="5"/>
  <c r="F1177" i="5"/>
  <c r="G1177" i="5"/>
  <c r="H1177" i="5"/>
  <c r="I1177" i="5"/>
  <c r="J1177" i="5"/>
  <c r="K1177" i="5"/>
  <c r="L1177" i="5"/>
  <c r="M1177" i="5"/>
  <c r="C1178" i="5"/>
  <c r="D1178" i="5"/>
  <c r="E1178" i="5"/>
  <c r="F1178" i="5"/>
  <c r="G1178" i="5"/>
  <c r="H1178" i="5"/>
  <c r="I1178" i="5"/>
  <c r="J1178" i="5"/>
  <c r="K1178" i="5"/>
  <c r="L1178" i="5"/>
  <c r="M1178" i="5"/>
  <c r="C1179" i="5"/>
  <c r="D1179" i="5"/>
  <c r="E1179" i="5"/>
  <c r="F1179" i="5"/>
  <c r="G1179" i="5"/>
  <c r="H1179" i="5"/>
  <c r="I1179" i="5"/>
  <c r="J1179" i="5"/>
  <c r="K1179" i="5"/>
  <c r="L1179" i="5"/>
  <c r="M1179" i="5"/>
  <c r="C1180" i="5"/>
  <c r="D1180" i="5"/>
  <c r="E1180" i="5"/>
  <c r="F1180" i="5"/>
  <c r="G1180" i="5"/>
  <c r="H1180" i="5"/>
  <c r="I1180" i="5"/>
  <c r="J1180" i="5"/>
  <c r="K1180" i="5"/>
  <c r="L1180" i="5"/>
  <c r="M1180" i="5"/>
  <c r="C1181" i="5"/>
  <c r="D1181" i="5"/>
  <c r="E1181" i="5"/>
  <c r="F1181" i="5"/>
  <c r="G1181" i="5"/>
  <c r="H1181" i="5"/>
  <c r="I1181" i="5"/>
  <c r="J1181" i="5"/>
  <c r="K1181" i="5"/>
  <c r="L1181" i="5"/>
  <c r="M1181" i="5"/>
  <c r="C1182" i="5"/>
  <c r="D1182" i="5"/>
  <c r="E1182" i="5"/>
  <c r="F1182" i="5"/>
  <c r="G1182" i="5"/>
  <c r="H1182" i="5"/>
  <c r="I1182" i="5"/>
  <c r="J1182" i="5"/>
  <c r="K1182" i="5"/>
  <c r="L1182" i="5"/>
  <c r="M1182" i="5"/>
  <c r="C1183" i="5"/>
  <c r="D1183" i="5"/>
  <c r="E1183" i="5"/>
  <c r="F1183" i="5"/>
  <c r="G1183" i="5"/>
  <c r="H1183" i="5"/>
  <c r="I1183" i="5"/>
  <c r="J1183" i="5"/>
  <c r="K1183" i="5"/>
  <c r="L1183" i="5"/>
  <c r="M1183" i="5"/>
  <c r="C1184" i="5"/>
  <c r="D1184" i="5"/>
  <c r="E1184" i="5"/>
  <c r="F1184" i="5"/>
  <c r="G1184" i="5"/>
  <c r="H1184" i="5"/>
  <c r="I1184" i="5"/>
  <c r="J1184" i="5"/>
  <c r="K1184" i="5"/>
  <c r="L1184" i="5"/>
  <c r="M1184" i="5"/>
  <c r="C1185" i="5"/>
  <c r="D1185" i="5"/>
  <c r="E1185" i="5"/>
  <c r="F1185" i="5"/>
  <c r="G1185" i="5"/>
  <c r="H1185" i="5"/>
  <c r="I1185" i="5"/>
  <c r="J1185" i="5"/>
  <c r="K1185" i="5"/>
  <c r="L1185" i="5"/>
  <c r="M1185" i="5"/>
  <c r="C1186" i="5"/>
  <c r="D1186" i="5"/>
  <c r="E1186" i="5"/>
  <c r="F1186" i="5"/>
  <c r="G1186" i="5"/>
  <c r="H1186" i="5"/>
  <c r="I1186" i="5"/>
  <c r="J1186" i="5"/>
  <c r="K1186" i="5"/>
  <c r="L1186" i="5"/>
  <c r="M1186" i="5"/>
  <c r="C1187" i="5"/>
  <c r="D1187" i="5"/>
  <c r="E1187" i="5"/>
  <c r="F1187" i="5"/>
  <c r="G1187" i="5"/>
  <c r="H1187" i="5"/>
  <c r="I1187" i="5"/>
  <c r="J1187" i="5"/>
  <c r="K1187" i="5"/>
  <c r="L1187" i="5"/>
  <c r="M1187" i="5"/>
  <c r="C1188" i="5"/>
  <c r="D1188" i="5"/>
  <c r="E1188" i="5"/>
  <c r="F1188" i="5"/>
  <c r="G1188" i="5"/>
  <c r="H1188" i="5"/>
  <c r="I1188" i="5"/>
  <c r="J1188" i="5"/>
  <c r="K1188" i="5"/>
  <c r="L1188" i="5"/>
  <c r="M1188" i="5"/>
  <c r="C1189" i="5"/>
  <c r="D1189" i="5"/>
  <c r="E1189" i="5"/>
  <c r="F1189" i="5"/>
  <c r="G1189" i="5"/>
  <c r="H1189" i="5"/>
  <c r="I1189" i="5"/>
  <c r="J1189" i="5"/>
  <c r="K1189" i="5"/>
  <c r="L1189" i="5"/>
  <c r="M1189" i="5"/>
  <c r="C1190" i="5"/>
  <c r="D1190" i="5"/>
  <c r="E1190" i="5"/>
  <c r="F1190" i="5"/>
  <c r="G1190" i="5"/>
  <c r="H1190" i="5"/>
  <c r="I1190" i="5"/>
  <c r="J1190" i="5"/>
  <c r="K1190" i="5"/>
  <c r="L1190" i="5"/>
  <c r="M1190" i="5"/>
  <c r="C1191" i="5"/>
  <c r="D1191" i="5"/>
  <c r="E1191" i="5"/>
  <c r="F1191" i="5"/>
  <c r="G1191" i="5"/>
  <c r="H1191" i="5"/>
  <c r="I1191" i="5"/>
  <c r="J1191" i="5"/>
  <c r="K1191" i="5"/>
  <c r="L1191" i="5"/>
  <c r="M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191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994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796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599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402" i="5"/>
  <c r="A401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358" i="5"/>
  <c r="A359" i="5"/>
  <c r="A360" i="5"/>
  <c r="A361" i="5"/>
  <c r="A362" i="5"/>
  <c r="A363" i="5"/>
  <c r="A364" i="5"/>
  <c r="A365" i="5"/>
  <c r="A366" i="5"/>
  <c r="A367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202" i="5"/>
  <c r="BB9" i="1"/>
  <c r="BB8" i="1"/>
  <c r="BB7" i="1"/>
  <c r="BB6" i="1"/>
  <c r="BA9" i="1"/>
  <c r="BA8" i="1"/>
  <c r="BA7" i="1"/>
  <c r="BA6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" i="1"/>
  <c r="AN3" i="9"/>
  <c r="AO3" i="9"/>
  <c r="AP3" i="9"/>
  <c r="AV3" i="9"/>
  <c r="AQ3" i="9"/>
  <c r="AW3" i="9"/>
  <c r="AR3" i="9"/>
  <c r="AS3" i="9"/>
  <c r="AT3" i="9"/>
  <c r="AU3" i="9"/>
  <c r="AN4" i="9"/>
  <c r="AO4" i="9"/>
  <c r="AP4" i="9"/>
  <c r="AQ4" i="9"/>
  <c r="AR4" i="9"/>
  <c r="AS4" i="9"/>
  <c r="AT4" i="9"/>
  <c r="AU4" i="9"/>
  <c r="AV4" i="9"/>
  <c r="AW4" i="9"/>
  <c r="AN5" i="9"/>
  <c r="AO5" i="9"/>
  <c r="AP5" i="9"/>
  <c r="AV5" i="9"/>
  <c r="AQ5" i="9"/>
  <c r="AW5" i="9"/>
  <c r="AR5" i="9"/>
  <c r="AS5" i="9"/>
  <c r="AT5" i="9"/>
  <c r="AU5" i="9"/>
  <c r="AN6" i="9"/>
  <c r="AO6" i="9"/>
  <c r="AP6" i="9"/>
  <c r="AQ6" i="9"/>
  <c r="AR6" i="9"/>
  <c r="AS6" i="9"/>
  <c r="AT6" i="9"/>
  <c r="AU6" i="9"/>
  <c r="AV6" i="9"/>
  <c r="AW6" i="9"/>
  <c r="AN7" i="9"/>
  <c r="AO7" i="9"/>
  <c r="AP7" i="9"/>
  <c r="AV7" i="9"/>
  <c r="AQ7" i="9"/>
  <c r="AW7" i="9"/>
  <c r="AR7" i="9"/>
  <c r="AS7" i="9"/>
  <c r="AT7" i="9"/>
  <c r="AU7" i="9"/>
  <c r="AN8" i="9"/>
  <c r="AO8" i="9"/>
  <c r="AP8" i="9"/>
  <c r="AQ8" i="9"/>
  <c r="AR8" i="9"/>
  <c r="AS8" i="9"/>
  <c r="AT8" i="9"/>
  <c r="AU8" i="9"/>
  <c r="AV8" i="9"/>
  <c r="AW8" i="9"/>
  <c r="AN9" i="9"/>
  <c r="AO9" i="9"/>
  <c r="AP9" i="9"/>
  <c r="AV9" i="9"/>
  <c r="AQ9" i="9"/>
  <c r="AW9" i="9"/>
  <c r="AR9" i="9"/>
  <c r="AS9" i="9"/>
  <c r="AT9" i="9"/>
  <c r="AU9" i="9"/>
  <c r="AN10" i="9"/>
  <c r="AO10" i="9"/>
  <c r="AP10" i="9"/>
  <c r="AQ10" i="9"/>
  <c r="AR10" i="9"/>
  <c r="AS10" i="9"/>
  <c r="AT10" i="9"/>
  <c r="AU10" i="9"/>
  <c r="AV10" i="9"/>
  <c r="AW10" i="9"/>
  <c r="AN11" i="9"/>
  <c r="AO11" i="9"/>
  <c r="AP11" i="9"/>
  <c r="AV11" i="9"/>
  <c r="AQ11" i="9"/>
  <c r="AW11" i="9"/>
  <c r="AR11" i="9"/>
  <c r="AS11" i="9"/>
  <c r="AT11" i="9"/>
  <c r="AU11" i="9"/>
  <c r="AN12" i="9"/>
  <c r="AO12" i="9"/>
  <c r="AP12" i="9"/>
  <c r="AQ12" i="9"/>
  <c r="AR12" i="9"/>
  <c r="AS12" i="9"/>
  <c r="AT12" i="9"/>
  <c r="AU12" i="9"/>
  <c r="AV12" i="9"/>
  <c r="AW12" i="9"/>
  <c r="AN13" i="9"/>
  <c r="AO13" i="9"/>
  <c r="AP13" i="9"/>
  <c r="AV13" i="9"/>
  <c r="AQ13" i="9"/>
  <c r="AW13" i="9"/>
  <c r="AR13" i="9"/>
  <c r="AS13" i="9"/>
  <c r="AT13" i="9"/>
  <c r="AU13" i="9"/>
  <c r="AN14" i="9"/>
  <c r="AO14" i="9"/>
  <c r="AP14" i="9"/>
  <c r="AQ14" i="9"/>
  <c r="AR14" i="9"/>
  <c r="AS14" i="9"/>
  <c r="AT14" i="9"/>
  <c r="AU14" i="9"/>
  <c r="AV14" i="9"/>
  <c r="AW14" i="9"/>
  <c r="AN15" i="9"/>
  <c r="AO15" i="9"/>
  <c r="AP15" i="9"/>
  <c r="AV15" i="9"/>
  <c r="AQ15" i="9"/>
  <c r="AW15" i="9"/>
  <c r="AR15" i="9"/>
  <c r="AS15" i="9"/>
  <c r="AT15" i="9"/>
  <c r="AU15" i="9"/>
  <c r="AN16" i="9"/>
  <c r="AO16" i="9"/>
  <c r="AP16" i="9"/>
  <c r="AQ16" i="9"/>
  <c r="AR16" i="9"/>
  <c r="AS16" i="9"/>
  <c r="AT16" i="9"/>
  <c r="AU16" i="9"/>
  <c r="AV16" i="9"/>
  <c r="AW16" i="9"/>
  <c r="AN17" i="9"/>
  <c r="AO17" i="9"/>
  <c r="AP17" i="9"/>
  <c r="AV17" i="9"/>
  <c r="AQ17" i="9"/>
  <c r="AW17" i="9"/>
  <c r="AR17" i="9"/>
  <c r="AS17" i="9"/>
  <c r="AT17" i="9"/>
  <c r="AU17" i="9"/>
  <c r="AN18" i="9"/>
  <c r="AO18" i="9"/>
  <c r="AP18" i="9"/>
  <c r="AQ18" i="9"/>
  <c r="AR18" i="9"/>
  <c r="AS18" i="9"/>
  <c r="AT18" i="9"/>
  <c r="AU18" i="9"/>
  <c r="AV18" i="9"/>
  <c r="AW18" i="9"/>
  <c r="AN19" i="9"/>
  <c r="AO19" i="9"/>
  <c r="AP19" i="9"/>
  <c r="AV19" i="9"/>
  <c r="AQ19" i="9"/>
  <c r="AW19" i="9"/>
  <c r="AR19" i="9"/>
  <c r="AS19" i="9"/>
  <c r="AT19" i="9"/>
  <c r="AU19" i="9"/>
  <c r="AN20" i="9"/>
  <c r="AO20" i="9"/>
  <c r="AP20" i="9"/>
  <c r="AQ20" i="9"/>
  <c r="AR20" i="9"/>
  <c r="AS20" i="9"/>
  <c r="AT20" i="9"/>
  <c r="AU20" i="9"/>
  <c r="AV20" i="9"/>
  <c r="AW20" i="9"/>
  <c r="AN21" i="9"/>
  <c r="AO21" i="9"/>
  <c r="AP21" i="9"/>
  <c r="AV21" i="9"/>
  <c r="AQ21" i="9"/>
  <c r="AW21" i="9"/>
  <c r="AR21" i="9"/>
  <c r="AS21" i="9"/>
  <c r="AT21" i="9"/>
  <c r="AU21" i="9"/>
  <c r="AN22" i="9"/>
  <c r="AO22" i="9"/>
  <c r="AP22" i="9"/>
  <c r="AQ22" i="9"/>
  <c r="AR22" i="9"/>
  <c r="AS22" i="9"/>
  <c r="AT22" i="9"/>
  <c r="AU22" i="9"/>
  <c r="AV22" i="9"/>
  <c r="AW22" i="9"/>
  <c r="AN23" i="9"/>
  <c r="AO23" i="9"/>
  <c r="AP23" i="9"/>
  <c r="AV23" i="9"/>
  <c r="AQ23" i="9"/>
  <c r="AW23" i="9"/>
  <c r="AR23" i="9"/>
  <c r="AS23" i="9"/>
  <c r="AT23" i="9"/>
  <c r="AU23" i="9"/>
  <c r="AN24" i="9"/>
  <c r="AO24" i="9"/>
  <c r="AP24" i="9"/>
  <c r="AQ24" i="9"/>
  <c r="AR24" i="9"/>
  <c r="AS24" i="9"/>
  <c r="AT24" i="9"/>
  <c r="AU24" i="9"/>
  <c r="AV24" i="9"/>
  <c r="AW24" i="9"/>
  <c r="AN25" i="9"/>
  <c r="AO25" i="9"/>
  <c r="AP25" i="9"/>
  <c r="AV25" i="9"/>
  <c r="AQ25" i="9"/>
  <c r="AW25" i="9"/>
  <c r="AR25" i="9"/>
  <c r="AS25" i="9"/>
  <c r="AT25" i="9"/>
  <c r="AU25" i="9"/>
  <c r="AN26" i="9"/>
  <c r="AO26" i="9"/>
  <c r="AP26" i="9"/>
  <c r="AQ26" i="9"/>
  <c r="AR26" i="9"/>
  <c r="AS26" i="9"/>
  <c r="AT26" i="9"/>
  <c r="AU26" i="9"/>
  <c r="AV26" i="9"/>
  <c r="AW26" i="9"/>
  <c r="AN27" i="9"/>
  <c r="AO27" i="9"/>
  <c r="AP27" i="9"/>
  <c r="AV27" i="9"/>
  <c r="AQ27" i="9"/>
  <c r="AW27" i="9"/>
  <c r="AR27" i="9"/>
  <c r="AS27" i="9"/>
  <c r="AT27" i="9"/>
  <c r="AU27" i="9"/>
  <c r="AN28" i="9"/>
  <c r="AO28" i="9"/>
  <c r="AP28" i="9"/>
  <c r="AQ28" i="9"/>
  <c r="AR28" i="9"/>
  <c r="AS28" i="9"/>
  <c r="AT28" i="9"/>
  <c r="AU28" i="9"/>
  <c r="AV28" i="9"/>
  <c r="AW28" i="9"/>
  <c r="AN29" i="9"/>
  <c r="AO29" i="9"/>
  <c r="AP29" i="9"/>
  <c r="AV29" i="9"/>
  <c r="AQ29" i="9"/>
  <c r="AW29" i="9"/>
  <c r="AR29" i="9"/>
  <c r="AS29" i="9"/>
  <c r="AT29" i="9"/>
  <c r="AU29" i="9"/>
  <c r="AN30" i="9"/>
  <c r="AO30" i="9"/>
  <c r="AP30" i="9"/>
  <c r="AQ30" i="9"/>
  <c r="AR30" i="9"/>
  <c r="AS30" i="9"/>
  <c r="AT30" i="9"/>
  <c r="AU30" i="9"/>
  <c r="AV30" i="9"/>
  <c r="AW30" i="9"/>
  <c r="AN31" i="9"/>
  <c r="AO31" i="9"/>
  <c r="AP31" i="9"/>
  <c r="AV31" i="9"/>
  <c r="AQ31" i="9"/>
  <c r="AW31" i="9"/>
  <c r="AR31" i="9"/>
  <c r="AS31" i="9"/>
  <c r="AT31" i="9"/>
  <c r="AU31" i="9"/>
  <c r="AN32" i="9"/>
  <c r="AO32" i="9"/>
  <c r="AP32" i="9"/>
  <c r="AQ32" i="9"/>
  <c r="AR32" i="9"/>
  <c r="AS32" i="9"/>
  <c r="AT32" i="9"/>
  <c r="AU32" i="9"/>
  <c r="AV32" i="9"/>
  <c r="AW32" i="9"/>
  <c r="AN33" i="9"/>
  <c r="AO33" i="9"/>
  <c r="AP33" i="9"/>
  <c r="AV33" i="9"/>
  <c r="AQ33" i="9"/>
  <c r="AW33" i="9"/>
  <c r="AR33" i="9"/>
  <c r="AS33" i="9"/>
  <c r="AT33" i="9"/>
  <c r="AU33" i="9"/>
  <c r="AN34" i="9"/>
  <c r="AO34" i="9"/>
  <c r="AP34" i="9"/>
  <c r="AQ34" i="9"/>
  <c r="AR34" i="9"/>
  <c r="AS34" i="9"/>
  <c r="AT34" i="9"/>
  <c r="AU34" i="9"/>
  <c r="AV34" i="9"/>
  <c r="AW34" i="9"/>
  <c r="AN35" i="9"/>
  <c r="AO35" i="9"/>
  <c r="AP35" i="9"/>
  <c r="AV35" i="9"/>
  <c r="AQ35" i="9"/>
  <c r="AW35" i="9"/>
  <c r="AR35" i="9"/>
  <c r="AS35" i="9"/>
  <c r="AT35" i="9"/>
  <c r="AU35" i="9"/>
  <c r="AN36" i="9"/>
  <c r="AO36" i="9"/>
  <c r="AP36" i="9"/>
  <c r="AQ36" i="9"/>
  <c r="AR36" i="9"/>
  <c r="AS36" i="9"/>
  <c r="AT36" i="9"/>
  <c r="AU36" i="9"/>
  <c r="AV36" i="9"/>
  <c r="AW36" i="9"/>
  <c r="AN37" i="9"/>
  <c r="AO37" i="9"/>
  <c r="AP37" i="9"/>
  <c r="AV37" i="9"/>
  <c r="AQ37" i="9"/>
  <c r="AW37" i="9"/>
  <c r="AR37" i="9"/>
  <c r="AS37" i="9"/>
  <c r="AT37" i="9"/>
  <c r="AU37" i="9"/>
  <c r="AN38" i="9"/>
  <c r="AO38" i="9"/>
  <c r="AP38" i="9"/>
  <c r="AQ38" i="9"/>
  <c r="AR38" i="9"/>
  <c r="AS38" i="9"/>
  <c r="AT38" i="9"/>
  <c r="AU38" i="9"/>
  <c r="AV38" i="9"/>
  <c r="AW38" i="9"/>
  <c r="AN39" i="9"/>
  <c r="AO39" i="9"/>
  <c r="AP39" i="9"/>
  <c r="AV39" i="9"/>
  <c r="AQ39" i="9"/>
  <c r="AW39" i="9"/>
  <c r="AR39" i="9"/>
  <c r="AS39" i="9"/>
  <c r="AT39" i="9"/>
  <c r="AU39" i="9"/>
  <c r="AN40" i="9"/>
  <c r="AO40" i="9"/>
  <c r="AP40" i="9"/>
  <c r="AQ40" i="9"/>
  <c r="AR40" i="9"/>
  <c r="AS40" i="9"/>
  <c r="AT40" i="9"/>
  <c r="AU40" i="9"/>
  <c r="AV40" i="9"/>
  <c r="AW40" i="9"/>
  <c r="AN41" i="9"/>
  <c r="AO41" i="9"/>
  <c r="AP41" i="9"/>
  <c r="AV41" i="9"/>
  <c r="AQ41" i="9"/>
  <c r="AW41" i="9"/>
  <c r="AR41" i="9"/>
  <c r="AS41" i="9"/>
  <c r="AT41" i="9"/>
  <c r="AU41" i="9"/>
  <c r="AN42" i="9"/>
  <c r="AO42" i="9"/>
  <c r="AP42" i="9"/>
  <c r="AQ42" i="9"/>
  <c r="AR42" i="9"/>
  <c r="AS42" i="9"/>
  <c r="AT42" i="9"/>
  <c r="AU42" i="9"/>
  <c r="AV42" i="9"/>
  <c r="AW42" i="9"/>
  <c r="AN43" i="9"/>
  <c r="AO43" i="9"/>
  <c r="AP43" i="9"/>
  <c r="AV43" i="9"/>
  <c r="AQ43" i="9"/>
  <c r="AW43" i="9"/>
  <c r="AR43" i="9"/>
  <c r="AS43" i="9"/>
  <c r="AT43" i="9"/>
  <c r="AU43" i="9"/>
  <c r="AN44" i="9"/>
  <c r="AO44" i="9"/>
  <c r="AP44" i="9"/>
  <c r="AQ44" i="9"/>
  <c r="AR44" i="9"/>
  <c r="AS44" i="9"/>
  <c r="AT44" i="9"/>
  <c r="AU44" i="9"/>
  <c r="AV44" i="9"/>
  <c r="AW44" i="9"/>
  <c r="AN45" i="9"/>
  <c r="AO45" i="9"/>
  <c r="AP45" i="9"/>
  <c r="AV45" i="9"/>
  <c r="AQ45" i="9"/>
  <c r="AW45" i="9"/>
  <c r="AR45" i="9"/>
  <c r="AS45" i="9"/>
  <c r="AT45" i="9"/>
  <c r="AU45" i="9"/>
  <c r="AN46" i="9"/>
  <c r="AO46" i="9"/>
  <c r="AP46" i="9"/>
  <c r="AQ46" i="9"/>
  <c r="AR46" i="9"/>
  <c r="AS46" i="9"/>
  <c r="AT46" i="9"/>
  <c r="AU46" i="9"/>
  <c r="AV46" i="9"/>
  <c r="AW46" i="9"/>
  <c r="AN47" i="9"/>
  <c r="AO47" i="9"/>
  <c r="AP47" i="9"/>
  <c r="AV47" i="9"/>
  <c r="AQ47" i="9"/>
  <c r="AW47" i="9"/>
  <c r="AR47" i="9"/>
  <c r="AS47" i="9"/>
  <c r="AT47" i="9"/>
  <c r="AU47" i="9"/>
  <c r="AN48" i="9"/>
  <c r="AO48" i="9"/>
  <c r="AP48" i="9"/>
  <c r="AQ48" i="9"/>
  <c r="AR48" i="9"/>
  <c r="AS48" i="9"/>
  <c r="AT48" i="9"/>
  <c r="AU48" i="9"/>
  <c r="AV48" i="9"/>
  <c r="AW48" i="9"/>
  <c r="AN49" i="9"/>
  <c r="AO49" i="9"/>
  <c r="AP49" i="9"/>
  <c r="AV49" i="9"/>
  <c r="AQ49" i="9"/>
  <c r="AW49" i="9"/>
  <c r="AR49" i="9"/>
  <c r="AS49" i="9"/>
  <c r="AT49" i="9"/>
  <c r="AU49" i="9"/>
  <c r="AN50" i="9"/>
  <c r="AO50" i="9"/>
  <c r="AP50" i="9"/>
  <c r="AQ50" i="9"/>
  <c r="AR50" i="9"/>
  <c r="AS50" i="9"/>
  <c r="AT50" i="9"/>
  <c r="AU50" i="9"/>
  <c r="AV50" i="9"/>
  <c r="AW50" i="9"/>
  <c r="AN51" i="9"/>
  <c r="AO51" i="9"/>
  <c r="AP51" i="9"/>
  <c r="AV51" i="9"/>
  <c r="AQ51" i="9"/>
  <c r="AW51" i="9"/>
  <c r="AR51" i="9"/>
  <c r="AS51" i="9"/>
  <c r="AT51" i="9"/>
  <c r="AU51" i="9"/>
  <c r="AN52" i="9"/>
  <c r="AO52" i="9"/>
  <c r="AP52" i="9"/>
  <c r="AQ52" i="9"/>
  <c r="AR52" i="9"/>
  <c r="AS52" i="9"/>
  <c r="AT52" i="9"/>
  <c r="AU52" i="9"/>
  <c r="AV52" i="9"/>
  <c r="AW52" i="9"/>
  <c r="AN53" i="9"/>
  <c r="AO53" i="9"/>
  <c r="AP53" i="9"/>
  <c r="AV53" i="9"/>
  <c r="AQ53" i="9"/>
  <c r="AW53" i="9"/>
  <c r="AR53" i="9"/>
  <c r="AS53" i="9"/>
  <c r="AT53" i="9"/>
  <c r="AU53" i="9"/>
  <c r="AN54" i="9"/>
  <c r="AO54" i="9"/>
  <c r="AP54" i="9"/>
  <c r="AQ54" i="9"/>
  <c r="AR54" i="9"/>
  <c r="AS54" i="9"/>
  <c r="AT54" i="9"/>
  <c r="AU54" i="9"/>
  <c r="AV54" i="9"/>
  <c r="AW54" i="9"/>
  <c r="AN55" i="9"/>
  <c r="AO55" i="9"/>
  <c r="AP55" i="9"/>
  <c r="AV55" i="9"/>
  <c r="AQ55" i="9"/>
  <c r="AW55" i="9"/>
  <c r="AR55" i="9"/>
  <c r="AS55" i="9"/>
  <c r="AT55" i="9"/>
  <c r="AU55" i="9"/>
  <c r="AN56" i="9"/>
  <c r="AO56" i="9"/>
  <c r="AP56" i="9"/>
  <c r="AQ56" i="9"/>
  <c r="AR56" i="9"/>
  <c r="AS56" i="9"/>
  <c r="AT56" i="9"/>
  <c r="AU56" i="9"/>
  <c r="AV56" i="9"/>
  <c r="AW56" i="9"/>
  <c r="AN57" i="9"/>
  <c r="AO57" i="9"/>
  <c r="AP57" i="9"/>
  <c r="AV57" i="9"/>
  <c r="AQ57" i="9"/>
  <c r="AW57" i="9"/>
  <c r="AR57" i="9"/>
  <c r="AS57" i="9"/>
  <c r="AT57" i="9"/>
  <c r="AU57" i="9"/>
  <c r="AN58" i="9"/>
  <c r="AO58" i="9"/>
  <c r="AP58" i="9"/>
  <c r="AQ58" i="9"/>
  <c r="AR58" i="9"/>
  <c r="AS58" i="9"/>
  <c r="AT58" i="9"/>
  <c r="AU58" i="9"/>
  <c r="AV58" i="9"/>
  <c r="AW58" i="9"/>
  <c r="AN59" i="9"/>
  <c r="AO59" i="9"/>
  <c r="AP59" i="9"/>
  <c r="AV59" i="9"/>
  <c r="AQ59" i="9"/>
  <c r="AW59" i="9"/>
  <c r="AR59" i="9"/>
  <c r="AS59" i="9"/>
  <c r="AT59" i="9"/>
  <c r="AU59" i="9"/>
  <c r="AN60" i="9"/>
  <c r="AO60" i="9"/>
  <c r="AP60" i="9"/>
  <c r="AQ60" i="9"/>
  <c r="AR60" i="9"/>
  <c r="AS60" i="9"/>
  <c r="AT60" i="9"/>
  <c r="AU60" i="9"/>
  <c r="AV60" i="9"/>
  <c r="AW60" i="9"/>
  <c r="AN61" i="9"/>
  <c r="AO61" i="9"/>
  <c r="AP61" i="9"/>
  <c r="AV61" i="9"/>
  <c r="AQ61" i="9"/>
  <c r="AW61" i="9"/>
  <c r="AR61" i="9"/>
  <c r="AS61" i="9"/>
  <c r="AT61" i="9"/>
  <c r="AU61" i="9"/>
  <c r="AN62" i="9"/>
  <c r="AO62" i="9"/>
  <c r="AP62" i="9"/>
  <c r="AQ62" i="9"/>
  <c r="AR62" i="9"/>
  <c r="AS62" i="9"/>
  <c r="AT62" i="9"/>
  <c r="AU62" i="9"/>
  <c r="AV62" i="9"/>
  <c r="AW62" i="9"/>
  <c r="AN63" i="9"/>
  <c r="AO63" i="9"/>
  <c r="AP63" i="9"/>
  <c r="AV63" i="9"/>
  <c r="AQ63" i="9"/>
  <c r="AW63" i="9"/>
  <c r="AR63" i="9"/>
  <c r="AS63" i="9"/>
  <c r="AT63" i="9"/>
  <c r="AU63" i="9"/>
  <c r="AN64" i="9"/>
  <c r="AO64" i="9"/>
  <c r="AP64" i="9"/>
  <c r="AQ64" i="9"/>
  <c r="AR64" i="9"/>
  <c r="AS64" i="9"/>
  <c r="AT64" i="9"/>
  <c r="AU64" i="9"/>
  <c r="AV64" i="9"/>
  <c r="AW64" i="9"/>
  <c r="AN65" i="9"/>
  <c r="AO65" i="9"/>
  <c r="AP65" i="9"/>
  <c r="AV65" i="9"/>
  <c r="AQ65" i="9"/>
  <c r="AW65" i="9"/>
  <c r="AR65" i="9"/>
  <c r="AS65" i="9"/>
  <c r="AT65" i="9"/>
  <c r="AU65" i="9"/>
  <c r="AN66" i="9"/>
  <c r="AO66" i="9"/>
  <c r="AP66" i="9"/>
  <c r="AQ66" i="9"/>
  <c r="AR66" i="9"/>
  <c r="AS66" i="9"/>
  <c r="AT66" i="9"/>
  <c r="AU66" i="9"/>
  <c r="AV66" i="9"/>
  <c r="AW66" i="9"/>
  <c r="AN67" i="9"/>
  <c r="AO67" i="9"/>
  <c r="AP67" i="9"/>
  <c r="AV67" i="9"/>
  <c r="AQ67" i="9"/>
  <c r="AW67" i="9"/>
  <c r="AR67" i="9"/>
  <c r="AS67" i="9"/>
  <c r="AT67" i="9"/>
  <c r="AU67" i="9"/>
  <c r="AN68" i="9"/>
  <c r="AO68" i="9"/>
  <c r="AP68" i="9"/>
  <c r="AQ68" i="9"/>
  <c r="AR68" i="9"/>
  <c r="AS68" i="9"/>
  <c r="AT68" i="9"/>
  <c r="AU68" i="9"/>
  <c r="AV68" i="9"/>
  <c r="AW68" i="9"/>
  <c r="AN69" i="9"/>
  <c r="AO69" i="9"/>
  <c r="AP69" i="9"/>
  <c r="AV69" i="9"/>
  <c r="AQ69" i="9"/>
  <c r="AW69" i="9"/>
  <c r="AR69" i="9"/>
  <c r="AS69" i="9"/>
  <c r="AT69" i="9"/>
  <c r="AU69" i="9"/>
  <c r="AN70" i="9"/>
  <c r="AO70" i="9"/>
  <c r="AP70" i="9"/>
  <c r="AQ70" i="9"/>
  <c r="AR70" i="9"/>
  <c r="AS70" i="9"/>
  <c r="AT70" i="9"/>
  <c r="AU70" i="9"/>
  <c r="AV70" i="9"/>
  <c r="AW70" i="9"/>
  <c r="AN71" i="9"/>
  <c r="AO71" i="9"/>
  <c r="AP71" i="9"/>
  <c r="AV71" i="9"/>
  <c r="AQ71" i="9"/>
  <c r="AW71" i="9"/>
  <c r="AR71" i="9"/>
  <c r="AS71" i="9"/>
  <c r="AT71" i="9"/>
  <c r="AU71" i="9"/>
  <c r="AN72" i="9"/>
  <c r="AO72" i="9"/>
  <c r="AP72" i="9"/>
  <c r="AQ72" i="9"/>
  <c r="AR72" i="9"/>
  <c r="AS72" i="9"/>
  <c r="AT72" i="9"/>
  <c r="AU72" i="9"/>
  <c r="AV72" i="9"/>
  <c r="AW72" i="9"/>
  <c r="AN73" i="9"/>
  <c r="AO73" i="9"/>
  <c r="AP73" i="9"/>
  <c r="AV73" i="9"/>
  <c r="AQ73" i="9"/>
  <c r="AW73" i="9"/>
  <c r="AR73" i="9"/>
  <c r="AS73" i="9"/>
  <c r="AT73" i="9"/>
  <c r="AU73" i="9"/>
  <c r="AN74" i="9"/>
  <c r="AO74" i="9"/>
  <c r="AP74" i="9"/>
  <c r="AQ74" i="9"/>
  <c r="AR74" i="9"/>
  <c r="AS74" i="9"/>
  <c r="AT74" i="9"/>
  <c r="AU74" i="9"/>
  <c r="AV74" i="9"/>
  <c r="AW74" i="9"/>
  <c r="AN75" i="9"/>
  <c r="AO75" i="9"/>
  <c r="AP75" i="9"/>
  <c r="AV75" i="9"/>
  <c r="AQ75" i="9"/>
  <c r="AW75" i="9"/>
  <c r="AR75" i="9"/>
  <c r="AS75" i="9"/>
  <c r="AT75" i="9"/>
  <c r="AU75" i="9"/>
  <c r="AN76" i="9"/>
  <c r="AO76" i="9"/>
  <c r="AP76" i="9"/>
  <c r="AQ76" i="9"/>
  <c r="AR76" i="9"/>
  <c r="AS76" i="9"/>
  <c r="AT76" i="9"/>
  <c r="AU76" i="9"/>
  <c r="AV76" i="9"/>
  <c r="AW76" i="9"/>
  <c r="AN77" i="9"/>
  <c r="AO77" i="9"/>
  <c r="AP77" i="9"/>
  <c r="AQ77" i="9"/>
  <c r="AW77" i="9"/>
  <c r="AR77" i="9"/>
  <c r="AS77" i="9"/>
  <c r="AT77" i="9"/>
  <c r="AU77" i="9"/>
  <c r="AV77" i="9"/>
  <c r="AN78" i="9"/>
  <c r="AO78" i="9"/>
  <c r="AP78" i="9"/>
  <c r="AV78" i="9"/>
  <c r="AQ78" i="9"/>
  <c r="AR78" i="9"/>
  <c r="AS78" i="9"/>
  <c r="AT78" i="9"/>
  <c r="AU78" i="9"/>
  <c r="AW78" i="9"/>
  <c r="AN79" i="9"/>
  <c r="AO79" i="9"/>
  <c r="AP79" i="9"/>
  <c r="AQ79" i="9"/>
  <c r="AW79" i="9"/>
  <c r="AR79" i="9"/>
  <c r="AS79" i="9"/>
  <c r="AT79" i="9"/>
  <c r="AU79" i="9"/>
  <c r="AV79" i="9"/>
  <c r="AN80" i="9"/>
  <c r="AO80" i="9"/>
  <c r="AP80" i="9"/>
  <c r="AV80" i="9"/>
  <c r="AQ80" i="9"/>
  <c r="AR80" i="9"/>
  <c r="AS80" i="9"/>
  <c r="AT80" i="9"/>
  <c r="AU80" i="9"/>
  <c r="AW80" i="9"/>
  <c r="AN81" i="9"/>
  <c r="AO81" i="9"/>
  <c r="AP81" i="9"/>
  <c r="AQ81" i="9"/>
  <c r="AW81" i="9"/>
  <c r="AR81" i="9"/>
  <c r="AS81" i="9"/>
  <c r="AT81" i="9"/>
  <c r="AU81" i="9"/>
  <c r="AV81" i="9"/>
  <c r="AN82" i="9"/>
  <c r="AO82" i="9"/>
  <c r="AP82" i="9"/>
  <c r="AV82" i="9"/>
  <c r="AQ82" i="9"/>
  <c r="AR82" i="9"/>
  <c r="AS82" i="9"/>
  <c r="AT82" i="9"/>
  <c r="AU82" i="9"/>
  <c r="AW82" i="9"/>
  <c r="AN83" i="9"/>
  <c r="AO83" i="9"/>
  <c r="AP83" i="9"/>
  <c r="AQ83" i="9"/>
  <c r="AW83" i="9"/>
  <c r="AR83" i="9"/>
  <c r="AS83" i="9"/>
  <c r="AT83" i="9"/>
  <c r="AU83" i="9"/>
  <c r="AV83" i="9"/>
  <c r="AN84" i="9"/>
  <c r="AO84" i="9"/>
  <c r="AP84" i="9"/>
  <c r="AV84" i="9"/>
  <c r="AQ84" i="9"/>
  <c r="AR84" i="9"/>
  <c r="AS84" i="9"/>
  <c r="AT84" i="9"/>
  <c r="AU84" i="9"/>
  <c r="AW84" i="9"/>
  <c r="AN85" i="9"/>
  <c r="AO85" i="9"/>
  <c r="AP85" i="9"/>
  <c r="AQ85" i="9"/>
  <c r="AW85" i="9"/>
  <c r="AR85" i="9"/>
  <c r="AS85" i="9"/>
  <c r="AT85" i="9"/>
  <c r="AU85" i="9"/>
  <c r="AV85" i="9"/>
  <c r="AN86" i="9"/>
  <c r="AO86" i="9"/>
  <c r="AP86" i="9"/>
  <c r="AV86" i="9"/>
  <c r="AQ86" i="9"/>
  <c r="AR86" i="9"/>
  <c r="AS86" i="9"/>
  <c r="AT86" i="9"/>
  <c r="AU86" i="9"/>
  <c r="AW86" i="9"/>
  <c r="AN87" i="9"/>
  <c r="AO87" i="9"/>
  <c r="AP87" i="9"/>
  <c r="AQ87" i="9"/>
  <c r="AW87" i="9"/>
  <c r="AR87" i="9"/>
  <c r="AS87" i="9"/>
  <c r="AT87" i="9"/>
  <c r="AU87" i="9"/>
  <c r="AV87" i="9"/>
  <c r="AN88" i="9"/>
  <c r="AO88" i="9"/>
  <c r="AP88" i="9"/>
  <c r="AV88" i="9"/>
  <c r="AQ88" i="9"/>
  <c r="AR88" i="9"/>
  <c r="AS88" i="9"/>
  <c r="AT88" i="9"/>
  <c r="AU88" i="9"/>
  <c r="AW88" i="9"/>
  <c r="AN89" i="9"/>
  <c r="AO89" i="9"/>
  <c r="AP89" i="9"/>
  <c r="AQ89" i="9"/>
  <c r="AW89" i="9"/>
  <c r="AR89" i="9"/>
  <c r="AS89" i="9"/>
  <c r="AT89" i="9"/>
  <c r="AU89" i="9"/>
  <c r="AV89" i="9"/>
  <c r="AN90" i="9"/>
  <c r="AO90" i="9"/>
  <c r="AP90" i="9"/>
  <c r="AV90" i="9"/>
  <c r="AQ90" i="9"/>
  <c r="AR90" i="9"/>
  <c r="AS90" i="9"/>
  <c r="AT90" i="9"/>
  <c r="AU90" i="9"/>
  <c r="AW90" i="9"/>
  <c r="AN91" i="9"/>
  <c r="AO91" i="9"/>
  <c r="AP91" i="9"/>
  <c r="AQ91" i="9"/>
  <c r="AW91" i="9"/>
  <c r="AR91" i="9"/>
  <c r="AS91" i="9"/>
  <c r="AT91" i="9"/>
  <c r="AU91" i="9"/>
  <c r="AV91" i="9"/>
  <c r="AN92" i="9"/>
  <c r="AO92" i="9"/>
  <c r="AP92" i="9"/>
  <c r="AV92" i="9"/>
  <c r="AQ92" i="9"/>
  <c r="AR92" i="9"/>
  <c r="AS92" i="9"/>
  <c r="AT92" i="9"/>
  <c r="AU92" i="9"/>
  <c r="AW92" i="9"/>
  <c r="AN93" i="9"/>
  <c r="AO93" i="9"/>
  <c r="AP93" i="9"/>
  <c r="AQ93" i="9"/>
  <c r="AW93" i="9"/>
  <c r="AR93" i="9"/>
  <c r="AS93" i="9"/>
  <c r="AT93" i="9"/>
  <c r="AU93" i="9"/>
  <c r="AV93" i="9"/>
  <c r="AN94" i="9"/>
  <c r="AO94" i="9"/>
  <c r="AP94" i="9"/>
  <c r="AV94" i="9"/>
  <c r="AQ94" i="9"/>
  <c r="AR94" i="9"/>
  <c r="AS94" i="9"/>
  <c r="AT94" i="9"/>
  <c r="AU94" i="9"/>
  <c r="AW94" i="9"/>
  <c r="AN95" i="9"/>
  <c r="AO95" i="9"/>
  <c r="AP95" i="9"/>
  <c r="AQ95" i="9"/>
  <c r="AW95" i="9"/>
  <c r="AR95" i="9"/>
  <c r="AS95" i="9"/>
  <c r="AT95" i="9"/>
  <c r="AU95" i="9"/>
  <c r="AV95" i="9"/>
  <c r="AN96" i="9"/>
  <c r="AO96" i="9"/>
  <c r="AP96" i="9"/>
  <c r="AV96" i="9"/>
  <c r="AQ96" i="9"/>
  <c r="AR96" i="9"/>
  <c r="AS96" i="9"/>
  <c r="AT96" i="9"/>
  <c r="AU96" i="9"/>
  <c r="AW96" i="9"/>
  <c r="AN97" i="9"/>
  <c r="AO97" i="9"/>
  <c r="AP97" i="9"/>
  <c r="AQ97" i="9"/>
  <c r="AW97" i="9"/>
  <c r="AR97" i="9"/>
  <c r="AS97" i="9"/>
  <c r="AT97" i="9"/>
  <c r="AU97" i="9"/>
  <c r="AV97" i="9"/>
  <c r="AN98" i="9"/>
  <c r="AO98" i="9"/>
  <c r="AP98" i="9"/>
  <c r="AV98" i="9"/>
  <c r="AQ98" i="9"/>
  <c r="AR98" i="9"/>
  <c r="AS98" i="9"/>
  <c r="AT98" i="9"/>
  <c r="AU98" i="9"/>
  <c r="AW98" i="9"/>
  <c r="AN99" i="9"/>
  <c r="AO99" i="9"/>
  <c r="AP99" i="9"/>
  <c r="AQ99" i="9"/>
  <c r="AW99" i="9"/>
  <c r="AR99" i="9"/>
  <c r="AS99" i="9"/>
  <c r="AT99" i="9"/>
  <c r="AU99" i="9"/>
  <c r="AV99" i="9"/>
  <c r="AN100" i="9"/>
  <c r="AO100" i="9"/>
  <c r="AP100" i="9"/>
  <c r="AV100" i="9"/>
  <c r="AQ100" i="9"/>
  <c r="AR100" i="9"/>
  <c r="AS100" i="9"/>
  <c r="AT100" i="9"/>
  <c r="AU100" i="9"/>
  <c r="AW100" i="9"/>
  <c r="AN101" i="9"/>
  <c r="AO101" i="9"/>
  <c r="AP101" i="9"/>
  <c r="AQ101" i="9"/>
  <c r="AW101" i="9"/>
  <c r="AR101" i="9"/>
  <c r="AS101" i="9"/>
  <c r="AT101" i="9"/>
  <c r="AU101" i="9"/>
  <c r="AV101" i="9"/>
  <c r="AN102" i="9"/>
  <c r="AO102" i="9"/>
  <c r="AP102" i="9"/>
  <c r="AV102" i="9"/>
  <c r="AQ102" i="9"/>
  <c r="AR102" i="9"/>
  <c r="AS102" i="9"/>
  <c r="AT102" i="9"/>
  <c r="AU102" i="9"/>
  <c r="AW102" i="9"/>
  <c r="AN103" i="9"/>
  <c r="AO103" i="9"/>
  <c r="AP103" i="9"/>
  <c r="AQ103" i="9"/>
  <c r="AW103" i="9"/>
  <c r="AR103" i="9"/>
  <c r="AS103" i="9"/>
  <c r="AT103" i="9"/>
  <c r="AU103" i="9"/>
  <c r="AV103" i="9"/>
  <c r="AN104" i="9"/>
  <c r="AO104" i="9"/>
  <c r="AP104" i="9"/>
  <c r="AV104" i="9"/>
  <c r="AQ104" i="9"/>
  <c r="AR104" i="9"/>
  <c r="AS104" i="9"/>
  <c r="AT104" i="9"/>
  <c r="AU104" i="9"/>
  <c r="AW104" i="9"/>
  <c r="AN105" i="9"/>
  <c r="AO105" i="9"/>
  <c r="AP105" i="9"/>
  <c r="AQ105" i="9"/>
  <c r="AW105" i="9"/>
  <c r="AR105" i="9"/>
  <c r="AS105" i="9"/>
  <c r="AT105" i="9"/>
  <c r="AU105" i="9"/>
  <c r="AV105" i="9"/>
  <c r="AN106" i="9"/>
  <c r="AO106" i="9"/>
  <c r="AP106" i="9"/>
  <c r="AV106" i="9"/>
  <c r="AQ106" i="9"/>
  <c r="AR106" i="9"/>
  <c r="AS106" i="9"/>
  <c r="AT106" i="9"/>
  <c r="AU106" i="9"/>
  <c r="AW106" i="9"/>
  <c r="AN107" i="9"/>
  <c r="AO107" i="9"/>
  <c r="AP107" i="9"/>
  <c r="AQ107" i="9"/>
  <c r="AW107" i="9"/>
  <c r="AR107" i="9"/>
  <c r="AS107" i="9"/>
  <c r="AT107" i="9"/>
  <c r="AU107" i="9"/>
  <c r="AV107" i="9"/>
  <c r="AN108" i="9"/>
  <c r="AO108" i="9"/>
  <c r="AP108" i="9"/>
  <c r="AV108" i="9"/>
  <c r="AQ108" i="9"/>
  <c r="AR108" i="9"/>
  <c r="AS108" i="9"/>
  <c r="AT108" i="9"/>
  <c r="AU108" i="9"/>
  <c r="AW108" i="9"/>
  <c r="AN109" i="9"/>
  <c r="AO109" i="9"/>
  <c r="AP109" i="9"/>
  <c r="AQ109" i="9"/>
  <c r="AW109" i="9"/>
  <c r="AR109" i="9"/>
  <c r="AS109" i="9"/>
  <c r="AT109" i="9"/>
  <c r="AU109" i="9"/>
  <c r="AV109" i="9"/>
  <c r="AN110" i="9"/>
  <c r="AO110" i="9"/>
  <c r="AP110" i="9"/>
  <c r="AV110" i="9"/>
  <c r="AQ110" i="9"/>
  <c r="AR110" i="9"/>
  <c r="AS110" i="9"/>
  <c r="AT110" i="9"/>
  <c r="AU110" i="9"/>
  <c r="AW110" i="9"/>
  <c r="AN111" i="9"/>
  <c r="AO111" i="9"/>
  <c r="AP111" i="9"/>
  <c r="AQ111" i="9"/>
  <c r="AW111" i="9"/>
  <c r="AR111" i="9"/>
  <c r="AS111" i="9"/>
  <c r="AT111" i="9"/>
  <c r="AU111" i="9"/>
  <c r="AV111" i="9"/>
  <c r="AN112" i="9"/>
  <c r="AO112" i="9"/>
  <c r="AP112" i="9"/>
  <c r="AV112" i="9"/>
  <c r="AQ112" i="9"/>
  <c r="AR112" i="9"/>
  <c r="AS112" i="9"/>
  <c r="AT112" i="9"/>
  <c r="AU112" i="9"/>
  <c r="AW112" i="9"/>
  <c r="AN113" i="9"/>
  <c r="AO113" i="9"/>
  <c r="AP113" i="9"/>
  <c r="AQ113" i="9"/>
  <c r="AW113" i="9"/>
  <c r="AR113" i="9"/>
  <c r="AS113" i="9"/>
  <c r="AT113" i="9"/>
  <c r="AU113" i="9"/>
  <c r="AV113" i="9"/>
  <c r="AN114" i="9"/>
  <c r="AO114" i="9"/>
  <c r="AP114" i="9"/>
  <c r="AV114" i="9"/>
  <c r="AQ114" i="9"/>
  <c r="AR114" i="9"/>
  <c r="AS114" i="9"/>
  <c r="AT114" i="9"/>
  <c r="AU114" i="9"/>
  <c r="AW114" i="9"/>
  <c r="AN115" i="9"/>
  <c r="AO115" i="9"/>
  <c r="AP115" i="9"/>
  <c r="AQ115" i="9"/>
  <c r="AW115" i="9"/>
  <c r="AR115" i="9"/>
  <c r="AS115" i="9"/>
  <c r="AT115" i="9"/>
  <c r="AU115" i="9"/>
  <c r="AV115" i="9"/>
  <c r="AN116" i="9"/>
  <c r="AO116" i="9"/>
  <c r="AP116" i="9"/>
  <c r="AV116" i="9"/>
  <c r="AQ116" i="9"/>
  <c r="AR116" i="9"/>
  <c r="AS116" i="9"/>
  <c r="AT116" i="9"/>
  <c r="AU116" i="9"/>
  <c r="AW116" i="9"/>
  <c r="AN117" i="9"/>
  <c r="AO117" i="9"/>
  <c r="AP117" i="9"/>
  <c r="AQ117" i="9"/>
  <c r="AW117" i="9"/>
  <c r="AR117" i="9"/>
  <c r="AS117" i="9"/>
  <c r="AT117" i="9"/>
  <c r="AU117" i="9"/>
  <c r="AV117" i="9"/>
  <c r="AN118" i="9"/>
  <c r="AO118" i="9"/>
  <c r="AP118" i="9"/>
  <c r="AV118" i="9"/>
  <c r="AQ118" i="9"/>
  <c r="AR118" i="9"/>
  <c r="AS118" i="9"/>
  <c r="AT118" i="9"/>
  <c r="AU118" i="9"/>
  <c r="AW118" i="9"/>
  <c r="AN119" i="9"/>
  <c r="AO119" i="9"/>
  <c r="AP119" i="9"/>
  <c r="AQ119" i="9"/>
  <c r="AW119" i="9"/>
  <c r="AR119" i="9"/>
  <c r="AS119" i="9"/>
  <c r="AT119" i="9"/>
  <c r="AU119" i="9"/>
  <c r="AV119" i="9"/>
  <c r="AN120" i="9"/>
  <c r="AO120" i="9"/>
  <c r="AP120" i="9"/>
  <c r="AV120" i="9"/>
  <c r="AQ120" i="9"/>
  <c r="AR120" i="9"/>
  <c r="AS120" i="9"/>
  <c r="AT120" i="9"/>
  <c r="AU120" i="9"/>
  <c r="AW120" i="9"/>
  <c r="AN121" i="9"/>
  <c r="AO121" i="9"/>
  <c r="AP121" i="9"/>
  <c r="AQ121" i="9"/>
  <c r="AW121" i="9"/>
  <c r="AR121" i="9"/>
  <c r="AS121" i="9"/>
  <c r="AT121" i="9"/>
  <c r="AU121" i="9"/>
  <c r="AV121" i="9"/>
  <c r="AN122" i="9"/>
  <c r="AO122" i="9"/>
  <c r="AP122" i="9"/>
  <c r="AV122" i="9"/>
  <c r="AQ122" i="9"/>
  <c r="AR122" i="9"/>
  <c r="AS122" i="9"/>
  <c r="AT122" i="9"/>
  <c r="AU122" i="9"/>
  <c r="AW122" i="9"/>
  <c r="AN123" i="9"/>
  <c r="AO123" i="9"/>
  <c r="AP123" i="9"/>
  <c r="AQ123" i="9"/>
  <c r="AW123" i="9"/>
  <c r="AR123" i="9"/>
  <c r="AS123" i="9"/>
  <c r="AT123" i="9"/>
  <c r="AU123" i="9"/>
  <c r="AV123" i="9"/>
  <c r="AN124" i="9"/>
  <c r="AO124" i="9"/>
  <c r="AP124" i="9"/>
  <c r="AV124" i="9"/>
  <c r="AQ124" i="9"/>
  <c r="AR124" i="9"/>
  <c r="AS124" i="9"/>
  <c r="AT124" i="9"/>
  <c r="AU124" i="9"/>
  <c r="AW124" i="9"/>
  <c r="AN125" i="9"/>
  <c r="AO125" i="9"/>
  <c r="AP125" i="9"/>
  <c r="AQ125" i="9"/>
  <c r="AW125" i="9"/>
  <c r="AR125" i="9"/>
  <c r="AS125" i="9"/>
  <c r="AT125" i="9"/>
  <c r="AU125" i="9"/>
  <c r="AV125" i="9"/>
  <c r="AN126" i="9"/>
  <c r="AO126" i="9"/>
  <c r="AP126" i="9"/>
  <c r="AV126" i="9"/>
  <c r="AQ126" i="9"/>
  <c r="AR126" i="9"/>
  <c r="AS126" i="9"/>
  <c r="AT126" i="9"/>
  <c r="AU126" i="9"/>
  <c r="AW126" i="9"/>
  <c r="AN127" i="9"/>
  <c r="AO127" i="9"/>
  <c r="AP127" i="9"/>
  <c r="AQ127" i="9"/>
  <c r="AW127" i="9"/>
  <c r="AR127" i="9"/>
  <c r="AS127" i="9"/>
  <c r="AT127" i="9"/>
  <c r="AU127" i="9"/>
  <c r="AV127" i="9"/>
  <c r="AN128" i="9"/>
  <c r="AO128" i="9"/>
  <c r="AP128" i="9"/>
  <c r="AV128" i="9"/>
  <c r="AQ128" i="9"/>
  <c r="AR128" i="9"/>
  <c r="AS128" i="9"/>
  <c r="AT128" i="9"/>
  <c r="AU128" i="9"/>
  <c r="AW128" i="9"/>
  <c r="AN129" i="9"/>
  <c r="AO129" i="9"/>
  <c r="AP129" i="9"/>
  <c r="AQ129" i="9"/>
  <c r="AW129" i="9"/>
  <c r="AR129" i="9"/>
  <c r="AS129" i="9"/>
  <c r="AT129" i="9"/>
  <c r="AU129" i="9"/>
  <c r="AV129" i="9"/>
  <c r="AN130" i="9"/>
  <c r="AO130" i="9"/>
  <c r="AP130" i="9"/>
  <c r="AV130" i="9"/>
  <c r="AQ130" i="9"/>
  <c r="AR130" i="9"/>
  <c r="AS130" i="9"/>
  <c r="AT130" i="9"/>
  <c r="AU130" i="9"/>
  <c r="AW130" i="9"/>
  <c r="AN131" i="9"/>
  <c r="AO131" i="9"/>
  <c r="AP131" i="9"/>
  <c r="AQ131" i="9"/>
  <c r="AW131" i="9"/>
  <c r="AR131" i="9"/>
  <c r="AS131" i="9"/>
  <c r="AT131" i="9"/>
  <c r="AU131" i="9"/>
  <c r="AV131" i="9"/>
  <c r="AN132" i="9"/>
  <c r="AO132" i="9"/>
  <c r="AP132" i="9"/>
  <c r="AV132" i="9"/>
  <c r="AQ132" i="9"/>
  <c r="AR132" i="9"/>
  <c r="AS132" i="9"/>
  <c r="AT132" i="9"/>
  <c r="AU132" i="9"/>
  <c r="AW132" i="9"/>
  <c r="AN133" i="9"/>
  <c r="AO133" i="9"/>
  <c r="AP133" i="9"/>
  <c r="AQ133" i="9"/>
  <c r="AW133" i="9"/>
  <c r="AR133" i="9"/>
  <c r="AS133" i="9"/>
  <c r="AT133" i="9"/>
  <c r="AU133" i="9"/>
  <c r="AV133" i="9"/>
  <c r="AN134" i="9"/>
  <c r="AO134" i="9"/>
  <c r="AP134" i="9"/>
  <c r="AV134" i="9"/>
  <c r="AQ134" i="9"/>
  <c r="AR134" i="9"/>
  <c r="AS134" i="9"/>
  <c r="AT134" i="9"/>
  <c r="AU134" i="9"/>
  <c r="AW134" i="9"/>
  <c r="AN135" i="9"/>
  <c r="AO135" i="9"/>
  <c r="AP135" i="9"/>
  <c r="AQ135" i="9"/>
  <c r="AW135" i="9"/>
  <c r="AR135" i="9"/>
  <c r="AS135" i="9"/>
  <c r="AT135" i="9"/>
  <c r="AU135" i="9"/>
  <c r="AV135" i="9"/>
  <c r="AN136" i="9"/>
  <c r="AO136" i="9"/>
  <c r="AP136" i="9"/>
  <c r="AV136" i="9"/>
  <c r="AQ136" i="9"/>
  <c r="AR136" i="9"/>
  <c r="AS136" i="9"/>
  <c r="AT136" i="9"/>
  <c r="AU136" i="9"/>
  <c r="AW136" i="9"/>
  <c r="AN137" i="9"/>
  <c r="AO137" i="9"/>
  <c r="AP137" i="9"/>
  <c r="AQ137" i="9"/>
  <c r="AW137" i="9"/>
  <c r="AR137" i="9"/>
  <c r="AS137" i="9"/>
  <c r="AT137" i="9"/>
  <c r="AU137" i="9"/>
  <c r="AV137" i="9"/>
  <c r="AN138" i="9"/>
  <c r="AO138" i="9"/>
  <c r="AP138" i="9"/>
  <c r="AV138" i="9"/>
  <c r="AQ138" i="9"/>
  <c r="AR138" i="9"/>
  <c r="AS138" i="9"/>
  <c r="AT138" i="9"/>
  <c r="AU138" i="9"/>
  <c r="AW138" i="9"/>
  <c r="AN139" i="9"/>
  <c r="AO139" i="9"/>
  <c r="AP139" i="9"/>
  <c r="AQ139" i="9"/>
  <c r="AW139" i="9"/>
  <c r="AR139" i="9"/>
  <c r="AS139" i="9"/>
  <c r="AT139" i="9"/>
  <c r="AU139" i="9"/>
  <c r="AV139" i="9"/>
  <c r="AN140" i="9"/>
  <c r="AO140" i="9"/>
  <c r="AP140" i="9"/>
  <c r="AV140" i="9"/>
  <c r="AQ140" i="9"/>
  <c r="AR140" i="9"/>
  <c r="AS140" i="9"/>
  <c r="AT140" i="9"/>
  <c r="AU140" i="9"/>
  <c r="AW140" i="9"/>
  <c r="AN141" i="9"/>
  <c r="AO141" i="9"/>
  <c r="AP141" i="9"/>
  <c r="AQ141" i="9"/>
  <c r="AW141" i="9"/>
  <c r="AR141" i="9"/>
  <c r="AS141" i="9"/>
  <c r="AT141" i="9"/>
  <c r="AU141" i="9"/>
  <c r="AV141" i="9"/>
  <c r="AN142" i="9"/>
  <c r="AO142" i="9"/>
  <c r="AP142" i="9"/>
  <c r="AV142" i="9"/>
  <c r="AQ142" i="9"/>
  <c r="AR142" i="9"/>
  <c r="AS142" i="9"/>
  <c r="AT142" i="9"/>
  <c r="AU142" i="9"/>
  <c r="AW142" i="9"/>
  <c r="AN143" i="9"/>
  <c r="AO143" i="9"/>
  <c r="AP143" i="9"/>
  <c r="AQ143" i="9"/>
  <c r="AW143" i="9"/>
  <c r="AR143" i="9"/>
  <c r="AS143" i="9"/>
  <c r="AT143" i="9"/>
  <c r="AU143" i="9"/>
  <c r="AV143" i="9"/>
  <c r="AN144" i="9"/>
  <c r="AO144" i="9"/>
  <c r="AP144" i="9"/>
  <c r="AV144" i="9"/>
  <c r="AQ144" i="9"/>
  <c r="AR144" i="9"/>
  <c r="AS144" i="9"/>
  <c r="AT144" i="9"/>
  <c r="AU144" i="9"/>
  <c r="AW144" i="9"/>
  <c r="AN145" i="9"/>
  <c r="AO145" i="9"/>
  <c r="AP145" i="9"/>
  <c r="AQ145" i="9"/>
  <c r="AW145" i="9"/>
  <c r="AR145" i="9"/>
  <c r="AS145" i="9"/>
  <c r="AT145" i="9"/>
  <c r="AU145" i="9"/>
  <c r="AV145" i="9"/>
  <c r="AN146" i="9"/>
  <c r="AO146" i="9"/>
  <c r="AP146" i="9"/>
  <c r="AV146" i="9"/>
  <c r="AQ146" i="9"/>
  <c r="AR146" i="9"/>
  <c r="AS146" i="9"/>
  <c r="AT146" i="9"/>
  <c r="AU146" i="9"/>
  <c r="AW146" i="9"/>
  <c r="AN147" i="9"/>
  <c r="AO147" i="9"/>
  <c r="AP147" i="9"/>
  <c r="AQ147" i="9"/>
  <c r="AW147" i="9"/>
  <c r="AR147" i="9"/>
  <c r="AS147" i="9"/>
  <c r="AT147" i="9"/>
  <c r="AU147" i="9"/>
  <c r="AV147" i="9"/>
  <c r="AN148" i="9"/>
  <c r="AO148" i="9"/>
  <c r="AP148" i="9"/>
  <c r="AV148" i="9"/>
  <c r="AQ148" i="9"/>
  <c r="AR148" i="9"/>
  <c r="AS148" i="9"/>
  <c r="AT148" i="9"/>
  <c r="AU148" i="9"/>
  <c r="AW148" i="9"/>
  <c r="AN149" i="9"/>
  <c r="AO149" i="9"/>
  <c r="AP149" i="9"/>
  <c r="AQ149" i="9"/>
  <c r="AW149" i="9"/>
  <c r="AR149" i="9"/>
  <c r="AS149" i="9"/>
  <c r="AT149" i="9"/>
  <c r="AU149" i="9"/>
  <c r="AV149" i="9"/>
  <c r="AN150" i="9"/>
  <c r="AO150" i="9"/>
  <c r="AP150" i="9"/>
  <c r="AV150" i="9"/>
  <c r="AQ150" i="9"/>
  <c r="AR150" i="9"/>
  <c r="AS150" i="9"/>
  <c r="AT150" i="9"/>
  <c r="AU150" i="9"/>
  <c r="AW150" i="9"/>
  <c r="AN151" i="9"/>
  <c r="AO151" i="9"/>
  <c r="AP151" i="9"/>
  <c r="AQ151" i="9"/>
  <c r="AW151" i="9"/>
  <c r="AR151" i="9"/>
  <c r="AS151" i="9"/>
  <c r="AT151" i="9"/>
  <c r="AU151" i="9"/>
  <c r="AV151" i="9"/>
  <c r="AN152" i="9"/>
  <c r="AO152" i="9"/>
  <c r="AP152" i="9"/>
  <c r="AV152" i="9"/>
  <c r="AQ152" i="9"/>
  <c r="AR152" i="9"/>
  <c r="AS152" i="9"/>
  <c r="AT152" i="9"/>
  <c r="AU152" i="9"/>
  <c r="AW152" i="9"/>
  <c r="AN153" i="9"/>
  <c r="AO153" i="9"/>
  <c r="AP153" i="9"/>
  <c r="AQ153" i="9"/>
  <c r="AW153" i="9"/>
  <c r="AR153" i="9"/>
  <c r="AS153" i="9"/>
  <c r="AT153" i="9"/>
  <c r="AU153" i="9"/>
  <c r="AV153" i="9"/>
  <c r="AN154" i="9"/>
  <c r="AO154" i="9"/>
  <c r="AP154" i="9"/>
  <c r="AV154" i="9"/>
  <c r="AQ154" i="9"/>
  <c r="AR154" i="9"/>
  <c r="AS154" i="9"/>
  <c r="AT154" i="9"/>
  <c r="AU154" i="9"/>
  <c r="AW154" i="9"/>
  <c r="AN155" i="9"/>
  <c r="AO155" i="9"/>
  <c r="AP155" i="9"/>
  <c r="AQ155" i="9"/>
  <c r="AW155" i="9"/>
  <c r="AR155" i="9"/>
  <c r="AS155" i="9"/>
  <c r="AT155" i="9"/>
  <c r="AU155" i="9"/>
  <c r="AV155" i="9"/>
  <c r="AN156" i="9"/>
  <c r="AO156" i="9"/>
  <c r="AP156" i="9"/>
  <c r="AV156" i="9"/>
  <c r="AQ156" i="9"/>
  <c r="AR156" i="9"/>
  <c r="AS156" i="9"/>
  <c r="AT156" i="9"/>
  <c r="AU156" i="9"/>
  <c r="AW156" i="9"/>
  <c r="AN157" i="9"/>
  <c r="AO157" i="9"/>
  <c r="AP157" i="9"/>
  <c r="AQ157" i="9"/>
  <c r="AW157" i="9"/>
  <c r="AR157" i="9"/>
  <c r="AS157" i="9"/>
  <c r="AT157" i="9"/>
  <c r="AU157" i="9"/>
  <c r="AV157" i="9"/>
  <c r="AN158" i="9"/>
  <c r="AO158" i="9"/>
  <c r="AP158" i="9"/>
  <c r="AV158" i="9"/>
  <c r="AQ158" i="9"/>
  <c r="AR158" i="9"/>
  <c r="AS158" i="9"/>
  <c r="AT158" i="9"/>
  <c r="AU158" i="9"/>
  <c r="AW158" i="9"/>
  <c r="AN159" i="9"/>
  <c r="AO159" i="9"/>
  <c r="AP159" i="9"/>
  <c r="AQ159" i="9"/>
  <c r="AW159" i="9"/>
  <c r="AR159" i="9"/>
  <c r="AS159" i="9"/>
  <c r="AT159" i="9"/>
  <c r="AU159" i="9"/>
  <c r="AV159" i="9"/>
  <c r="AN160" i="9"/>
  <c r="AO160" i="9"/>
  <c r="AP160" i="9"/>
  <c r="AV160" i="9"/>
  <c r="AQ160" i="9"/>
  <c r="AR160" i="9"/>
  <c r="AS160" i="9"/>
  <c r="AT160" i="9"/>
  <c r="AU160" i="9"/>
  <c r="AW160" i="9"/>
  <c r="AN161" i="9"/>
  <c r="AO161" i="9"/>
  <c r="AP161" i="9"/>
  <c r="AQ161" i="9"/>
  <c r="AW161" i="9"/>
  <c r="AR161" i="9"/>
  <c r="AS161" i="9"/>
  <c r="AT161" i="9"/>
  <c r="AU161" i="9"/>
  <c r="AV161" i="9"/>
  <c r="AN162" i="9"/>
  <c r="AO162" i="9"/>
  <c r="AP162" i="9"/>
  <c r="AV162" i="9"/>
  <c r="AQ162" i="9"/>
  <c r="AR162" i="9"/>
  <c r="AS162" i="9"/>
  <c r="AT162" i="9"/>
  <c r="AU162" i="9"/>
  <c r="AW162" i="9"/>
  <c r="AN163" i="9"/>
  <c r="AO163" i="9"/>
  <c r="AP163" i="9"/>
  <c r="AQ163" i="9"/>
  <c r="AW163" i="9"/>
  <c r="AR163" i="9"/>
  <c r="AS163" i="9"/>
  <c r="AT163" i="9"/>
  <c r="AU163" i="9"/>
  <c r="AV163" i="9"/>
  <c r="AN164" i="9"/>
  <c r="AO164" i="9"/>
  <c r="AP164" i="9"/>
  <c r="AV164" i="9"/>
  <c r="AQ164" i="9"/>
  <c r="AR164" i="9"/>
  <c r="AS164" i="9"/>
  <c r="AT164" i="9"/>
  <c r="AU164" i="9"/>
  <c r="AW164" i="9"/>
  <c r="AN165" i="9"/>
  <c r="AO165" i="9"/>
  <c r="AP165" i="9"/>
  <c r="AQ165" i="9"/>
  <c r="AW165" i="9"/>
  <c r="AR165" i="9"/>
  <c r="AS165" i="9"/>
  <c r="AT165" i="9"/>
  <c r="AU165" i="9"/>
  <c r="AV165" i="9"/>
  <c r="AN166" i="9"/>
  <c r="AO166" i="9"/>
  <c r="AP166" i="9"/>
  <c r="AV166" i="9"/>
  <c r="AQ166" i="9"/>
  <c r="AR166" i="9"/>
  <c r="AS166" i="9"/>
  <c r="AT166" i="9"/>
  <c r="AU166" i="9"/>
  <c r="AW166" i="9"/>
  <c r="AN167" i="9"/>
  <c r="AO167" i="9"/>
  <c r="AP167" i="9"/>
  <c r="AQ167" i="9"/>
  <c r="AW167" i="9"/>
  <c r="AR167" i="9"/>
  <c r="AS167" i="9"/>
  <c r="AT167" i="9"/>
  <c r="AU167" i="9"/>
  <c r="AV167" i="9"/>
  <c r="AN168" i="9"/>
  <c r="AO168" i="9"/>
  <c r="AP168" i="9"/>
  <c r="AV168" i="9"/>
  <c r="AQ168" i="9"/>
  <c r="AR168" i="9"/>
  <c r="AS168" i="9"/>
  <c r="AT168" i="9"/>
  <c r="AU168" i="9"/>
  <c r="AW168" i="9"/>
  <c r="AN169" i="9"/>
  <c r="AO169" i="9"/>
  <c r="AP169" i="9"/>
  <c r="AQ169" i="9"/>
  <c r="AW169" i="9"/>
  <c r="AR169" i="9"/>
  <c r="AS169" i="9"/>
  <c r="AT169" i="9"/>
  <c r="AU169" i="9"/>
  <c r="AV169" i="9"/>
  <c r="AN170" i="9"/>
  <c r="AO170" i="9"/>
  <c r="AP170" i="9"/>
  <c r="AV170" i="9"/>
  <c r="AQ170" i="9"/>
  <c r="AR170" i="9"/>
  <c r="AS170" i="9"/>
  <c r="AT170" i="9"/>
  <c r="AU170" i="9"/>
  <c r="AW170" i="9"/>
  <c r="AN171" i="9"/>
  <c r="AO171" i="9"/>
  <c r="AP171" i="9"/>
  <c r="AQ171" i="9"/>
  <c r="AW171" i="9"/>
  <c r="AR171" i="9"/>
  <c r="AS171" i="9"/>
  <c r="AT171" i="9"/>
  <c r="AU171" i="9"/>
  <c r="AV171" i="9"/>
  <c r="AN172" i="9"/>
  <c r="AO172" i="9"/>
  <c r="AP172" i="9"/>
  <c r="AV172" i="9"/>
  <c r="AQ172" i="9"/>
  <c r="AR172" i="9"/>
  <c r="AS172" i="9"/>
  <c r="AT172" i="9"/>
  <c r="AU172" i="9"/>
  <c r="AW172" i="9"/>
  <c r="AN173" i="9"/>
  <c r="AO173" i="9"/>
  <c r="AP173" i="9"/>
  <c r="AQ173" i="9"/>
  <c r="AR173" i="9"/>
  <c r="AS173" i="9"/>
  <c r="AT173" i="9"/>
  <c r="AU173" i="9"/>
  <c r="AV173" i="9"/>
  <c r="AW173" i="9"/>
  <c r="AN174" i="9"/>
  <c r="AO174" i="9"/>
  <c r="AW174" i="9"/>
  <c r="AP174" i="9"/>
  <c r="AV174" i="9"/>
  <c r="AQ174" i="9"/>
  <c r="AR174" i="9"/>
  <c r="AS174" i="9"/>
  <c r="AT174" i="9"/>
  <c r="AU174" i="9"/>
  <c r="AN175" i="9"/>
  <c r="AO175" i="9"/>
  <c r="AP175" i="9"/>
  <c r="AQ175" i="9"/>
  <c r="AR175" i="9"/>
  <c r="AS175" i="9"/>
  <c r="AT175" i="9"/>
  <c r="AU175" i="9"/>
  <c r="AV175" i="9"/>
  <c r="AW175" i="9"/>
  <c r="AN176" i="9"/>
  <c r="AO176" i="9"/>
  <c r="AP176" i="9"/>
  <c r="AV176" i="9"/>
  <c r="AQ176" i="9"/>
  <c r="AR176" i="9"/>
  <c r="AS176" i="9"/>
  <c r="AT176" i="9"/>
  <c r="AU176" i="9"/>
  <c r="AW176" i="9"/>
  <c r="AN177" i="9"/>
  <c r="AO177" i="9"/>
  <c r="AP177" i="9"/>
  <c r="AQ177" i="9"/>
  <c r="AR177" i="9"/>
  <c r="AS177" i="9"/>
  <c r="AT177" i="9"/>
  <c r="AU177" i="9"/>
  <c r="AV177" i="9"/>
  <c r="AW177" i="9"/>
  <c r="AN178" i="9"/>
  <c r="AO178" i="9"/>
  <c r="AW178" i="9"/>
  <c r="AP178" i="9"/>
  <c r="AV178" i="9"/>
  <c r="AQ178" i="9"/>
  <c r="AR178" i="9"/>
  <c r="AS178" i="9"/>
  <c r="AT178" i="9"/>
  <c r="AU178" i="9"/>
  <c r="AN179" i="9"/>
  <c r="AO179" i="9"/>
  <c r="AP179" i="9"/>
  <c r="AQ179" i="9"/>
  <c r="AW179" i="9"/>
  <c r="AR179" i="9"/>
  <c r="AS179" i="9"/>
  <c r="AT179" i="9"/>
  <c r="AU179" i="9"/>
  <c r="AV179" i="9"/>
  <c r="AN180" i="9"/>
  <c r="AO180" i="9"/>
  <c r="AP180" i="9"/>
  <c r="AV180" i="9"/>
  <c r="AQ180" i="9"/>
  <c r="AR180" i="9"/>
  <c r="AS180" i="9"/>
  <c r="AT180" i="9"/>
  <c r="AU180" i="9"/>
  <c r="AW180" i="9"/>
  <c r="AN181" i="9"/>
  <c r="AO181" i="9"/>
  <c r="AP181" i="9"/>
  <c r="AQ181" i="9"/>
  <c r="AR181" i="9"/>
  <c r="AS181" i="9"/>
  <c r="AT181" i="9"/>
  <c r="AU181" i="9"/>
  <c r="AV181" i="9"/>
  <c r="AW181" i="9"/>
  <c r="AN182" i="9"/>
  <c r="AO182" i="9"/>
  <c r="AP182" i="9"/>
  <c r="AV182" i="9"/>
  <c r="AQ182" i="9"/>
  <c r="AW182" i="9"/>
  <c r="AR182" i="9"/>
  <c r="AS182" i="9"/>
  <c r="AT182" i="9"/>
  <c r="AU182" i="9"/>
  <c r="AN183" i="9"/>
  <c r="AO183" i="9"/>
  <c r="AP183" i="9"/>
  <c r="AQ183" i="9"/>
  <c r="AR183" i="9"/>
  <c r="AS183" i="9"/>
  <c r="AT183" i="9"/>
  <c r="AU183" i="9"/>
  <c r="AV183" i="9"/>
  <c r="AW183" i="9"/>
  <c r="AN184" i="9"/>
  <c r="AO184" i="9"/>
  <c r="AP184" i="9"/>
  <c r="AV184" i="9"/>
  <c r="AQ184" i="9"/>
  <c r="AW184" i="9"/>
  <c r="AR184" i="9"/>
  <c r="AS184" i="9"/>
  <c r="AT184" i="9"/>
  <c r="AU184" i="9"/>
  <c r="AN185" i="9"/>
  <c r="AO185" i="9"/>
  <c r="AP185" i="9"/>
  <c r="AQ185" i="9"/>
  <c r="AR185" i="9"/>
  <c r="AS185" i="9"/>
  <c r="AW185" i="9"/>
  <c r="AT185" i="9"/>
  <c r="AU185" i="9"/>
  <c r="AV185" i="9"/>
  <c r="AN186" i="9"/>
  <c r="AO186" i="9"/>
  <c r="AP186" i="9"/>
  <c r="AV186" i="9"/>
  <c r="AQ186" i="9"/>
  <c r="AW186" i="9"/>
  <c r="AR186" i="9"/>
  <c r="AS186" i="9"/>
  <c r="AT186" i="9"/>
  <c r="AU186" i="9"/>
  <c r="AN187" i="9"/>
  <c r="AO187" i="9"/>
  <c r="AP187" i="9"/>
  <c r="AQ187" i="9"/>
  <c r="AR187" i="9"/>
  <c r="AS187" i="9"/>
  <c r="AT187" i="9"/>
  <c r="AU187" i="9"/>
  <c r="AV187" i="9"/>
  <c r="AW187" i="9"/>
  <c r="AN188" i="9"/>
  <c r="AO188" i="9"/>
  <c r="AP188" i="9"/>
  <c r="AV188" i="9"/>
  <c r="AQ188" i="9"/>
  <c r="AW188" i="9"/>
  <c r="AR188" i="9"/>
  <c r="AS188" i="9"/>
  <c r="AT188" i="9"/>
  <c r="AU188" i="9"/>
  <c r="AN189" i="9"/>
  <c r="AO189" i="9"/>
  <c r="AP189" i="9"/>
  <c r="AQ189" i="9"/>
  <c r="AR189" i="9"/>
  <c r="AS189" i="9"/>
  <c r="AW189" i="9"/>
  <c r="AT189" i="9"/>
  <c r="AU189" i="9"/>
  <c r="AV189" i="9"/>
  <c r="AN190" i="9"/>
  <c r="AO190" i="9"/>
  <c r="AP190" i="9"/>
  <c r="AV190" i="9"/>
  <c r="AQ190" i="9"/>
  <c r="AW190" i="9"/>
  <c r="AR190" i="9"/>
  <c r="AS190" i="9"/>
  <c r="AT190" i="9"/>
  <c r="AU190" i="9"/>
  <c r="AN191" i="9"/>
  <c r="AO191" i="9"/>
  <c r="AP191" i="9"/>
  <c r="AQ191" i="9"/>
  <c r="AR191" i="9"/>
  <c r="AS191" i="9"/>
  <c r="AW191" i="9"/>
  <c r="AT191" i="9"/>
  <c r="AU191" i="9"/>
  <c r="AV191" i="9"/>
  <c r="AN192" i="9"/>
  <c r="AO192" i="9"/>
  <c r="AP192" i="9"/>
  <c r="AV192" i="9"/>
  <c r="AQ192" i="9"/>
  <c r="AW192" i="9"/>
  <c r="AR192" i="9"/>
  <c r="AS192" i="9"/>
  <c r="AT192" i="9"/>
  <c r="AU192" i="9"/>
  <c r="AN193" i="9"/>
  <c r="AO193" i="9"/>
  <c r="AP193" i="9"/>
  <c r="AQ193" i="9"/>
  <c r="AR193" i="9"/>
  <c r="AS193" i="9"/>
  <c r="AW193" i="9"/>
  <c r="AT193" i="9"/>
  <c r="AU193" i="9"/>
  <c r="AV193" i="9"/>
  <c r="AN194" i="9"/>
  <c r="AO194" i="9"/>
  <c r="AP194" i="9"/>
  <c r="AV194" i="9"/>
  <c r="AQ194" i="9"/>
  <c r="AW194" i="9"/>
  <c r="AR194" i="9"/>
  <c r="AS194" i="9"/>
  <c r="AT194" i="9"/>
  <c r="AU194" i="9"/>
  <c r="AN195" i="9"/>
  <c r="AO195" i="9"/>
  <c r="AP195" i="9"/>
  <c r="AQ195" i="9"/>
  <c r="AR195" i="9"/>
  <c r="AS195" i="9"/>
  <c r="AW195" i="9"/>
  <c r="AT195" i="9"/>
  <c r="AU195" i="9"/>
  <c r="AV195" i="9"/>
  <c r="AU2" i="9"/>
  <c r="AT2" i="9"/>
  <c r="AS2" i="9"/>
  <c r="AR2" i="9"/>
  <c r="AQ2" i="9"/>
  <c r="AP2" i="9"/>
  <c r="AO2" i="9"/>
  <c r="AW2" i="9"/>
  <c r="AN2" i="9"/>
  <c r="AV2" i="9"/>
  <c r="AN3" i="8"/>
  <c r="AO3" i="8"/>
  <c r="AP3" i="8"/>
  <c r="AV3" i="8"/>
  <c r="AQ3" i="8"/>
  <c r="AW3" i="8"/>
  <c r="AR3" i="8"/>
  <c r="AS3" i="8"/>
  <c r="AT3" i="8"/>
  <c r="AU3" i="8"/>
  <c r="AN4" i="8"/>
  <c r="AO4" i="8"/>
  <c r="AP4" i="8"/>
  <c r="AQ4" i="8"/>
  <c r="AR4" i="8"/>
  <c r="AS4" i="8"/>
  <c r="AT4" i="8"/>
  <c r="AU4" i="8"/>
  <c r="AV4" i="8"/>
  <c r="AW4" i="8"/>
  <c r="AN5" i="8"/>
  <c r="AO5" i="8"/>
  <c r="AP5" i="8"/>
  <c r="AQ5" i="8"/>
  <c r="AW5" i="8"/>
  <c r="AR5" i="8"/>
  <c r="AS5" i="8"/>
  <c r="AT5" i="8"/>
  <c r="AU5" i="8"/>
  <c r="AV5" i="8"/>
  <c r="AN6" i="8"/>
  <c r="AO6" i="8"/>
  <c r="AP6" i="8"/>
  <c r="AQ6" i="8"/>
  <c r="AR6" i="8"/>
  <c r="AS6" i="8"/>
  <c r="AT6" i="8"/>
  <c r="AU6" i="8"/>
  <c r="AV6" i="8"/>
  <c r="AW6" i="8"/>
  <c r="AN7" i="8"/>
  <c r="AO7" i="8"/>
  <c r="AP7" i="8"/>
  <c r="AQ7" i="8"/>
  <c r="AW7" i="8"/>
  <c r="AR7" i="8"/>
  <c r="AS7" i="8"/>
  <c r="AT7" i="8"/>
  <c r="AU7" i="8"/>
  <c r="AV7" i="8"/>
  <c r="AN8" i="8"/>
  <c r="AO8" i="8"/>
  <c r="AP8" i="8"/>
  <c r="AQ8" i="8"/>
  <c r="AR8" i="8"/>
  <c r="AS8" i="8"/>
  <c r="AT8" i="8"/>
  <c r="AU8" i="8"/>
  <c r="AV8" i="8"/>
  <c r="AW8" i="8"/>
  <c r="AN9" i="8"/>
  <c r="AO9" i="8"/>
  <c r="AP9" i="8"/>
  <c r="AQ9" i="8"/>
  <c r="AW9" i="8"/>
  <c r="AR9" i="8"/>
  <c r="AS9" i="8"/>
  <c r="AT9" i="8"/>
  <c r="AU9" i="8"/>
  <c r="AV9" i="8"/>
  <c r="AN10" i="8"/>
  <c r="AO10" i="8"/>
  <c r="AP10" i="8"/>
  <c r="AQ10" i="8"/>
  <c r="AR10" i="8"/>
  <c r="AS10" i="8"/>
  <c r="AT10" i="8"/>
  <c r="AU10" i="8"/>
  <c r="AV10" i="8"/>
  <c r="AW10" i="8"/>
  <c r="AN11" i="8"/>
  <c r="AO11" i="8"/>
  <c r="AP11" i="8"/>
  <c r="AQ11" i="8"/>
  <c r="AW11" i="8"/>
  <c r="AR11" i="8"/>
  <c r="AS11" i="8"/>
  <c r="AT11" i="8"/>
  <c r="AU11" i="8"/>
  <c r="AV11" i="8"/>
  <c r="AN12" i="8"/>
  <c r="AO12" i="8"/>
  <c r="AP12" i="8"/>
  <c r="AQ12" i="8"/>
  <c r="AR12" i="8"/>
  <c r="AS12" i="8"/>
  <c r="AT12" i="8"/>
  <c r="AU12" i="8"/>
  <c r="AV12" i="8"/>
  <c r="AW12" i="8"/>
  <c r="AN13" i="8"/>
  <c r="AO13" i="8"/>
  <c r="AP13" i="8"/>
  <c r="AQ13" i="8"/>
  <c r="AW13" i="8"/>
  <c r="AR13" i="8"/>
  <c r="AS13" i="8"/>
  <c r="AT13" i="8"/>
  <c r="AU13" i="8"/>
  <c r="AV13" i="8"/>
  <c r="AN14" i="8"/>
  <c r="AO14" i="8"/>
  <c r="AP14" i="8"/>
  <c r="AV14" i="8"/>
  <c r="AQ14" i="8"/>
  <c r="AR14" i="8"/>
  <c r="AS14" i="8"/>
  <c r="AT14" i="8"/>
  <c r="AU14" i="8"/>
  <c r="AW14" i="8"/>
  <c r="AN15" i="8"/>
  <c r="AO15" i="8"/>
  <c r="AP15" i="8"/>
  <c r="AQ15" i="8"/>
  <c r="AW15" i="8"/>
  <c r="AR15" i="8"/>
  <c r="AS15" i="8"/>
  <c r="AT15" i="8"/>
  <c r="AU15" i="8"/>
  <c r="AV15" i="8"/>
  <c r="AN16" i="8"/>
  <c r="AO16" i="8"/>
  <c r="AP16" i="8"/>
  <c r="AQ16" i="8"/>
  <c r="AR16" i="8"/>
  <c r="AS16" i="8"/>
  <c r="AT16" i="8"/>
  <c r="AU16" i="8"/>
  <c r="AV16" i="8"/>
  <c r="AW16" i="8"/>
  <c r="AN17" i="8"/>
  <c r="AO17" i="8"/>
  <c r="AP17" i="8"/>
  <c r="AQ17" i="8"/>
  <c r="AW17" i="8"/>
  <c r="AR17" i="8"/>
  <c r="AS17" i="8"/>
  <c r="AT17" i="8"/>
  <c r="AU17" i="8"/>
  <c r="AV17" i="8"/>
  <c r="AN18" i="8"/>
  <c r="AO18" i="8"/>
  <c r="AP18" i="8"/>
  <c r="AQ18" i="8"/>
  <c r="AR18" i="8"/>
  <c r="AS18" i="8"/>
  <c r="AT18" i="8"/>
  <c r="AU18" i="8"/>
  <c r="AV18" i="8"/>
  <c r="AW18" i="8"/>
  <c r="AN19" i="8"/>
  <c r="AO19" i="8"/>
  <c r="AP19" i="8"/>
  <c r="AQ19" i="8"/>
  <c r="AW19" i="8"/>
  <c r="AR19" i="8"/>
  <c r="AS19" i="8"/>
  <c r="AT19" i="8"/>
  <c r="AU19" i="8"/>
  <c r="AV19" i="8"/>
  <c r="AN20" i="8"/>
  <c r="AO20" i="8"/>
  <c r="AP20" i="8"/>
  <c r="AQ20" i="8"/>
  <c r="AR20" i="8"/>
  <c r="AS20" i="8"/>
  <c r="AT20" i="8"/>
  <c r="AU20" i="8"/>
  <c r="AV20" i="8"/>
  <c r="AW20" i="8"/>
  <c r="AN21" i="8"/>
  <c r="AO21" i="8"/>
  <c r="AP21" i="8"/>
  <c r="AQ21" i="8"/>
  <c r="AW21" i="8"/>
  <c r="AR21" i="8"/>
  <c r="AS21" i="8"/>
  <c r="AT21" i="8"/>
  <c r="AU21" i="8"/>
  <c r="AV21" i="8"/>
  <c r="AN22" i="8"/>
  <c r="AO22" i="8"/>
  <c r="AP22" i="8"/>
  <c r="AQ22" i="8"/>
  <c r="AR22" i="8"/>
  <c r="AS22" i="8"/>
  <c r="AT22" i="8"/>
  <c r="AU22" i="8"/>
  <c r="AV22" i="8"/>
  <c r="AW22" i="8"/>
  <c r="AN23" i="8"/>
  <c r="AO23" i="8"/>
  <c r="AP23" i="8"/>
  <c r="AQ23" i="8"/>
  <c r="AW23" i="8"/>
  <c r="AR23" i="8"/>
  <c r="AS23" i="8"/>
  <c r="AT23" i="8"/>
  <c r="AU23" i="8"/>
  <c r="AV23" i="8"/>
  <c r="AN24" i="8"/>
  <c r="AO24" i="8"/>
  <c r="AP24" i="8"/>
  <c r="AQ24" i="8"/>
  <c r="AR24" i="8"/>
  <c r="AS24" i="8"/>
  <c r="AT24" i="8"/>
  <c r="AU24" i="8"/>
  <c r="AV24" i="8"/>
  <c r="AW24" i="8"/>
  <c r="AN25" i="8"/>
  <c r="AO25" i="8"/>
  <c r="AP25" i="8"/>
  <c r="AQ25" i="8"/>
  <c r="AW25" i="8"/>
  <c r="AR25" i="8"/>
  <c r="AS25" i="8"/>
  <c r="AT25" i="8"/>
  <c r="AU25" i="8"/>
  <c r="AV25" i="8"/>
  <c r="AN26" i="8"/>
  <c r="AO26" i="8"/>
  <c r="AP26" i="8"/>
  <c r="AQ26" i="8"/>
  <c r="AR26" i="8"/>
  <c r="AS26" i="8"/>
  <c r="AT26" i="8"/>
  <c r="AU26" i="8"/>
  <c r="AV26" i="8"/>
  <c r="AW26" i="8"/>
  <c r="AN27" i="8"/>
  <c r="AO27" i="8"/>
  <c r="AP27" i="8"/>
  <c r="AQ27" i="8"/>
  <c r="AW27" i="8"/>
  <c r="AR27" i="8"/>
  <c r="AS27" i="8"/>
  <c r="AT27" i="8"/>
  <c r="AU27" i="8"/>
  <c r="AV27" i="8"/>
  <c r="AN28" i="8"/>
  <c r="AO28" i="8"/>
  <c r="AP28" i="8"/>
  <c r="AQ28" i="8"/>
  <c r="AR28" i="8"/>
  <c r="AS28" i="8"/>
  <c r="AT28" i="8"/>
  <c r="AU28" i="8"/>
  <c r="AV28" i="8"/>
  <c r="AW28" i="8"/>
  <c r="AN29" i="8"/>
  <c r="AO29" i="8"/>
  <c r="AP29" i="8"/>
  <c r="AQ29" i="8"/>
  <c r="AW29" i="8"/>
  <c r="AR29" i="8"/>
  <c r="AS29" i="8"/>
  <c r="AT29" i="8"/>
  <c r="AU29" i="8"/>
  <c r="AV29" i="8"/>
  <c r="AN30" i="8"/>
  <c r="AO30" i="8"/>
  <c r="AP30" i="8"/>
  <c r="AQ30" i="8"/>
  <c r="AR30" i="8"/>
  <c r="AS30" i="8"/>
  <c r="AT30" i="8"/>
  <c r="AU30" i="8"/>
  <c r="AV30" i="8"/>
  <c r="AW30" i="8"/>
  <c r="AN31" i="8"/>
  <c r="AO31" i="8"/>
  <c r="AP31" i="8"/>
  <c r="AQ31" i="8"/>
  <c r="AW31" i="8"/>
  <c r="AR31" i="8"/>
  <c r="AS31" i="8"/>
  <c r="AT31" i="8"/>
  <c r="AU31" i="8"/>
  <c r="AV31" i="8"/>
  <c r="AN32" i="8"/>
  <c r="AO32" i="8"/>
  <c r="AP32" i="8"/>
  <c r="AQ32" i="8"/>
  <c r="AR32" i="8"/>
  <c r="AS32" i="8"/>
  <c r="AT32" i="8"/>
  <c r="AU32" i="8"/>
  <c r="AV32" i="8"/>
  <c r="AW32" i="8"/>
  <c r="AN33" i="8"/>
  <c r="AO33" i="8"/>
  <c r="AP33" i="8"/>
  <c r="AQ33" i="8"/>
  <c r="AW33" i="8"/>
  <c r="AR33" i="8"/>
  <c r="AS33" i="8"/>
  <c r="AT33" i="8"/>
  <c r="AU33" i="8"/>
  <c r="AV33" i="8"/>
  <c r="AN34" i="8"/>
  <c r="AO34" i="8"/>
  <c r="AP34" i="8"/>
  <c r="AQ34" i="8"/>
  <c r="AR34" i="8"/>
  <c r="AS34" i="8"/>
  <c r="AT34" i="8"/>
  <c r="AU34" i="8"/>
  <c r="AV34" i="8"/>
  <c r="AW34" i="8"/>
  <c r="AN35" i="8"/>
  <c r="AO35" i="8"/>
  <c r="AP35" i="8"/>
  <c r="AQ35" i="8"/>
  <c r="AW35" i="8"/>
  <c r="AR35" i="8"/>
  <c r="AS35" i="8"/>
  <c r="AT35" i="8"/>
  <c r="AU35" i="8"/>
  <c r="AV35" i="8"/>
  <c r="AN36" i="8"/>
  <c r="AO36" i="8"/>
  <c r="AP36" i="8"/>
  <c r="AQ36" i="8"/>
  <c r="AR36" i="8"/>
  <c r="AS36" i="8"/>
  <c r="AT36" i="8"/>
  <c r="AU36" i="8"/>
  <c r="AV36" i="8"/>
  <c r="AW36" i="8"/>
  <c r="AN37" i="8"/>
  <c r="AO37" i="8"/>
  <c r="AP37" i="8"/>
  <c r="AQ37" i="8"/>
  <c r="AW37" i="8"/>
  <c r="AR37" i="8"/>
  <c r="AS37" i="8"/>
  <c r="AT37" i="8"/>
  <c r="AU37" i="8"/>
  <c r="AV37" i="8"/>
  <c r="AN38" i="8"/>
  <c r="AO38" i="8"/>
  <c r="AP38" i="8"/>
  <c r="AQ38" i="8"/>
  <c r="AR38" i="8"/>
  <c r="AS38" i="8"/>
  <c r="AT38" i="8"/>
  <c r="AU38" i="8"/>
  <c r="AV38" i="8"/>
  <c r="AW38" i="8"/>
  <c r="AN39" i="8"/>
  <c r="AO39" i="8"/>
  <c r="AP39" i="8"/>
  <c r="AQ39" i="8"/>
  <c r="AW39" i="8"/>
  <c r="AR39" i="8"/>
  <c r="AS39" i="8"/>
  <c r="AT39" i="8"/>
  <c r="AU39" i="8"/>
  <c r="AV39" i="8"/>
  <c r="AN40" i="8"/>
  <c r="AO40" i="8"/>
  <c r="AP40" i="8"/>
  <c r="AQ40" i="8"/>
  <c r="AR40" i="8"/>
  <c r="AS40" i="8"/>
  <c r="AT40" i="8"/>
  <c r="AU40" i="8"/>
  <c r="AV40" i="8"/>
  <c r="AW40" i="8"/>
  <c r="AN41" i="8"/>
  <c r="AO41" i="8"/>
  <c r="AP41" i="8"/>
  <c r="AQ41" i="8"/>
  <c r="AW41" i="8"/>
  <c r="AR41" i="8"/>
  <c r="AS41" i="8"/>
  <c r="AT41" i="8"/>
  <c r="AU41" i="8"/>
  <c r="AV41" i="8"/>
  <c r="AN42" i="8"/>
  <c r="AO42" i="8"/>
  <c r="AP42" i="8"/>
  <c r="AQ42" i="8"/>
  <c r="AR42" i="8"/>
  <c r="AS42" i="8"/>
  <c r="AT42" i="8"/>
  <c r="AU42" i="8"/>
  <c r="AV42" i="8"/>
  <c r="AW42" i="8"/>
  <c r="AN43" i="8"/>
  <c r="AO43" i="8"/>
  <c r="AP43" i="8"/>
  <c r="AQ43" i="8"/>
  <c r="AW43" i="8"/>
  <c r="AR43" i="8"/>
  <c r="AS43" i="8"/>
  <c r="AT43" i="8"/>
  <c r="AU43" i="8"/>
  <c r="AV43" i="8"/>
  <c r="AN44" i="8"/>
  <c r="AO44" i="8"/>
  <c r="AP44" i="8"/>
  <c r="AQ44" i="8"/>
  <c r="AR44" i="8"/>
  <c r="AS44" i="8"/>
  <c r="AT44" i="8"/>
  <c r="AU44" i="8"/>
  <c r="AV44" i="8"/>
  <c r="AW44" i="8"/>
  <c r="AN45" i="8"/>
  <c r="AO45" i="8"/>
  <c r="AP45" i="8"/>
  <c r="AQ45" i="8"/>
  <c r="AW45" i="8"/>
  <c r="AR45" i="8"/>
  <c r="AS45" i="8"/>
  <c r="AT45" i="8"/>
  <c r="AU45" i="8"/>
  <c r="AV45" i="8"/>
  <c r="AN46" i="8"/>
  <c r="AO46" i="8"/>
  <c r="AP46" i="8"/>
  <c r="AQ46" i="8"/>
  <c r="AR46" i="8"/>
  <c r="AS46" i="8"/>
  <c r="AT46" i="8"/>
  <c r="AU46" i="8"/>
  <c r="AV46" i="8"/>
  <c r="AW46" i="8"/>
  <c r="AN47" i="8"/>
  <c r="AO47" i="8"/>
  <c r="AP47" i="8"/>
  <c r="AQ47" i="8"/>
  <c r="AW47" i="8"/>
  <c r="AR47" i="8"/>
  <c r="AS47" i="8"/>
  <c r="AT47" i="8"/>
  <c r="AU47" i="8"/>
  <c r="AV47" i="8"/>
  <c r="AN48" i="8"/>
  <c r="AO48" i="8"/>
  <c r="AP48" i="8"/>
  <c r="AQ48" i="8"/>
  <c r="AR48" i="8"/>
  <c r="AS48" i="8"/>
  <c r="AT48" i="8"/>
  <c r="AU48" i="8"/>
  <c r="AV48" i="8"/>
  <c r="AW48" i="8"/>
  <c r="AN49" i="8"/>
  <c r="AO49" i="8"/>
  <c r="AP49" i="8"/>
  <c r="AV49" i="8"/>
  <c r="AQ49" i="8"/>
  <c r="AW49" i="8"/>
  <c r="AR49" i="8"/>
  <c r="AS49" i="8"/>
  <c r="AT49" i="8"/>
  <c r="AU49" i="8"/>
  <c r="AN50" i="8"/>
  <c r="AO50" i="8"/>
  <c r="AP50" i="8"/>
  <c r="AQ50" i="8"/>
  <c r="AR50" i="8"/>
  <c r="AS50" i="8"/>
  <c r="AT50" i="8"/>
  <c r="AU50" i="8"/>
  <c r="AV50" i="8"/>
  <c r="AW50" i="8"/>
  <c r="AN51" i="8"/>
  <c r="AO51" i="8"/>
  <c r="AP51" i="8"/>
  <c r="AV51" i="8"/>
  <c r="AQ51" i="8"/>
  <c r="AW51" i="8"/>
  <c r="AR51" i="8"/>
  <c r="AS51" i="8"/>
  <c r="AT51" i="8"/>
  <c r="AU51" i="8"/>
  <c r="AN52" i="8"/>
  <c r="AO52" i="8"/>
  <c r="AP52" i="8"/>
  <c r="AQ52" i="8"/>
  <c r="AR52" i="8"/>
  <c r="AS52" i="8"/>
  <c r="AT52" i="8"/>
  <c r="AU52" i="8"/>
  <c r="AV52" i="8"/>
  <c r="AW52" i="8"/>
  <c r="AN53" i="8"/>
  <c r="AO53" i="8"/>
  <c r="AP53" i="8"/>
  <c r="AV53" i="8"/>
  <c r="AQ53" i="8"/>
  <c r="AW53" i="8"/>
  <c r="AR53" i="8"/>
  <c r="AS53" i="8"/>
  <c r="AT53" i="8"/>
  <c r="AU53" i="8"/>
  <c r="AN54" i="8"/>
  <c r="AO54" i="8"/>
  <c r="AP54" i="8"/>
  <c r="AQ54" i="8"/>
  <c r="AR54" i="8"/>
  <c r="AS54" i="8"/>
  <c r="AT54" i="8"/>
  <c r="AU54" i="8"/>
  <c r="AV54" i="8"/>
  <c r="AW54" i="8"/>
  <c r="AN55" i="8"/>
  <c r="AO55" i="8"/>
  <c r="AP55" i="8"/>
  <c r="AV55" i="8"/>
  <c r="AQ55" i="8"/>
  <c r="AW55" i="8"/>
  <c r="AR55" i="8"/>
  <c r="AS55" i="8"/>
  <c r="AT55" i="8"/>
  <c r="AU55" i="8"/>
  <c r="AN56" i="8"/>
  <c r="AO56" i="8"/>
  <c r="AP56" i="8"/>
  <c r="AQ56" i="8"/>
  <c r="AR56" i="8"/>
  <c r="AS56" i="8"/>
  <c r="AT56" i="8"/>
  <c r="AU56" i="8"/>
  <c r="AV56" i="8"/>
  <c r="AW56" i="8"/>
  <c r="AN57" i="8"/>
  <c r="AO57" i="8"/>
  <c r="AP57" i="8"/>
  <c r="AV57" i="8"/>
  <c r="AQ57" i="8"/>
  <c r="AW57" i="8"/>
  <c r="AR57" i="8"/>
  <c r="AS57" i="8"/>
  <c r="AT57" i="8"/>
  <c r="AU57" i="8"/>
  <c r="AN58" i="8"/>
  <c r="AO58" i="8"/>
  <c r="AP58" i="8"/>
  <c r="AQ58" i="8"/>
  <c r="AR58" i="8"/>
  <c r="AS58" i="8"/>
  <c r="AT58" i="8"/>
  <c r="AU58" i="8"/>
  <c r="AV58" i="8"/>
  <c r="AW58" i="8"/>
  <c r="AN59" i="8"/>
  <c r="AO59" i="8"/>
  <c r="AP59" i="8"/>
  <c r="AV59" i="8"/>
  <c r="AQ59" i="8"/>
  <c r="AW59" i="8"/>
  <c r="AR59" i="8"/>
  <c r="AS59" i="8"/>
  <c r="AT59" i="8"/>
  <c r="AU59" i="8"/>
  <c r="AN60" i="8"/>
  <c r="AO60" i="8"/>
  <c r="AP60" i="8"/>
  <c r="AQ60" i="8"/>
  <c r="AR60" i="8"/>
  <c r="AS60" i="8"/>
  <c r="AT60" i="8"/>
  <c r="AU60" i="8"/>
  <c r="AV60" i="8"/>
  <c r="AW60" i="8"/>
  <c r="AN61" i="8"/>
  <c r="AO61" i="8"/>
  <c r="AP61" i="8"/>
  <c r="AV61" i="8"/>
  <c r="AQ61" i="8"/>
  <c r="AW61" i="8"/>
  <c r="AR61" i="8"/>
  <c r="AS61" i="8"/>
  <c r="AT61" i="8"/>
  <c r="AU61" i="8"/>
  <c r="AN62" i="8"/>
  <c r="AO62" i="8"/>
  <c r="AP62" i="8"/>
  <c r="AQ62" i="8"/>
  <c r="AR62" i="8"/>
  <c r="AS62" i="8"/>
  <c r="AT62" i="8"/>
  <c r="AU62" i="8"/>
  <c r="AV62" i="8"/>
  <c r="AW62" i="8"/>
  <c r="AN63" i="8"/>
  <c r="AO63" i="8"/>
  <c r="AP63" i="8"/>
  <c r="AV63" i="8"/>
  <c r="AQ63" i="8"/>
  <c r="AW63" i="8"/>
  <c r="AR63" i="8"/>
  <c r="AS63" i="8"/>
  <c r="AT63" i="8"/>
  <c r="AU63" i="8"/>
  <c r="AN64" i="8"/>
  <c r="AO64" i="8"/>
  <c r="AP64" i="8"/>
  <c r="AQ64" i="8"/>
  <c r="AR64" i="8"/>
  <c r="AS64" i="8"/>
  <c r="AT64" i="8"/>
  <c r="AU64" i="8"/>
  <c r="AV64" i="8"/>
  <c r="AW64" i="8"/>
  <c r="AN65" i="8"/>
  <c r="AO65" i="8"/>
  <c r="AP65" i="8"/>
  <c r="AV65" i="8"/>
  <c r="AQ65" i="8"/>
  <c r="AW65" i="8"/>
  <c r="AR65" i="8"/>
  <c r="AS65" i="8"/>
  <c r="AT65" i="8"/>
  <c r="AU65" i="8"/>
  <c r="AN66" i="8"/>
  <c r="AO66" i="8"/>
  <c r="AP66" i="8"/>
  <c r="AQ66" i="8"/>
  <c r="AR66" i="8"/>
  <c r="AS66" i="8"/>
  <c r="AT66" i="8"/>
  <c r="AU66" i="8"/>
  <c r="AV66" i="8"/>
  <c r="AW66" i="8"/>
  <c r="AN67" i="8"/>
  <c r="AO67" i="8"/>
  <c r="AP67" i="8"/>
  <c r="AV67" i="8"/>
  <c r="AQ67" i="8"/>
  <c r="AW67" i="8"/>
  <c r="AR67" i="8"/>
  <c r="AS67" i="8"/>
  <c r="AT67" i="8"/>
  <c r="AU67" i="8"/>
  <c r="AN68" i="8"/>
  <c r="AO68" i="8"/>
  <c r="AP68" i="8"/>
  <c r="AQ68" i="8"/>
  <c r="AR68" i="8"/>
  <c r="AS68" i="8"/>
  <c r="AT68" i="8"/>
  <c r="AU68" i="8"/>
  <c r="AV68" i="8"/>
  <c r="AW68" i="8"/>
  <c r="AN69" i="8"/>
  <c r="AO69" i="8"/>
  <c r="AP69" i="8"/>
  <c r="AV69" i="8"/>
  <c r="AQ69" i="8"/>
  <c r="AW69" i="8"/>
  <c r="AR69" i="8"/>
  <c r="AS69" i="8"/>
  <c r="AT69" i="8"/>
  <c r="AU69" i="8"/>
  <c r="AN70" i="8"/>
  <c r="AO70" i="8"/>
  <c r="AP70" i="8"/>
  <c r="AQ70" i="8"/>
  <c r="AR70" i="8"/>
  <c r="AS70" i="8"/>
  <c r="AT70" i="8"/>
  <c r="AU70" i="8"/>
  <c r="AV70" i="8"/>
  <c r="AW70" i="8"/>
  <c r="AN71" i="8"/>
  <c r="AO71" i="8"/>
  <c r="AP71" i="8"/>
  <c r="AV71" i="8"/>
  <c r="AQ71" i="8"/>
  <c r="AW71" i="8"/>
  <c r="AR71" i="8"/>
  <c r="AS71" i="8"/>
  <c r="AT71" i="8"/>
  <c r="AU71" i="8"/>
  <c r="AN72" i="8"/>
  <c r="AO72" i="8"/>
  <c r="AP72" i="8"/>
  <c r="AQ72" i="8"/>
  <c r="AR72" i="8"/>
  <c r="AS72" i="8"/>
  <c r="AT72" i="8"/>
  <c r="AU72" i="8"/>
  <c r="AV72" i="8"/>
  <c r="AW72" i="8"/>
  <c r="AN73" i="8"/>
  <c r="AO73" i="8"/>
  <c r="AP73" i="8"/>
  <c r="AV73" i="8"/>
  <c r="AQ73" i="8"/>
  <c r="AW73" i="8"/>
  <c r="AR73" i="8"/>
  <c r="AS73" i="8"/>
  <c r="AT73" i="8"/>
  <c r="AU73" i="8"/>
  <c r="AN74" i="8"/>
  <c r="AO74" i="8"/>
  <c r="AP74" i="8"/>
  <c r="AQ74" i="8"/>
  <c r="AR74" i="8"/>
  <c r="AS74" i="8"/>
  <c r="AT74" i="8"/>
  <c r="AU74" i="8"/>
  <c r="AV74" i="8"/>
  <c r="AW74" i="8"/>
  <c r="AN75" i="8"/>
  <c r="AO75" i="8"/>
  <c r="AP75" i="8"/>
  <c r="AV75" i="8"/>
  <c r="AQ75" i="8"/>
  <c r="AW75" i="8"/>
  <c r="AR75" i="8"/>
  <c r="AS75" i="8"/>
  <c r="AT75" i="8"/>
  <c r="AU75" i="8"/>
  <c r="AN76" i="8"/>
  <c r="AO76" i="8"/>
  <c r="AP76" i="8"/>
  <c r="AQ76" i="8"/>
  <c r="AR76" i="8"/>
  <c r="AS76" i="8"/>
  <c r="AT76" i="8"/>
  <c r="AU76" i="8"/>
  <c r="AV76" i="8"/>
  <c r="AW76" i="8"/>
  <c r="AN77" i="8"/>
  <c r="AO77" i="8"/>
  <c r="AP77" i="8"/>
  <c r="AV77" i="8"/>
  <c r="AQ77" i="8"/>
  <c r="AW77" i="8"/>
  <c r="AR77" i="8"/>
  <c r="AS77" i="8"/>
  <c r="AT77" i="8"/>
  <c r="AU77" i="8"/>
  <c r="AN78" i="8"/>
  <c r="AO78" i="8"/>
  <c r="AP78" i="8"/>
  <c r="AQ78" i="8"/>
  <c r="AR78" i="8"/>
  <c r="AS78" i="8"/>
  <c r="AT78" i="8"/>
  <c r="AU78" i="8"/>
  <c r="AV78" i="8"/>
  <c r="AW78" i="8"/>
  <c r="AN79" i="8"/>
  <c r="AO79" i="8"/>
  <c r="AP79" i="8"/>
  <c r="AV79" i="8"/>
  <c r="AQ79" i="8"/>
  <c r="AW79" i="8"/>
  <c r="AR79" i="8"/>
  <c r="AS79" i="8"/>
  <c r="AT79" i="8"/>
  <c r="AU79" i="8"/>
  <c r="AN80" i="8"/>
  <c r="AO80" i="8"/>
  <c r="AP80" i="8"/>
  <c r="AQ80" i="8"/>
  <c r="AR80" i="8"/>
  <c r="AS80" i="8"/>
  <c r="AT80" i="8"/>
  <c r="AU80" i="8"/>
  <c r="AV80" i="8"/>
  <c r="AW80" i="8"/>
  <c r="AN81" i="8"/>
  <c r="AO81" i="8"/>
  <c r="AP81" i="8"/>
  <c r="AV81" i="8"/>
  <c r="AQ81" i="8"/>
  <c r="AW81" i="8"/>
  <c r="AR81" i="8"/>
  <c r="AS81" i="8"/>
  <c r="AT81" i="8"/>
  <c r="AU81" i="8"/>
  <c r="AN82" i="8"/>
  <c r="AO82" i="8"/>
  <c r="AP82" i="8"/>
  <c r="AQ82" i="8"/>
  <c r="AR82" i="8"/>
  <c r="AS82" i="8"/>
  <c r="AT82" i="8"/>
  <c r="AU82" i="8"/>
  <c r="AV82" i="8"/>
  <c r="AW82" i="8"/>
  <c r="AN83" i="8"/>
  <c r="AO83" i="8"/>
  <c r="AP83" i="8"/>
  <c r="AV83" i="8"/>
  <c r="AQ83" i="8"/>
  <c r="AW83" i="8"/>
  <c r="AR83" i="8"/>
  <c r="AS83" i="8"/>
  <c r="AT83" i="8"/>
  <c r="AU83" i="8"/>
  <c r="AN84" i="8"/>
  <c r="AO84" i="8"/>
  <c r="AP84" i="8"/>
  <c r="AQ84" i="8"/>
  <c r="AR84" i="8"/>
  <c r="AS84" i="8"/>
  <c r="AT84" i="8"/>
  <c r="AU84" i="8"/>
  <c r="AV84" i="8"/>
  <c r="AW84" i="8"/>
  <c r="AN85" i="8"/>
  <c r="AO85" i="8"/>
  <c r="AP85" i="8"/>
  <c r="AV85" i="8"/>
  <c r="AQ85" i="8"/>
  <c r="AW85" i="8"/>
  <c r="AR85" i="8"/>
  <c r="AS85" i="8"/>
  <c r="AT85" i="8"/>
  <c r="AU85" i="8"/>
  <c r="AN86" i="8"/>
  <c r="AO86" i="8"/>
  <c r="AP86" i="8"/>
  <c r="AQ86" i="8"/>
  <c r="AR86" i="8"/>
  <c r="AS86" i="8"/>
  <c r="AT86" i="8"/>
  <c r="AU86" i="8"/>
  <c r="AV86" i="8"/>
  <c r="AW86" i="8"/>
  <c r="AN87" i="8"/>
  <c r="AO87" i="8"/>
  <c r="AP87" i="8"/>
  <c r="AV87" i="8"/>
  <c r="AQ87" i="8"/>
  <c r="AW87" i="8"/>
  <c r="AR87" i="8"/>
  <c r="AS87" i="8"/>
  <c r="AT87" i="8"/>
  <c r="AU87" i="8"/>
  <c r="AN88" i="8"/>
  <c r="AO88" i="8"/>
  <c r="AP88" i="8"/>
  <c r="AQ88" i="8"/>
  <c r="AR88" i="8"/>
  <c r="AS88" i="8"/>
  <c r="AT88" i="8"/>
  <c r="AU88" i="8"/>
  <c r="AV88" i="8"/>
  <c r="AW88" i="8"/>
  <c r="AN89" i="8"/>
  <c r="AO89" i="8"/>
  <c r="AP89" i="8"/>
  <c r="AV89" i="8"/>
  <c r="AQ89" i="8"/>
  <c r="AW89" i="8"/>
  <c r="AR89" i="8"/>
  <c r="AS89" i="8"/>
  <c r="AT89" i="8"/>
  <c r="AU89" i="8"/>
  <c r="AN90" i="8"/>
  <c r="AO90" i="8"/>
  <c r="AP90" i="8"/>
  <c r="AQ90" i="8"/>
  <c r="AR90" i="8"/>
  <c r="AS90" i="8"/>
  <c r="AT90" i="8"/>
  <c r="AU90" i="8"/>
  <c r="AV90" i="8"/>
  <c r="AW90" i="8"/>
  <c r="AN91" i="8"/>
  <c r="AO91" i="8"/>
  <c r="AP91" i="8"/>
  <c r="AV91" i="8"/>
  <c r="AQ91" i="8"/>
  <c r="AW91" i="8"/>
  <c r="AR91" i="8"/>
  <c r="AS91" i="8"/>
  <c r="AT91" i="8"/>
  <c r="AU91" i="8"/>
  <c r="AN92" i="8"/>
  <c r="AO92" i="8"/>
  <c r="AP92" i="8"/>
  <c r="AQ92" i="8"/>
  <c r="AR92" i="8"/>
  <c r="AS92" i="8"/>
  <c r="AT92" i="8"/>
  <c r="AU92" i="8"/>
  <c r="AV92" i="8"/>
  <c r="AW92" i="8"/>
  <c r="AN93" i="8"/>
  <c r="AO93" i="8"/>
  <c r="AP93" i="8"/>
  <c r="AV93" i="8"/>
  <c r="AQ93" i="8"/>
  <c r="AW93" i="8"/>
  <c r="AR93" i="8"/>
  <c r="AS93" i="8"/>
  <c r="AT93" i="8"/>
  <c r="AU93" i="8"/>
  <c r="AN94" i="8"/>
  <c r="AO94" i="8"/>
  <c r="AP94" i="8"/>
  <c r="AQ94" i="8"/>
  <c r="AR94" i="8"/>
  <c r="AS94" i="8"/>
  <c r="AT94" i="8"/>
  <c r="AU94" i="8"/>
  <c r="AV94" i="8"/>
  <c r="AW94" i="8"/>
  <c r="AN95" i="8"/>
  <c r="AO95" i="8"/>
  <c r="AP95" i="8"/>
  <c r="AV95" i="8"/>
  <c r="AQ95" i="8"/>
  <c r="AW95" i="8"/>
  <c r="AR95" i="8"/>
  <c r="AS95" i="8"/>
  <c r="AT95" i="8"/>
  <c r="AU95" i="8"/>
  <c r="AN96" i="8"/>
  <c r="AO96" i="8"/>
  <c r="AP96" i="8"/>
  <c r="AQ96" i="8"/>
  <c r="AR96" i="8"/>
  <c r="AS96" i="8"/>
  <c r="AT96" i="8"/>
  <c r="AU96" i="8"/>
  <c r="AV96" i="8"/>
  <c r="AW96" i="8"/>
  <c r="AN97" i="8"/>
  <c r="AO97" i="8"/>
  <c r="AP97" i="8"/>
  <c r="AV97" i="8"/>
  <c r="AQ97" i="8"/>
  <c r="AW97" i="8"/>
  <c r="AR97" i="8"/>
  <c r="AS97" i="8"/>
  <c r="AT97" i="8"/>
  <c r="AU97" i="8"/>
  <c r="AN98" i="8"/>
  <c r="AO98" i="8"/>
  <c r="AP98" i="8"/>
  <c r="AQ98" i="8"/>
  <c r="AR98" i="8"/>
  <c r="AS98" i="8"/>
  <c r="AT98" i="8"/>
  <c r="AU98" i="8"/>
  <c r="AV98" i="8"/>
  <c r="AW98" i="8"/>
  <c r="AN99" i="8"/>
  <c r="AO99" i="8"/>
  <c r="AP99" i="8"/>
  <c r="AV99" i="8"/>
  <c r="AQ99" i="8"/>
  <c r="AW99" i="8"/>
  <c r="AR99" i="8"/>
  <c r="AS99" i="8"/>
  <c r="AT99" i="8"/>
  <c r="AU99" i="8"/>
  <c r="AN100" i="8"/>
  <c r="AO100" i="8"/>
  <c r="AP100" i="8"/>
  <c r="AQ100" i="8"/>
  <c r="AR100" i="8"/>
  <c r="AS100" i="8"/>
  <c r="AT100" i="8"/>
  <c r="AU100" i="8"/>
  <c r="AV100" i="8"/>
  <c r="AW100" i="8"/>
  <c r="AN101" i="8"/>
  <c r="AO101" i="8"/>
  <c r="AP101" i="8"/>
  <c r="AV101" i="8"/>
  <c r="AQ101" i="8"/>
  <c r="AW101" i="8"/>
  <c r="AR101" i="8"/>
  <c r="AS101" i="8"/>
  <c r="AT101" i="8"/>
  <c r="AU101" i="8"/>
  <c r="AN102" i="8"/>
  <c r="AO102" i="8"/>
  <c r="AP102" i="8"/>
  <c r="AQ102" i="8"/>
  <c r="AR102" i="8"/>
  <c r="AS102" i="8"/>
  <c r="AT102" i="8"/>
  <c r="AU102" i="8"/>
  <c r="AV102" i="8"/>
  <c r="AW102" i="8"/>
  <c r="AN103" i="8"/>
  <c r="AO103" i="8"/>
  <c r="AP103" i="8"/>
  <c r="AV103" i="8"/>
  <c r="AQ103" i="8"/>
  <c r="AW103" i="8"/>
  <c r="AR103" i="8"/>
  <c r="AS103" i="8"/>
  <c r="AT103" i="8"/>
  <c r="AU103" i="8"/>
  <c r="AN104" i="8"/>
  <c r="AO104" i="8"/>
  <c r="AP104" i="8"/>
  <c r="AQ104" i="8"/>
  <c r="AR104" i="8"/>
  <c r="AS104" i="8"/>
  <c r="AT104" i="8"/>
  <c r="AU104" i="8"/>
  <c r="AV104" i="8"/>
  <c r="AW104" i="8"/>
  <c r="AN105" i="8"/>
  <c r="AO105" i="8"/>
  <c r="AP105" i="8"/>
  <c r="AV105" i="8"/>
  <c r="AQ105" i="8"/>
  <c r="AW105" i="8"/>
  <c r="AR105" i="8"/>
  <c r="AS105" i="8"/>
  <c r="AT105" i="8"/>
  <c r="AU105" i="8"/>
  <c r="AN106" i="8"/>
  <c r="AO106" i="8"/>
  <c r="AP106" i="8"/>
  <c r="AQ106" i="8"/>
  <c r="AR106" i="8"/>
  <c r="AS106" i="8"/>
  <c r="AT106" i="8"/>
  <c r="AU106" i="8"/>
  <c r="AV106" i="8"/>
  <c r="AW106" i="8"/>
  <c r="AN107" i="8"/>
  <c r="AO107" i="8"/>
  <c r="AP107" i="8"/>
  <c r="AV107" i="8"/>
  <c r="AQ107" i="8"/>
  <c r="AW107" i="8"/>
  <c r="AR107" i="8"/>
  <c r="AS107" i="8"/>
  <c r="AT107" i="8"/>
  <c r="AU107" i="8"/>
  <c r="AN108" i="8"/>
  <c r="AO108" i="8"/>
  <c r="AP108" i="8"/>
  <c r="AQ108" i="8"/>
  <c r="AR108" i="8"/>
  <c r="AS108" i="8"/>
  <c r="AT108" i="8"/>
  <c r="AU108" i="8"/>
  <c r="AV108" i="8"/>
  <c r="AW108" i="8"/>
  <c r="AN109" i="8"/>
  <c r="AO109" i="8"/>
  <c r="AP109" i="8"/>
  <c r="AV109" i="8"/>
  <c r="AQ109" i="8"/>
  <c r="AW109" i="8"/>
  <c r="AR109" i="8"/>
  <c r="AS109" i="8"/>
  <c r="AT109" i="8"/>
  <c r="AU109" i="8"/>
  <c r="AN110" i="8"/>
  <c r="AO110" i="8"/>
  <c r="AP110" i="8"/>
  <c r="AQ110" i="8"/>
  <c r="AR110" i="8"/>
  <c r="AS110" i="8"/>
  <c r="AT110" i="8"/>
  <c r="AU110" i="8"/>
  <c r="AV110" i="8"/>
  <c r="AW110" i="8"/>
  <c r="AN111" i="8"/>
  <c r="AO111" i="8"/>
  <c r="AP111" i="8"/>
  <c r="AV111" i="8"/>
  <c r="AQ111" i="8"/>
  <c r="AW111" i="8"/>
  <c r="AR111" i="8"/>
  <c r="AS111" i="8"/>
  <c r="AT111" i="8"/>
  <c r="AU111" i="8"/>
  <c r="AN112" i="8"/>
  <c r="AO112" i="8"/>
  <c r="AP112" i="8"/>
  <c r="AQ112" i="8"/>
  <c r="AR112" i="8"/>
  <c r="AS112" i="8"/>
  <c r="AT112" i="8"/>
  <c r="AU112" i="8"/>
  <c r="AV112" i="8"/>
  <c r="AW112" i="8"/>
  <c r="AN113" i="8"/>
  <c r="AO113" i="8"/>
  <c r="AP113" i="8"/>
  <c r="AV113" i="8"/>
  <c r="AQ113" i="8"/>
  <c r="AW113" i="8"/>
  <c r="AR113" i="8"/>
  <c r="AS113" i="8"/>
  <c r="AT113" i="8"/>
  <c r="AU113" i="8"/>
  <c r="AN114" i="8"/>
  <c r="AO114" i="8"/>
  <c r="AP114" i="8"/>
  <c r="AQ114" i="8"/>
  <c r="AR114" i="8"/>
  <c r="AS114" i="8"/>
  <c r="AT114" i="8"/>
  <c r="AU114" i="8"/>
  <c r="AV114" i="8"/>
  <c r="AW114" i="8"/>
  <c r="AN115" i="8"/>
  <c r="AO115" i="8"/>
  <c r="AP115" i="8"/>
  <c r="AV115" i="8"/>
  <c r="AQ115" i="8"/>
  <c r="AW115" i="8"/>
  <c r="AR115" i="8"/>
  <c r="AS115" i="8"/>
  <c r="AT115" i="8"/>
  <c r="AU115" i="8"/>
  <c r="AN116" i="8"/>
  <c r="AO116" i="8"/>
  <c r="AP116" i="8"/>
  <c r="AQ116" i="8"/>
  <c r="AR116" i="8"/>
  <c r="AS116" i="8"/>
  <c r="AT116" i="8"/>
  <c r="AU116" i="8"/>
  <c r="AV116" i="8"/>
  <c r="AW116" i="8"/>
  <c r="AN117" i="8"/>
  <c r="AO117" i="8"/>
  <c r="AP117" i="8"/>
  <c r="AV117" i="8"/>
  <c r="AQ117" i="8"/>
  <c r="AW117" i="8"/>
  <c r="AR117" i="8"/>
  <c r="AS117" i="8"/>
  <c r="AT117" i="8"/>
  <c r="AU117" i="8"/>
  <c r="AN118" i="8"/>
  <c r="AO118" i="8"/>
  <c r="AP118" i="8"/>
  <c r="AQ118" i="8"/>
  <c r="AR118" i="8"/>
  <c r="AS118" i="8"/>
  <c r="AT118" i="8"/>
  <c r="AU118" i="8"/>
  <c r="AV118" i="8"/>
  <c r="AW118" i="8"/>
  <c r="AN119" i="8"/>
  <c r="AO119" i="8"/>
  <c r="AP119" i="8"/>
  <c r="AV119" i="8"/>
  <c r="AQ119" i="8"/>
  <c r="AW119" i="8"/>
  <c r="AR119" i="8"/>
  <c r="AS119" i="8"/>
  <c r="AT119" i="8"/>
  <c r="AU119" i="8"/>
  <c r="AN120" i="8"/>
  <c r="AO120" i="8"/>
  <c r="AP120" i="8"/>
  <c r="AQ120" i="8"/>
  <c r="AR120" i="8"/>
  <c r="AS120" i="8"/>
  <c r="AT120" i="8"/>
  <c r="AU120" i="8"/>
  <c r="AV120" i="8"/>
  <c r="AW120" i="8"/>
  <c r="AN121" i="8"/>
  <c r="AO121" i="8"/>
  <c r="AP121" i="8"/>
  <c r="AV121" i="8"/>
  <c r="AQ121" i="8"/>
  <c r="AW121" i="8"/>
  <c r="AR121" i="8"/>
  <c r="AS121" i="8"/>
  <c r="AT121" i="8"/>
  <c r="AU121" i="8"/>
  <c r="AN122" i="8"/>
  <c r="AO122" i="8"/>
  <c r="AP122" i="8"/>
  <c r="AQ122" i="8"/>
  <c r="AW122" i="8"/>
  <c r="AR122" i="8"/>
  <c r="AS122" i="8"/>
  <c r="AT122" i="8"/>
  <c r="AU122" i="8"/>
  <c r="AV122" i="8"/>
  <c r="AN123" i="8"/>
  <c r="AO123" i="8"/>
  <c r="AP123" i="8"/>
  <c r="AV123" i="8"/>
  <c r="AQ123" i="8"/>
  <c r="AR123" i="8"/>
  <c r="AS123" i="8"/>
  <c r="AT123" i="8"/>
  <c r="AU123" i="8"/>
  <c r="AW123" i="8"/>
  <c r="AN124" i="8"/>
  <c r="AO124" i="8"/>
  <c r="AP124" i="8"/>
  <c r="AQ124" i="8"/>
  <c r="AW124" i="8"/>
  <c r="AR124" i="8"/>
  <c r="AS124" i="8"/>
  <c r="AT124" i="8"/>
  <c r="AU124" i="8"/>
  <c r="AV124" i="8"/>
  <c r="AN125" i="8"/>
  <c r="AO125" i="8"/>
  <c r="AP125" i="8"/>
  <c r="AV125" i="8"/>
  <c r="AQ125" i="8"/>
  <c r="AR125" i="8"/>
  <c r="AS125" i="8"/>
  <c r="AT125" i="8"/>
  <c r="AU125" i="8"/>
  <c r="AW125" i="8"/>
  <c r="AN126" i="8"/>
  <c r="AO126" i="8"/>
  <c r="AP126" i="8"/>
  <c r="AQ126" i="8"/>
  <c r="AW126" i="8"/>
  <c r="AR126" i="8"/>
  <c r="AS126" i="8"/>
  <c r="AT126" i="8"/>
  <c r="AU126" i="8"/>
  <c r="AV126" i="8"/>
  <c r="AN127" i="8"/>
  <c r="AO127" i="8"/>
  <c r="AP127" i="8"/>
  <c r="AV127" i="8"/>
  <c r="AQ127" i="8"/>
  <c r="AR127" i="8"/>
  <c r="AS127" i="8"/>
  <c r="AT127" i="8"/>
  <c r="AU127" i="8"/>
  <c r="AW127" i="8"/>
  <c r="AN128" i="8"/>
  <c r="AO128" i="8"/>
  <c r="AP128" i="8"/>
  <c r="AQ128" i="8"/>
  <c r="AW128" i="8"/>
  <c r="AR128" i="8"/>
  <c r="AS128" i="8"/>
  <c r="AT128" i="8"/>
  <c r="AU128" i="8"/>
  <c r="AV128" i="8"/>
  <c r="AN129" i="8"/>
  <c r="AO129" i="8"/>
  <c r="AP129" i="8"/>
  <c r="AV129" i="8"/>
  <c r="AQ129" i="8"/>
  <c r="AR129" i="8"/>
  <c r="AS129" i="8"/>
  <c r="AT129" i="8"/>
  <c r="AU129" i="8"/>
  <c r="AW129" i="8"/>
  <c r="AN130" i="8"/>
  <c r="AO130" i="8"/>
  <c r="AP130" i="8"/>
  <c r="AQ130" i="8"/>
  <c r="AW130" i="8"/>
  <c r="AR130" i="8"/>
  <c r="AS130" i="8"/>
  <c r="AT130" i="8"/>
  <c r="AU130" i="8"/>
  <c r="AV130" i="8"/>
  <c r="AN131" i="8"/>
  <c r="AO131" i="8"/>
  <c r="AP131" i="8"/>
  <c r="AV131" i="8"/>
  <c r="AQ131" i="8"/>
  <c r="AR131" i="8"/>
  <c r="AS131" i="8"/>
  <c r="AW131" i="8"/>
  <c r="AT131" i="8"/>
  <c r="AU131" i="8"/>
  <c r="AN132" i="8"/>
  <c r="AO132" i="8"/>
  <c r="AP132" i="8"/>
  <c r="AQ132" i="8"/>
  <c r="AW132" i="8"/>
  <c r="AR132" i="8"/>
  <c r="AS132" i="8"/>
  <c r="AT132" i="8"/>
  <c r="AU132" i="8"/>
  <c r="AV132" i="8"/>
  <c r="AN133" i="8"/>
  <c r="AO133" i="8"/>
  <c r="AP133" i="8"/>
  <c r="AV133" i="8"/>
  <c r="AQ133" i="8"/>
  <c r="AR133" i="8"/>
  <c r="AS133" i="8"/>
  <c r="AW133" i="8"/>
  <c r="AT133" i="8"/>
  <c r="AU133" i="8"/>
  <c r="AN134" i="8"/>
  <c r="AO134" i="8"/>
  <c r="AP134" i="8"/>
  <c r="AQ134" i="8"/>
  <c r="AW134" i="8"/>
  <c r="AR134" i="8"/>
  <c r="AS134" i="8"/>
  <c r="AT134" i="8"/>
  <c r="AU134" i="8"/>
  <c r="AV134" i="8"/>
  <c r="AN135" i="8"/>
  <c r="AO135" i="8"/>
  <c r="AP135" i="8"/>
  <c r="AV135" i="8"/>
  <c r="AQ135" i="8"/>
  <c r="AR135" i="8"/>
  <c r="AS135" i="8"/>
  <c r="AW135" i="8"/>
  <c r="AT135" i="8"/>
  <c r="AU135" i="8"/>
  <c r="AN136" i="8"/>
  <c r="AO136" i="8"/>
  <c r="AP136" i="8"/>
  <c r="AQ136" i="8"/>
  <c r="AW136" i="8"/>
  <c r="AR136" i="8"/>
  <c r="AS136" i="8"/>
  <c r="AT136" i="8"/>
  <c r="AU136" i="8"/>
  <c r="AV136" i="8"/>
  <c r="AN137" i="8"/>
  <c r="AO137" i="8"/>
  <c r="AP137" i="8"/>
  <c r="AV137" i="8"/>
  <c r="AQ137" i="8"/>
  <c r="AR137" i="8"/>
  <c r="AS137" i="8"/>
  <c r="AW137" i="8"/>
  <c r="AT137" i="8"/>
  <c r="AU137" i="8"/>
  <c r="AN138" i="8"/>
  <c r="AO138" i="8"/>
  <c r="AP138" i="8"/>
  <c r="AQ138" i="8"/>
  <c r="AW138" i="8"/>
  <c r="AR138" i="8"/>
  <c r="AS138" i="8"/>
  <c r="AT138" i="8"/>
  <c r="AU138" i="8"/>
  <c r="AV138" i="8"/>
  <c r="AN139" i="8"/>
  <c r="AO139" i="8"/>
  <c r="AP139" i="8"/>
  <c r="AV139" i="8"/>
  <c r="AQ139" i="8"/>
  <c r="AR139" i="8"/>
  <c r="AS139" i="8"/>
  <c r="AW139" i="8"/>
  <c r="AT139" i="8"/>
  <c r="AU139" i="8"/>
  <c r="AN140" i="8"/>
  <c r="AO140" i="8"/>
  <c r="AP140" i="8"/>
  <c r="AQ140" i="8"/>
  <c r="AW140" i="8"/>
  <c r="AR140" i="8"/>
  <c r="AS140" i="8"/>
  <c r="AT140" i="8"/>
  <c r="AU140" i="8"/>
  <c r="AV140" i="8"/>
  <c r="AN141" i="8"/>
  <c r="AO141" i="8"/>
  <c r="AP141" i="8"/>
  <c r="AV141" i="8"/>
  <c r="AQ141" i="8"/>
  <c r="AR141" i="8"/>
  <c r="AS141" i="8"/>
  <c r="AW141" i="8"/>
  <c r="AT141" i="8"/>
  <c r="AU141" i="8"/>
  <c r="AN142" i="8"/>
  <c r="AO142" i="8"/>
  <c r="AP142" i="8"/>
  <c r="AQ142" i="8"/>
  <c r="AW142" i="8"/>
  <c r="AR142" i="8"/>
  <c r="AS142" i="8"/>
  <c r="AT142" i="8"/>
  <c r="AU142" i="8"/>
  <c r="AV142" i="8"/>
  <c r="AN143" i="8"/>
  <c r="AO143" i="8"/>
  <c r="AP143" i="8"/>
  <c r="AV143" i="8"/>
  <c r="AQ143" i="8"/>
  <c r="AR143" i="8"/>
  <c r="AS143" i="8"/>
  <c r="AW143" i="8"/>
  <c r="AT143" i="8"/>
  <c r="AU143" i="8"/>
  <c r="AN144" i="8"/>
  <c r="AO144" i="8"/>
  <c r="AP144" i="8"/>
  <c r="AQ144" i="8"/>
  <c r="AW144" i="8"/>
  <c r="AR144" i="8"/>
  <c r="AS144" i="8"/>
  <c r="AT144" i="8"/>
  <c r="AU144" i="8"/>
  <c r="AV144" i="8"/>
  <c r="AN145" i="8"/>
  <c r="AO145" i="8"/>
  <c r="AP145" i="8"/>
  <c r="AV145" i="8"/>
  <c r="AQ145" i="8"/>
  <c r="AR145" i="8"/>
  <c r="AS145" i="8"/>
  <c r="AW145" i="8"/>
  <c r="AT145" i="8"/>
  <c r="AU145" i="8"/>
  <c r="AN146" i="8"/>
  <c r="AO146" i="8"/>
  <c r="AP146" i="8"/>
  <c r="AQ146" i="8"/>
  <c r="AW146" i="8"/>
  <c r="AR146" i="8"/>
  <c r="AS146" i="8"/>
  <c r="AT146" i="8"/>
  <c r="AU146" i="8"/>
  <c r="AV146" i="8"/>
  <c r="AN147" i="8"/>
  <c r="AO147" i="8"/>
  <c r="AP147" i="8"/>
  <c r="AV147" i="8"/>
  <c r="AQ147" i="8"/>
  <c r="AR147" i="8"/>
  <c r="AS147" i="8"/>
  <c r="AW147" i="8"/>
  <c r="AT147" i="8"/>
  <c r="AU147" i="8"/>
  <c r="AN148" i="8"/>
  <c r="AO148" i="8"/>
  <c r="AP148" i="8"/>
  <c r="AQ148" i="8"/>
  <c r="AW148" i="8"/>
  <c r="AR148" i="8"/>
  <c r="AS148" i="8"/>
  <c r="AT148" i="8"/>
  <c r="AU148" i="8"/>
  <c r="AV148" i="8"/>
  <c r="AN149" i="8"/>
  <c r="AO149" i="8"/>
  <c r="AP149" i="8"/>
  <c r="AV149" i="8"/>
  <c r="AQ149" i="8"/>
  <c r="AR149" i="8"/>
  <c r="AS149" i="8"/>
  <c r="AW149" i="8"/>
  <c r="AT149" i="8"/>
  <c r="AU149" i="8"/>
  <c r="AN150" i="8"/>
  <c r="AO150" i="8"/>
  <c r="AP150" i="8"/>
  <c r="AQ150" i="8"/>
  <c r="AW150" i="8"/>
  <c r="AR150" i="8"/>
  <c r="AS150" i="8"/>
  <c r="AT150" i="8"/>
  <c r="AU150" i="8"/>
  <c r="AV150" i="8"/>
  <c r="AN151" i="8"/>
  <c r="AO151" i="8"/>
  <c r="AP151" i="8"/>
  <c r="AV151" i="8"/>
  <c r="AQ151" i="8"/>
  <c r="AR151" i="8"/>
  <c r="AS151" i="8"/>
  <c r="AW151" i="8"/>
  <c r="AT151" i="8"/>
  <c r="AU151" i="8"/>
  <c r="AN152" i="8"/>
  <c r="AO152" i="8"/>
  <c r="AP152" i="8"/>
  <c r="AQ152" i="8"/>
  <c r="AW152" i="8"/>
  <c r="AR152" i="8"/>
  <c r="AS152" i="8"/>
  <c r="AT152" i="8"/>
  <c r="AU152" i="8"/>
  <c r="AV152" i="8"/>
  <c r="AN153" i="8"/>
  <c r="AO153" i="8"/>
  <c r="AP153" i="8"/>
  <c r="AV153" i="8"/>
  <c r="AQ153" i="8"/>
  <c r="AR153" i="8"/>
  <c r="AS153" i="8"/>
  <c r="AT153" i="8"/>
  <c r="AU153" i="8"/>
  <c r="AW153" i="8"/>
  <c r="AN154" i="8"/>
  <c r="AO154" i="8"/>
  <c r="AP154" i="8"/>
  <c r="AQ154" i="8"/>
  <c r="AW154" i="8"/>
  <c r="AR154" i="8"/>
  <c r="AS154" i="8"/>
  <c r="AT154" i="8"/>
  <c r="AU154" i="8"/>
  <c r="AV154" i="8"/>
  <c r="AN155" i="8"/>
  <c r="AO155" i="8"/>
  <c r="AP155" i="8"/>
  <c r="AV155" i="8"/>
  <c r="AQ155" i="8"/>
  <c r="AR155" i="8"/>
  <c r="AS155" i="8"/>
  <c r="AW155" i="8"/>
  <c r="AT155" i="8"/>
  <c r="AU155" i="8"/>
  <c r="AN156" i="8"/>
  <c r="AO156" i="8"/>
  <c r="AP156" i="8"/>
  <c r="AQ156" i="8"/>
  <c r="AW156" i="8"/>
  <c r="AR156" i="8"/>
  <c r="AS156" i="8"/>
  <c r="AT156" i="8"/>
  <c r="AU156" i="8"/>
  <c r="AV156" i="8"/>
  <c r="AN157" i="8"/>
  <c r="AO157" i="8"/>
  <c r="AP157" i="8"/>
  <c r="AV157" i="8"/>
  <c r="AQ157" i="8"/>
  <c r="AR157" i="8"/>
  <c r="AS157" i="8"/>
  <c r="AT157" i="8"/>
  <c r="AU157" i="8"/>
  <c r="AW157" i="8"/>
  <c r="AN158" i="8"/>
  <c r="AO158" i="8"/>
  <c r="AP158" i="8"/>
  <c r="AQ158" i="8"/>
  <c r="AW158" i="8"/>
  <c r="AR158" i="8"/>
  <c r="AS158" i="8"/>
  <c r="AT158" i="8"/>
  <c r="AU158" i="8"/>
  <c r="AV158" i="8"/>
  <c r="AN159" i="8"/>
  <c r="AO159" i="8"/>
  <c r="AP159" i="8"/>
  <c r="AV159" i="8"/>
  <c r="AQ159" i="8"/>
  <c r="AR159" i="8"/>
  <c r="AS159" i="8"/>
  <c r="AW159" i="8"/>
  <c r="AT159" i="8"/>
  <c r="AU159" i="8"/>
  <c r="AN160" i="8"/>
  <c r="AO160" i="8"/>
  <c r="AP160" i="8"/>
  <c r="AQ160" i="8"/>
  <c r="AW160" i="8"/>
  <c r="AR160" i="8"/>
  <c r="AS160" i="8"/>
  <c r="AT160" i="8"/>
  <c r="AU160" i="8"/>
  <c r="AV160" i="8"/>
  <c r="AN161" i="8"/>
  <c r="AO161" i="8"/>
  <c r="AP161" i="8"/>
  <c r="AV161" i="8"/>
  <c r="AQ161" i="8"/>
  <c r="AR161" i="8"/>
  <c r="AS161" i="8"/>
  <c r="AT161" i="8"/>
  <c r="AU161" i="8"/>
  <c r="AW161" i="8"/>
  <c r="AN162" i="8"/>
  <c r="AO162" i="8"/>
  <c r="AP162" i="8"/>
  <c r="AQ162" i="8"/>
  <c r="AW162" i="8"/>
  <c r="AR162" i="8"/>
  <c r="AS162" i="8"/>
  <c r="AT162" i="8"/>
  <c r="AU162" i="8"/>
  <c r="AV162" i="8"/>
  <c r="AN163" i="8"/>
  <c r="AO163" i="8"/>
  <c r="AP163" i="8"/>
  <c r="AV163" i="8"/>
  <c r="AQ163" i="8"/>
  <c r="AR163" i="8"/>
  <c r="AS163" i="8"/>
  <c r="AT163" i="8"/>
  <c r="AU163" i="8"/>
  <c r="AW163" i="8"/>
  <c r="AN164" i="8"/>
  <c r="AO164" i="8"/>
  <c r="AP164" i="8"/>
  <c r="AQ164" i="8"/>
  <c r="AW164" i="8"/>
  <c r="AR164" i="8"/>
  <c r="AS164" i="8"/>
  <c r="AT164" i="8"/>
  <c r="AU164" i="8"/>
  <c r="AV164" i="8"/>
  <c r="AN165" i="8"/>
  <c r="AO165" i="8"/>
  <c r="AP165" i="8"/>
  <c r="AV165" i="8"/>
  <c r="AQ165" i="8"/>
  <c r="AR165" i="8"/>
  <c r="AS165" i="8"/>
  <c r="AT165" i="8"/>
  <c r="AU165" i="8"/>
  <c r="AW165" i="8"/>
  <c r="AN166" i="8"/>
  <c r="AO166" i="8"/>
  <c r="AP166" i="8"/>
  <c r="AQ166" i="8"/>
  <c r="AW166" i="8"/>
  <c r="AR166" i="8"/>
  <c r="AS166" i="8"/>
  <c r="AT166" i="8"/>
  <c r="AU166" i="8"/>
  <c r="AV166" i="8"/>
  <c r="AN167" i="8"/>
  <c r="AO167" i="8"/>
  <c r="AP167" i="8"/>
  <c r="AV167" i="8"/>
  <c r="AQ167" i="8"/>
  <c r="AR167" i="8"/>
  <c r="AS167" i="8"/>
  <c r="AT167" i="8"/>
  <c r="AU167" i="8"/>
  <c r="AW167" i="8"/>
  <c r="AN168" i="8"/>
  <c r="AO168" i="8"/>
  <c r="AP168" i="8"/>
  <c r="AQ168" i="8"/>
  <c r="AW168" i="8"/>
  <c r="AR168" i="8"/>
  <c r="AS168" i="8"/>
  <c r="AT168" i="8"/>
  <c r="AU168" i="8"/>
  <c r="AV168" i="8"/>
  <c r="AN169" i="8"/>
  <c r="AO169" i="8"/>
  <c r="AP169" i="8"/>
  <c r="AV169" i="8"/>
  <c r="AQ169" i="8"/>
  <c r="AR169" i="8"/>
  <c r="AS169" i="8"/>
  <c r="AT169" i="8"/>
  <c r="AU169" i="8"/>
  <c r="AW169" i="8"/>
  <c r="AN170" i="8"/>
  <c r="AO170" i="8"/>
  <c r="AP170" i="8"/>
  <c r="AQ170" i="8"/>
  <c r="AW170" i="8"/>
  <c r="AR170" i="8"/>
  <c r="AS170" i="8"/>
  <c r="AT170" i="8"/>
  <c r="AU170" i="8"/>
  <c r="AV170" i="8"/>
  <c r="AN171" i="8"/>
  <c r="AO171" i="8"/>
  <c r="AP171" i="8"/>
  <c r="AV171" i="8"/>
  <c r="AQ171" i="8"/>
  <c r="AR171" i="8"/>
  <c r="AS171" i="8"/>
  <c r="AT171" i="8"/>
  <c r="AU171" i="8"/>
  <c r="AW171" i="8"/>
  <c r="AN172" i="8"/>
  <c r="AO172" i="8"/>
  <c r="AP172" i="8"/>
  <c r="AQ172" i="8"/>
  <c r="AW172" i="8"/>
  <c r="AR172" i="8"/>
  <c r="AS172" i="8"/>
  <c r="AT172" i="8"/>
  <c r="AU172" i="8"/>
  <c r="AV172" i="8"/>
  <c r="AN173" i="8"/>
  <c r="AO173" i="8"/>
  <c r="AP173" i="8"/>
  <c r="AV173" i="8"/>
  <c r="AQ173" i="8"/>
  <c r="AR173" i="8"/>
  <c r="AS173" i="8"/>
  <c r="AT173" i="8"/>
  <c r="AU173" i="8"/>
  <c r="AW173" i="8"/>
  <c r="AN174" i="8"/>
  <c r="AO174" i="8"/>
  <c r="AP174" i="8"/>
  <c r="AQ174" i="8"/>
  <c r="AW174" i="8"/>
  <c r="AR174" i="8"/>
  <c r="AS174" i="8"/>
  <c r="AT174" i="8"/>
  <c r="AU174" i="8"/>
  <c r="AV174" i="8"/>
  <c r="AN175" i="8"/>
  <c r="AO175" i="8"/>
  <c r="AP175" i="8"/>
  <c r="AV175" i="8"/>
  <c r="AQ175" i="8"/>
  <c r="AR175" i="8"/>
  <c r="AS175" i="8"/>
  <c r="AT175" i="8"/>
  <c r="AU175" i="8"/>
  <c r="AW175" i="8"/>
  <c r="AN176" i="8"/>
  <c r="AO176" i="8"/>
  <c r="AW176" i="8"/>
  <c r="AP176" i="8"/>
  <c r="AQ176" i="8"/>
  <c r="AR176" i="8"/>
  <c r="AS176" i="8"/>
  <c r="AT176" i="8"/>
  <c r="AU176" i="8"/>
  <c r="AV176" i="8"/>
  <c r="AN177" i="8"/>
  <c r="AO177" i="8"/>
  <c r="AW177" i="8"/>
  <c r="AP177" i="8"/>
  <c r="AV177" i="8"/>
  <c r="AQ177" i="8"/>
  <c r="AR177" i="8"/>
  <c r="AS177" i="8"/>
  <c r="AT177" i="8"/>
  <c r="AU177" i="8"/>
  <c r="AN178" i="8"/>
  <c r="AO178" i="8"/>
  <c r="AP178" i="8"/>
  <c r="AQ178" i="8"/>
  <c r="AR178" i="8"/>
  <c r="AS178" i="8"/>
  <c r="AT178" i="8"/>
  <c r="AU178" i="8"/>
  <c r="AV178" i="8"/>
  <c r="AW178" i="8"/>
  <c r="AN179" i="8"/>
  <c r="AO179" i="8"/>
  <c r="AP179" i="8"/>
  <c r="AV179" i="8"/>
  <c r="AQ179" i="8"/>
  <c r="AR179" i="8"/>
  <c r="AS179" i="8"/>
  <c r="AT179" i="8"/>
  <c r="AU179" i="8"/>
  <c r="AW179" i="8"/>
  <c r="AN180" i="8"/>
  <c r="AO180" i="8"/>
  <c r="AP180" i="8"/>
  <c r="AQ180" i="8"/>
  <c r="AW180" i="8"/>
  <c r="AR180" i="8"/>
  <c r="AS180" i="8"/>
  <c r="AT180" i="8"/>
  <c r="AU180" i="8"/>
  <c r="AV180" i="8"/>
  <c r="AN181" i="8"/>
  <c r="AO181" i="8"/>
  <c r="AW181" i="8"/>
  <c r="AP181" i="8"/>
  <c r="AV181" i="8"/>
  <c r="AQ181" i="8"/>
  <c r="AR181" i="8"/>
  <c r="AS181" i="8"/>
  <c r="AT181" i="8"/>
  <c r="AU181" i="8"/>
  <c r="AN182" i="8"/>
  <c r="AO182" i="8"/>
  <c r="AP182" i="8"/>
  <c r="AQ182" i="8"/>
  <c r="AR182" i="8"/>
  <c r="AS182" i="8"/>
  <c r="AT182" i="8"/>
  <c r="AU182" i="8"/>
  <c r="AV182" i="8"/>
  <c r="AW182" i="8"/>
  <c r="AN183" i="8"/>
  <c r="AO183" i="8"/>
  <c r="AP183" i="8"/>
  <c r="AV183" i="8"/>
  <c r="AQ183" i="8"/>
  <c r="AR183" i="8"/>
  <c r="AS183" i="8"/>
  <c r="AT183" i="8"/>
  <c r="AU183" i="8"/>
  <c r="AW183" i="8"/>
  <c r="AN184" i="8"/>
  <c r="AO184" i="8"/>
  <c r="AP184" i="8"/>
  <c r="AQ184" i="8"/>
  <c r="AR184" i="8"/>
  <c r="AS184" i="8"/>
  <c r="AW184" i="8"/>
  <c r="AT184" i="8"/>
  <c r="AU184" i="8"/>
  <c r="AV184" i="8"/>
  <c r="AN185" i="8"/>
  <c r="AO185" i="8"/>
  <c r="AW185" i="8"/>
  <c r="AP185" i="8"/>
  <c r="AV185" i="8"/>
  <c r="AQ185" i="8"/>
  <c r="AR185" i="8"/>
  <c r="AS185" i="8"/>
  <c r="AT185" i="8"/>
  <c r="AU185" i="8"/>
  <c r="AN186" i="8"/>
  <c r="AO186" i="8"/>
  <c r="AP186" i="8"/>
  <c r="AQ186" i="8"/>
  <c r="AR186" i="8"/>
  <c r="AS186" i="8"/>
  <c r="AT186" i="8"/>
  <c r="AU186" i="8"/>
  <c r="AV186" i="8"/>
  <c r="AW186" i="8"/>
  <c r="AN187" i="8"/>
  <c r="AO187" i="8"/>
  <c r="AP187" i="8"/>
  <c r="AV187" i="8"/>
  <c r="AQ187" i="8"/>
  <c r="AR187" i="8"/>
  <c r="AS187" i="8"/>
  <c r="AT187" i="8"/>
  <c r="AU187" i="8"/>
  <c r="AW187" i="8"/>
  <c r="AN188" i="8"/>
  <c r="AO188" i="8"/>
  <c r="AP188" i="8"/>
  <c r="AQ188" i="8"/>
  <c r="AW188" i="8"/>
  <c r="AR188" i="8"/>
  <c r="AS188" i="8"/>
  <c r="AT188" i="8"/>
  <c r="AU188" i="8"/>
  <c r="AV188" i="8"/>
  <c r="AN189" i="8"/>
  <c r="AO189" i="8"/>
  <c r="AW189" i="8"/>
  <c r="AP189" i="8"/>
  <c r="AV189" i="8"/>
  <c r="AQ189" i="8"/>
  <c r="AR189" i="8"/>
  <c r="AS189" i="8"/>
  <c r="AT189" i="8"/>
  <c r="AU189" i="8"/>
  <c r="AN190" i="8"/>
  <c r="AO190" i="8"/>
  <c r="AP190" i="8"/>
  <c r="AQ190" i="8"/>
  <c r="AR190" i="8"/>
  <c r="AS190" i="8"/>
  <c r="AT190" i="8"/>
  <c r="AU190" i="8"/>
  <c r="AV190" i="8"/>
  <c r="AW190" i="8"/>
  <c r="AN191" i="8"/>
  <c r="AO191" i="8"/>
  <c r="AP191" i="8"/>
  <c r="AV191" i="8"/>
  <c r="AQ191" i="8"/>
  <c r="AR191" i="8"/>
  <c r="AS191" i="8"/>
  <c r="AT191" i="8"/>
  <c r="AU191" i="8"/>
  <c r="AW191" i="8"/>
  <c r="AN192" i="8"/>
  <c r="AO192" i="8"/>
  <c r="AP192" i="8"/>
  <c r="AQ192" i="8"/>
  <c r="AR192" i="8"/>
  <c r="AS192" i="8"/>
  <c r="AW192" i="8"/>
  <c r="AT192" i="8"/>
  <c r="AU192" i="8"/>
  <c r="AV192" i="8"/>
  <c r="AN193" i="8"/>
  <c r="AO193" i="8"/>
  <c r="AW193" i="8"/>
  <c r="AP193" i="8"/>
  <c r="AV193" i="8"/>
  <c r="AQ193" i="8"/>
  <c r="AR193" i="8"/>
  <c r="AS193" i="8"/>
  <c r="AT193" i="8"/>
  <c r="AU193" i="8"/>
  <c r="AN194" i="8"/>
  <c r="AO194" i="8"/>
  <c r="AP194" i="8"/>
  <c r="AQ194" i="8"/>
  <c r="AR194" i="8"/>
  <c r="AS194" i="8"/>
  <c r="AT194" i="8"/>
  <c r="AU194" i="8"/>
  <c r="AV194" i="8"/>
  <c r="AW194" i="8"/>
  <c r="AN195" i="8"/>
  <c r="AO195" i="8"/>
  <c r="AP195" i="8"/>
  <c r="AV195" i="8"/>
  <c r="AQ195" i="8"/>
  <c r="AR195" i="8"/>
  <c r="AS195" i="8"/>
  <c r="AT195" i="8"/>
  <c r="AU195" i="8"/>
  <c r="AW195" i="8"/>
  <c r="AN196" i="8"/>
  <c r="AO196" i="8"/>
  <c r="AP196" i="8"/>
  <c r="AQ196" i="8"/>
  <c r="AW196" i="8"/>
  <c r="AR196" i="8"/>
  <c r="AS196" i="8"/>
  <c r="AT196" i="8"/>
  <c r="AU196" i="8"/>
  <c r="AV196" i="8"/>
  <c r="AN197" i="8"/>
  <c r="AO197" i="8"/>
  <c r="AW197" i="8"/>
  <c r="AP197" i="8"/>
  <c r="AV197" i="8"/>
  <c r="AQ197" i="8"/>
  <c r="AR197" i="8"/>
  <c r="AS197" i="8"/>
  <c r="AT197" i="8"/>
  <c r="AU197" i="8"/>
  <c r="AN198" i="8"/>
  <c r="AO198" i="8"/>
  <c r="AP198" i="8"/>
  <c r="AQ198" i="8"/>
  <c r="AR198" i="8"/>
  <c r="AS198" i="8"/>
  <c r="AT198" i="8"/>
  <c r="AU198" i="8"/>
  <c r="AV198" i="8"/>
  <c r="AW198" i="8"/>
  <c r="AU2" i="8"/>
  <c r="AT2" i="8"/>
  <c r="AS2" i="8"/>
  <c r="AR2" i="8"/>
  <c r="AQ2" i="8"/>
  <c r="AP2" i="8"/>
  <c r="AO2" i="8"/>
  <c r="AW2" i="8"/>
  <c r="AN2" i="8"/>
  <c r="AV2" i="8"/>
  <c r="AN3" i="7"/>
  <c r="AO3" i="7"/>
  <c r="AP3" i="7"/>
  <c r="AQ3" i="7"/>
  <c r="AW3" i="7"/>
  <c r="AR3" i="7"/>
  <c r="AS3" i="7"/>
  <c r="AT3" i="7"/>
  <c r="AU3" i="7"/>
  <c r="AV3" i="7"/>
  <c r="AN4" i="7"/>
  <c r="AO4" i="7"/>
  <c r="AP4" i="7"/>
  <c r="AQ4" i="7"/>
  <c r="AR4" i="7"/>
  <c r="AS4" i="7"/>
  <c r="AT4" i="7"/>
  <c r="AU4" i="7"/>
  <c r="AV4" i="7"/>
  <c r="AW4" i="7"/>
  <c r="AN5" i="7"/>
  <c r="AO5" i="7"/>
  <c r="AP5" i="7"/>
  <c r="AQ5" i="7"/>
  <c r="AW5" i="7"/>
  <c r="AR5" i="7"/>
  <c r="AS5" i="7"/>
  <c r="AT5" i="7"/>
  <c r="AU5" i="7"/>
  <c r="AV5" i="7"/>
  <c r="AN6" i="7"/>
  <c r="AO6" i="7"/>
  <c r="AP6" i="7"/>
  <c r="AQ6" i="7"/>
  <c r="AR6" i="7"/>
  <c r="AS6" i="7"/>
  <c r="AT6" i="7"/>
  <c r="AU6" i="7"/>
  <c r="AV6" i="7"/>
  <c r="AW6" i="7"/>
  <c r="AN7" i="7"/>
  <c r="AO7" i="7"/>
  <c r="AP7" i="7"/>
  <c r="AQ7" i="7"/>
  <c r="AW7" i="7"/>
  <c r="AR7" i="7"/>
  <c r="AS7" i="7"/>
  <c r="AT7" i="7"/>
  <c r="AU7" i="7"/>
  <c r="AV7" i="7"/>
  <c r="AN8" i="7"/>
  <c r="AO8" i="7"/>
  <c r="AP8" i="7"/>
  <c r="AQ8" i="7"/>
  <c r="AR8" i="7"/>
  <c r="AS8" i="7"/>
  <c r="AT8" i="7"/>
  <c r="AU8" i="7"/>
  <c r="AV8" i="7"/>
  <c r="AW8" i="7"/>
  <c r="AN9" i="7"/>
  <c r="AO9" i="7"/>
  <c r="AP9" i="7"/>
  <c r="AQ9" i="7"/>
  <c r="AW9" i="7"/>
  <c r="AR9" i="7"/>
  <c r="AS9" i="7"/>
  <c r="AT9" i="7"/>
  <c r="AU9" i="7"/>
  <c r="AV9" i="7"/>
  <c r="AN10" i="7"/>
  <c r="AO10" i="7"/>
  <c r="AP10" i="7"/>
  <c r="AV10" i="7"/>
  <c r="AQ10" i="7"/>
  <c r="AR10" i="7"/>
  <c r="AS10" i="7"/>
  <c r="AT10" i="7"/>
  <c r="AU10" i="7"/>
  <c r="AW10" i="7"/>
  <c r="AN11" i="7"/>
  <c r="AO11" i="7"/>
  <c r="AP11" i="7"/>
  <c r="AQ11" i="7"/>
  <c r="AW11" i="7"/>
  <c r="AR11" i="7"/>
  <c r="AS11" i="7"/>
  <c r="AT11" i="7"/>
  <c r="AU11" i="7"/>
  <c r="AV11" i="7"/>
  <c r="AN12" i="7"/>
  <c r="AO12" i="7"/>
  <c r="AP12" i="7"/>
  <c r="AV12" i="7"/>
  <c r="AQ12" i="7"/>
  <c r="AR12" i="7"/>
  <c r="AS12" i="7"/>
  <c r="AT12" i="7"/>
  <c r="AU12" i="7"/>
  <c r="AW12" i="7"/>
  <c r="AN13" i="7"/>
  <c r="AO13" i="7"/>
  <c r="AP13" i="7"/>
  <c r="AQ13" i="7"/>
  <c r="AW13" i="7"/>
  <c r="AR13" i="7"/>
  <c r="AS13" i="7"/>
  <c r="AT13" i="7"/>
  <c r="AU13" i="7"/>
  <c r="AV13" i="7"/>
  <c r="AN14" i="7"/>
  <c r="AO14" i="7"/>
  <c r="AP14" i="7"/>
  <c r="AV14" i="7"/>
  <c r="AQ14" i="7"/>
  <c r="AR14" i="7"/>
  <c r="AS14" i="7"/>
  <c r="AT14" i="7"/>
  <c r="AU14" i="7"/>
  <c r="AW14" i="7"/>
  <c r="AN15" i="7"/>
  <c r="AO15" i="7"/>
  <c r="AP15" i="7"/>
  <c r="AQ15" i="7"/>
  <c r="AW15" i="7"/>
  <c r="AR15" i="7"/>
  <c r="AS15" i="7"/>
  <c r="AT15" i="7"/>
  <c r="AU15" i="7"/>
  <c r="AV15" i="7"/>
  <c r="AN16" i="7"/>
  <c r="AO16" i="7"/>
  <c r="AP16" i="7"/>
  <c r="AV16" i="7"/>
  <c r="AQ16" i="7"/>
  <c r="AR16" i="7"/>
  <c r="AS16" i="7"/>
  <c r="AT16" i="7"/>
  <c r="AU16" i="7"/>
  <c r="AW16" i="7"/>
  <c r="AN17" i="7"/>
  <c r="AO17" i="7"/>
  <c r="AP17" i="7"/>
  <c r="AQ17" i="7"/>
  <c r="AW17" i="7"/>
  <c r="AR17" i="7"/>
  <c r="AS17" i="7"/>
  <c r="AT17" i="7"/>
  <c r="AU17" i="7"/>
  <c r="AV17" i="7"/>
  <c r="AN18" i="7"/>
  <c r="AO18" i="7"/>
  <c r="AP18" i="7"/>
  <c r="AV18" i="7"/>
  <c r="AQ18" i="7"/>
  <c r="AR18" i="7"/>
  <c r="AS18" i="7"/>
  <c r="AT18" i="7"/>
  <c r="AU18" i="7"/>
  <c r="AW18" i="7"/>
  <c r="AN19" i="7"/>
  <c r="AO19" i="7"/>
  <c r="AP19" i="7"/>
  <c r="AQ19" i="7"/>
  <c r="AW19" i="7"/>
  <c r="AR19" i="7"/>
  <c r="AS19" i="7"/>
  <c r="AT19" i="7"/>
  <c r="AU19" i="7"/>
  <c r="AV19" i="7"/>
  <c r="AN20" i="7"/>
  <c r="AO20" i="7"/>
  <c r="AP20" i="7"/>
  <c r="AV20" i="7"/>
  <c r="AQ20" i="7"/>
  <c r="AR20" i="7"/>
  <c r="AS20" i="7"/>
  <c r="AT20" i="7"/>
  <c r="AU20" i="7"/>
  <c r="AW20" i="7"/>
  <c r="AN21" i="7"/>
  <c r="AO21" i="7"/>
  <c r="AP21" i="7"/>
  <c r="AQ21" i="7"/>
  <c r="AW21" i="7"/>
  <c r="AR21" i="7"/>
  <c r="AS21" i="7"/>
  <c r="AT21" i="7"/>
  <c r="AU21" i="7"/>
  <c r="AV21" i="7"/>
  <c r="AN22" i="7"/>
  <c r="AO22" i="7"/>
  <c r="AP22" i="7"/>
  <c r="AV22" i="7"/>
  <c r="AQ22" i="7"/>
  <c r="AR22" i="7"/>
  <c r="AS22" i="7"/>
  <c r="AT22" i="7"/>
  <c r="AU22" i="7"/>
  <c r="AW22" i="7"/>
  <c r="AN23" i="7"/>
  <c r="AO23" i="7"/>
  <c r="AP23" i="7"/>
  <c r="AQ23" i="7"/>
  <c r="AW23" i="7"/>
  <c r="AR23" i="7"/>
  <c r="AS23" i="7"/>
  <c r="AT23" i="7"/>
  <c r="AU23" i="7"/>
  <c r="AV23" i="7"/>
  <c r="AN24" i="7"/>
  <c r="AO24" i="7"/>
  <c r="AP24" i="7"/>
  <c r="AV24" i="7"/>
  <c r="AQ24" i="7"/>
  <c r="AR24" i="7"/>
  <c r="AS24" i="7"/>
  <c r="AT24" i="7"/>
  <c r="AU24" i="7"/>
  <c r="AW24" i="7"/>
  <c r="AN25" i="7"/>
  <c r="AO25" i="7"/>
  <c r="AP25" i="7"/>
  <c r="AQ25" i="7"/>
  <c r="AW25" i="7"/>
  <c r="AR25" i="7"/>
  <c r="AS25" i="7"/>
  <c r="AT25" i="7"/>
  <c r="AU25" i="7"/>
  <c r="AV25" i="7"/>
  <c r="AN26" i="7"/>
  <c r="AO26" i="7"/>
  <c r="AP26" i="7"/>
  <c r="AV26" i="7"/>
  <c r="AQ26" i="7"/>
  <c r="AR26" i="7"/>
  <c r="AS26" i="7"/>
  <c r="AT26" i="7"/>
  <c r="AU26" i="7"/>
  <c r="AW26" i="7"/>
  <c r="AN27" i="7"/>
  <c r="AO27" i="7"/>
  <c r="AP27" i="7"/>
  <c r="AQ27" i="7"/>
  <c r="AW27" i="7"/>
  <c r="AR27" i="7"/>
  <c r="AS27" i="7"/>
  <c r="AT27" i="7"/>
  <c r="AU27" i="7"/>
  <c r="AV27" i="7"/>
  <c r="AN28" i="7"/>
  <c r="AO28" i="7"/>
  <c r="AP28" i="7"/>
  <c r="AV28" i="7"/>
  <c r="AQ28" i="7"/>
  <c r="AR28" i="7"/>
  <c r="AS28" i="7"/>
  <c r="AT28" i="7"/>
  <c r="AU28" i="7"/>
  <c r="AW28" i="7"/>
  <c r="AN29" i="7"/>
  <c r="AO29" i="7"/>
  <c r="AP29" i="7"/>
  <c r="AQ29" i="7"/>
  <c r="AW29" i="7"/>
  <c r="AR29" i="7"/>
  <c r="AS29" i="7"/>
  <c r="AT29" i="7"/>
  <c r="AU29" i="7"/>
  <c r="AV29" i="7"/>
  <c r="AN30" i="7"/>
  <c r="AO30" i="7"/>
  <c r="AP30" i="7"/>
  <c r="AV30" i="7"/>
  <c r="AQ30" i="7"/>
  <c r="AR30" i="7"/>
  <c r="AS30" i="7"/>
  <c r="AT30" i="7"/>
  <c r="AU30" i="7"/>
  <c r="AW30" i="7"/>
  <c r="AN31" i="7"/>
  <c r="AO31" i="7"/>
  <c r="AP31" i="7"/>
  <c r="AQ31" i="7"/>
  <c r="AW31" i="7"/>
  <c r="AR31" i="7"/>
  <c r="AS31" i="7"/>
  <c r="AT31" i="7"/>
  <c r="AU31" i="7"/>
  <c r="AV31" i="7"/>
  <c r="AN32" i="7"/>
  <c r="AO32" i="7"/>
  <c r="AP32" i="7"/>
  <c r="AV32" i="7"/>
  <c r="AQ32" i="7"/>
  <c r="AR32" i="7"/>
  <c r="AS32" i="7"/>
  <c r="AT32" i="7"/>
  <c r="AU32" i="7"/>
  <c r="AW32" i="7"/>
  <c r="AN33" i="7"/>
  <c r="AO33" i="7"/>
  <c r="AP33" i="7"/>
  <c r="AQ33" i="7"/>
  <c r="AW33" i="7"/>
  <c r="AR33" i="7"/>
  <c r="AS33" i="7"/>
  <c r="AT33" i="7"/>
  <c r="AU33" i="7"/>
  <c r="AV33" i="7"/>
  <c r="AN34" i="7"/>
  <c r="AO34" i="7"/>
  <c r="AP34" i="7"/>
  <c r="AV34" i="7"/>
  <c r="AQ34" i="7"/>
  <c r="AR34" i="7"/>
  <c r="AS34" i="7"/>
  <c r="AT34" i="7"/>
  <c r="AU34" i="7"/>
  <c r="AW34" i="7"/>
  <c r="AN35" i="7"/>
  <c r="AO35" i="7"/>
  <c r="AP35" i="7"/>
  <c r="AQ35" i="7"/>
  <c r="AW35" i="7"/>
  <c r="AR35" i="7"/>
  <c r="AS35" i="7"/>
  <c r="AT35" i="7"/>
  <c r="AU35" i="7"/>
  <c r="AV35" i="7"/>
  <c r="AN36" i="7"/>
  <c r="AO36" i="7"/>
  <c r="AP36" i="7"/>
  <c r="AV36" i="7"/>
  <c r="AQ36" i="7"/>
  <c r="AR36" i="7"/>
  <c r="AS36" i="7"/>
  <c r="AT36" i="7"/>
  <c r="AU36" i="7"/>
  <c r="AW36" i="7"/>
  <c r="AN37" i="7"/>
  <c r="AO37" i="7"/>
  <c r="AP37" i="7"/>
  <c r="AQ37" i="7"/>
  <c r="AW37" i="7"/>
  <c r="AR37" i="7"/>
  <c r="AS37" i="7"/>
  <c r="AT37" i="7"/>
  <c r="AU37" i="7"/>
  <c r="AV37" i="7"/>
  <c r="AN38" i="7"/>
  <c r="AO38" i="7"/>
  <c r="AP38" i="7"/>
  <c r="AV38" i="7"/>
  <c r="AQ38" i="7"/>
  <c r="AR38" i="7"/>
  <c r="AS38" i="7"/>
  <c r="AT38" i="7"/>
  <c r="AU38" i="7"/>
  <c r="AW38" i="7"/>
  <c r="AN39" i="7"/>
  <c r="AO39" i="7"/>
  <c r="AP39" i="7"/>
  <c r="AQ39" i="7"/>
  <c r="AW39" i="7"/>
  <c r="AR39" i="7"/>
  <c r="AS39" i="7"/>
  <c r="AT39" i="7"/>
  <c r="AU39" i="7"/>
  <c r="AV39" i="7"/>
  <c r="AN40" i="7"/>
  <c r="AO40" i="7"/>
  <c r="AP40" i="7"/>
  <c r="AV40" i="7"/>
  <c r="AQ40" i="7"/>
  <c r="AR40" i="7"/>
  <c r="AS40" i="7"/>
  <c r="AT40" i="7"/>
  <c r="AU40" i="7"/>
  <c r="AW40" i="7"/>
  <c r="AN41" i="7"/>
  <c r="AO41" i="7"/>
  <c r="AP41" i="7"/>
  <c r="AQ41" i="7"/>
  <c r="AW41" i="7"/>
  <c r="AR41" i="7"/>
  <c r="AS41" i="7"/>
  <c r="AT41" i="7"/>
  <c r="AU41" i="7"/>
  <c r="AV41" i="7"/>
  <c r="AN42" i="7"/>
  <c r="AO42" i="7"/>
  <c r="AP42" i="7"/>
  <c r="AV42" i="7"/>
  <c r="AQ42" i="7"/>
  <c r="AR42" i="7"/>
  <c r="AS42" i="7"/>
  <c r="AT42" i="7"/>
  <c r="AU42" i="7"/>
  <c r="AW42" i="7"/>
  <c r="AN43" i="7"/>
  <c r="AO43" i="7"/>
  <c r="AP43" i="7"/>
  <c r="AQ43" i="7"/>
  <c r="AW43" i="7"/>
  <c r="AR43" i="7"/>
  <c r="AS43" i="7"/>
  <c r="AT43" i="7"/>
  <c r="AU43" i="7"/>
  <c r="AV43" i="7"/>
  <c r="AN44" i="7"/>
  <c r="AO44" i="7"/>
  <c r="AP44" i="7"/>
  <c r="AV44" i="7"/>
  <c r="AQ44" i="7"/>
  <c r="AR44" i="7"/>
  <c r="AS44" i="7"/>
  <c r="AT44" i="7"/>
  <c r="AU44" i="7"/>
  <c r="AW44" i="7"/>
  <c r="AN45" i="7"/>
  <c r="AO45" i="7"/>
  <c r="AP45" i="7"/>
  <c r="AQ45" i="7"/>
  <c r="AW45" i="7"/>
  <c r="AR45" i="7"/>
  <c r="AS45" i="7"/>
  <c r="AT45" i="7"/>
  <c r="AU45" i="7"/>
  <c r="AV45" i="7"/>
  <c r="AN46" i="7"/>
  <c r="AO46" i="7"/>
  <c r="AP46" i="7"/>
  <c r="AV46" i="7"/>
  <c r="AQ46" i="7"/>
  <c r="AR46" i="7"/>
  <c r="AS46" i="7"/>
  <c r="AT46" i="7"/>
  <c r="AU46" i="7"/>
  <c r="AW46" i="7"/>
  <c r="AN47" i="7"/>
  <c r="AO47" i="7"/>
  <c r="AP47" i="7"/>
  <c r="AQ47" i="7"/>
  <c r="AW47" i="7"/>
  <c r="AR47" i="7"/>
  <c r="AS47" i="7"/>
  <c r="AT47" i="7"/>
  <c r="AU47" i="7"/>
  <c r="AV47" i="7"/>
  <c r="AN48" i="7"/>
  <c r="AO48" i="7"/>
  <c r="AP48" i="7"/>
  <c r="AV48" i="7"/>
  <c r="AQ48" i="7"/>
  <c r="AR48" i="7"/>
  <c r="AS48" i="7"/>
  <c r="AT48" i="7"/>
  <c r="AU48" i="7"/>
  <c r="AW48" i="7"/>
  <c r="AN49" i="7"/>
  <c r="AO49" i="7"/>
  <c r="AP49" i="7"/>
  <c r="AQ49" i="7"/>
  <c r="AW49" i="7"/>
  <c r="AR49" i="7"/>
  <c r="AS49" i="7"/>
  <c r="AT49" i="7"/>
  <c r="AU49" i="7"/>
  <c r="AV49" i="7"/>
  <c r="AN50" i="7"/>
  <c r="AO50" i="7"/>
  <c r="AP50" i="7"/>
  <c r="AV50" i="7"/>
  <c r="AQ50" i="7"/>
  <c r="AR50" i="7"/>
  <c r="AS50" i="7"/>
  <c r="AT50" i="7"/>
  <c r="AU50" i="7"/>
  <c r="AW50" i="7"/>
  <c r="AN51" i="7"/>
  <c r="AO51" i="7"/>
  <c r="AP51" i="7"/>
  <c r="AQ51" i="7"/>
  <c r="AW51" i="7"/>
  <c r="AR51" i="7"/>
  <c r="AS51" i="7"/>
  <c r="AT51" i="7"/>
  <c r="AU51" i="7"/>
  <c r="AV51" i="7"/>
  <c r="AN52" i="7"/>
  <c r="AO52" i="7"/>
  <c r="AP52" i="7"/>
  <c r="AV52" i="7"/>
  <c r="AQ52" i="7"/>
  <c r="AR52" i="7"/>
  <c r="AS52" i="7"/>
  <c r="AT52" i="7"/>
  <c r="AU52" i="7"/>
  <c r="AW52" i="7"/>
  <c r="AN53" i="7"/>
  <c r="AO53" i="7"/>
  <c r="AP53" i="7"/>
  <c r="AQ53" i="7"/>
  <c r="AW53" i="7"/>
  <c r="AR53" i="7"/>
  <c r="AS53" i="7"/>
  <c r="AT53" i="7"/>
  <c r="AU53" i="7"/>
  <c r="AV53" i="7"/>
  <c r="AN54" i="7"/>
  <c r="AO54" i="7"/>
  <c r="AP54" i="7"/>
  <c r="AV54" i="7"/>
  <c r="AQ54" i="7"/>
  <c r="AR54" i="7"/>
  <c r="AS54" i="7"/>
  <c r="AT54" i="7"/>
  <c r="AU54" i="7"/>
  <c r="AW54" i="7"/>
  <c r="AN55" i="7"/>
  <c r="AO55" i="7"/>
  <c r="AP55" i="7"/>
  <c r="AQ55" i="7"/>
  <c r="AW55" i="7"/>
  <c r="AR55" i="7"/>
  <c r="AS55" i="7"/>
  <c r="AT55" i="7"/>
  <c r="AU55" i="7"/>
  <c r="AV55" i="7"/>
  <c r="AN56" i="7"/>
  <c r="AO56" i="7"/>
  <c r="AP56" i="7"/>
  <c r="AV56" i="7"/>
  <c r="AQ56" i="7"/>
  <c r="AR56" i="7"/>
  <c r="AS56" i="7"/>
  <c r="AT56" i="7"/>
  <c r="AU56" i="7"/>
  <c r="AW56" i="7"/>
  <c r="AN57" i="7"/>
  <c r="AO57" i="7"/>
  <c r="AP57" i="7"/>
  <c r="AQ57" i="7"/>
  <c r="AW57" i="7"/>
  <c r="AR57" i="7"/>
  <c r="AS57" i="7"/>
  <c r="AT57" i="7"/>
  <c r="AU57" i="7"/>
  <c r="AV57" i="7"/>
  <c r="AN58" i="7"/>
  <c r="AO58" i="7"/>
  <c r="AP58" i="7"/>
  <c r="AV58" i="7"/>
  <c r="AQ58" i="7"/>
  <c r="AR58" i="7"/>
  <c r="AS58" i="7"/>
  <c r="AT58" i="7"/>
  <c r="AU58" i="7"/>
  <c r="AW58" i="7"/>
  <c r="AN59" i="7"/>
  <c r="AO59" i="7"/>
  <c r="AP59" i="7"/>
  <c r="AQ59" i="7"/>
  <c r="AW59" i="7"/>
  <c r="AR59" i="7"/>
  <c r="AS59" i="7"/>
  <c r="AT59" i="7"/>
  <c r="AU59" i="7"/>
  <c r="AV59" i="7"/>
  <c r="AN60" i="7"/>
  <c r="AO60" i="7"/>
  <c r="AP60" i="7"/>
  <c r="AV60" i="7"/>
  <c r="AQ60" i="7"/>
  <c r="AR60" i="7"/>
  <c r="AS60" i="7"/>
  <c r="AT60" i="7"/>
  <c r="AU60" i="7"/>
  <c r="AW60" i="7"/>
  <c r="AN61" i="7"/>
  <c r="AO61" i="7"/>
  <c r="AP61" i="7"/>
  <c r="AQ61" i="7"/>
  <c r="AW61" i="7"/>
  <c r="AR61" i="7"/>
  <c r="AS61" i="7"/>
  <c r="AT61" i="7"/>
  <c r="AU61" i="7"/>
  <c r="AV61" i="7"/>
  <c r="AN62" i="7"/>
  <c r="AO62" i="7"/>
  <c r="AP62" i="7"/>
  <c r="AV62" i="7"/>
  <c r="AQ62" i="7"/>
  <c r="AR62" i="7"/>
  <c r="AS62" i="7"/>
  <c r="AT62" i="7"/>
  <c r="AU62" i="7"/>
  <c r="AW62" i="7"/>
  <c r="AN63" i="7"/>
  <c r="AO63" i="7"/>
  <c r="AP63" i="7"/>
  <c r="AQ63" i="7"/>
  <c r="AW63" i="7"/>
  <c r="AR63" i="7"/>
  <c r="AS63" i="7"/>
  <c r="AT63" i="7"/>
  <c r="AU63" i="7"/>
  <c r="AV63" i="7"/>
  <c r="AN64" i="7"/>
  <c r="AO64" i="7"/>
  <c r="AP64" i="7"/>
  <c r="AV64" i="7"/>
  <c r="AQ64" i="7"/>
  <c r="AR64" i="7"/>
  <c r="AS64" i="7"/>
  <c r="AT64" i="7"/>
  <c r="AU64" i="7"/>
  <c r="AW64" i="7"/>
  <c r="AN65" i="7"/>
  <c r="AO65" i="7"/>
  <c r="AP65" i="7"/>
  <c r="AQ65" i="7"/>
  <c r="AW65" i="7"/>
  <c r="AR65" i="7"/>
  <c r="AS65" i="7"/>
  <c r="AT65" i="7"/>
  <c r="AU65" i="7"/>
  <c r="AV65" i="7"/>
  <c r="AN66" i="7"/>
  <c r="AO66" i="7"/>
  <c r="AP66" i="7"/>
  <c r="AV66" i="7"/>
  <c r="AQ66" i="7"/>
  <c r="AR66" i="7"/>
  <c r="AS66" i="7"/>
  <c r="AT66" i="7"/>
  <c r="AU66" i="7"/>
  <c r="AW66" i="7"/>
  <c r="AN67" i="7"/>
  <c r="AO67" i="7"/>
  <c r="AP67" i="7"/>
  <c r="AQ67" i="7"/>
  <c r="AW67" i="7"/>
  <c r="AR67" i="7"/>
  <c r="AS67" i="7"/>
  <c r="AT67" i="7"/>
  <c r="AU67" i="7"/>
  <c r="AV67" i="7"/>
  <c r="AN68" i="7"/>
  <c r="AO68" i="7"/>
  <c r="AP68" i="7"/>
  <c r="AV68" i="7"/>
  <c r="AQ68" i="7"/>
  <c r="AR68" i="7"/>
  <c r="AS68" i="7"/>
  <c r="AT68" i="7"/>
  <c r="AU68" i="7"/>
  <c r="AW68" i="7"/>
  <c r="AN69" i="7"/>
  <c r="AO69" i="7"/>
  <c r="AP69" i="7"/>
  <c r="AQ69" i="7"/>
  <c r="AW69" i="7"/>
  <c r="AR69" i="7"/>
  <c r="AS69" i="7"/>
  <c r="AT69" i="7"/>
  <c r="AU69" i="7"/>
  <c r="AV69" i="7"/>
  <c r="AN70" i="7"/>
  <c r="AO70" i="7"/>
  <c r="AP70" i="7"/>
  <c r="AV70" i="7"/>
  <c r="AQ70" i="7"/>
  <c r="AR70" i="7"/>
  <c r="AS70" i="7"/>
  <c r="AT70" i="7"/>
  <c r="AU70" i="7"/>
  <c r="AW70" i="7"/>
  <c r="AN71" i="7"/>
  <c r="AO71" i="7"/>
  <c r="AP71" i="7"/>
  <c r="AQ71" i="7"/>
  <c r="AW71" i="7"/>
  <c r="AR71" i="7"/>
  <c r="AS71" i="7"/>
  <c r="AT71" i="7"/>
  <c r="AU71" i="7"/>
  <c r="AV71" i="7"/>
  <c r="AN72" i="7"/>
  <c r="AO72" i="7"/>
  <c r="AP72" i="7"/>
  <c r="AV72" i="7"/>
  <c r="AQ72" i="7"/>
  <c r="AR72" i="7"/>
  <c r="AS72" i="7"/>
  <c r="AT72" i="7"/>
  <c r="AU72" i="7"/>
  <c r="AW72" i="7"/>
  <c r="AN73" i="7"/>
  <c r="AO73" i="7"/>
  <c r="AP73" i="7"/>
  <c r="AQ73" i="7"/>
  <c r="AW73" i="7"/>
  <c r="AR73" i="7"/>
  <c r="AS73" i="7"/>
  <c r="AT73" i="7"/>
  <c r="AU73" i="7"/>
  <c r="AV73" i="7"/>
  <c r="AN74" i="7"/>
  <c r="AO74" i="7"/>
  <c r="AP74" i="7"/>
  <c r="AV74" i="7"/>
  <c r="AQ74" i="7"/>
  <c r="AR74" i="7"/>
  <c r="AS74" i="7"/>
  <c r="AT74" i="7"/>
  <c r="AU74" i="7"/>
  <c r="AW74" i="7"/>
  <c r="AN75" i="7"/>
  <c r="AO75" i="7"/>
  <c r="AP75" i="7"/>
  <c r="AQ75" i="7"/>
  <c r="AW75" i="7"/>
  <c r="AR75" i="7"/>
  <c r="AS75" i="7"/>
  <c r="AT75" i="7"/>
  <c r="AU75" i="7"/>
  <c r="AV75" i="7"/>
  <c r="AN76" i="7"/>
  <c r="AO76" i="7"/>
  <c r="AP76" i="7"/>
  <c r="AV76" i="7"/>
  <c r="AQ76" i="7"/>
  <c r="AR76" i="7"/>
  <c r="AS76" i="7"/>
  <c r="AT76" i="7"/>
  <c r="AU76" i="7"/>
  <c r="AW76" i="7"/>
  <c r="AN77" i="7"/>
  <c r="AO77" i="7"/>
  <c r="AP77" i="7"/>
  <c r="AQ77" i="7"/>
  <c r="AW77" i="7"/>
  <c r="AR77" i="7"/>
  <c r="AS77" i="7"/>
  <c r="AT77" i="7"/>
  <c r="AU77" i="7"/>
  <c r="AV77" i="7"/>
  <c r="AN78" i="7"/>
  <c r="AO78" i="7"/>
  <c r="AP78" i="7"/>
  <c r="AV78" i="7"/>
  <c r="AQ78" i="7"/>
  <c r="AR78" i="7"/>
  <c r="AS78" i="7"/>
  <c r="AT78" i="7"/>
  <c r="AU78" i="7"/>
  <c r="AW78" i="7"/>
  <c r="AN79" i="7"/>
  <c r="AO79" i="7"/>
  <c r="AP79" i="7"/>
  <c r="AQ79" i="7"/>
  <c r="AW79" i="7"/>
  <c r="AR79" i="7"/>
  <c r="AS79" i="7"/>
  <c r="AT79" i="7"/>
  <c r="AU79" i="7"/>
  <c r="AV79" i="7"/>
  <c r="AN80" i="7"/>
  <c r="AO80" i="7"/>
  <c r="AP80" i="7"/>
  <c r="AV80" i="7"/>
  <c r="AQ80" i="7"/>
  <c r="AR80" i="7"/>
  <c r="AS80" i="7"/>
  <c r="AT80" i="7"/>
  <c r="AU80" i="7"/>
  <c r="AW80" i="7"/>
  <c r="AN81" i="7"/>
  <c r="AO81" i="7"/>
  <c r="AP81" i="7"/>
  <c r="AQ81" i="7"/>
  <c r="AW81" i="7"/>
  <c r="AR81" i="7"/>
  <c r="AS81" i="7"/>
  <c r="AT81" i="7"/>
  <c r="AU81" i="7"/>
  <c r="AV81" i="7"/>
  <c r="AN82" i="7"/>
  <c r="AO82" i="7"/>
  <c r="AP82" i="7"/>
  <c r="AV82" i="7"/>
  <c r="AQ82" i="7"/>
  <c r="AR82" i="7"/>
  <c r="AS82" i="7"/>
  <c r="AT82" i="7"/>
  <c r="AU82" i="7"/>
  <c r="AW82" i="7"/>
  <c r="AN83" i="7"/>
  <c r="AO83" i="7"/>
  <c r="AP83" i="7"/>
  <c r="AQ83" i="7"/>
  <c r="AW83" i="7"/>
  <c r="AR83" i="7"/>
  <c r="AS83" i="7"/>
  <c r="AT83" i="7"/>
  <c r="AU83" i="7"/>
  <c r="AV83" i="7"/>
  <c r="AN84" i="7"/>
  <c r="AO84" i="7"/>
  <c r="AP84" i="7"/>
  <c r="AV84" i="7"/>
  <c r="AQ84" i="7"/>
  <c r="AR84" i="7"/>
  <c r="AS84" i="7"/>
  <c r="AT84" i="7"/>
  <c r="AU84" i="7"/>
  <c r="AW84" i="7"/>
  <c r="AN85" i="7"/>
  <c r="AO85" i="7"/>
  <c r="AP85" i="7"/>
  <c r="AQ85" i="7"/>
  <c r="AW85" i="7"/>
  <c r="AR85" i="7"/>
  <c r="AS85" i="7"/>
  <c r="AT85" i="7"/>
  <c r="AU85" i="7"/>
  <c r="AV85" i="7"/>
  <c r="AN86" i="7"/>
  <c r="AO86" i="7"/>
  <c r="AP86" i="7"/>
  <c r="AV86" i="7"/>
  <c r="AQ86" i="7"/>
  <c r="AR86" i="7"/>
  <c r="AS86" i="7"/>
  <c r="AT86" i="7"/>
  <c r="AU86" i="7"/>
  <c r="AW86" i="7"/>
  <c r="AN87" i="7"/>
  <c r="AO87" i="7"/>
  <c r="AP87" i="7"/>
  <c r="AQ87" i="7"/>
  <c r="AW87" i="7"/>
  <c r="AR87" i="7"/>
  <c r="AS87" i="7"/>
  <c r="AT87" i="7"/>
  <c r="AU87" i="7"/>
  <c r="AV87" i="7"/>
  <c r="AN88" i="7"/>
  <c r="AO88" i="7"/>
  <c r="AP88" i="7"/>
  <c r="AV88" i="7"/>
  <c r="AQ88" i="7"/>
  <c r="AR88" i="7"/>
  <c r="AS88" i="7"/>
  <c r="AT88" i="7"/>
  <c r="AU88" i="7"/>
  <c r="AW88" i="7"/>
  <c r="AN89" i="7"/>
  <c r="AO89" i="7"/>
  <c r="AP89" i="7"/>
  <c r="AQ89" i="7"/>
  <c r="AW89" i="7"/>
  <c r="AR89" i="7"/>
  <c r="AS89" i="7"/>
  <c r="AT89" i="7"/>
  <c r="AU89" i="7"/>
  <c r="AV89" i="7"/>
  <c r="AN90" i="7"/>
  <c r="AO90" i="7"/>
  <c r="AP90" i="7"/>
  <c r="AV90" i="7"/>
  <c r="AQ90" i="7"/>
  <c r="AR90" i="7"/>
  <c r="AS90" i="7"/>
  <c r="AT90" i="7"/>
  <c r="AU90" i="7"/>
  <c r="AW90" i="7"/>
  <c r="AN91" i="7"/>
  <c r="AO91" i="7"/>
  <c r="AP91" i="7"/>
  <c r="AQ91" i="7"/>
  <c r="AW91" i="7"/>
  <c r="AR91" i="7"/>
  <c r="AS91" i="7"/>
  <c r="AT91" i="7"/>
  <c r="AU91" i="7"/>
  <c r="AV91" i="7"/>
  <c r="AN92" i="7"/>
  <c r="AO92" i="7"/>
  <c r="AP92" i="7"/>
  <c r="AV92" i="7"/>
  <c r="AQ92" i="7"/>
  <c r="AR92" i="7"/>
  <c r="AS92" i="7"/>
  <c r="AT92" i="7"/>
  <c r="AU92" i="7"/>
  <c r="AW92" i="7"/>
  <c r="AN93" i="7"/>
  <c r="AO93" i="7"/>
  <c r="AP93" i="7"/>
  <c r="AQ93" i="7"/>
  <c r="AW93" i="7"/>
  <c r="AR93" i="7"/>
  <c r="AS93" i="7"/>
  <c r="AT93" i="7"/>
  <c r="AU93" i="7"/>
  <c r="AV93" i="7"/>
  <c r="AN94" i="7"/>
  <c r="AO94" i="7"/>
  <c r="AP94" i="7"/>
  <c r="AV94" i="7"/>
  <c r="AQ94" i="7"/>
  <c r="AR94" i="7"/>
  <c r="AS94" i="7"/>
  <c r="AT94" i="7"/>
  <c r="AU94" i="7"/>
  <c r="AW94" i="7"/>
  <c r="AN95" i="7"/>
  <c r="AO95" i="7"/>
  <c r="AP95" i="7"/>
  <c r="AQ95" i="7"/>
  <c r="AW95" i="7"/>
  <c r="AR95" i="7"/>
  <c r="AS95" i="7"/>
  <c r="AT95" i="7"/>
  <c r="AU95" i="7"/>
  <c r="AV95" i="7"/>
  <c r="AN96" i="7"/>
  <c r="AO96" i="7"/>
  <c r="AP96" i="7"/>
  <c r="AV96" i="7"/>
  <c r="AQ96" i="7"/>
  <c r="AR96" i="7"/>
  <c r="AS96" i="7"/>
  <c r="AT96" i="7"/>
  <c r="AU96" i="7"/>
  <c r="AW96" i="7"/>
  <c r="AN97" i="7"/>
  <c r="AO97" i="7"/>
  <c r="AP97" i="7"/>
  <c r="AQ97" i="7"/>
  <c r="AW97" i="7"/>
  <c r="AR97" i="7"/>
  <c r="AS97" i="7"/>
  <c r="AT97" i="7"/>
  <c r="AU97" i="7"/>
  <c r="AV97" i="7"/>
  <c r="AN98" i="7"/>
  <c r="AO98" i="7"/>
  <c r="AP98" i="7"/>
  <c r="AV98" i="7"/>
  <c r="AQ98" i="7"/>
  <c r="AR98" i="7"/>
  <c r="AS98" i="7"/>
  <c r="AT98" i="7"/>
  <c r="AU98" i="7"/>
  <c r="AW98" i="7"/>
  <c r="AN99" i="7"/>
  <c r="AO99" i="7"/>
  <c r="AP99" i="7"/>
  <c r="AQ99" i="7"/>
  <c r="AW99" i="7"/>
  <c r="AR99" i="7"/>
  <c r="AS99" i="7"/>
  <c r="AT99" i="7"/>
  <c r="AU99" i="7"/>
  <c r="AV99" i="7"/>
  <c r="AN100" i="7"/>
  <c r="AO100" i="7"/>
  <c r="AP100" i="7"/>
  <c r="AV100" i="7"/>
  <c r="AQ100" i="7"/>
  <c r="AR100" i="7"/>
  <c r="AS100" i="7"/>
  <c r="AT100" i="7"/>
  <c r="AU100" i="7"/>
  <c r="AW100" i="7"/>
  <c r="AN101" i="7"/>
  <c r="AO101" i="7"/>
  <c r="AP101" i="7"/>
  <c r="AQ101" i="7"/>
  <c r="AW101" i="7"/>
  <c r="AR101" i="7"/>
  <c r="AS101" i="7"/>
  <c r="AT101" i="7"/>
  <c r="AU101" i="7"/>
  <c r="AV101" i="7"/>
  <c r="AN102" i="7"/>
  <c r="AO102" i="7"/>
  <c r="AP102" i="7"/>
  <c r="AV102" i="7"/>
  <c r="AQ102" i="7"/>
  <c r="AR102" i="7"/>
  <c r="AS102" i="7"/>
  <c r="AT102" i="7"/>
  <c r="AU102" i="7"/>
  <c r="AW102" i="7"/>
  <c r="AN103" i="7"/>
  <c r="AO103" i="7"/>
  <c r="AP103" i="7"/>
  <c r="AQ103" i="7"/>
  <c r="AW103" i="7"/>
  <c r="AR103" i="7"/>
  <c r="AS103" i="7"/>
  <c r="AT103" i="7"/>
  <c r="AU103" i="7"/>
  <c r="AV103" i="7"/>
  <c r="AN104" i="7"/>
  <c r="AO104" i="7"/>
  <c r="AP104" i="7"/>
  <c r="AV104" i="7"/>
  <c r="AQ104" i="7"/>
  <c r="AR104" i="7"/>
  <c r="AS104" i="7"/>
  <c r="AT104" i="7"/>
  <c r="AU104" i="7"/>
  <c r="AW104" i="7"/>
  <c r="AN105" i="7"/>
  <c r="AO105" i="7"/>
  <c r="AP105" i="7"/>
  <c r="AQ105" i="7"/>
  <c r="AW105" i="7"/>
  <c r="AR105" i="7"/>
  <c r="AS105" i="7"/>
  <c r="AT105" i="7"/>
  <c r="AU105" i="7"/>
  <c r="AV105" i="7"/>
  <c r="AN106" i="7"/>
  <c r="AO106" i="7"/>
  <c r="AP106" i="7"/>
  <c r="AV106" i="7"/>
  <c r="AQ106" i="7"/>
  <c r="AR106" i="7"/>
  <c r="AS106" i="7"/>
  <c r="AT106" i="7"/>
  <c r="AU106" i="7"/>
  <c r="AW106" i="7"/>
  <c r="AN107" i="7"/>
  <c r="AO107" i="7"/>
  <c r="AP107" i="7"/>
  <c r="AQ107" i="7"/>
  <c r="AW107" i="7"/>
  <c r="AR107" i="7"/>
  <c r="AS107" i="7"/>
  <c r="AT107" i="7"/>
  <c r="AU107" i="7"/>
  <c r="AV107" i="7"/>
  <c r="AN108" i="7"/>
  <c r="AO108" i="7"/>
  <c r="AP108" i="7"/>
  <c r="AV108" i="7"/>
  <c r="AQ108" i="7"/>
  <c r="AR108" i="7"/>
  <c r="AS108" i="7"/>
  <c r="AT108" i="7"/>
  <c r="AU108" i="7"/>
  <c r="AW108" i="7"/>
  <c r="AN109" i="7"/>
  <c r="AO109" i="7"/>
  <c r="AP109" i="7"/>
  <c r="AQ109" i="7"/>
  <c r="AW109" i="7"/>
  <c r="AR109" i="7"/>
  <c r="AS109" i="7"/>
  <c r="AT109" i="7"/>
  <c r="AU109" i="7"/>
  <c r="AV109" i="7"/>
  <c r="AN110" i="7"/>
  <c r="AO110" i="7"/>
  <c r="AP110" i="7"/>
  <c r="AV110" i="7"/>
  <c r="AQ110" i="7"/>
  <c r="AR110" i="7"/>
  <c r="AS110" i="7"/>
  <c r="AT110" i="7"/>
  <c r="AU110" i="7"/>
  <c r="AW110" i="7"/>
  <c r="AN111" i="7"/>
  <c r="AO111" i="7"/>
  <c r="AP111" i="7"/>
  <c r="AQ111" i="7"/>
  <c r="AW111" i="7"/>
  <c r="AR111" i="7"/>
  <c r="AS111" i="7"/>
  <c r="AT111" i="7"/>
  <c r="AU111" i="7"/>
  <c r="AV111" i="7"/>
  <c r="AN112" i="7"/>
  <c r="AO112" i="7"/>
  <c r="AP112" i="7"/>
  <c r="AV112" i="7"/>
  <c r="AQ112" i="7"/>
  <c r="AR112" i="7"/>
  <c r="AS112" i="7"/>
  <c r="AT112" i="7"/>
  <c r="AU112" i="7"/>
  <c r="AW112" i="7"/>
  <c r="AN113" i="7"/>
  <c r="AO113" i="7"/>
  <c r="AP113" i="7"/>
  <c r="AQ113" i="7"/>
  <c r="AW113" i="7"/>
  <c r="AR113" i="7"/>
  <c r="AS113" i="7"/>
  <c r="AT113" i="7"/>
  <c r="AU113" i="7"/>
  <c r="AV113" i="7"/>
  <c r="AN114" i="7"/>
  <c r="AO114" i="7"/>
  <c r="AP114" i="7"/>
  <c r="AV114" i="7"/>
  <c r="AQ114" i="7"/>
  <c r="AR114" i="7"/>
  <c r="AS114" i="7"/>
  <c r="AT114" i="7"/>
  <c r="AU114" i="7"/>
  <c r="AW114" i="7"/>
  <c r="AN115" i="7"/>
  <c r="AO115" i="7"/>
  <c r="AP115" i="7"/>
  <c r="AQ115" i="7"/>
  <c r="AW115" i="7"/>
  <c r="AR115" i="7"/>
  <c r="AS115" i="7"/>
  <c r="AT115" i="7"/>
  <c r="AU115" i="7"/>
  <c r="AV115" i="7"/>
  <c r="AN116" i="7"/>
  <c r="AO116" i="7"/>
  <c r="AP116" i="7"/>
  <c r="AV116" i="7"/>
  <c r="AQ116" i="7"/>
  <c r="AR116" i="7"/>
  <c r="AS116" i="7"/>
  <c r="AT116" i="7"/>
  <c r="AU116" i="7"/>
  <c r="AW116" i="7"/>
  <c r="AN117" i="7"/>
  <c r="AO117" i="7"/>
  <c r="AP117" i="7"/>
  <c r="AQ117" i="7"/>
  <c r="AW117" i="7"/>
  <c r="AR117" i="7"/>
  <c r="AS117" i="7"/>
  <c r="AT117" i="7"/>
  <c r="AU117" i="7"/>
  <c r="AV117" i="7"/>
  <c r="AN118" i="7"/>
  <c r="AO118" i="7"/>
  <c r="AP118" i="7"/>
  <c r="AV118" i="7"/>
  <c r="AQ118" i="7"/>
  <c r="AR118" i="7"/>
  <c r="AS118" i="7"/>
  <c r="AT118" i="7"/>
  <c r="AU118" i="7"/>
  <c r="AW118" i="7"/>
  <c r="AN119" i="7"/>
  <c r="AO119" i="7"/>
  <c r="AP119" i="7"/>
  <c r="AQ119" i="7"/>
  <c r="AW119" i="7"/>
  <c r="AR119" i="7"/>
  <c r="AS119" i="7"/>
  <c r="AT119" i="7"/>
  <c r="AU119" i="7"/>
  <c r="AV119" i="7"/>
  <c r="AN120" i="7"/>
  <c r="AO120" i="7"/>
  <c r="AP120" i="7"/>
  <c r="AV120" i="7"/>
  <c r="AQ120" i="7"/>
  <c r="AR120" i="7"/>
  <c r="AS120" i="7"/>
  <c r="AT120" i="7"/>
  <c r="AU120" i="7"/>
  <c r="AW120" i="7"/>
  <c r="AN121" i="7"/>
  <c r="AO121" i="7"/>
  <c r="AP121" i="7"/>
  <c r="AQ121" i="7"/>
  <c r="AW121" i="7"/>
  <c r="AR121" i="7"/>
  <c r="AS121" i="7"/>
  <c r="AT121" i="7"/>
  <c r="AU121" i="7"/>
  <c r="AV121" i="7"/>
  <c r="AN122" i="7"/>
  <c r="AO122" i="7"/>
  <c r="AP122" i="7"/>
  <c r="AV122" i="7"/>
  <c r="AQ122" i="7"/>
  <c r="AR122" i="7"/>
  <c r="AS122" i="7"/>
  <c r="AT122" i="7"/>
  <c r="AU122" i="7"/>
  <c r="AW122" i="7"/>
  <c r="AN123" i="7"/>
  <c r="AO123" i="7"/>
  <c r="AP123" i="7"/>
  <c r="AQ123" i="7"/>
  <c r="AW123" i="7"/>
  <c r="AR123" i="7"/>
  <c r="AS123" i="7"/>
  <c r="AT123" i="7"/>
  <c r="AU123" i="7"/>
  <c r="AV123" i="7"/>
  <c r="AN124" i="7"/>
  <c r="AO124" i="7"/>
  <c r="AP124" i="7"/>
  <c r="AV124" i="7"/>
  <c r="AQ124" i="7"/>
  <c r="AR124" i="7"/>
  <c r="AS124" i="7"/>
  <c r="AT124" i="7"/>
  <c r="AU124" i="7"/>
  <c r="AW124" i="7"/>
  <c r="AN125" i="7"/>
  <c r="AO125" i="7"/>
  <c r="AP125" i="7"/>
  <c r="AQ125" i="7"/>
  <c r="AW125" i="7"/>
  <c r="AR125" i="7"/>
  <c r="AS125" i="7"/>
  <c r="AT125" i="7"/>
  <c r="AU125" i="7"/>
  <c r="AV125" i="7"/>
  <c r="AN126" i="7"/>
  <c r="AO126" i="7"/>
  <c r="AP126" i="7"/>
  <c r="AV126" i="7"/>
  <c r="AQ126" i="7"/>
  <c r="AR126" i="7"/>
  <c r="AS126" i="7"/>
  <c r="AT126" i="7"/>
  <c r="AU126" i="7"/>
  <c r="AW126" i="7"/>
  <c r="AN127" i="7"/>
  <c r="AO127" i="7"/>
  <c r="AP127" i="7"/>
  <c r="AQ127" i="7"/>
  <c r="AW127" i="7"/>
  <c r="AR127" i="7"/>
  <c r="AS127" i="7"/>
  <c r="AT127" i="7"/>
  <c r="AU127" i="7"/>
  <c r="AV127" i="7"/>
  <c r="AN128" i="7"/>
  <c r="AO128" i="7"/>
  <c r="AP128" i="7"/>
  <c r="AV128" i="7"/>
  <c r="AQ128" i="7"/>
  <c r="AR128" i="7"/>
  <c r="AS128" i="7"/>
  <c r="AT128" i="7"/>
  <c r="AU128" i="7"/>
  <c r="AW128" i="7"/>
  <c r="AN129" i="7"/>
  <c r="AO129" i="7"/>
  <c r="AP129" i="7"/>
  <c r="AQ129" i="7"/>
  <c r="AW129" i="7"/>
  <c r="AR129" i="7"/>
  <c r="AS129" i="7"/>
  <c r="AT129" i="7"/>
  <c r="AU129" i="7"/>
  <c r="AV129" i="7"/>
  <c r="AN130" i="7"/>
  <c r="AO130" i="7"/>
  <c r="AP130" i="7"/>
  <c r="AV130" i="7"/>
  <c r="AQ130" i="7"/>
  <c r="AR130" i="7"/>
  <c r="AS130" i="7"/>
  <c r="AT130" i="7"/>
  <c r="AU130" i="7"/>
  <c r="AW130" i="7"/>
  <c r="AN131" i="7"/>
  <c r="AO131" i="7"/>
  <c r="AP131" i="7"/>
  <c r="AQ131" i="7"/>
  <c r="AW131" i="7"/>
  <c r="AR131" i="7"/>
  <c r="AS131" i="7"/>
  <c r="AT131" i="7"/>
  <c r="AU131" i="7"/>
  <c r="AV131" i="7"/>
  <c r="AN132" i="7"/>
  <c r="AO132" i="7"/>
  <c r="AP132" i="7"/>
  <c r="AV132" i="7"/>
  <c r="AQ132" i="7"/>
  <c r="AR132" i="7"/>
  <c r="AS132" i="7"/>
  <c r="AT132" i="7"/>
  <c r="AU132" i="7"/>
  <c r="AW132" i="7"/>
  <c r="AN133" i="7"/>
  <c r="AO133" i="7"/>
  <c r="AP133" i="7"/>
  <c r="AQ133" i="7"/>
  <c r="AW133" i="7"/>
  <c r="AR133" i="7"/>
  <c r="AS133" i="7"/>
  <c r="AT133" i="7"/>
  <c r="AU133" i="7"/>
  <c r="AV133" i="7"/>
  <c r="AN134" i="7"/>
  <c r="AO134" i="7"/>
  <c r="AP134" i="7"/>
  <c r="AV134" i="7"/>
  <c r="AQ134" i="7"/>
  <c r="AR134" i="7"/>
  <c r="AS134" i="7"/>
  <c r="AT134" i="7"/>
  <c r="AU134" i="7"/>
  <c r="AW134" i="7"/>
  <c r="AN135" i="7"/>
  <c r="AO135" i="7"/>
  <c r="AP135" i="7"/>
  <c r="AQ135" i="7"/>
  <c r="AW135" i="7"/>
  <c r="AR135" i="7"/>
  <c r="AS135" i="7"/>
  <c r="AT135" i="7"/>
  <c r="AU135" i="7"/>
  <c r="AV135" i="7"/>
  <c r="AN136" i="7"/>
  <c r="AO136" i="7"/>
  <c r="AP136" i="7"/>
  <c r="AV136" i="7"/>
  <c r="AQ136" i="7"/>
  <c r="AR136" i="7"/>
  <c r="AS136" i="7"/>
  <c r="AT136" i="7"/>
  <c r="AU136" i="7"/>
  <c r="AW136" i="7"/>
  <c r="AN137" i="7"/>
  <c r="AO137" i="7"/>
  <c r="AP137" i="7"/>
  <c r="AQ137" i="7"/>
  <c r="AW137" i="7"/>
  <c r="AR137" i="7"/>
  <c r="AS137" i="7"/>
  <c r="AT137" i="7"/>
  <c r="AU137" i="7"/>
  <c r="AV137" i="7"/>
  <c r="AN138" i="7"/>
  <c r="AO138" i="7"/>
  <c r="AP138" i="7"/>
  <c r="AV138" i="7"/>
  <c r="AQ138" i="7"/>
  <c r="AR138" i="7"/>
  <c r="AS138" i="7"/>
  <c r="AT138" i="7"/>
  <c r="AU138" i="7"/>
  <c r="AW138" i="7"/>
  <c r="AN139" i="7"/>
  <c r="AO139" i="7"/>
  <c r="AP139" i="7"/>
  <c r="AQ139" i="7"/>
  <c r="AW139" i="7"/>
  <c r="AR139" i="7"/>
  <c r="AS139" i="7"/>
  <c r="AT139" i="7"/>
  <c r="AU139" i="7"/>
  <c r="AV139" i="7"/>
  <c r="AN140" i="7"/>
  <c r="AO140" i="7"/>
  <c r="AP140" i="7"/>
  <c r="AV140" i="7"/>
  <c r="AQ140" i="7"/>
  <c r="AR140" i="7"/>
  <c r="AS140" i="7"/>
  <c r="AT140" i="7"/>
  <c r="AU140" i="7"/>
  <c r="AW140" i="7"/>
  <c r="AN141" i="7"/>
  <c r="AO141" i="7"/>
  <c r="AP141" i="7"/>
  <c r="AQ141" i="7"/>
  <c r="AW141" i="7"/>
  <c r="AR141" i="7"/>
  <c r="AS141" i="7"/>
  <c r="AT141" i="7"/>
  <c r="AU141" i="7"/>
  <c r="AV141" i="7"/>
  <c r="AN142" i="7"/>
  <c r="AO142" i="7"/>
  <c r="AP142" i="7"/>
  <c r="AV142" i="7"/>
  <c r="AQ142" i="7"/>
  <c r="AR142" i="7"/>
  <c r="AS142" i="7"/>
  <c r="AT142" i="7"/>
  <c r="AU142" i="7"/>
  <c r="AW142" i="7"/>
  <c r="AN143" i="7"/>
  <c r="AO143" i="7"/>
  <c r="AP143" i="7"/>
  <c r="AQ143" i="7"/>
  <c r="AW143" i="7"/>
  <c r="AR143" i="7"/>
  <c r="AS143" i="7"/>
  <c r="AT143" i="7"/>
  <c r="AU143" i="7"/>
  <c r="AV143" i="7"/>
  <c r="AN144" i="7"/>
  <c r="AO144" i="7"/>
  <c r="AP144" i="7"/>
  <c r="AV144" i="7"/>
  <c r="AQ144" i="7"/>
  <c r="AR144" i="7"/>
  <c r="AS144" i="7"/>
  <c r="AT144" i="7"/>
  <c r="AU144" i="7"/>
  <c r="AW144" i="7"/>
  <c r="AN145" i="7"/>
  <c r="AO145" i="7"/>
  <c r="AP145" i="7"/>
  <c r="AQ145" i="7"/>
  <c r="AW145" i="7"/>
  <c r="AR145" i="7"/>
  <c r="AS145" i="7"/>
  <c r="AT145" i="7"/>
  <c r="AU145" i="7"/>
  <c r="AV145" i="7"/>
  <c r="AN146" i="7"/>
  <c r="AO146" i="7"/>
  <c r="AP146" i="7"/>
  <c r="AV146" i="7"/>
  <c r="AQ146" i="7"/>
  <c r="AR146" i="7"/>
  <c r="AS146" i="7"/>
  <c r="AT146" i="7"/>
  <c r="AU146" i="7"/>
  <c r="AW146" i="7"/>
  <c r="AN147" i="7"/>
  <c r="AO147" i="7"/>
  <c r="AP147" i="7"/>
  <c r="AQ147" i="7"/>
  <c r="AW147" i="7"/>
  <c r="AR147" i="7"/>
  <c r="AS147" i="7"/>
  <c r="AT147" i="7"/>
  <c r="AU147" i="7"/>
  <c r="AV147" i="7"/>
  <c r="AN148" i="7"/>
  <c r="AO148" i="7"/>
  <c r="AP148" i="7"/>
  <c r="AV148" i="7"/>
  <c r="AQ148" i="7"/>
  <c r="AR148" i="7"/>
  <c r="AS148" i="7"/>
  <c r="AT148" i="7"/>
  <c r="AU148" i="7"/>
  <c r="AW148" i="7"/>
  <c r="AN149" i="7"/>
  <c r="AO149" i="7"/>
  <c r="AP149" i="7"/>
  <c r="AQ149" i="7"/>
  <c r="AW149" i="7"/>
  <c r="AR149" i="7"/>
  <c r="AS149" i="7"/>
  <c r="AT149" i="7"/>
  <c r="AU149" i="7"/>
  <c r="AV149" i="7"/>
  <c r="AN150" i="7"/>
  <c r="AO150" i="7"/>
  <c r="AW150" i="7"/>
  <c r="AP150" i="7"/>
  <c r="AV150" i="7"/>
  <c r="AQ150" i="7"/>
  <c r="AR150" i="7"/>
  <c r="AS150" i="7"/>
  <c r="AT150" i="7"/>
  <c r="AU150" i="7"/>
  <c r="AN151" i="7"/>
  <c r="AO151" i="7"/>
  <c r="AP151" i="7"/>
  <c r="AQ151" i="7"/>
  <c r="AW151" i="7"/>
  <c r="AR151" i="7"/>
  <c r="AS151" i="7"/>
  <c r="AT151" i="7"/>
  <c r="AU151" i="7"/>
  <c r="AV151" i="7"/>
  <c r="AN152" i="7"/>
  <c r="AO152" i="7"/>
  <c r="AW152" i="7"/>
  <c r="AP152" i="7"/>
  <c r="AV152" i="7"/>
  <c r="AQ152" i="7"/>
  <c r="AR152" i="7"/>
  <c r="AS152" i="7"/>
  <c r="AT152" i="7"/>
  <c r="AU152" i="7"/>
  <c r="AN153" i="7"/>
  <c r="AO153" i="7"/>
  <c r="AP153" i="7"/>
  <c r="AQ153" i="7"/>
  <c r="AW153" i="7"/>
  <c r="AR153" i="7"/>
  <c r="AS153" i="7"/>
  <c r="AT153" i="7"/>
  <c r="AU153" i="7"/>
  <c r="AV153" i="7"/>
  <c r="AN154" i="7"/>
  <c r="AO154" i="7"/>
  <c r="AW154" i="7"/>
  <c r="AP154" i="7"/>
  <c r="AV154" i="7"/>
  <c r="AQ154" i="7"/>
  <c r="AR154" i="7"/>
  <c r="AS154" i="7"/>
  <c r="AT154" i="7"/>
  <c r="AU154" i="7"/>
  <c r="AN155" i="7"/>
  <c r="AO155" i="7"/>
  <c r="AP155" i="7"/>
  <c r="AQ155" i="7"/>
  <c r="AW155" i="7"/>
  <c r="AR155" i="7"/>
  <c r="AS155" i="7"/>
  <c r="AT155" i="7"/>
  <c r="AU155" i="7"/>
  <c r="AV155" i="7"/>
  <c r="AN156" i="7"/>
  <c r="AO156" i="7"/>
  <c r="AW156" i="7"/>
  <c r="AP156" i="7"/>
  <c r="AV156" i="7"/>
  <c r="AQ156" i="7"/>
  <c r="AR156" i="7"/>
  <c r="AS156" i="7"/>
  <c r="AT156" i="7"/>
  <c r="AU156" i="7"/>
  <c r="AN157" i="7"/>
  <c r="AO157" i="7"/>
  <c r="AP157" i="7"/>
  <c r="AQ157" i="7"/>
  <c r="AW157" i="7"/>
  <c r="AR157" i="7"/>
  <c r="AS157" i="7"/>
  <c r="AT157" i="7"/>
  <c r="AU157" i="7"/>
  <c r="AV157" i="7"/>
  <c r="AN158" i="7"/>
  <c r="AO158" i="7"/>
  <c r="AW158" i="7"/>
  <c r="AP158" i="7"/>
  <c r="AV158" i="7"/>
  <c r="AQ158" i="7"/>
  <c r="AR158" i="7"/>
  <c r="AS158" i="7"/>
  <c r="AT158" i="7"/>
  <c r="AU158" i="7"/>
  <c r="AN159" i="7"/>
  <c r="AO159" i="7"/>
  <c r="AP159" i="7"/>
  <c r="AQ159" i="7"/>
  <c r="AW159" i="7"/>
  <c r="AR159" i="7"/>
  <c r="AS159" i="7"/>
  <c r="AT159" i="7"/>
  <c r="AU159" i="7"/>
  <c r="AV159" i="7"/>
  <c r="AN160" i="7"/>
  <c r="AO160" i="7"/>
  <c r="AW160" i="7"/>
  <c r="AP160" i="7"/>
  <c r="AV160" i="7"/>
  <c r="AQ160" i="7"/>
  <c r="AR160" i="7"/>
  <c r="AS160" i="7"/>
  <c r="AT160" i="7"/>
  <c r="AU160" i="7"/>
  <c r="AN161" i="7"/>
  <c r="AO161" i="7"/>
  <c r="AP161" i="7"/>
  <c r="AQ161" i="7"/>
  <c r="AW161" i="7"/>
  <c r="AR161" i="7"/>
  <c r="AS161" i="7"/>
  <c r="AT161" i="7"/>
  <c r="AU161" i="7"/>
  <c r="AV161" i="7"/>
  <c r="AN162" i="7"/>
  <c r="AO162" i="7"/>
  <c r="AW162" i="7"/>
  <c r="AP162" i="7"/>
  <c r="AV162" i="7"/>
  <c r="AQ162" i="7"/>
  <c r="AR162" i="7"/>
  <c r="AS162" i="7"/>
  <c r="AT162" i="7"/>
  <c r="AU162" i="7"/>
  <c r="AN163" i="7"/>
  <c r="AV163" i="7"/>
  <c r="AO163" i="7"/>
  <c r="AP163" i="7"/>
  <c r="AQ163" i="7"/>
  <c r="AW163" i="7"/>
  <c r="AR163" i="7"/>
  <c r="AS163" i="7"/>
  <c r="AT163" i="7"/>
  <c r="AU163" i="7"/>
  <c r="AN164" i="7"/>
  <c r="AO164" i="7"/>
  <c r="AP164" i="7"/>
  <c r="AV164" i="7"/>
  <c r="AQ164" i="7"/>
  <c r="AR164" i="7"/>
  <c r="AS164" i="7"/>
  <c r="AW164" i="7"/>
  <c r="AT164" i="7"/>
  <c r="AU164" i="7"/>
  <c r="AN165" i="7"/>
  <c r="AO165" i="7"/>
  <c r="AP165" i="7"/>
  <c r="AQ165" i="7"/>
  <c r="AW165" i="7"/>
  <c r="AR165" i="7"/>
  <c r="AS165" i="7"/>
  <c r="AT165" i="7"/>
  <c r="AU165" i="7"/>
  <c r="AV165" i="7"/>
  <c r="AN166" i="7"/>
  <c r="AO166" i="7"/>
  <c r="AW166" i="7"/>
  <c r="AP166" i="7"/>
  <c r="AV166" i="7"/>
  <c r="AQ166" i="7"/>
  <c r="AR166" i="7"/>
  <c r="AS166" i="7"/>
  <c r="AT166" i="7"/>
  <c r="AU166" i="7"/>
  <c r="AN167" i="7"/>
  <c r="AV167" i="7"/>
  <c r="AO167" i="7"/>
  <c r="AP167" i="7"/>
  <c r="AQ167" i="7"/>
  <c r="AW167" i="7"/>
  <c r="AR167" i="7"/>
  <c r="AS167" i="7"/>
  <c r="AT167" i="7"/>
  <c r="AU167" i="7"/>
  <c r="AN168" i="7"/>
  <c r="AO168" i="7"/>
  <c r="AP168" i="7"/>
  <c r="AV168" i="7"/>
  <c r="AQ168" i="7"/>
  <c r="AR168" i="7"/>
  <c r="AS168" i="7"/>
  <c r="AW168" i="7"/>
  <c r="AT168" i="7"/>
  <c r="AU168" i="7"/>
  <c r="AN169" i="7"/>
  <c r="AO169" i="7"/>
  <c r="AP169" i="7"/>
  <c r="AQ169" i="7"/>
  <c r="AW169" i="7"/>
  <c r="AR169" i="7"/>
  <c r="AS169" i="7"/>
  <c r="AT169" i="7"/>
  <c r="AU169" i="7"/>
  <c r="AV169" i="7"/>
  <c r="AN170" i="7"/>
  <c r="AO170" i="7"/>
  <c r="AW170" i="7"/>
  <c r="AP170" i="7"/>
  <c r="AV170" i="7"/>
  <c r="AQ170" i="7"/>
  <c r="AR170" i="7"/>
  <c r="AS170" i="7"/>
  <c r="AT170" i="7"/>
  <c r="AU170" i="7"/>
  <c r="AN171" i="7"/>
  <c r="AO171" i="7"/>
  <c r="AP171" i="7"/>
  <c r="AQ171" i="7"/>
  <c r="AW171" i="7"/>
  <c r="AR171" i="7"/>
  <c r="AV171" i="7"/>
  <c r="AS171" i="7"/>
  <c r="AT171" i="7"/>
  <c r="AU171" i="7"/>
  <c r="AN172" i="7"/>
  <c r="AO172" i="7"/>
  <c r="AP172" i="7"/>
  <c r="AV172" i="7"/>
  <c r="AQ172" i="7"/>
  <c r="AW172" i="7"/>
  <c r="AR172" i="7"/>
  <c r="AS172" i="7"/>
  <c r="AT172" i="7"/>
  <c r="AU172" i="7"/>
  <c r="AN173" i="7"/>
  <c r="AO173" i="7"/>
  <c r="AP173" i="7"/>
  <c r="AQ173" i="7"/>
  <c r="AR173" i="7"/>
  <c r="AS173" i="7"/>
  <c r="AT173" i="7"/>
  <c r="AU173" i="7"/>
  <c r="AV173" i="7"/>
  <c r="AW173" i="7"/>
  <c r="AN174" i="7"/>
  <c r="AO174" i="7"/>
  <c r="AP174" i="7"/>
  <c r="AQ174" i="7"/>
  <c r="AW174" i="7"/>
  <c r="AR174" i="7"/>
  <c r="AS174" i="7"/>
  <c r="AT174" i="7"/>
  <c r="AU174" i="7"/>
  <c r="AV174" i="7"/>
  <c r="AN175" i="7"/>
  <c r="AO175" i="7"/>
  <c r="AP175" i="7"/>
  <c r="AV175" i="7"/>
  <c r="AQ175" i="7"/>
  <c r="AR175" i="7"/>
  <c r="AS175" i="7"/>
  <c r="AT175" i="7"/>
  <c r="AU175" i="7"/>
  <c r="AW175" i="7"/>
  <c r="AN176" i="7"/>
  <c r="AO176" i="7"/>
  <c r="AP176" i="7"/>
  <c r="AQ176" i="7"/>
  <c r="AW176" i="7"/>
  <c r="AR176" i="7"/>
  <c r="AV176" i="7"/>
  <c r="AS176" i="7"/>
  <c r="AT176" i="7"/>
  <c r="AU176" i="7"/>
  <c r="AN177" i="7"/>
  <c r="AO177" i="7"/>
  <c r="AP177" i="7"/>
  <c r="AV177" i="7"/>
  <c r="AQ177" i="7"/>
  <c r="AR177" i="7"/>
  <c r="AS177" i="7"/>
  <c r="AT177" i="7"/>
  <c r="AU177" i="7"/>
  <c r="AW177" i="7"/>
  <c r="AN178" i="7"/>
  <c r="AV178" i="7"/>
  <c r="AO178" i="7"/>
  <c r="AP178" i="7"/>
  <c r="AQ178" i="7"/>
  <c r="AW178" i="7"/>
  <c r="AR178" i="7"/>
  <c r="AS178" i="7"/>
  <c r="AT178" i="7"/>
  <c r="AU178" i="7"/>
  <c r="AN179" i="7"/>
  <c r="AO179" i="7"/>
  <c r="AP179" i="7"/>
  <c r="AV179" i="7"/>
  <c r="AQ179" i="7"/>
  <c r="AR179" i="7"/>
  <c r="AS179" i="7"/>
  <c r="AT179" i="7"/>
  <c r="AU179" i="7"/>
  <c r="AW179" i="7"/>
  <c r="AN180" i="7"/>
  <c r="AO180" i="7"/>
  <c r="AP180" i="7"/>
  <c r="AQ180" i="7"/>
  <c r="AW180" i="7"/>
  <c r="AR180" i="7"/>
  <c r="AV180" i="7"/>
  <c r="AS180" i="7"/>
  <c r="AT180" i="7"/>
  <c r="AU180" i="7"/>
  <c r="AN181" i="7"/>
  <c r="AO181" i="7"/>
  <c r="AP181" i="7"/>
  <c r="AV181" i="7"/>
  <c r="AQ181" i="7"/>
  <c r="AR181" i="7"/>
  <c r="AS181" i="7"/>
  <c r="AT181" i="7"/>
  <c r="AU181" i="7"/>
  <c r="AW181" i="7"/>
  <c r="AN182" i="7"/>
  <c r="AV182" i="7"/>
  <c r="AO182" i="7"/>
  <c r="AP182" i="7"/>
  <c r="AQ182" i="7"/>
  <c r="AW182" i="7"/>
  <c r="AR182" i="7"/>
  <c r="AS182" i="7"/>
  <c r="AT182" i="7"/>
  <c r="AU182" i="7"/>
  <c r="AN183" i="7"/>
  <c r="AO183" i="7"/>
  <c r="AP183" i="7"/>
  <c r="AV183" i="7"/>
  <c r="AQ183" i="7"/>
  <c r="AR183" i="7"/>
  <c r="AS183" i="7"/>
  <c r="AT183" i="7"/>
  <c r="AU183" i="7"/>
  <c r="AW183" i="7"/>
  <c r="AN184" i="7"/>
  <c r="AV184" i="7"/>
  <c r="AO184" i="7"/>
  <c r="AP184" i="7"/>
  <c r="AQ184" i="7"/>
  <c r="AW184" i="7"/>
  <c r="AR184" i="7"/>
  <c r="AS184" i="7"/>
  <c r="AT184" i="7"/>
  <c r="AU184" i="7"/>
  <c r="AN185" i="7"/>
  <c r="AO185" i="7"/>
  <c r="AP185" i="7"/>
  <c r="AV185" i="7"/>
  <c r="AQ185" i="7"/>
  <c r="AR185" i="7"/>
  <c r="AS185" i="7"/>
  <c r="AT185" i="7"/>
  <c r="AU185" i="7"/>
  <c r="AW185" i="7"/>
  <c r="AN186" i="7"/>
  <c r="AV186" i="7"/>
  <c r="AO186" i="7"/>
  <c r="AP186" i="7"/>
  <c r="AQ186" i="7"/>
  <c r="AW186" i="7"/>
  <c r="AR186" i="7"/>
  <c r="AS186" i="7"/>
  <c r="AT186" i="7"/>
  <c r="AU186" i="7"/>
  <c r="AN187" i="7"/>
  <c r="AO187" i="7"/>
  <c r="AP187" i="7"/>
  <c r="AV187" i="7"/>
  <c r="AQ187" i="7"/>
  <c r="AR187" i="7"/>
  <c r="AS187" i="7"/>
  <c r="AT187" i="7"/>
  <c r="AU187" i="7"/>
  <c r="AW187" i="7"/>
  <c r="AN188" i="7"/>
  <c r="AO188" i="7"/>
  <c r="AP188" i="7"/>
  <c r="AQ188" i="7"/>
  <c r="AW188" i="7"/>
  <c r="AR188" i="7"/>
  <c r="AV188" i="7"/>
  <c r="AS188" i="7"/>
  <c r="AT188" i="7"/>
  <c r="AU188" i="7"/>
  <c r="AN189" i="7"/>
  <c r="AO189" i="7"/>
  <c r="AP189" i="7"/>
  <c r="AV189" i="7"/>
  <c r="AQ189" i="7"/>
  <c r="AR189" i="7"/>
  <c r="AS189" i="7"/>
  <c r="AT189" i="7"/>
  <c r="AU189" i="7"/>
  <c r="AW189" i="7"/>
  <c r="AN190" i="7"/>
  <c r="AV190" i="7"/>
  <c r="AO190" i="7"/>
  <c r="AP190" i="7"/>
  <c r="AQ190" i="7"/>
  <c r="AW190" i="7"/>
  <c r="AR190" i="7"/>
  <c r="AS190" i="7"/>
  <c r="AT190" i="7"/>
  <c r="AU190" i="7"/>
  <c r="AN191" i="7"/>
  <c r="AO191" i="7"/>
  <c r="AP191" i="7"/>
  <c r="AV191" i="7"/>
  <c r="AQ191" i="7"/>
  <c r="AR191" i="7"/>
  <c r="AS191" i="7"/>
  <c r="AT191" i="7"/>
  <c r="AU191" i="7"/>
  <c r="AW191" i="7"/>
  <c r="AN192" i="7"/>
  <c r="AV192" i="7"/>
  <c r="AO192" i="7"/>
  <c r="AP192" i="7"/>
  <c r="AQ192" i="7"/>
  <c r="AW192" i="7"/>
  <c r="AR192" i="7"/>
  <c r="AS192" i="7"/>
  <c r="AT192" i="7"/>
  <c r="AU192" i="7"/>
  <c r="AN193" i="7"/>
  <c r="AO193" i="7"/>
  <c r="AP193" i="7"/>
  <c r="AV193" i="7"/>
  <c r="AQ193" i="7"/>
  <c r="AR193" i="7"/>
  <c r="AS193" i="7"/>
  <c r="AT193" i="7"/>
  <c r="AU193" i="7"/>
  <c r="AW193" i="7"/>
  <c r="AN194" i="7"/>
  <c r="AV194" i="7"/>
  <c r="AO194" i="7"/>
  <c r="AP194" i="7"/>
  <c r="AQ194" i="7"/>
  <c r="AW194" i="7"/>
  <c r="AR194" i="7"/>
  <c r="AS194" i="7"/>
  <c r="AT194" i="7"/>
  <c r="AU194" i="7"/>
  <c r="AN195" i="7"/>
  <c r="AO195" i="7"/>
  <c r="AP195" i="7"/>
  <c r="AV195" i="7"/>
  <c r="AQ195" i="7"/>
  <c r="AR195" i="7"/>
  <c r="AS195" i="7"/>
  <c r="AT195" i="7"/>
  <c r="AU195" i="7"/>
  <c r="AW195" i="7"/>
  <c r="AN196" i="7"/>
  <c r="AV196" i="7"/>
  <c r="AO196" i="7"/>
  <c r="AP196" i="7"/>
  <c r="AQ196" i="7"/>
  <c r="AW196" i="7"/>
  <c r="AR196" i="7"/>
  <c r="AS196" i="7"/>
  <c r="AT196" i="7"/>
  <c r="AU196" i="7"/>
  <c r="AN197" i="7"/>
  <c r="AO197" i="7"/>
  <c r="AP197" i="7"/>
  <c r="AV197" i="7"/>
  <c r="AQ197" i="7"/>
  <c r="AR197" i="7"/>
  <c r="AS197" i="7"/>
  <c r="AT197" i="7"/>
  <c r="AU197" i="7"/>
  <c r="AW197" i="7"/>
  <c r="AN198" i="7"/>
  <c r="AV198" i="7"/>
  <c r="AO198" i="7"/>
  <c r="AP198" i="7"/>
  <c r="AQ198" i="7"/>
  <c r="AW198" i="7"/>
  <c r="AR198" i="7"/>
  <c r="AS198" i="7"/>
  <c r="AT198" i="7"/>
  <c r="AU198" i="7"/>
  <c r="AN199" i="7"/>
  <c r="AO199" i="7"/>
  <c r="AP199" i="7"/>
  <c r="AV199" i="7"/>
  <c r="AQ199" i="7"/>
  <c r="AR199" i="7"/>
  <c r="AS199" i="7"/>
  <c r="AT199" i="7"/>
  <c r="AU199" i="7"/>
  <c r="AW199" i="7"/>
  <c r="AW2" i="7"/>
  <c r="AV2" i="7"/>
  <c r="AU2" i="7"/>
  <c r="AT2" i="7"/>
  <c r="AS2" i="7"/>
  <c r="AR2" i="7"/>
  <c r="AQ2" i="7"/>
  <c r="AP2" i="7"/>
  <c r="AO2" i="7"/>
  <c r="AN2" i="7"/>
  <c r="AN3" i="6"/>
  <c r="AO3" i="6"/>
  <c r="AP3" i="6"/>
  <c r="AQ3" i="6"/>
  <c r="AW3" i="6"/>
  <c r="AR3" i="6"/>
  <c r="AS3" i="6"/>
  <c r="AT3" i="6"/>
  <c r="AU3" i="6"/>
  <c r="AV3" i="6"/>
  <c r="AN4" i="6"/>
  <c r="AO4" i="6"/>
  <c r="AP4" i="6"/>
  <c r="AQ4" i="6"/>
  <c r="AR4" i="6"/>
  <c r="AS4" i="6"/>
  <c r="AT4" i="6"/>
  <c r="AU4" i="6"/>
  <c r="AV4" i="6"/>
  <c r="AW4" i="6"/>
  <c r="AN5" i="6"/>
  <c r="AO5" i="6"/>
  <c r="AP5" i="6"/>
  <c r="AQ5" i="6"/>
  <c r="AW5" i="6"/>
  <c r="AR5" i="6"/>
  <c r="AS5" i="6"/>
  <c r="AT5" i="6"/>
  <c r="AU5" i="6"/>
  <c r="AV5" i="6"/>
  <c r="AN6" i="6"/>
  <c r="AO6" i="6"/>
  <c r="AP6" i="6"/>
  <c r="AQ6" i="6"/>
  <c r="AR6" i="6"/>
  <c r="AS6" i="6"/>
  <c r="AT6" i="6"/>
  <c r="AU6" i="6"/>
  <c r="AV6" i="6"/>
  <c r="AW6" i="6"/>
  <c r="AN7" i="6"/>
  <c r="AO7" i="6"/>
  <c r="AP7" i="6"/>
  <c r="AQ7" i="6"/>
  <c r="AW7" i="6"/>
  <c r="AR7" i="6"/>
  <c r="AS7" i="6"/>
  <c r="AT7" i="6"/>
  <c r="AU7" i="6"/>
  <c r="AV7" i="6"/>
  <c r="AN8" i="6"/>
  <c r="AO8" i="6"/>
  <c r="AP8" i="6"/>
  <c r="AQ8" i="6"/>
  <c r="AR8" i="6"/>
  <c r="AS8" i="6"/>
  <c r="AT8" i="6"/>
  <c r="AU8" i="6"/>
  <c r="AV8" i="6"/>
  <c r="AW8" i="6"/>
  <c r="AN9" i="6"/>
  <c r="AO9" i="6"/>
  <c r="AP9" i="6"/>
  <c r="AQ9" i="6"/>
  <c r="AW9" i="6"/>
  <c r="AR9" i="6"/>
  <c r="AS9" i="6"/>
  <c r="AT9" i="6"/>
  <c r="AU9" i="6"/>
  <c r="AV9" i="6"/>
  <c r="AN10" i="6"/>
  <c r="AO10" i="6"/>
  <c r="AP10" i="6"/>
  <c r="AV10" i="6"/>
  <c r="AQ10" i="6"/>
  <c r="AR10" i="6"/>
  <c r="AS10" i="6"/>
  <c r="AT10" i="6"/>
  <c r="AU10" i="6"/>
  <c r="AW10" i="6"/>
  <c r="AN11" i="6"/>
  <c r="AO11" i="6"/>
  <c r="AP11" i="6"/>
  <c r="AQ11" i="6"/>
  <c r="AW11" i="6"/>
  <c r="AR11" i="6"/>
  <c r="AS11" i="6"/>
  <c r="AT11" i="6"/>
  <c r="AU11" i="6"/>
  <c r="AV11" i="6"/>
  <c r="AN12" i="6"/>
  <c r="AO12" i="6"/>
  <c r="AP12" i="6"/>
  <c r="AQ12" i="6"/>
  <c r="AR12" i="6"/>
  <c r="AS12" i="6"/>
  <c r="AT12" i="6"/>
  <c r="AU12" i="6"/>
  <c r="AV12" i="6"/>
  <c r="AW12" i="6"/>
  <c r="AN13" i="6"/>
  <c r="AO13" i="6"/>
  <c r="AP13" i="6"/>
  <c r="AQ13" i="6"/>
  <c r="AW13" i="6"/>
  <c r="AR13" i="6"/>
  <c r="AS13" i="6"/>
  <c r="AT13" i="6"/>
  <c r="AU13" i="6"/>
  <c r="AV13" i="6"/>
  <c r="AN14" i="6"/>
  <c r="AO14" i="6"/>
  <c r="AP14" i="6"/>
  <c r="AV14" i="6"/>
  <c r="AQ14" i="6"/>
  <c r="AR14" i="6"/>
  <c r="AS14" i="6"/>
  <c r="AT14" i="6"/>
  <c r="AU14" i="6"/>
  <c r="AW14" i="6"/>
  <c r="AN15" i="6"/>
  <c r="AO15" i="6"/>
  <c r="AP15" i="6"/>
  <c r="AQ15" i="6"/>
  <c r="AW15" i="6"/>
  <c r="AR15" i="6"/>
  <c r="AS15" i="6"/>
  <c r="AT15" i="6"/>
  <c r="AU15" i="6"/>
  <c r="AV15" i="6"/>
  <c r="AN16" i="6"/>
  <c r="AO16" i="6"/>
  <c r="AP16" i="6"/>
  <c r="AV16" i="6"/>
  <c r="AQ16" i="6"/>
  <c r="AR16" i="6"/>
  <c r="AS16" i="6"/>
  <c r="AT16" i="6"/>
  <c r="AU16" i="6"/>
  <c r="AW16" i="6"/>
  <c r="AN17" i="6"/>
  <c r="AO17" i="6"/>
  <c r="AP17" i="6"/>
  <c r="AQ17" i="6"/>
  <c r="AW17" i="6"/>
  <c r="AR17" i="6"/>
  <c r="AS17" i="6"/>
  <c r="AT17" i="6"/>
  <c r="AU17" i="6"/>
  <c r="AV17" i="6"/>
  <c r="AN18" i="6"/>
  <c r="AO18" i="6"/>
  <c r="AP18" i="6"/>
  <c r="AV18" i="6"/>
  <c r="AQ18" i="6"/>
  <c r="AR18" i="6"/>
  <c r="AS18" i="6"/>
  <c r="AT18" i="6"/>
  <c r="AU18" i="6"/>
  <c r="AW18" i="6"/>
  <c r="AN19" i="6"/>
  <c r="AO19" i="6"/>
  <c r="AP19" i="6"/>
  <c r="AQ19" i="6"/>
  <c r="AW19" i="6"/>
  <c r="AR19" i="6"/>
  <c r="AS19" i="6"/>
  <c r="AT19" i="6"/>
  <c r="AU19" i="6"/>
  <c r="AV19" i="6"/>
  <c r="AN20" i="6"/>
  <c r="AO20" i="6"/>
  <c r="AP20" i="6"/>
  <c r="AV20" i="6"/>
  <c r="AQ20" i="6"/>
  <c r="AR20" i="6"/>
  <c r="AS20" i="6"/>
  <c r="AT20" i="6"/>
  <c r="AU20" i="6"/>
  <c r="AW20" i="6"/>
  <c r="AN21" i="6"/>
  <c r="AO21" i="6"/>
  <c r="AP21" i="6"/>
  <c r="AQ21" i="6"/>
  <c r="AW21" i="6"/>
  <c r="AR21" i="6"/>
  <c r="AS21" i="6"/>
  <c r="AT21" i="6"/>
  <c r="AU21" i="6"/>
  <c r="AV21" i="6"/>
  <c r="AN22" i="6"/>
  <c r="AO22" i="6"/>
  <c r="AP22" i="6"/>
  <c r="AV22" i="6"/>
  <c r="AQ22" i="6"/>
  <c r="AR22" i="6"/>
  <c r="AS22" i="6"/>
  <c r="AT22" i="6"/>
  <c r="AU22" i="6"/>
  <c r="AW22" i="6"/>
  <c r="AN23" i="6"/>
  <c r="AO23" i="6"/>
  <c r="AP23" i="6"/>
  <c r="AQ23" i="6"/>
  <c r="AW23" i="6"/>
  <c r="AR23" i="6"/>
  <c r="AS23" i="6"/>
  <c r="AT23" i="6"/>
  <c r="AU23" i="6"/>
  <c r="AV23" i="6"/>
  <c r="AN24" i="6"/>
  <c r="AO24" i="6"/>
  <c r="AP24" i="6"/>
  <c r="AV24" i="6"/>
  <c r="AQ24" i="6"/>
  <c r="AR24" i="6"/>
  <c r="AS24" i="6"/>
  <c r="AT24" i="6"/>
  <c r="AU24" i="6"/>
  <c r="AW24" i="6"/>
  <c r="AN25" i="6"/>
  <c r="AO25" i="6"/>
  <c r="AP25" i="6"/>
  <c r="AQ25" i="6"/>
  <c r="AW25" i="6"/>
  <c r="AR25" i="6"/>
  <c r="AS25" i="6"/>
  <c r="AT25" i="6"/>
  <c r="AU25" i="6"/>
  <c r="AV25" i="6"/>
  <c r="AN26" i="6"/>
  <c r="AO26" i="6"/>
  <c r="AP26" i="6"/>
  <c r="AV26" i="6"/>
  <c r="AQ26" i="6"/>
  <c r="AR26" i="6"/>
  <c r="AS26" i="6"/>
  <c r="AT26" i="6"/>
  <c r="AU26" i="6"/>
  <c r="AW26" i="6"/>
  <c r="AN27" i="6"/>
  <c r="AO27" i="6"/>
  <c r="AP27" i="6"/>
  <c r="AQ27" i="6"/>
  <c r="AW27" i="6"/>
  <c r="AR27" i="6"/>
  <c r="AS27" i="6"/>
  <c r="AT27" i="6"/>
  <c r="AU27" i="6"/>
  <c r="AV27" i="6"/>
  <c r="AN28" i="6"/>
  <c r="AO28" i="6"/>
  <c r="AP28" i="6"/>
  <c r="AV28" i="6"/>
  <c r="AQ28" i="6"/>
  <c r="AR28" i="6"/>
  <c r="AS28" i="6"/>
  <c r="AT28" i="6"/>
  <c r="AU28" i="6"/>
  <c r="AW28" i="6"/>
  <c r="AN29" i="6"/>
  <c r="AO29" i="6"/>
  <c r="AP29" i="6"/>
  <c r="AQ29" i="6"/>
  <c r="AW29" i="6"/>
  <c r="AR29" i="6"/>
  <c r="AS29" i="6"/>
  <c r="AT29" i="6"/>
  <c r="AU29" i="6"/>
  <c r="AV29" i="6"/>
  <c r="AN30" i="6"/>
  <c r="AO30" i="6"/>
  <c r="AP30" i="6"/>
  <c r="AV30" i="6"/>
  <c r="AQ30" i="6"/>
  <c r="AR30" i="6"/>
  <c r="AS30" i="6"/>
  <c r="AT30" i="6"/>
  <c r="AU30" i="6"/>
  <c r="AW30" i="6"/>
  <c r="AN31" i="6"/>
  <c r="AO31" i="6"/>
  <c r="AP31" i="6"/>
  <c r="AQ31" i="6"/>
  <c r="AW31" i="6"/>
  <c r="AR31" i="6"/>
  <c r="AS31" i="6"/>
  <c r="AT31" i="6"/>
  <c r="AU31" i="6"/>
  <c r="AV31" i="6"/>
  <c r="AN32" i="6"/>
  <c r="AO32" i="6"/>
  <c r="AP32" i="6"/>
  <c r="AV32" i="6"/>
  <c r="AQ32" i="6"/>
  <c r="AR32" i="6"/>
  <c r="AS32" i="6"/>
  <c r="AT32" i="6"/>
  <c r="AU32" i="6"/>
  <c r="AW32" i="6"/>
  <c r="AN33" i="6"/>
  <c r="AO33" i="6"/>
  <c r="AP33" i="6"/>
  <c r="AQ33" i="6"/>
  <c r="AW33" i="6"/>
  <c r="AR33" i="6"/>
  <c r="AS33" i="6"/>
  <c r="AT33" i="6"/>
  <c r="AU33" i="6"/>
  <c r="AV33" i="6"/>
  <c r="AN34" i="6"/>
  <c r="AO34" i="6"/>
  <c r="AP34" i="6"/>
  <c r="AV34" i="6"/>
  <c r="AQ34" i="6"/>
  <c r="AR34" i="6"/>
  <c r="AS34" i="6"/>
  <c r="AT34" i="6"/>
  <c r="AU34" i="6"/>
  <c r="AW34" i="6"/>
  <c r="AN35" i="6"/>
  <c r="AO35" i="6"/>
  <c r="AP35" i="6"/>
  <c r="AQ35" i="6"/>
  <c r="AW35" i="6"/>
  <c r="AR35" i="6"/>
  <c r="AS35" i="6"/>
  <c r="AT35" i="6"/>
  <c r="AU35" i="6"/>
  <c r="AV35" i="6"/>
  <c r="AN36" i="6"/>
  <c r="AO36" i="6"/>
  <c r="AP36" i="6"/>
  <c r="AV36" i="6"/>
  <c r="AQ36" i="6"/>
  <c r="AR36" i="6"/>
  <c r="AS36" i="6"/>
  <c r="AT36" i="6"/>
  <c r="AU36" i="6"/>
  <c r="AW36" i="6"/>
  <c r="AN37" i="6"/>
  <c r="AO37" i="6"/>
  <c r="AP37" i="6"/>
  <c r="AQ37" i="6"/>
  <c r="AW37" i="6"/>
  <c r="AR37" i="6"/>
  <c r="AS37" i="6"/>
  <c r="AT37" i="6"/>
  <c r="AU37" i="6"/>
  <c r="AV37" i="6"/>
  <c r="AN38" i="6"/>
  <c r="AO38" i="6"/>
  <c r="AP38" i="6"/>
  <c r="AV38" i="6"/>
  <c r="AQ38" i="6"/>
  <c r="AR38" i="6"/>
  <c r="AS38" i="6"/>
  <c r="AT38" i="6"/>
  <c r="AU38" i="6"/>
  <c r="AW38" i="6"/>
  <c r="AN39" i="6"/>
  <c r="AO39" i="6"/>
  <c r="AP39" i="6"/>
  <c r="AQ39" i="6"/>
  <c r="AW39" i="6"/>
  <c r="AR39" i="6"/>
  <c r="AS39" i="6"/>
  <c r="AT39" i="6"/>
  <c r="AU39" i="6"/>
  <c r="AV39" i="6"/>
  <c r="AN40" i="6"/>
  <c r="AO40" i="6"/>
  <c r="AP40" i="6"/>
  <c r="AV40" i="6"/>
  <c r="AQ40" i="6"/>
  <c r="AR40" i="6"/>
  <c r="AS40" i="6"/>
  <c r="AT40" i="6"/>
  <c r="AU40" i="6"/>
  <c r="AW40" i="6"/>
  <c r="AN41" i="6"/>
  <c r="AO41" i="6"/>
  <c r="AP41" i="6"/>
  <c r="AQ41" i="6"/>
  <c r="AW41" i="6"/>
  <c r="AR41" i="6"/>
  <c r="AS41" i="6"/>
  <c r="AT41" i="6"/>
  <c r="AU41" i="6"/>
  <c r="AV41" i="6"/>
  <c r="AN42" i="6"/>
  <c r="AO42" i="6"/>
  <c r="AP42" i="6"/>
  <c r="AV42" i="6"/>
  <c r="AQ42" i="6"/>
  <c r="AR42" i="6"/>
  <c r="AS42" i="6"/>
  <c r="AT42" i="6"/>
  <c r="AU42" i="6"/>
  <c r="AW42" i="6"/>
  <c r="AN43" i="6"/>
  <c r="AO43" i="6"/>
  <c r="AP43" i="6"/>
  <c r="AQ43" i="6"/>
  <c r="AW43" i="6"/>
  <c r="AR43" i="6"/>
  <c r="AS43" i="6"/>
  <c r="AT43" i="6"/>
  <c r="AU43" i="6"/>
  <c r="AV43" i="6"/>
  <c r="AN44" i="6"/>
  <c r="AO44" i="6"/>
  <c r="AP44" i="6"/>
  <c r="AV44" i="6"/>
  <c r="AQ44" i="6"/>
  <c r="AR44" i="6"/>
  <c r="AS44" i="6"/>
  <c r="AT44" i="6"/>
  <c r="AU44" i="6"/>
  <c r="AW44" i="6"/>
  <c r="AN45" i="6"/>
  <c r="AO45" i="6"/>
  <c r="AP45" i="6"/>
  <c r="AQ45" i="6"/>
  <c r="AW45" i="6"/>
  <c r="AR45" i="6"/>
  <c r="AS45" i="6"/>
  <c r="AT45" i="6"/>
  <c r="AU45" i="6"/>
  <c r="AV45" i="6"/>
  <c r="AN46" i="6"/>
  <c r="AO46" i="6"/>
  <c r="AP46" i="6"/>
  <c r="AV46" i="6"/>
  <c r="AQ46" i="6"/>
  <c r="AR46" i="6"/>
  <c r="AS46" i="6"/>
  <c r="AT46" i="6"/>
  <c r="AU46" i="6"/>
  <c r="AW46" i="6"/>
  <c r="AN47" i="6"/>
  <c r="AO47" i="6"/>
  <c r="AP47" i="6"/>
  <c r="AQ47" i="6"/>
  <c r="AW47" i="6"/>
  <c r="AR47" i="6"/>
  <c r="AS47" i="6"/>
  <c r="AT47" i="6"/>
  <c r="AU47" i="6"/>
  <c r="AV47" i="6"/>
  <c r="AN48" i="6"/>
  <c r="AO48" i="6"/>
  <c r="AP48" i="6"/>
  <c r="AV48" i="6"/>
  <c r="AQ48" i="6"/>
  <c r="AR48" i="6"/>
  <c r="AS48" i="6"/>
  <c r="AT48" i="6"/>
  <c r="AU48" i="6"/>
  <c r="AW48" i="6"/>
  <c r="AN49" i="6"/>
  <c r="AO49" i="6"/>
  <c r="AP49" i="6"/>
  <c r="AQ49" i="6"/>
  <c r="AW49" i="6"/>
  <c r="AR49" i="6"/>
  <c r="AS49" i="6"/>
  <c r="AT49" i="6"/>
  <c r="AU49" i="6"/>
  <c r="AV49" i="6"/>
  <c r="AN50" i="6"/>
  <c r="AO50" i="6"/>
  <c r="AP50" i="6"/>
  <c r="AV50" i="6"/>
  <c r="AQ50" i="6"/>
  <c r="AR50" i="6"/>
  <c r="AS50" i="6"/>
  <c r="AT50" i="6"/>
  <c r="AU50" i="6"/>
  <c r="AW50" i="6"/>
  <c r="AN51" i="6"/>
  <c r="AO51" i="6"/>
  <c r="AP51" i="6"/>
  <c r="AQ51" i="6"/>
  <c r="AW51" i="6"/>
  <c r="AR51" i="6"/>
  <c r="AS51" i="6"/>
  <c r="AT51" i="6"/>
  <c r="AU51" i="6"/>
  <c r="AV51" i="6"/>
  <c r="AN52" i="6"/>
  <c r="AO52" i="6"/>
  <c r="AP52" i="6"/>
  <c r="AV52" i="6"/>
  <c r="AQ52" i="6"/>
  <c r="AR52" i="6"/>
  <c r="AS52" i="6"/>
  <c r="AT52" i="6"/>
  <c r="AU52" i="6"/>
  <c r="AW52" i="6"/>
  <c r="AN53" i="6"/>
  <c r="AO53" i="6"/>
  <c r="AP53" i="6"/>
  <c r="AQ53" i="6"/>
  <c r="AW53" i="6"/>
  <c r="AR53" i="6"/>
  <c r="AS53" i="6"/>
  <c r="AT53" i="6"/>
  <c r="AU53" i="6"/>
  <c r="AV53" i="6"/>
  <c r="AN54" i="6"/>
  <c r="AO54" i="6"/>
  <c r="AP54" i="6"/>
  <c r="AV54" i="6"/>
  <c r="AQ54" i="6"/>
  <c r="AR54" i="6"/>
  <c r="AS54" i="6"/>
  <c r="AT54" i="6"/>
  <c r="AU54" i="6"/>
  <c r="AW54" i="6"/>
  <c r="AN55" i="6"/>
  <c r="AO55" i="6"/>
  <c r="AP55" i="6"/>
  <c r="AQ55" i="6"/>
  <c r="AW55" i="6"/>
  <c r="AR55" i="6"/>
  <c r="AS55" i="6"/>
  <c r="AT55" i="6"/>
  <c r="AU55" i="6"/>
  <c r="AV55" i="6"/>
  <c r="AN56" i="6"/>
  <c r="AO56" i="6"/>
  <c r="AP56" i="6"/>
  <c r="AV56" i="6"/>
  <c r="AQ56" i="6"/>
  <c r="AR56" i="6"/>
  <c r="AS56" i="6"/>
  <c r="AT56" i="6"/>
  <c r="AU56" i="6"/>
  <c r="AW56" i="6"/>
  <c r="AN57" i="6"/>
  <c r="AO57" i="6"/>
  <c r="AP57" i="6"/>
  <c r="AQ57" i="6"/>
  <c r="AW57" i="6"/>
  <c r="AR57" i="6"/>
  <c r="AS57" i="6"/>
  <c r="AT57" i="6"/>
  <c r="AU57" i="6"/>
  <c r="AV57" i="6"/>
  <c r="AN58" i="6"/>
  <c r="AO58" i="6"/>
  <c r="AP58" i="6"/>
  <c r="AV58" i="6"/>
  <c r="AQ58" i="6"/>
  <c r="AR58" i="6"/>
  <c r="AS58" i="6"/>
  <c r="AT58" i="6"/>
  <c r="AU58" i="6"/>
  <c r="AW58" i="6"/>
  <c r="AN59" i="6"/>
  <c r="AO59" i="6"/>
  <c r="AP59" i="6"/>
  <c r="AQ59" i="6"/>
  <c r="AW59" i="6"/>
  <c r="AR59" i="6"/>
  <c r="AS59" i="6"/>
  <c r="AT59" i="6"/>
  <c r="AU59" i="6"/>
  <c r="AV59" i="6"/>
  <c r="AN60" i="6"/>
  <c r="AO60" i="6"/>
  <c r="AP60" i="6"/>
  <c r="AV60" i="6"/>
  <c r="AQ60" i="6"/>
  <c r="AR60" i="6"/>
  <c r="AS60" i="6"/>
  <c r="AT60" i="6"/>
  <c r="AU60" i="6"/>
  <c r="AW60" i="6"/>
  <c r="AN61" i="6"/>
  <c r="AO61" i="6"/>
  <c r="AP61" i="6"/>
  <c r="AQ61" i="6"/>
  <c r="AW61" i="6"/>
  <c r="AR61" i="6"/>
  <c r="AS61" i="6"/>
  <c r="AT61" i="6"/>
  <c r="AU61" i="6"/>
  <c r="AV61" i="6"/>
  <c r="AN62" i="6"/>
  <c r="AO62" i="6"/>
  <c r="AP62" i="6"/>
  <c r="AV62" i="6"/>
  <c r="AQ62" i="6"/>
  <c r="AR62" i="6"/>
  <c r="AS62" i="6"/>
  <c r="AT62" i="6"/>
  <c r="AU62" i="6"/>
  <c r="AW62" i="6"/>
  <c r="AN63" i="6"/>
  <c r="AO63" i="6"/>
  <c r="AP63" i="6"/>
  <c r="AQ63" i="6"/>
  <c r="AW63" i="6"/>
  <c r="AR63" i="6"/>
  <c r="AS63" i="6"/>
  <c r="AT63" i="6"/>
  <c r="AU63" i="6"/>
  <c r="AV63" i="6"/>
  <c r="AN64" i="6"/>
  <c r="AO64" i="6"/>
  <c r="AP64" i="6"/>
  <c r="AV64" i="6"/>
  <c r="AQ64" i="6"/>
  <c r="AR64" i="6"/>
  <c r="AS64" i="6"/>
  <c r="AT64" i="6"/>
  <c r="AU64" i="6"/>
  <c r="AW64" i="6"/>
  <c r="AN65" i="6"/>
  <c r="AO65" i="6"/>
  <c r="AP65" i="6"/>
  <c r="AQ65" i="6"/>
  <c r="AW65" i="6"/>
  <c r="AR65" i="6"/>
  <c r="AS65" i="6"/>
  <c r="AT65" i="6"/>
  <c r="AU65" i="6"/>
  <c r="AV65" i="6"/>
  <c r="AN66" i="6"/>
  <c r="AO66" i="6"/>
  <c r="AP66" i="6"/>
  <c r="AV66" i="6"/>
  <c r="AQ66" i="6"/>
  <c r="AR66" i="6"/>
  <c r="AS66" i="6"/>
  <c r="AT66" i="6"/>
  <c r="AU66" i="6"/>
  <c r="AW66" i="6"/>
  <c r="AN67" i="6"/>
  <c r="AO67" i="6"/>
  <c r="AP67" i="6"/>
  <c r="AQ67" i="6"/>
  <c r="AW67" i="6"/>
  <c r="AR67" i="6"/>
  <c r="AS67" i="6"/>
  <c r="AT67" i="6"/>
  <c r="AU67" i="6"/>
  <c r="AV67" i="6"/>
  <c r="AN68" i="6"/>
  <c r="AO68" i="6"/>
  <c r="AP68" i="6"/>
  <c r="AV68" i="6"/>
  <c r="AQ68" i="6"/>
  <c r="AR68" i="6"/>
  <c r="AS68" i="6"/>
  <c r="AT68" i="6"/>
  <c r="AU68" i="6"/>
  <c r="AW68" i="6"/>
  <c r="AN69" i="6"/>
  <c r="AO69" i="6"/>
  <c r="AP69" i="6"/>
  <c r="AQ69" i="6"/>
  <c r="AW69" i="6"/>
  <c r="AR69" i="6"/>
  <c r="AS69" i="6"/>
  <c r="AT69" i="6"/>
  <c r="AU69" i="6"/>
  <c r="AV69" i="6"/>
  <c r="AN70" i="6"/>
  <c r="AO70" i="6"/>
  <c r="AP70" i="6"/>
  <c r="AV70" i="6"/>
  <c r="AQ70" i="6"/>
  <c r="AR70" i="6"/>
  <c r="AS70" i="6"/>
  <c r="AT70" i="6"/>
  <c r="AU70" i="6"/>
  <c r="AW70" i="6"/>
  <c r="AN71" i="6"/>
  <c r="AO71" i="6"/>
  <c r="AP71" i="6"/>
  <c r="AQ71" i="6"/>
  <c r="AW71" i="6"/>
  <c r="AR71" i="6"/>
  <c r="AS71" i="6"/>
  <c r="AT71" i="6"/>
  <c r="AU71" i="6"/>
  <c r="AV71" i="6"/>
  <c r="AN72" i="6"/>
  <c r="AO72" i="6"/>
  <c r="AP72" i="6"/>
  <c r="AV72" i="6"/>
  <c r="AQ72" i="6"/>
  <c r="AR72" i="6"/>
  <c r="AS72" i="6"/>
  <c r="AT72" i="6"/>
  <c r="AU72" i="6"/>
  <c r="AW72" i="6"/>
  <c r="AN73" i="6"/>
  <c r="AO73" i="6"/>
  <c r="AP73" i="6"/>
  <c r="AQ73" i="6"/>
  <c r="AW73" i="6"/>
  <c r="AR73" i="6"/>
  <c r="AS73" i="6"/>
  <c r="AT73" i="6"/>
  <c r="AU73" i="6"/>
  <c r="AV73" i="6"/>
  <c r="AN74" i="6"/>
  <c r="AO74" i="6"/>
  <c r="AP74" i="6"/>
  <c r="AV74" i="6"/>
  <c r="AQ74" i="6"/>
  <c r="AR74" i="6"/>
  <c r="AS74" i="6"/>
  <c r="AT74" i="6"/>
  <c r="AU74" i="6"/>
  <c r="AW74" i="6"/>
  <c r="AN75" i="6"/>
  <c r="AO75" i="6"/>
  <c r="AP75" i="6"/>
  <c r="AQ75" i="6"/>
  <c r="AW75" i="6"/>
  <c r="AR75" i="6"/>
  <c r="AS75" i="6"/>
  <c r="AT75" i="6"/>
  <c r="AU75" i="6"/>
  <c r="AV75" i="6"/>
  <c r="AN76" i="6"/>
  <c r="AO76" i="6"/>
  <c r="AP76" i="6"/>
  <c r="AV76" i="6"/>
  <c r="AQ76" i="6"/>
  <c r="AR76" i="6"/>
  <c r="AS76" i="6"/>
  <c r="AT76" i="6"/>
  <c r="AU76" i="6"/>
  <c r="AW76" i="6"/>
  <c r="AN77" i="6"/>
  <c r="AO77" i="6"/>
  <c r="AP77" i="6"/>
  <c r="AQ77" i="6"/>
  <c r="AW77" i="6"/>
  <c r="AR77" i="6"/>
  <c r="AS77" i="6"/>
  <c r="AT77" i="6"/>
  <c r="AU77" i="6"/>
  <c r="AV77" i="6"/>
  <c r="AN78" i="6"/>
  <c r="AO78" i="6"/>
  <c r="AP78" i="6"/>
  <c r="AV78" i="6"/>
  <c r="AQ78" i="6"/>
  <c r="AR78" i="6"/>
  <c r="AS78" i="6"/>
  <c r="AT78" i="6"/>
  <c r="AU78" i="6"/>
  <c r="AW78" i="6"/>
  <c r="AN79" i="6"/>
  <c r="AO79" i="6"/>
  <c r="AP79" i="6"/>
  <c r="AQ79" i="6"/>
  <c r="AW79" i="6"/>
  <c r="AR79" i="6"/>
  <c r="AS79" i="6"/>
  <c r="AT79" i="6"/>
  <c r="AU79" i="6"/>
  <c r="AV79" i="6"/>
  <c r="AN80" i="6"/>
  <c r="AO80" i="6"/>
  <c r="AP80" i="6"/>
  <c r="AV80" i="6"/>
  <c r="AQ80" i="6"/>
  <c r="AR80" i="6"/>
  <c r="AS80" i="6"/>
  <c r="AT80" i="6"/>
  <c r="AU80" i="6"/>
  <c r="AW80" i="6"/>
  <c r="AN81" i="6"/>
  <c r="AO81" i="6"/>
  <c r="AP81" i="6"/>
  <c r="AQ81" i="6"/>
  <c r="AW81" i="6"/>
  <c r="AR81" i="6"/>
  <c r="AS81" i="6"/>
  <c r="AT81" i="6"/>
  <c r="AU81" i="6"/>
  <c r="AV81" i="6"/>
  <c r="AN82" i="6"/>
  <c r="AO82" i="6"/>
  <c r="AP82" i="6"/>
  <c r="AV82" i="6"/>
  <c r="AQ82" i="6"/>
  <c r="AR82" i="6"/>
  <c r="AS82" i="6"/>
  <c r="AT82" i="6"/>
  <c r="AU82" i="6"/>
  <c r="AW82" i="6"/>
  <c r="AN83" i="6"/>
  <c r="AO83" i="6"/>
  <c r="AP83" i="6"/>
  <c r="AQ83" i="6"/>
  <c r="AW83" i="6"/>
  <c r="AR83" i="6"/>
  <c r="AS83" i="6"/>
  <c r="AT83" i="6"/>
  <c r="AU83" i="6"/>
  <c r="AV83" i="6"/>
  <c r="AN84" i="6"/>
  <c r="AO84" i="6"/>
  <c r="AP84" i="6"/>
  <c r="AV84" i="6"/>
  <c r="AQ84" i="6"/>
  <c r="AR84" i="6"/>
  <c r="AS84" i="6"/>
  <c r="AT84" i="6"/>
  <c r="AU84" i="6"/>
  <c r="AW84" i="6"/>
  <c r="AN85" i="6"/>
  <c r="AO85" i="6"/>
  <c r="AP85" i="6"/>
  <c r="AQ85" i="6"/>
  <c r="AW85" i="6"/>
  <c r="AR85" i="6"/>
  <c r="AS85" i="6"/>
  <c r="AT85" i="6"/>
  <c r="AU85" i="6"/>
  <c r="AV85" i="6"/>
  <c r="AN86" i="6"/>
  <c r="AO86" i="6"/>
  <c r="AW86" i="6"/>
  <c r="AP86" i="6"/>
  <c r="AV86" i="6"/>
  <c r="AQ86" i="6"/>
  <c r="AR86" i="6"/>
  <c r="AS86" i="6"/>
  <c r="AT86" i="6"/>
  <c r="AU86" i="6"/>
  <c r="AN87" i="6"/>
  <c r="AO87" i="6"/>
  <c r="AP87" i="6"/>
  <c r="AQ87" i="6"/>
  <c r="AW87" i="6"/>
  <c r="AR87" i="6"/>
  <c r="AS87" i="6"/>
  <c r="AT87" i="6"/>
  <c r="AU87" i="6"/>
  <c r="AV87" i="6"/>
  <c r="AN88" i="6"/>
  <c r="AO88" i="6"/>
  <c r="AP88" i="6"/>
  <c r="AV88" i="6"/>
  <c r="AQ88" i="6"/>
  <c r="AR88" i="6"/>
  <c r="AS88" i="6"/>
  <c r="AT88" i="6"/>
  <c r="AU88" i="6"/>
  <c r="AW88" i="6"/>
  <c r="AN89" i="6"/>
  <c r="AO89" i="6"/>
  <c r="AP89" i="6"/>
  <c r="AQ89" i="6"/>
  <c r="AW89" i="6"/>
  <c r="AR89" i="6"/>
  <c r="AS89" i="6"/>
  <c r="AT89" i="6"/>
  <c r="AU89" i="6"/>
  <c r="AV89" i="6"/>
  <c r="AN90" i="6"/>
  <c r="AO90" i="6"/>
  <c r="AW90" i="6"/>
  <c r="AP90" i="6"/>
  <c r="AV90" i="6"/>
  <c r="AQ90" i="6"/>
  <c r="AR90" i="6"/>
  <c r="AS90" i="6"/>
  <c r="AT90" i="6"/>
  <c r="AU90" i="6"/>
  <c r="AN91" i="6"/>
  <c r="AO91" i="6"/>
  <c r="AP91" i="6"/>
  <c r="AQ91" i="6"/>
  <c r="AW91" i="6"/>
  <c r="AR91" i="6"/>
  <c r="AS91" i="6"/>
  <c r="AT91" i="6"/>
  <c r="AU91" i="6"/>
  <c r="AV91" i="6"/>
  <c r="AN92" i="6"/>
  <c r="AO92" i="6"/>
  <c r="AP92" i="6"/>
  <c r="AV92" i="6"/>
  <c r="AQ92" i="6"/>
  <c r="AR92" i="6"/>
  <c r="AS92" i="6"/>
  <c r="AT92" i="6"/>
  <c r="AU92" i="6"/>
  <c r="AW92" i="6"/>
  <c r="AN93" i="6"/>
  <c r="AO93" i="6"/>
  <c r="AP93" i="6"/>
  <c r="AQ93" i="6"/>
  <c r="AW93" i="6"/>
  <c r="AR93" i="6"/>
  <c r="AS93" i="6"/>
  <c r="AT93" i="6"/>
  <c r="AU93" i="6"/>
  <c r="AV93" i="6"/>
  <c r="AN94" i="6"/>
  <c r="AO94" i="6"/>
  <c r="AW94" i="6"/>
  <c r="AP94" i="6"/>
  <c r="AV94" i="6"/>
  <c r="AQ94" i="6"/>
  <c r="AR94" i="6"/>
  <c r="AS94" i="6"/>
  <c r="AT94" i="6"/>
  <c r="AU94" i="6"/>
  <c r="AN95" i="6"/>
  <c r="AO95" i="6"/>
  <c r="AP95" i="6"/>
  <c r="AQ95" i="6"/>
  <c r="AW95" i="6"/>
  <c r="AR95" i="6"/>
  <c r="AS95" i="6"/>
  <c r="AT95" i="6"/>
  <c r="AU95" i="6"/>
  <c r="AV95" i="6"/>
  <c r="AN96" i="6"/>
  <c r="AO96" i="6"/>
  <c r="AP96" i="6"/>
  <c r="AV96" i="6"/>
  <c r="AQ96" i="6"/>
  <c r="AR96" i="6"/>
  <c r="AS96" i="6"/>
  <c r="AT96" i="6"/>
  <c r="AU96" i="6"/>
  <c r="AW96" i="6"/>
  <c r="AN97" i="6"/>
  <c r="AO97" i="6"/>
  <c r="AP97" i="6"/>
  <c r="AQ97" i="6"/>
  <c r="AW97" i="6"/>
  <c r="AR97" i="6"/>
  <c r="AS97" i="6"/>
  <c r="AT97" i="6"/>
  <c r="AU97" i="6"/>
  <c r="AV97" i="6"/>
  <c r="AN98" i="6"/>
  <c r="AO98" i="6"/>
  <c r="AW98" i="6"/>
  <c r="AP98" i="6"/>
  <c r="AV98" i="6"/>
  <c r="AQ98" i="6"/>
  <c r="AR98" i="6"/>
  <c r="AS98" i="6"/>
  <c r="AT98" i="6"/>
  <c r="AU98" i="6"/>
  <c r="AN99" i="6"/>
  <c r="AO99" i="6"/>
  <c r="AP99" i="6"/>
  <c r="AQ99" i="6"/>
  <c r="AW99" i="6"/>
  <c r="AR99" i="6"/>
  <c r="AS99" i="6"/>
  <c r="AT99" i="6"/>
  <c r="AU99" i="6"/>
  <c r="AV99" i="6"/>
  <c r="AN100" i="6"/>
  <c r="AO100" i="6"/>
  <c r="AP100" i="6"/>
  <c r="AV100" i="6"/>
  <c r="AQ100" i="6"/>
  <c r="AR100" i="6"/>
  <c r="AS100" i="6"/>
  <c r="AT100" i="6"/>
  <c r="AU100" i="6"/>
  <c r="AW100" i="6"/>
  <c r="AN101" i="6"/>
  <c r="AO101" i="6"/>
  <c r="AP101" i="6"/>
  <c r="AQ101" i="6"/>
  <c r="AW101" i="6"/>
  <c r="AR101" i="6"/>
  <c r="AS101" i="6"/>
  <c r="AT101" i="6"/>
  <c r="AU101" i="6"/>
  <c r="AV101" i="6"/>
  <c r="AN102" i="6"/>
  <c r="AO102" i="6"/>
  <c r="AW102" i="6"/>
  <c r="AP102" i="6"/>
  <c r="AV102" i="6"/>
  <c r="AQ102" i="6"/>
  <c r="AR102" i="6"/>
  <c r="AS102" i="6"/>
  <c r="AT102" i="6"/>
  <c r="AU102" i="6"/>
  <c r="AN103" i="6"/>
  <c r="AO103" i="6"/>
  <c r="AP103" i="6"/>
  <c r="AQ103" i="6"/>
  <c r="AW103" i="6"/>
  <c r="AR103" i="6"/>
  <c r="AS103" i="6"/>
  <c r="AT103" i="6"/>
  <c r="AU103" i="6"/>
  <c r="AV103" i="6"/>
  <c r="AN104" i="6"/>
  <c r="AO104" i="6"/>
  <c r="AP104" i="6"/>
  <c r="AV104" i="6"/>
  <c r="AQ104" i="6"/>
  <c r="AR104" i="6"/>
  <c r="AS104" i="6"/>
  <c r="AT104" i="6"/>
  <c r="AU104" i="6"/>
  <c r="AW104" i="6"/>
  <c r="AN105" i="6"/>
  <c r="AO105" i="6"/>
  <c r="AP105" i="6"/>
  <c r="AQ105" i="6"/>
  <c r="AW105" i="6"/>
  <c r="AR105" i="6"/>
  <c r="AS105" i="6"/>
  <c r="AT105" i="6"/>
  <c r="AU105" i="6"/>
  <c r="AV105" i="6"/>
  <c r="AN106" i="6"/>
  <c r="AO106" i="6"/>
  <c r="AW106" i="6"/>
  <c r="AP106" i="6"/>
  <c r="AV106" i="6"/>
  <c r="AQ106" i="6"/>
  <c r="AR106" i="6"/>
  <c r="AS106" i="6"/>
  <c r="AT106" i="6"/>
  <c r="AU106" i="6"/>
  <c r="AN107" i="6"/>
  <c r="AO107" i="6"/>
  <c r="AP107" i="6"/>
  <c r="AQ107" i="6"/>
  <c r="AW107" i="6"/>
  <c r="AR107" i="6"/>
  <c r="AS107" i="6"/>
  <c r="AT107" i="6"/>
  <c r="AU107" i="6"/>
  <c r="AV107" i="6"/>
  <c r="AN108" i="6"/>
  <c r="AO108" i="6"/>
  <c r="AP108" i="6"/>
  <c r="AV108" i="6"/>
  <c r="AQ108" i="6"/>
  <c r="AR108" i="6"/>
  <c r="AS108" i="6"/>
  <c r="AT108" i="6"/>
  <c r="AU108" i="6"/>
  <c r="AW108" i="6"/>
  <c r="AN109" i="6"/>
  <c r="AO109" i="6"/>
  <c r="AP109" i="6"/>
  <c r="AQ109" i="6"/>
  <c r="AW109" i="6"/>
  <c r="AR109" i="6"/>
  <c r="AS109" i="6"/>
  <c r="AT109" i="6"/>
  <c r="AU109" i="6"/>
  <c r="AV109" i="6"/>
  <c r="AN110" i="6"/>
  <c r="AO110" i="6"/>
  <c r="AW110" i="6"/>
  <c r="AP110" i="6"/>
  <c r="AV110" i="6"/>
  <c r="AQ110" i="6"/>
  <c r="AR110" i="6"/>
  <c r="AS110" i="6"/>
  <c r="AT110" i="6"/>
  <c r="AU110" i="6"/>
  <c r="AN111" i="6"/>
  <c r="AO111" i="6"/>
  <c r="AP111" i="6"/>
  <c r="AQ111" i="6"/>
  <c r="AW111" i="6"/>
  <c r="AR111" i="6"/>
  <c r="AS111" i="6"/>
  <c r="AT111" i="6"/>
  <c r="AU111" i="6"/>
  <c r="AV111" i="6"/>
  <c r="AN112" i="6"/>
  <c r="AO112" i="6"/>
  <c r="AP112" i="6"/>
  <c r="AV112" i="6"/>
  <c r="AQ112" i="6"/>
  <c r="AR112" i="6"/>
  <c r="AS112" i="6"/>
  <c r="AT112" i="6"/>
  <c r="AU112" i="6"/>
  <c r="AW112" i="6"/>
  <c r="AN113" i="6"/>
  <c r="AO113" i="6"/>
  <c r="AP113" i="6"/>
  <c r="AQ113" i="6"/>
  <c r="AW113" i="6"/>
  <c r="AR113" i="6"/>
  <c r="AS113" i="6"/>
  <c r="AT113" i="6"/>
  <c r="AU113" i="6"/>
  <c r="AV113" i="6"/>
  <c r="AN114" i="6"/>
  <c r="AO114" i="6"/>
  <c r="AW114" i="6"/>
  <c r="AP114" i="6"/>
  <c r="AV114" i="6"/>
  <c r="AQ114" i="6"/>
  <c r="AR114" i="6"/>
  <c r="AS114" i="6"/>
  <c r="AT114" i="6"/>
  <c r="AU114" i="6"/>
  <c r="AN115" i="6"/>
  <c r="AO115" i="6"/>
  <c r="AP115" i="6"/>
  <c r="AQ115" i="6"/>
  <c r="AW115" i="6"/>
  <c r="AR115" i="6"/>
  <c r="AS115" i="6"/>
  <c r="AT115" i="6"/>
  <c r="AU115" i="6"/>
  <c r="AV115" i="6"/>
  <c r="AN116" i="6"/>
  <c r="AO116" i="6"/>
  <c r="AP116" i="6"/>
  <c r="AV116" i="6"/>
  <c r="AQ116" i="6"/>
  <c r="AR116" i="6"/>
  <c r="AS116" i="6"/>
  <c r="AT116" i="6"/>
  <c r="AU116" i="6"/>
  <c r="AW116" i="6"/>
  <c r="AN117" i="6"/>
  <c r="AO117" i="6"/>
  <c r="AP117" i="6"/>
  <c r="AQ117" i="6"/>
  <c r="AW117" i="6"/>
  <c r="AR117" i="6"/>
  <c r="AS117" i="6"/>
  <c r="AT117" i="6"/>
  <c r="AU117" i="6"/>
  <c r="AV117" i="6"/>
  <c r="AN118" i="6"/>
  <c r="AO118" i="6"/>
  <c r="AW118" i="6"/>
  <c r="AP118" i="6"/>
  <c r="AV118" i="6"/>
  <c r="AQ118" i="6"/>
  <c r="AR118" i="6"/>
  <c r="AS118" i="6"/>
  <c r="AT118" i="6"/>
  <c r="AU118" i="6"/>
  <c r="AN119" i="6"/>
  <c r="AO119" i="6"/>
  <c r="AP119" i="6"/>
  <c r="AQ119" i="6"/>
  <c r="AW119" i="6"/>
  <c r="AR119" i="6"/>
  <c r="AS119" i="6"/>
  <c r="AT119" i="6"/>
  <c r="AU119" i="6"/>
  <c r="AV119" i="6"/>
  <c r="AN120" i="6"/>
  <c r="AO120" i="6"/>
  <c r="AP120" i="6"/>
  <c r="AV120" i="6"/>
  <c r="AQ120" i="6"/>
  <c r="AR120" i="6"/>
  <c r="AS120" i="6"/>
  <c r="AT120" i="6"/>
  <c r="AU120" i="6"/>
  <c r="AW120" i="6"/>
  <c r="AN121" i="6"/>
  <c r="AO121" i="6"/>
  <c r="AP121" i="6"/>
  <c r="AQ121" i="6"/>
  <c r="AW121" i="6"/>
  <c r="AR121" i="6"/>
  <c r="AS121" i="6"/>
  <c r="AT121" i="6"/>
  <c r="AU121" i="6"/>
  <c r="AV121" i="6"/>
  <c r="AN122" i="6"/>
  <c r="AO122" i="6"/>
  <c r="AW122" i="6"/>
  <c r="AP122" i="6"/>
  <c r="AV122" i="6"/>
  <c r="AQ122" i="6"/>
  <c r="AR122" i="6"/>
  <c r="AS122" i="6"/>
  <c r="AT122" i="6"/>
  <c r="AU122" i="6"/>
  <c r="AN123" i="6"/>
  <c r="AO123" i="6"/>
  <c r="AP123" i="6"/>
  <c r="AQ123" i="6"/>
  <c r="AW123" i="6"/>
  <c r="AR123" i="6"/>
  <c r="AS123" i="6"/>
  <c r="AT123" i="6"/>
  <c r="AU123" i="6"/>
  <c r="AV123" i="6"/>
  <c r="AN124" i="6"/>
  <c r="AO124" i="6"/>
  <c r="AP124" i="6"/>
  <c r="AV124" i="6"/>
  <c r="AQ124" i="6"/>
  <c r="AR124" i="6"/>
  <c r="AS124" i="6"/>
  <c r="AT124" i="6"/>
  <c r="AU124" i="6"/>
  <c r="AW124" i="6"/>
  <c r="AN125" i="6"/>
  <c r="AO125" i="6"/>
  <c r="AP125" i="6"/>
  <c r="AQ125" i="6"/>
  <c r="AW125" i="6"/>
  <c r="AR125" i="6"/>
  <c r="AS125" i="6"/>
  <c r="AT125" i="6"/>
  <c r="AU125" i="6"/>
  <c r="AV125" i="6"/>
  <c r="AN126" i="6"/>
  <c r="AO126" i="6"/>
  <c r="AW126" i="6"/>
  <c r="AP126" i="6"/>
  <c r="AV126" i="6"/>
  <c r="AQ126" i="6"/>
  <c r="AR126" i="6"/>
  <c r="AS126" i="6"/>
  <c r="AT126" i="6"/>
  <c r="AU126" i="6"/>
  <c r="AN127" i="6"/>
  <c r="AO127" i="6"/>
  <c r="AP127" i="6"/>
  <c r="AQ127" i="6"/>
  <c r="AW127" i="6"/>
  <c r="AR127" i="6"/>
  <c r="AS127" i="6"/>
  <c r="AT127" i="6"/>
  <c r="AU127" i="6"/>
  <c r="AV127" i="6"/>
  <c r="AN128" i="6"/>
  <c r="AO128" i="6"/>
  <c r="AP128" i="6"/>
  <c r="AV128" i="6"/>
  <c r="AQ128" i="6"/>
  <c r="AR128" i="6"/>
  <c r="AS128" i="6"/>
  <c r="AT128" i="6"/>
  <c r="AU128" i="6"/>
  <c r="AW128" i="6"/>
  <c r="AN129" i="6"/>
  <c r="AO129" i="6"/>
  <c r="AP129" i="6"/>
  <c r="AQ129" i="6"/>
  <c r="AW129" i="6"/>
  <c r="AR129" i="6"/>
  <c r="AS129" i="6"/>
  <c r="AT129" i="6"/>
  <c r="AU129" i="6"/>
  <c r="AV129" i="6"/>
  <c r="AN130" i="6"/>
  <c r="AO130" i="6"/>
  <c r="AW130" i="6"/>
  <c r="AP130" i="6"/>
  <c r="AV130" i="6"/>
  <c r="AQ130" i="6"/>
  <c r="AR130" i="6"/>
  <c r="AS130" i="6"/>
  <c r="AT130" i="6"/>
  <c r="AU130" i="6"/>
  <c r="AN131" i="6"/>
  <c r="AO131" i="6"/>
  <c r="AP131" i="6"/>
  <c r="AQ131" i="6"/>
  <c r="AW131" i="6"/>
  <c r="AR131" i="6"/>
  <c r="AS131" i="6"/>
  <c r="AT131" i="6"/>
  <c r="AU131" i="6"/>
  <c r="AV131" i="6"/>
  <c r="AN132" i="6"/>
  <c r="AO132" i="6"/>
  <c r="AP132" i="6"/>
  <c r="AV132" i="6"/>
  <c r="AQ132" i="6"/>
  <c r="AR132" i="6"/>
  <c r="AS132" i="6"/>
  <c r="AT132" i="6"/>
  <c r="AU132" i="6"/>
  <c r="AW132" i="6"/>
  <c r="AN133" i="6"/>
  <c r="AO133" i="6"/>
  <c r="AP133" i="6"/>
  <c r="AQ133" i="6"/>
  <c r="AW133" i="6"/>
  <c r="AR133" i="6"/>
  <c r="AS133" i="6"/>
  <c r="AT133" i="6"/>
  <c r="AU133" i="6"/>
  <c r="AV133" i="6"/>
  <c r="AN134" i="6"/>
  <c r="AO134" i="6"/>
  <c r="AW134" i="6"/>
  <c r="AP134" i="6"/>
  <c r="AV134" i="6"/>
  <c r="AQ134" i="6"/>
  <c r="AR134" i="6"/>
  <c r="AS134" i="6"/>
  <c r="AT134" i="6"/>
  <c r="AU134" i="6"/>
  <c r="AN135" i="6"/>
  <c r="AO135" i="6"/>
  <c r="AP135" i="6"/>
  <c r="AQ135" i="6"/>
  <c r="AW135" i="6"/>
  <c r="AR135" i="6"/>
  <c r="AS135" i="6"/>
  <c r="AT135" i="6"/>
  <c r="AU135" i="6"/>
  <c r="AV135" i="6"/>
  <c r="AN136" i="6"/>
  <c r="AO136" i="6"/>
  <c r="AP136" i="6"/>
  <c r="AV136" i="6"/>
  <c r="AQ136" i="6"/>
  <c r="AR136" i="6"/>
  <c r="AS136" i="6"/>
  <c r="AT136" i="6"/>
  <c r="AU136" i="6"/>
  <c r="AW136" i="6"/>
  <c r="AN137" i="6"/>
  <c r="AO137" i="6"/>
  <c r="AP137" i="6"/>
  <c r="AQ137" i="6"/>
  <c r="AW137" i="6"/>
  <c r="AR137" i="6"/>
  <c r="AS137" i="6"/>
  <c r="AT137" i="6"/>
  <c r="AU137" i="6"/>
  <c r="AV137" i="6"/>
  <c r="AN138" i="6"/>
  <c r="AO138" i="6"/>
  <c r="AP138" i="6"/>
  <c r="AV138" i="6"/>
  <c r="AQ138" i="6"/>
  <c r="AR138" i="6"/>
  <c r="AS138" i="6"/>
  <c r="AT138" i="6"/>
  <c r="AU138" i="6"/>
  <c r="AW138" i="6"/>
  <c r="AN139" i="6"/>
  <c r="AO139" i="6"/>
  <c r="AP139" i="6"/>
  <c r="AQ139" i="6"/>
  <c r="AW139" i="6"/>
  <c r="AR139" i="6"/>
  <c r="AS139" i="6"/>
  <c r="AT139" i="6"/>
  <c r="AU139" i="6"/>
  <c r="AV139" i="6"/>
  <c r="AN140" i="6"/>
  <c r="AO140" i="6"/>
  <c r="AW140" i="6"/>
  <c r="AP140" i="6"/>
  <c r="AV140" i="6"/>
  <c r="AQ140" i="6"/>
  <c r="AR140" i="6"/>
  <c r="AS140" i="6"/>
  <c r="AT140" i="6"/>
  <c r="AU140" i="6"/>
  <c r="AN141" i="6"/>
  <c r="AO141" i="6"/>
  <c r="AP141" i="6"/>
  <c r="AQ141" i="6"/>
  <c r="AR141" i="6"/>
  <c r="AS141" i="6"/>
  <c r="AT141" i="6"/>
  <c r="AU141" i="6"/>
  <c r="AV141" i="6"/>
  <c r="AW141" i="6"/>
  <c r="AN142" i="6"/>
  <c r="AO142" i="6"/>
  <c r="AW142" i="6"/>
  <c r="AP142" i="6"/>
  <c r="AV142" i="6"/>
  <c r="AQ142" i="6"/>
  <c r="AR142" i="6"/>
  <c r="AS142" i="6"/>
  <c r="AT142" i="6"/>
  <c r="AU142" i="6"/>
  <c r="AN143" i="6"/>
  <c r="AO143" i="6"/>
  <c r="AP143" i="6"/>
  <c r="AQ143" i="6"/>
  <c r="AR143" i="6"/>
  <c r="AS143" i="6"/>
  <c r="AT143" i="6"/>
  <c r="AU143" i="6"/>
  <c r="AV143" i="6"/>
  <c r="AW143" i="6"/>
  <c r="AN144" i="6"/>
  <c r="AO144" i="6"/>
  <c r="AP144" i="6"/>
  <c r="AV144" i="6"/>
  <c r="AQ144" i="6"/>
  <c r="AW144" i="6"/>
  <c r="AR144" i="6"/>
  <c r="AS144" i="6"/>
  <c r="AT144" i="6"/>
  <c r="AU144" i="6"/>
  <c r="AN145" i="6"/>
  <c r="AO145" i="6"/>
  <c r="AP145" i="6"/>
  <c r="AQ145" i="6"/>
  <c r="AW145" i="6"/>
  <c r="AR145" i="6"/>
  <c r="AS145" i="6"/>
  <c r="AT145" i="6"/>
  <c r="AU145" i="6"/>
  <c r="AV145" i="6"/>
  <c r="AN146" i="6"/>
  <c r="AO146" i="6"/>
  <c r="AP146" i="6"/>
  <c r="AV146" i="6"/>
  <c r="AQ146" i="6"/>
  <c r="AR146" i="6"/>
  <c r="AS146" i="6"/>
  <c r="AT146" i="6"/>
  <c r="AU146" i="6"/>
  <c r="AW146" i="6"/>
  <c r="AN147" i="6"/>
  <c r="AO147" i="6"/>
  <c r="AP147" i="6"/>
  <c r="AQ147" i="6"/>
  <c r="AW147" i="6"/>
  <c r="AR147" i="6"/>
  <c r="AS147" i="6"/>
  <c r="AT147" i="6"/>
  <c r="AU147" i="6"/>
  <c r="AV147" i="6"/>
  <c r="AN148" i="6"/>
  <c r="AO148" i="6"/>
  <c r="AW148" i="6"/>
  <c r="AP148" i="6"/>
  <c r="AV148" i="6"/>
  <c r="AQ148" i="6"/>
  <c r="AR148" i="6"/>
  <c r="AS148" i="6"/>
  <c r="AT148" i="6"/>
  <c r="AU148" i="6"/>
  <c r="AN149" i="6"/>
  <c r="AO149" i="6"/>
  <c r="AP149" i="6"/>
  <c r="AQ149" i="6"/>
  <c r="AR149" i="6"/>
  <c r="AS149" i="6"/>
  <c r="AT149" i="6"/>
  <c r="AU149" i="6"/>
  <c r="AV149" i="6"/>
  <c r="AW149" i="6"/>
  <c r="AN150" i="6"/>
  <c r="AO150" i="6"/>
  <c r="AW150" i="6"/>
  <c r="AP150" i="6"/>
  <c r="AV150" i="6"/>
  <c r="AQ150" i="6"/>
  <c r="AR150" i="6"/>
  <c r="AS150" i="6"/>
  <c r="AT150" i="6"/>
  <c r="AU150" i="6"/>
  <c r="AN151" i="6"/>
  <c r="AO151" i="6"/>
  <c r="AP151" i="6"/>
  <c r="AQ151" i="6"/>
  <c r="AR151" i="6"/>
  <c r="AS151" i="6"/>
  <c r="AT151" i="6"/>
  <c r="AU151" i="6"/>
  <c r="AV151" i="6"/>
  <c r="AW151" i="6"/>
  <c r="AN152" i="6"/>
  <c r="AO152" i="6"/>
  <c r="AP152" i="6"/>
  <c r="AV152" i="6"/>
  <c r="AQ152" i="6"/>
  <c r="AW152" i="6"/>
  <c r="AR152" i="6"/>
  <c r="AS152" i="6"/>
  <c r="AT152" i="6"/>
  <c r="AU152" i="6"/>
  <c r="AN153" i="6"/>
  <c r="AO153" i="6"/>
  <c r="AP153" i="6"/>
  <c r="AQ153" i="6"/>
  <c r="AW153" i="6"/>
  <c r="AR153" i="6"/>
  <c r="AS153" i="6"/>
  <c r="AT153" i="6"/>
  <c r="AU153" i="6"/>
  <c r="AV153" i="6"/>
  <c r="AN154" i="6"/>
  <c r="AO154" i="6"/>
  <c r="AP154" i="6"/>
  <c r="AV154" i="6"/>
  <c r="AQ154" i="6"/>
  <c r="AR154" i="6"/>
  <c r="AS154" i="6"/>
  <c r="AT154" i="6"/>
  <c r="AU154" i="6"/>
  <c r="AW154" i="6"/>
  <c r="AN155" i="6"/>
  <c r="AO155" i="6"/>
  <c r="AP155" i="6"/>
  <c r="AQ155" i="6"/>
  <c r="AW155" i="6"/>
  <c r="AR155" i="6"/>
  <c r="AS155" i="6"/>
  <c r="AT155" i="6"/>
  <c r="AU155" i="6"/>
  <c r="AV155" i="6"/>
  <c r="AN156" i="6"/>
  <c r="AO156" i="6"/>
  <c r="AW156" i="6"/>
  <c r="AP156" i="6"/>
  <c r="AV156" i="6"/>
  <c r="AQ156" i="6"/>
  <c r="AR156" i="6"/>
  <c r="AS156" i="6"/>
  <c r="AT156" i="6"/>
  <c r="AU156" i="6"/>
  <c r="AN157" i="6"/>
  <c r="AO157" i="6"/>
  <c r="AP157" i="6"/>
  <c r="AQ157" i="6"/>
  <c r="AR157" i="6"/>
  <c r="AS157" i="6"/>
  <c r="AT157" i="6"/>
  <c r="AU157" i="6"/>
  <c r="AV157" i="6"/>
  <c r="AW157" i="6"/>
  <c r="AN158" i="6"/>
  <c r="AO158" i="6"/>
  <c r="AW158" i="6"/>
  <c r="AP158" i="6"/>
  <c r="AV158" i="6"/>
  <c r="AQ158" i="6"/>
  <c r="AR158" i="6"/>
  <c r="AS158" i="6"/>
  <c r="AT158" i="6"/>
  <c r="AU158" i="6"/>
  <c r="AN159" i="6"/>
  <c r="AO159" i="6"/>
  <c r="AP159" i="6"/>
  <c r="AQ159" i="6"/>
  <c r="AR159" i="6"/>
  <c r="AS159" i="6"/>
  <c r="AT159" i="6"/>
  <c r="AU159" i="6"/>
  <c r="AV159" i="6"/>
  <c r="AW159" i="6"/>
  <c r="AN160" i="6"/>
  <c r="AO160" i="6"/>
  <c r="AP160" i="6"/>
  <c r="AV160" i="6"/>
  <c r="AQ160" i="6"/>
  <c r="AW160" i="6"/>
  <c r="AR160" i="6"/>
  <c r="AS160" i="6"/>
  <c r="AT160" i="6"/>
  <c r="AU160" i="6"/>
  <c r="AN161" i="6"/>
  <c r="AO161" i="6"/>
  <c r="AP161" i="6"/>
  <c r="AQ161" i="6"/>
  <c r="AW161" i="6"/>
  <c r="AR161" i="6"/>
  <c r="AS161" i="6"/>
  <c r="AT161" i="6"/>
  <c r="AU161" i="6"/>
  <c r="AV161" i="6"/>
  <c r="AN162" i="6"/>
  <c r="AO162" i="6"/>
  <c r="AP162" i="6"/>
  <c r="AV162" i="6"/>
  <c r="AQ162" i="6"/>
  <c r="AR162" i="6"/>
  <c r="AS162" i="6"/>
  <c r="AT162" i="6"/>
  <c r="AU162" i="6"/>
  <c r="AW162" i="6"/>
  <c r="AN163" i="6"/>
  <c r="AO163" i="6"/>
  <c r="AP163" i="6"/>
  <c r="AQ163" i="6"/>
  <c r="AW163" i="6"/>
  <c r="AR163" i="6"/>
  <c r="AS163" i="6"/>
  <c r="AT163" i="6"/>
  <c r="AU163" i="6"/>
  <c r="AV163" i="6"/>
  <c r="AN164" i="6"/>
  <c r="AO164" i="6"/>
  <c r="AW164" i="6"/>
  <c r="AP164" i="6"/>
  <c r="AV164" i="6"/>
  <c r="AQ164" i="6"/>
  <c r="AR164" i="6"/>
  <c r="AS164" i="6"/>
  <c r="AT164" i="6"/>
  <c r="AU164" i="6"/>
  <c r="AN165" i="6"/>
  <c r="AO165" i="6"/>
  <c r="AP165" i="6"/>
  <c r="AQ165" i="6"/>
  <c r="AR165" i="6"/>
  <c r="AS165" i="6"/>
  <c r="AT165" i="6"/>
  <c r="AU165" i="6"/>
  <c r="AV165" i="6"/>
  <c r="AW165" i="6"/>
  <c r="AN166" i="6"/>
  <c r="AO166" i="6"/>
  <c r="AW166" i="6"/>
  <c r="AP166" i="6"/>
  <c r="AV166" i="6"/>
  <c r="AQ166" i="6"/>
  <c r="AR166" i="6"/>
  <c r="AS166" i="6"/>
  <c r="AT166" i="6"/>
  <c r="AU166" i="6"/>
  <c r="AN167" i="6"/>
  <c r="AO167" i="6"/>
  <c r="AP167" i="6"/>
  <c r="AQ167" i="6"/>
  <c r="AR167" i="6"/>
  <c r="AS167" i="6"/>
  <c r="AT167" i="6"/>
  <c r="AU167" i="6"/>
  <c r="AV167" i="6"/>
  <c r="AW167" i="6"/>
  <c r="AN168" i="6"/>
  <c r="AO168" i="6"/>
  <c r="AP168" i="6"/>
  <c r="AV168" i="6"/>
  <c r="AQ168" i="6"/>
  <c r="AW168" i="6"/>
  <c r="AR168" i="6"/>
  <c r="AS168" i="6"/>
  <c r="AT168" i="6"/>
  <c r="AU168" i="6"/>
  <c r="AN169" i="6"/>
  <c r="AO169" i="6"/>
  <c r="AP169" i="6"/>
  <c r="AQ169" i="6"/>
  <c r="AW169" i="6"/>
  <c r="AR169" i="6"/>
  <c r="AS169" i="6"/>
  <c r="AT169" i="6"/>
  <c r="AU169" i="6"/>
  <c r="AV169" i="6"/>
  <c r="AN170" i="6"/>
  <c r="AO170" i="6"/>
  <c r="AP170" i="6"/>
  <c r="AV170" i="6"/>
  <c r="AQ170" i="6"/>
  <c r="AR170" i="6"/>
  <c r="AS170" i="6"/>
  <c r="AT170" i="6"/>
  <c r="AU170" i="6"/>
  <c r="AW170" i="6"/>
  <c r="AN171" i="6"/>
  <c r="AO171" i="6"/>
  <c r="AP171" i="6"/>
  <c r="AQ171" i="6"/>
  <c r="AW171" i="6"/>
  <c r="AR171" i="6"/>
  <c r="AS171" i="6"/>
  <c r="AT171" i="6"/>
  <c r="AU171" i="6"/>
  <c r="AV171" i="6"/>
  <c r="AN172" i="6"/>
  <c r="AO172" i="6"/>
  <c r="AW172" i="6"/>
  <c r="AP172" i="6"/>
  <c r="AV172" i="6"/>
  <c r="AQ172" i="6"/>
  <c r="AR172" i="6"/>
  <c r="AS172" i="6"/>
  <c r="AT172" i="6"/>
  <c r="AU172" i="6"/>
  <c r="AN173" i="6"/>
  <c r="AO173" i="6"/>
  <c r="AP173" i="6"/>
  <c r="AQ173" i="6"/>
  <c r="AR173" i="6"/>
  <c r="AS173" i="6"/>
  <c r="AT173" i="6"/>
  <c r="AU173" i="6"/>
  <c r="AV173" i="6"/>
  <c r="AW173" i="6"/>
  <c r="AN174" i="6"/>
  <c r="AO174" i="6"/>
  <c r="AW174" i="6"/>
  <c r="AP174" i="6"/>
  <c r="AV174" i="6"/>
  <c r="AQ174" i="6"/>
  <c r="AR174" i="6"/>
  <c r="AS174" i="6"/>
  <c r="AT174" i="6"/>
  <c r="AU174" i="6"/>
  <c r="AN175" i="6"/>
  <c r="AO175" i="6"/>
  <c r="AP175" i="6"/>
  <c r="AQ175" i="6"/>
  <c r="AR175" i="6"/>
  <c r="AS175" i="6"/>
  <c r="AT175" i="6"/>
  <c r="AU175" i="6"/>
  <c r="AV175" i="6"/>
  <c r="AW175" i="6"/>
  <c r="AN176" i="6"/>
  <c r="AO176" i="6"/>
  <c r="AP176" i="6"/>
  <c r="AV176" i="6"/>
  <c r="AQ176" i="6"/>
  <c r="AW176" i="6"/>
  <c r="AR176" i="6"/>
  <c r="AS176" i="6"/>
  <c r="AT176" i="6"/>
  <c r="AU176" i="6"/>
  <c r="AN177" i="6"/>
  <c r="AO177" i="6"/>
  <c r="AP177" i="6"/>
  <c r="AQ177" i="6"/>
  <c r="AW177" i="6"/>
  <c r="AR177" i="6"/>
  <c r="AS177" i="6"/>
  <c r="AT177" i="6"/>
  <c r="AU177" i="6"/>
  <c r="AV177" i="6"/>
  <c r="AN178" i="6"/>
  <c r="AO178" i="6"/>
  <c r="AP178" i="6"/>
  <c r="AV178" i="6"/>
  <c r="AQ178" i="6"/>
  <c r="AR178" i="6"/>
  <c r="AS178" i="6"/>
  <c r="AT178" i="6"/>
  <c r="AU178" i="6"/>
  <c r="AW178" i="6"/>
  <c r="AN179" i="6"/>
  <c r="AO179" i="6"/>
  <c r="AP179" i="6"/>
  <c r="AQ179" i="6"/>
  <c r="AW179" i="6"/>
  <c r="AR179" i="6"/>
  <c r="AS179" i="6"/>
  <c r="AT179" i="6"/>
  <c r="AU179" i="6"/>
  <c r="AV179" i="6"/>
  <c r="AN180" i="6"/>
  <c r="AO180" i="6"/>
  <c r="AW180" i="6"/>
  <c r="AP180" i="6"/>
  <c r="AV180" i="6"/>
  <c r="AQ180" i="6"/>
  <c r="AR180" i="6"/>
  <c r="AS180" i="6"/>
  <c r="AT180" i="6"/>
  <c r="AU180" i="6"/>
  <c r="AN181" i="6"/>
  <c r="AO181" i="6"/>
  <c r="AP181" i="6"/>
  <c r="AQ181" i="6"/>
  <c r="AR181" i="6"/>
  <c r="AS181" i="6"/>
  <c r="AT181" i="6"/>
  <c r="AU181" i="6"/>
  <c r="AV181" i="6"/>
  <c r="AW181" i="6"/>
  <c r="AN182" i="6"/>
  <c r="AO182" i="6"/>
  <c r="AP182" i="6"/>
  <c r="AV182" i="6"/>
  <c r="AQ182" i="6"/>
  <c r="AW182" i="6"/>
  <c r="AR182" i="6"/>
  <c r="AS182" i="6"/>
  <c r="AT182" i="6"/>
  <c r="AU182" i="6"/>
  <c r="AN183" i="6"/>
  <c r="AO183" i="6"/>
  <c r="AP183" i="6"/>
  <c r="AQ183" i="6"/>
  <c r="AR183" i="6"/>
  <c r="AS183" i="6"/>
  <c r="AT183" i="6"/>
  <c r="AU183" i="6"/>
  <c r="AV183" i="6"/>
  <c r="AW183" i="6"/>
  <c r="AN184" i="6"/>
  <c r="AO184" i="6"/>
  <c r="AP184" i="6"/>
  <c r="AV184" i="6"/>
  <c r="AQ184" i="6"/>
  <c r="AW184" i="6"/>
  <c r="AR184" i="6"/>
  <c r="AS184" i="6"/>
  <c r="AT184" i="6"/>
  <c r="AU184" i="6"/>
  <c r="AN185" i="6"/>
  <c r="AO185" i="6"/>
  <c r="AP185" i="6"/>
  <c r="AQ185" i="6"/>
  <c r="AR185" i="6"/>
  <c r="AS185" i="6"/>
  <c r="AT185" i="6"/>
  <c r="AU185" i="6"/>
  <c r="AV185" i="6"/>
  <c r="AW185" i="6"/>
  <c r="AN186" i="6"/>
  <c r="AO186" i="6"/>
  <c r="AP186" i="6"/>
  <c r="AV186" i="6"/>
  <c r="AQ186" i="6"/>
  <c r="AW186" i="6"/>
  <c r="AR186" i="6"/>
  <c r="AS186" i="6"/>
  <c r="AT186" i="6"/>
  <c r="AU186" i="6"/>
  <c r="AN187" i="6"/>
  <c r="AO187" i="6"/>
  <c r="AP187" i="6"/>
  <c r="AQ187" i="6"/>
  <c r="AR187" i="6"/>
  <c r="AS187" i="6"/>
  <c r="AT187" i="6"/>
  <c r="AU187" i="6"/>
  <c r="AV187" i="6"/>
  <c r="AW187" i="6"/>
  <c r="AN188" i="6"/>
  <c r="AO188" i="6"/>
  <c r="AP188" i="6"/>
  <c r="AV188" i="6"/>
  <c r="AQ188" i="6"/>
  <c r="AW188" i="6"/>
  <c r="AR188" i="6"/>
  <c r="AS188" i="6"/>
  <c r="AT188" i="6"/>
  <c r="AU188" i="6"/>
  <c r="AN189" i="6"/>
  <c r="AO189" i="6"/>
  <c r="AP189" i="6"/>
  <c r="AQ189" i="6"/>
  <c r="AR189" i="6"/>
  <c r="AS189" i="6"/>
  <c r="AT189" i="6"/>
  <c r="AU189" i="6"/>
  <c r="AV189" i="6"/>
  <c r="AW189" i="6"/>
  <c r="AN190" i="6"/>
  <c r="AO190" i="6"/>
  <c r="AP190" i="6"/>
  <c r="AV190" i="6"/>
  <c r="AQ190" i="6"/>
  <c r="AW190" i="6"/>
  <c r="AR190" i="6"/>
  <c r="AS190" i="6"/>
  <c r="AT190" i="6"/>
  <c r="AU190" i="6"/>
  <c r="AN191" i="6"/>
  <c r="AO191" i="6"/>
  <c r="AP191" i="6"/>
  <c r="AQ191" i="6"/>
  <c r="AR191" i="6"/>
  <c r="AS191" i="6"/>
  <c r="AT191" i="6"/>
  <c r="AU191" i="6"/>
  <c r="AV191" i="6"/>
  <c r="AW191" i="6"/>
  <c r="AN192" i="6"/>
  <c r="AO192" i="6"/>
  <c r="AP192" i="6"/>
  <c r="AV192" i="6"/>
  <c r="AQ192" i="6"/>
  <c r="AW192" i="6"/>
  <c r="AR192" i="6"/>
  <c r="AS192" i="6"/>
  <c r="AT192" i="6"/>
  <c r="AU192" i="6"/>
  <c r="AN193" i="6"/>
  <c r="AO193" i="6"/>
  <c r="AP193" i="6"/>
  <c r="AQ193" i="6"/>
  <c r="AR193" i="6"/>
  <c r="AS193" i="6"/>
  <c r="AT193" i="6"/>
  <c r="AU193" i="6"/>
  <c r="AV193" i="6"/>
  <c r="AW193" i="6"/>
  <c r="AN194" i="6"/>
  <c r="AO194" i="6"/>
  <c r="AP194" i="6"/>
  <c r="AV194" i="6"/>
  <c r="AQ194" i="6"/>
  <c r="AW194" i="6"/>
  <c r="AR194" i="6"/>
  <c r="AS194" i="6"/>
  <c r="AT194" i="6"/>
  <c r="AU194" i="6"/>
  <c r="AN195" i="6"/>
  <c r="AO195" i="6"/>
  <c r="AP195" i="6"/>
  <c r="AQ195" i="6"/>
  <c r="AR195" i="6"/>
  <c r="AS195" i="6"/>
  <c r="AT195" i="6"/>
  <c r="AU195" i="6"/>
  <c r="AV195" i="6"/>
  <c r="AW195" i="6"/>
  <c r="AN196" i="6"/>
  <c r="AO196" i="6"/>
  <c r="AP196" i="6"/>
  <c r="AV196" i="6"/>
  <c r="AQ196" i="6"/>
  <c r="AW196" i="6"/>
  <c r="AR196" i="6"/>
  <c r="AS196" i="6"/>
  <c r="AT196" i="6"/>
  <c r="AU196" i="6"/>
  <c r="AN197" i="6"/>
  <c r="AO197" i="6"/>
  <c r="AP197" i="6"/>
  <c r="AQ197" i="6"/>
  <c r="AR197" i="6"/>
  <c r="AS197" i="6"/>
  <c r="AT197" i="6"/>
  <c r="AU197" i="6"/>
  <c r="AV197" i="6"/>
  <c r="AW197" i="6"/>
  <c r="AN198" i="6"/>
  <c r="AO198" i="6"/>
  <c r="AP198" i="6"/>
  <c r="AV198" i="6"/>
  <c r="AQ198" i="6"/>
  <c r="AW198" i="6"/>
  <c r="AR198" i="6"/>
  <c r="AS198" i="6"/>
  <c r="AT198" i="6"/>
  <c r="AU198" i="6"/>
  <c r="AU2" i="6"/>
  <c r="AT2" i="6"/>
  <c r="AS2" i="6"/>
  <c r="AR2" i="6"/>
  <c r="AQ2" i="6"/>
  <c r="AP2" i="6"/>
  <c r="AV2" i="6"/>
  <c r="AO2" i="6"/>
  <c r="AW2" i="6"/>
  <c r="AN2" i="6"/>
  <c r="AN3" i="4"/>
  <c r="AO3" i="4"/>
  <c r="AP3" i="4"/>
  <c r="AQ3" i="4"/>
  <c r="AW3" i="4"/>
  <c r="AR3" i="4"/>
  <c r="AS3" i="4"/>
  <c r="AT3" i="4"/>
  <c r="AU3" i="4"/>
  <c r="AV3" i="4"/>
  <c r="AN4" i="4"/>
  <c r="AO4" i="4"/>
  <c r="AP4" i="4"/>
  <c r="AQ4" i="4"/>
  <c r="AR4" i="4"/>
  <c r="AS4" i="4"/>
  <c r="AT4" i="4"/>
  <c r="AU4" i="4"/>
  <c r="AV4" i="4"/>
  <c r="AW4" i="4"/>
  <c r="AN5" i="4"/>
  <c r="AO5" i="4"/>
  <c r="AP5" i="4"/>
  <c r="AQ5" i="4"/>
  <c r="AW5" i="4"/>
  <c r="AR5" i="4"/>
  <c r="AS5" i="4"/>
  <c r="AT5" i="4"/>
  <c r="AU5" i="4"/>
  <c r="AV5" i="4"/>
  <c r="AN6" i="4"/>
  <c r="AO6" i="4"/>
  <c r="AP6" i="4"/>
  <c r="AQ6" i="4"/>
  <c r="AR6" i="4"/>
  <c r="AS6" i="4"/>
  <c r="AT6" i="4"/>
  <c r="AU6" i="4"/>
  <c r="AV6" i="4"/>
  <c r="AW6" i="4"/>
  <c r="AN7" i="4"/>
  <c r="AO7" i="4"/>
  <c r="AP7" i="4"/>
  <c r="AQ7" i="4"/>
  <c r="AW7" i="4"/>
  <c r="AR7" i="4"/>
  <c r="AS7" i="4"/>
  <c r="AT7" i="4"/>
  <c r="AU7" i="4"/>
  <c r="AV7" i="4"/>
  <c r="AN8" i="4"/>
  <c r="AO8" i="4"/>
  <c r="AP8" i="4"/>
  <c r="AQ8" i="4"/>
  <c r="AR8" i="4"/>
  <c r="AS8" i="4"/>
  <c r="AT8" i="4"/>
  <c r="AU8" i="4"/>
  <c r="AV8" i="4"/>
  <c r="AW8" i="4"/>
  <c r="AN9" i="4"/>
  <c r="AO9" i="4"/>
  <c r="AP9" i="4"/>
  <c r="AV9" i="4"/>
  <c r="AQ9" i="4"/>
  <c r="AW9" i="4"/>
  <c r="AR9" i="4"/>
  <c r="AS9" i="4"/>
  <c r="AT9" i="4"/>
  <c r="AU9" i="4"/>
  <c r="AN10" i="4"/>
  <c r="AO10" i="4"/>
  <c r="AP10" i="4"/>
  <c r="AQ10" i="4"/>
  <c r="AR10" i="4"/>
  <c r="AS10" i="4"/>
  <c r="AT10" i="4"/>
  <c r="AU10" i="4"/>
  <c r="AV10" i="4"/>
  <c r="AW10" i="4"/>
  <c r="AN11" i="4"/>
  <c r="AO11" i="4"/>
  <c r="AP11" i="4"/>
  <c r="AV11" i="4"/>
  <c r="AQ11" i="4"/>
  <c r="AW11" i="4"/>
  <c r="AR11" i="4"/>
  <c r="AS11" i="4"/>
  <c r="AT11" i="4"/>
  <c r="AU11" i="4"/>
  <c r="AN12" i="4"/>
  <c r="AO12" i="4"/>
  <c r="AP12" i="4"/>
  <c r="AQ12" i="4"/>
  <c r="AR12" i="4"/>
  <c r="AS12" i="4"/>
  <c r="AT12" i="4"/>
  <c r="AU12" i="4"/>
  <c r="AV12" i="4"/>
  <c r="AW12" i="4"/>
  <c r="AN13" i="4"/>
  <c r="AO13" i="4"/>
  <c r="AP13" i="4"/>
  <c r="AV13" i="4"/>
  <c r="AQ13" i="4"/>
  <c r="AW13" i="4"/>
  <c r="AR13" i="4"/>
  <c r="AS13" i="4"/>
  <c r="AT13" i="4"/>
  <c r="AU13" i="4"/>
  <c r="AN14" i="4"/>
  <c r="AO14" i="4"/>
  <c r="AP14" i="4"/>
  <c r="AQ14" i="4"/>
  <c r="AR14" i="4"/>
  <c r="AS14" i="4"/>
  <c r="AT14" i="4"/>
  <c r="AU14" i="4"/>
  <c r="AV14" i="4"/>
  <c r="AW14" i="4"/>
  <c r="AN15" i="4"/>
  <c r="AO15" i="4"/>
  <c r="AP15" i="4"/>
  <c r="AV15" i="4"/>
  <c r="AQ15" i="4"/>
  <c r="AW15" i="4"/>
  <c r="AR15" i="4"/>
  <c r="AS15" i="4"/>
  <c r="AT15" i="4"/>
  <c r="AU15" i="4"/>
  <c r="AN16" i="4"/>
  <c r="AO16" i="4"/>
  <c r="AP16" i="4"/>
  <c r="AQ16" i="4"/>
  <c r="AR16" i="4"/>
  <c r="AS16" i="4"/>
  <c r="AT16" i="4"/>
  <c r="AU16" i="4"/>
  <c r="AV16" i="4"/>
  <c r="AW16" i="4"/>
  <c r="AN17" i="4"/>
  <c r="AO17" i="4"/>
  <c r="AP17" i="4"/>
  <c r="AV17" i="4"/>
  <c r="AQ17" i="4"/>
  <c r="AW17" i="4"/>
  <c r="AR17" i="4"/>
  <c r="AS17" i="4"/>
  <c r="AT17" i="4"/>
  <c r="AU17" i="4"/>
  <c r="AN18" i="4"/>
  <c r="AO18" i="4"/>
  <c r="AP18" i="4"/>
  <c r="AQ18" i="4"/>
  <c r="AR18" i="4"/>
  <c r="AS18" i="4"/>
  <c r="AT18" i="4"/>
  <c r="AU18" i="4"/>
  <c r="AV18" i="4"/>
  <c r="AW18" i="4"/>
  <c r="AN19" i="4"/>
  <c r="AO19" i="4"/>
  <c r="AP19" i="4"/>
  <c r="AV19" i="4"/>
  <c r="AQ19" i="4"/>
  <c r="AW19" i="4"/>
  <c r="AR19" i="4"/>
  <c r="AS19" i="4"/>
  <c r="AT19" i="4"/>
  <c r="AU19" i="4"/>
  <c r="AN20" i="4"/>
  <c r="AO20" i="4"/>
  <c r="AP20" i="4"/>
  <c r="AQ20" i="4"/>
  <c r="AR20" i="4"/>
  <c r="AS20" i="4"/>
  <c r="AT20" i="4"/>
  <c r="AU20" i="4"/>
  <c r="AV20" i="4"/>
  <c r="AW20" i="4"/>
  <c r="AN21" i="4"/>
  <c r="AO21" i="4"/>
  <c r="AP21" i="4"/>
  <c r="AV21" i="4"/>
  <c r="AQ21" i="4"/>
  <c r="AW21" i="4"/>
  <c r="AR21" i="4"/>
  <c r="AS21" i="4"/>
  <c r="AT21" i="4"/>
  <c r="AU21" i="4"/>
  <c r="AN22" i="4"/>
  <c r="AO22" i="4"/>
  <c r="AP22" i="4"/>
  <c r="AQ22" i="4"/>
  <c r="AR22" i="4"/>
  <c r="AS22" i="4"/>
  <c r="AT22" i="4"/>
  <c r="AU22" i="4"/>
  <c r="AV22" i="4"/>
  <c r="AW22" i="4"/>
  <c r="AN23" i="4"/>
  <c r="AO23" i="4"/>
  <c r="AP23" i="4"/>
  <c r="AV23" i="4"/>
  <c r="AQ23" i="4"/>
  <c r="AW23" i="4"/>
  <c r="AR23" i="4"/>
  <c r="AS23" i="4"/>
  <c r="AT23" i="4"/>
  <c r="AU23" i="4"/>
  <c r="AN24" i="4"/>
  <c r="AO24" i="4"/>
  <c r="AP24" i="4"/>
  <c r="AQ24" i="4"/>
  <c r="AR24" i="4"/>
  <c r="AS24" i="4"/>
  <c r="AT24" i="4"/>
  <c r="AU24" i="4"/>
  <c r="AV24" i="4"/>
  <c r="AW24" i="4"/>
  <c r="AN25" i="4"/>
  <c r="AO25" i="4"/>
  <c r="AP25" i="4"/>
  <c r="AV25" i="4"/>
  <c r="AQ25" i="4"/>
  <c r="AW25" i="4"/>
  <c r="AR25" i="4"/>
  <c r="AS25" i="4"/>
  <c r="AT25" i="4"/>
  <c r="AU25" i="4"/>
  <c r="AN26" i="4"/>
  <c r="AO26" i="4"/>
  <c r="AP26" i="4"/>
  <c r="AQ26" i="4"/>
  <c r="AR26" i="4"/>
  <c r="AS26" i="4"/>
  <c r="AT26" i="4"/>
  <c r="AU26" i="4"/>
  <c r="AV26" i="4"/>
  <c r="AW26" i="4"/>
  <c r="AN27" i="4"/>
  <c r="AO27" i="4"/>
  <c r="AP27" i="4"/>
  <c r="AV27" i="4"/>
  <c r="AQ27" i="4"/>
  <c r="AW27" i="4"/>
  <c r="AR27" i="4"/>
  <c r="AS27" i="4"/>
  <c r="AT27" i="4"/>
  <c r="AU27" i="4"/>
  <c r="AN28" i="4"/>
  <c r="AO28" i="4"/>
  <c r="AP28" i="4"/>
  <c r="AQ28" i="4"/>
  <c r="AR28" i="4"/>
  <c r="AS28" i="4"/>
  <c r="AT28" i="4"/>
  <c r="AU28" i="4"/>
  <c r="AV28" i="4"/>
  <c r="AW28" i="4"/>
  <c r="AN29" i="4"/>
  <c r="AO29" i="4"/>
  <c r="AP29" i="4"/>
  <c r="AV29" i="4"/>
  <c r="AQ29" i="4"/>
  <c r="AW29" i="4"/>
  <c r="AR29" i="4"/>
  <c r="AS29" i="4"/>
  <c r="AT29" i="4"/>
  <c r="AU29" i="4"/>
  <c r="AN30" i="4"/>
  <c r="AO30" i="4"/>
  <c r="AP30" i="4"/>
  <c r="AQ30" i="4"/>
  <c r="AR30" i="4"/>
  <c r="AS30" i="4"/>
  <c r="AT30" i="4"/>
  <c r="AU30" i="4"/>
  <c r="AV30" i="4"/>
  <c r="AW30" i="4"/>
  <c r="AN31" i="4"/>
  <c r="AO31" i="4"/>
  <c r="AP31" i="4"/>
  <c r="AV31" i="4"/>
  <c r="AQ31" i="4"/>
  <c r="AW31" i="4"/>
  <c r="AR31" i="4"/>
  <c r="AS31" i="4"/>
  <c r="AT31" i="4"/>
  <c r="AU31" i="4"/>
  <c r="AN32" i="4"/>
  <c r="AO32" i="4"/>
  <c r="AP32" i="4"/>
  <c r="AQ32" i="4"/>
  <c r="AR32" i="4"/>
  <c r="AS32" i="4"/>
  <c r="AT32" i="4"/>
  <c r="AU32" i="4"/>
  <c r="AV32" i="4"/>
  <c r="AW32" i="4"/>
  <c r="AN33" i="4"/>
  <c r="AO33" i="4"/>
  <c r="AP33" i="4"/>
  <c r="AV33" i="4"/>
  <c r="AQ33" i="4"/>
  <c r="AW33" i="4"/>
  <c r="AR33" i="4"/>
  <c r="AS33" i="4"/>
  <c r="AT33" i="4"/>
  <c r="AU33" i="4"/>
  <c r="AN34" i="4"/>
  <c r="AO34" i="4"/>
  <c r="AP34" i="4"/>
  <c r="AQ34" i="4"/>
  <c r="AR34" i="4"/>
  <c r="AS34" i="4"/>
  <c r="AT34" i="4"/>
  <c r="AU34" i="4"/>
  <c r="AV34" i="4"/>
  <c r="AW34" i="4"/>
  <c r="AN35" i="4"/>
  <c r="AO35" i="4"/>
  <c r="AP35" i="4"/>
  <c r="AV35" i="4"/>
  <c r="AQ35" i="4"/>
  <c r="AW35" i="4"/>
  <c r="AR35" i="4"/>
  <c r="AS35" i="4"/>
  <c r="AT35" i="4"/>
  <c r="AU35" i="4"/>
  <c r="AN36" i="4"/>
  <c r="AO36" i="4"/>
  <c r="AP36" i="4"/>
  <c r="AQ36" i="4"/>
  <c r="AR36" i="4"/>
  <c r="AS36" i="4"/>
  <c r="AT36" i="4"/>
  <c r="AU36" i="4"/>
  <c r="AV36" i="4"/>
  <c r="AW36" i="4"/>
  <c r="AN37" i="4"/>
  <c r="AO37" i="4"/>
  <c r="AP37" i="4"/>
  <c r="AV37" i="4"/>
  <c r="AQ37" i="4"/>
  <c r="AW37" i="4"/>
  <c r="AR37" i="4"/>
  <c r="AS37" i="4"/>
  <c r="AT37" i="4"/>
  <c r="AU37" i="4"/>
  <c r="AN38" i="4"/>
  <c r="AO38" i="4"/>
  <c r="AP38" i="4"/>
  <c r="AQ38" i="4"/>
  <c r="AR38" i="4"/>
  <c r="AS38" i="4"/>
  <c r="AT38" i="4"/>
  <c r="AU38" i="4"/>
  <c r="AV38" i="4"/>
  <c r="AW38" i="4"/>
  <c r="AN39" i="4"/>
  <c r="AO39" i="4"/>
  <c r="AP39" i="4"/>
  <c r="AV39" i="4"/>
  <c r="AQ39" i="4"/>
  <c r="AW39" i="4"/>
  <c r="AR39" i="4"/>
  <c r="AS39" i="4"/>
  <c r="AT39" i="4"/>
  <c r="AU39" i="4"/>
  <c r="AN40" i="4"/>
  <c r="AO40" i="4"/>
  <c r="AP40" i="4"/>
  <c r="AQ40" i="4"/>
  <c r="AR40" i="4"/>
  <c r="AS40" i="4"/>
  <c r="AT40" i="4"/>
  <c r="AU40" i="4"/>
  <c r="AV40" i="4"/>
  <c r="AW40" i="4"/>
  <c r="AN41" i="4"/>
  <c r="AO41" i="4"/>
  <c r="AP41" i="4"/>
  <c r="AV41" i="4"/>
  <c r="AQ41" i="4"/>
  <c r="AW41" i="4"/>
  <c r="AR41" i="4"/>
  <c r="AS41" i="4"/>
  <c r="AT41" i="4"/>
  <c r="AU41" i="4"/>
  <c r="AN42" i="4"/>
  <c r="AO42" i="4"/>
  <c r="AP42" i="4"/>
  <c r="AQ42" i="4"/>
  <c r="AR42" i="4"/>
  <c r="AS42" i="4"/>
  <c r="AT42" i="4"/>
  <c r="AU42" i="4"/>
  <c r="AV42" i="4"/>
  <c r="AW42" i="4"/>
  <c r="AN43" i="4"/>
  <c r="AO43" i="4"/>
  <c r="AP43" i="4"/>
  <c r="AV43" i="4"/>
  <c r="AQ43" i="4"/>
  <c r="AW43" i="4"/>
  <c r="AR43" i="4"/>
  <c r="AS43" i="4"/>
  <c r="AT43" i="4"/>
  <c r="AU43" i="4"/>
  <c r="AN44" i="4"/>
  <c r="AO44" i="4"/>
  <c r="AP44" i="4"/>
  <c r="AQ44" i="4"/>
  <c r="AR44" i="4"/>
  <c r="AS44" i="4"/>
  <c r="AT44" i="4"/>
  <c r="AU44" i="4"/>
  <c r="AV44" i="4"/>
  <c r="AW44" i="4"/>
  <c r="AN45" i="4"/>
  <c r="AO45" i="4"/>
  <c r="AP45" i="4"/>
  <c r="AV45" i="4"/>
  <c r="AQ45" i="4"/>
  <c r="AW45" i="4"/>
  <c r="AR45" i="4"/>
  <c r="AS45" i="4"/>
  <c r="AT45" i="4"/>
  <c r="AU45" i="4"/>
  <c r="AN46" i="4"/>
  <c r="AO46" i="4"/>
  <c r="AP46" i="4"/>
  <c r="AQ46" i="4"/>
  <c r="AR46" i="4"/>
  <c r="AS46" i="4"/>
  <c r="AT46" i="4"/>
  <c r="AU46" i="4"/>
  <c r="AV46" i="4"/>
  <c r="AW46" i="4"/>
  <c r="AN47" i="4"/>
  <c r="AO47" i="4"/>
  <c r="AP47" i="4"/>
  <c r="AV47" i="4"/>
  <c r="AQ47" i="4"/>
  <c r="AW47" i="4"/>
  <c r="AR47" i="4"/>
  <c r="AS47" i="4"/>
  <c r="AT47" i="4"/>
  <c r="AU47" i="4"/>
  <c r="AN48" i="4"/>
  <c r="AO48" i="4"/>
  <c r="AP48" i="4"/>
  <c r="AQ48" i="4"/>
  <c r="AR48" i="4"/>
  <c r="AS48" i="4"/>
  <c r="AT48" i="4"/>
  <c r="AU48" i="4"/>
  <c r="AV48" i="4"/>
  <c r="AW48" i="4"/>
  <c r="AN49" i="4"/>
  <c r="AO49" i="4"/>
  <c r="AP49" i="4"/>
  <c r="AV49" i="4"/>
  <c r="AQ49" i="4"/>
  <c r="AW49" i="4"/>
  <c r="AR49" i="4"/>
  <c r="AS49" i="4"/>
  <c r="AT49" i="4"/>
  <c r="AU49" i="4"/>
  <c r="AN50" i="4"/>
  <c r="AO50" i="4"/>
  <c r="AP50" i="4"/>
  <c r="AQ50" i="4"/>
  <c r="AR50" i="4"/>
  <c r="AS50" i="4"/>
  <c r="AT50" i="4"/>
  <c r="AU50" i="4"/>
  <c r="AV50" i="4"/>
  <c r="AW50" i="4"/>
  <c r="AN51" i="4"/>
  <c r="AO51" i="4"/>
  <c r="AP51" i="4"/>
  <c r="AV51" i="4"/>
  <c r="AQ51" i="4"/>
  <c r="AW51" i="4"/>
  <c r="AR51" i="4"/>
  <c r="AS51" i="4"/>
  <c r="AT51" i="4"/>
  <c r="AU51" i="4"/>
  <c r="AN52" i="4"/>
  <c r="AO52" i="4"/>
  <c r="AP52" i="4"/>
  <c r="AQ52" i="4"/>
  <c r="AR52" i="4"/>
  <c r="AS52" i="4"/>
  <c r="AT52" i="4"/>
  <c r="AU52" i="4"/>
  <c r="AV52" i="4"/>
  <c r="AW52" i="4"/>
  <c r="AN53" i="4"/>
  <c r="AO53" i="4"/>
  <c r="AP53" i="4"/>
  <c r="AV53" i="4"/>
  <c r="AQ53" i="4"/>
  <c r="AW53" i="4"/>
  <c r="AR53" i="4"/>
  <c r="AS53" i="4"/>
  <c r="AT53" i="4"/>
  <c r="AU53" i="4"/>
  <c r="AN54" i="4"/>
  <c r="AO54" i="4"/>
  <c r="AP54" i="4"/>
  <c r="AQ54" i="4"/>
  <c r="AR54" i="4"/>
  <c r="AS54" i="4"/>
  <c r="AT54" i="4"/>
  <c r="AU54" i="4"/>
  <c r="AV54" i="4"/>
  <c r="AW54" i="4"/>
  <c r="AN55" i="4"/>
  <c r="AO55" i="4"/>
  <c r="AP55" i="4"/>
  <c r="AV55" i="4"/>
  <c r="AQ55" i="4"/>
  <c r="AW55" i="4"/>
  <c r="AR55" i="4"/>
  <c r="AS55" i="4"/>
  <c r="AT55" i="4"/>
  <c r="AU55" i="4"/>
  <c r="AN56" i="4"/>
  <c r="AO56" i="4"/>
  <c r="AP56" i="4"/>
  <c r="AQ56" i="4"/>
  <c r="AR56" i="4"/>
  <c r="AS56" i="4"/>
  <c r="AT56" i="4"/>
  <c r="AU56" i="4"/>
  <c r="AV56" i="4"/>
  <c r="AW56" i="4"/>
  <c r="AN57" i="4"/>
  <c r="AO57" i="4"/>
  <c r="AP57" i="4"/>
  <c r="AV57" i="4"/>
  <c r="AQ57" i="4"/>
  <c r="AW57" i="4"/>
  <c r="AR57" i="4"/>
  <c r="AS57" i="4"/>
  <c r="AT57" i="4"/>
  <c r="AU57" i="4"/>
  <c r="AN58" i="4"/>
  <c r="AO58" i="4"/>
  <c r="AP58" i="4"/>
  <c r="AQ58" i="4"/>
  <c r="AR58" i="4"/>
  <c r="AS58" i="4"/>
  <c r="AT58" i="4"/>
  <c r="AU58" i="4"/>
  <c r="AV58" i="4"/>
  <c r="AW58" i="4"/>
  <c r="AN59" i="4"/>
  <c r="AO59" i="4"/>
  <c r="AP59" i="4"/>
  <c r="AV59" i="4"/>
  <c r="AQ59" i="4"/>
  <c r="AW59" i="4"/>
  <c r="AR59" i="4"/>
  <c r="AS59" i="4"/>
  <c r="AT59" i="4"/>
  <c r="AU59" i="4"/>
  <c r="AN60" i="4"/>
  <c r="AO60" i="4"/>
  <c r="AP60" i="4"/>
  <c r="AQ60" i="4"/>
  <c r="AR60" i="4"/>
  <c r="AS60" i="4"/>
  <c r="AT60" i="4"/>
  <c r="AU60" i="4"/>
  <c r="AV60" i="4"/>
  <c r="AW60" i="4"/>
  <c r="AN61" i="4"/>
  <c r="AO61" i="4"/>
  <c r="AP61" i="4"/>
  <c r="AV61" i="4"/>
  <c r="AQ61" i="4"/>
  <c r="AW61" i="4"/>
  <c r="AR61" i="4"/>
  <c r="AS61" i="4"/>
  <c r="AT61" i="4"/>
  <c r="AU61" i="4"/>
  <c r="AN62" i="4"/>
  <c r="AO62" i="4"/>
  <c r="AP62" i="4"/>
  <c r="AQ62" i="4"/>
  <c r="AR62" i="4"/>
  <c r="AS62" i="4"/>
  <c r="AT62" i="4"/>
  <c r="AU62" i="4"/>
  <c r="AV62" i="4"/>
  <c r="AW62" i="4"/>
  <c r="AN63" i="4"/>
  <c r="AO63" i="4"/>
  <c r="AP63" i="4"/>
  <c r="AV63" i="4"/>
  <c r="AQ63" i="4"/>
  <c r="AW63" i="4"/>
  <c r="AR63" i="4"/>
  <c r="AS63" i="4"/>
  <c r="AT63" i="4"/>
  <c r="AU63" i="4"/>
  <c r="AN64" i="4"/>
  <c r="AO64" i="4"/>
  <c r="AP64" i="4"/>
  <c r="AQ64" i="4"/>
  <c r="AR64" i="4"/>
  <c r="AS64" i="4"/>
  <c r="AT64" i="4"/>
  <c r="AU64" i="4"/>
  <c r="AV64" i="4"/>
  <c r="AW64" i="4"/>
  <c r="AN65" i="4"/>
  <c r="AO65" i="4"/>
  <c r="AP65" i="4"/>
  <c r="AV65" i="4"/>
  <c r="AQ65" i="4"/>
  <c r="AW65" i="4"/>
  <c r="AR65" i="4"/>
  <c r="AS65" i="4"/>
  <c r="AT65" i="4"/>
  <c r="AU65" i="4"/>
  <c r="AN66" i="4"/>
  <c r="AO66" i="4"/>
  <c r="AP66" i="4"/>
  <c r="AQ66" i="4"/>
  <c r="AR66" i="4"/>
  <c r="AS66" i="4"/>
  <c r="AT66" i="4"/>
  <c r="AU66" i="4"/>
  <c r="AV66" i="4"/>
  <c r="AW66" i="4"/>
  <c r="AN67" i="4"/>
  <c r="AO67" i="4"/>
  <c r="AP67" i="4"/>
  <c r="AV67" i="4"/>
  <c r="AQ67" i="4"/>
  <c r="AW67" i="4"/>
  <c r="AR67" i="4"/>
  <c r="AS67" i="4"/>
  <c r="AT67" i="4"/>
  <c r="AU67" i="4"/>
  <c r="AN68" i="4"/>
  <c r="AO68" i="4"/>
  <c r="AP68" i="4"/>
  <c r="AQ68" i="4"/>
  <c r="AR68" i="4"/>
  <c r="AS68" i="4"/>
  <c r="AT68" i="4"/>
  <c r="AU68" i="4"/>
  <c r="AV68" i="4"/>
  <c r="AW68" i="4"/>
  <c r="AN69" i="4"/>
  <c r="AO69" i="4"/>
  <c r="AP69" i="4"/>
  <c r="AV69" i="4"/>
  <c r="AQ69" i="4"/>
  <c r="AW69" i="4"/>
  <c r="AR69" i="4"/>
  <c r="AS69" i="4"/>
  <c r="AT69" i="4"/>
  <c r="AU69" i="4"/>
  <c r="AN70" i="4"/>
  <c r="AO70" i="4"/>
  <c r="AP70" i="4"/>
  <c r="AQ70" i="4"/>
  <c r="AR70" i="4"/>
  <c r="AS70" i="4"/>
  <c r="AT70" i="4"/>
  <c r="AU70" i="4"/>
  <c r="AV70" i="4"/>
  <c r="AW70" i="4"/>
  <c r="AN71" i="4"/>
  <c r="AO71" i="4"/>
  <c r="AP71" i="4"/>
  <c r="AV71" i="4"/>
  <c r="AQ71" i="4"/>
  <c r="AW71" i="4"/>
  <c r="AR71" i="4"/>
  <c r="AS71" i="4"/>
  <c r="AT71" i="4"/>
  <c r="AU71" i="4"/>
  <c r="AN72" i="4"/>
  <c r="AO72" i="4"/>
  <c r="AP72" i="4"/>
  <c r="AQ72" i="4"/>
  <c r="AR72" i="4"/>
  <c r="AS72" i="4"/>
  <c r="AT72" i="4"/>
  <c r="AU72" i="4"/>
  <c r="AV72" i="4"/>
  <c r="AW72" i="4"/>
  <c r="AN73" i="4"/>
  <c r="AO73" i="4"/>
  <c r="AP73" i="4"/>
  <c r="AV73" i="4"/>
  <c r="AQ73" i="4"/>
  <c r="AW73" i="4"/>
  <c r="AR73" i="4"/>
  <c r="AS73" i="4"/>
  <c r="AT73" i="4"/>
  <c r="AU73" i="4"/>
  <c r="AN74" i="4"/>
  <c r="AO74" i="4"/>
  <c r="AP74" i="4"/>
  <c r="AQ74" i="4"/>
  <c r="AR74" i="4"/>
  <c r="AS74" i="4"/>
  <c r="AT74" i="4"/>
  <c r="AU74" i="4"/>
  <c r="AV74" i="4"/>
  <c r="AW74" i="4"/>
  <c r="AN75" i="4"/>
  <c r="AO75" i="4"/>
  <c r="AP75" i="4"/>
  <c r="AV75" i="4"/>
  <c r="AQ75" i="4"/>
  <c r="AW75" i="4"/>
  <c r="AR75" i="4"/>
  <c r="AS75" i="4"/>
  <c r="AT75" i="4"/>
  <c r="AU75" i="4"/>
  <c r="AN76" i="4"/>
  <c r="AO76" i="4"/>
  <c r="AP76" i="4"/>
  <c r="AQ76" i="4"/>
  <c r="AR76" i="4"/>
  <c r="AS76" i="4"/>
  <c r="AT76" i="4"/>
  <c r="AU76" i="4"/>
  <c r="AV76" i="4"/>
  <c r="AW76" i="4"/>
  <c r="AN77" i="4"/>
  <c r="AO77" i="4"/>
  <c r="AP77" i="4"/>
  <c r="AV77" i="4"/>
  <c r="AQ77" i="4"/>
  <c r="AW77" i="4"/>
  <c r="AR77" i="4"/>
  <c r="AS77" i="4"/>
  <c r="AT77" i="4"/>
  <c r="AU77" i="4"/>
  <c r="AN78" i="4"/>
  <c r="AO78" i="4"/>
  <c r="AP78" i="4"/>
  <c r="AQ78" i="4"/>
  <c r="AR78" i="4"/>
  <c r="AS78" i="4"/>
  <c r="AT78" i="4"/>
  <c r="AU78" i="4"/>
  <c r="AV78" i="4"/>
  <c r="AW78" i="4"/>
  <c r="AN79" i="4"/>
  <c r="AO79" i="4"/>
  <c r="AP79" i="4"/>
  <c r="AV79" i="4"/>
  <c r="AQ79" i="4"/>
  <c r="AW79" i="4"/>
  <c r="AR79" i="4"/>
  <c r="AS79" i="4"/>
  <c r="AT79" i="4"/>
  <c r="AU79" i="4"/>
  <c r="AN80" i="4"/>
  <c r="AO80" i="4"/>
  <c r="AP80" i="4"/>
  <c r="AQ80" i="4"/>
  <c r="AR80" i="4"/>
  <c r="AS80" i="4"/>
  <c r="AT80" i="4"/>
  <c r="AU80" i="4"/>
  <c r="AV80" i="4"/>
  <c r="AW80" i="4"/>
  <c r="AN81" i="4"/>
  <c r="AO81" i="4"/>
  <c r="AP81" i="4"/>
  <c r="AV81" i="4"/>
  <c r="AQ81" i="4"/>
  <c r="AW81" i="4"/>
  <c r="AR81" i="4"/>
  <c r="AS81" i="4"/>
  <c r="AT81" i="4"/>
  <c r="AU81" i="4"/>
  <c r="AN82" i="4"/>
  <c r="AO82" i="4"/>
  <c r="AP82" i="4"/>
  <c r="AQ82" i="4"/>
  <c r="AR82" i="4"/>
  <c r="AS82" i="4"/>
  <c r="AT82" i="4"/>
  <c r="AU82" i="4"/>
  <c r="AV82" i="4"/>
  <c r="AW82" i="4"/>
  <c r="AN83" i="4"/>
  <c r="AO83" i="4"/>
  <c r="AP83" i="4"/>
  <c r="AV83" i="4"/>
  <c r="AQ83" i="4"/>
  <c r="AW83" i="4"/>
  <c r="AR83" i="4"/>
  <c r="AS83" i="4"/>
  <c r="AT83" i="4"/>
  <c r="AU83" i="4"/>
  <c r="AN84" i="4"/>
  <c r="AO84" i="4"/>
  <c r="AP84" i="4"/>
  <c r="AQ84" i="4"/>
  <c r="AR84" i="4"/>
  <c r="AS84" i="4"/>
  <c r="AT84" i="4"/>
  <c r="AU84" i="4"/>
  <c r="AV84" i="4"/>
  <c r="AW84" i="4"/>
  <c r="AN85" i="4"/>
  <c r="AO85" i="4"/>
  <c r="AP85" i="4"/>
  <c r="AV85" i="4"/>
  <c r="AQ85" i="4"/>
  <c r="AW85" i="4"/>
  <c r="AR85" i="4"/>
  <c r="AS85" i="4"/>
  <c r="AT85" i="4"/>
  <c r="AU85" i="4"/>
  <c r="AN86" i="4"/>
  <c r="AO86" i="4"/>
  <c r="AP86" i="4"/>
  <c r="AQ86" i="4"/>
  <c r="AR86" i="4"/>
  <c r="AS86" i="4"/>
  <c r="AT86" i="4"/>
  <c r="AU86" i="4"/>
  <c r="AV86" i="4"/>
  <c r="AW86" i="4"/>
  <c r="AN87" i="4"/>
  <c r="AO87" i="4"/>
  <c r="AP87" i="4"/>
  <c r="AV87" i="4"/>
  <c r="AQ87" i="4"/>
  <c r="AW87" i="4"/>
  <c r="AR87" i="4"/>
  <c r="AS87" i="4"/>
  <c r="AT87" i="4"/>
  <c r="AU87" i="4"/>
  <c r="AN88" i="4"/>
  <c r="AO88" i="4"/>
  <c r="AP88" i="4"/>
  <c r="AQ88" i="4"/>
  <c r="AR88" i="4"/>
  <c r="AS88" i="4"/>
  <c r="AT88" i="4"/>
  <c r="AU88" i="4"/>
  <c r="AV88" i="4"/>
  <c r="AW88" i="4"/>
  <c r="AN89" i="4"/>
  <c r="AO89" i="4"/>
  <c r="AP89" i="4"/>
  <c r="AV89" i="4"/>
  <c r="AQ89" i="4"/>
  <c r="AW89" i="4"/>
  <c r="AR89" i="4"/>
  <c r="AS89" i="4"/>
  <c r="AT89" i="4"/>
  <c r="AU89" i="4"/>
  <c r="AN90" i="4"/>
  <c r="AO90" i="4"/>
  <c r="AP90" i="4"/>
  <c r="AQ90" i="4"/>
  <c r="AR90" i="4"/>
  <c r="AS90" i="4"/>
  <c r="AT90" i="4"/>
  <c r="AU90" i="4"/>
  <c r="AV90" i="4"/>
  <c r="AW90" i="4"/>
  <c r="AN91" i="4"/>
  <c r="AO91" i="4"/>
  <c r="AP91" i="4"/>
  <c r="AV91" i="4"/>
  <c r="AQ91" i="4"/>
  <c r="AW91" i="4"/>
  <c r="AR91" i="4"/>
  <c r="AS91" i="4"/>
  <c r="AT91" i="4"/>
  <c r="AU91" i="4"/>
  <c r="AN92" i="4"/>
  <c r="AO92" i="4"/>
  <c r="AP92" i="4"/>
  <c r="AQ92" i="4"/>
  <c r="AR92" i="4"/>
  <c r="AS92" i="4"/>
  <c r="AT92" i="4"/>
  <c r="AU92" i="4"/>
  <c r="AV92" i="4"/>
  <c r="AW92" i="4"/>
  <c r="AN93" i="4"/>
  <c r="AO93" i="4"/>
  <c r="AP93" i="4"/>
  <c r="AV93" i="4"/>
  <c r="AQ93" i="4"/>
  <c r="AW93" i="4"/>
  <c r="AR93" i="4"/>
  <c r="AS93" i="4"/>
  <c r="AT93" i="4"/>
  <c r="AU93" i="4"/>
  <c r="AN94" i="4"/>
  <c r="AO94" i="4"/>
  <c r="AP94" i="4"/>
  <c r="AQ94" i="4"/>
  <c r="AR94" i="4"/>
  <c r="AS94" i="4"/>
  <c r="AT94" i="4"/>
  <c r="AU94" i="4"/>
  <c r="AV94" i="4"/>
  <c r="AW94" i="4"/>
  <c r="AN95" i="4"/>
  <c r="AO95" i="4"/>
  <c r="AP95" i="4"/>
  <c r="AV95" i="4"/>
  <c r="AQ95" i="4"/>
  <c r="AW95" i="4"/>
  <c r="AR95" i="4"/>
  <c r="AS95" i="4"/>
  <c r="AT95" i="4"/>
  <c r="AU95" i="4"/>
  <c r="AN96" i="4"/>
  <c r="AO96" i="4"/>
  <c r="AP96" i="4"/>
  <c r="AQ96" i="4"/>
  <c r="AR96" i="4"/>
  <c r="AS96" i="4"/>
  <c r="AT96" i="4"/>
  <c r="AU96" i="4"/>
  <c r="AV96" i="4"/>
  <c r="AW96" i="4"/>
  <c r="AN97" i="4"/>
  <c r="AO97" i="4"/>
  <c r="AP97" i="4"/>
  <c r="AV97" i="4"/>
  <c r="AQ97" i="4"/>
  <c r="AW97" i="4"/>
  <c r="AR97" i="4"/>
  <c r="AS97" i="4"/>
  <c r="AT97" i="4"/>
  <c r="AU97" i="4"/>
  <c r="AN98" i="4"/>
  <c r="AO98" i="4"/>
  <c r="AP98" i="4"/>
  <c r="AQ98" i="4"/>
  <c r="AR98" i="4"/>
  <c r="AS98" i="4"/>
  <c r="AT98" i="4"/>
  <c r="AU98" i="4"/>
  <c r="AV98" i="4"/>
  <c r="AW98" i="4"/>
  <c r="AN99" i="4"/>
  <c r="AO99" i="4"/>
  <c r="AP99" i="4"/>
  <c r="AV99" i="4"/>
  <c r="AQ99" i="4"/>
  <c r="AW99" i="4"/>
  <c r="AR99" i="4"/>
  <c r="AS99" i="4"/>
  <c r="AT99" i="4"/>
  <c r="AU99" i="4"/>
  <c r="AN100" i="4"/>
  <c r="AO100" i="4"/>
  <c r="AP100" i="4"/>
  <c r="AQ100" i="4"/>
  <c r="AR100" i="4"/>
  <c r="AS100" i="4"/>
  <c r="AT100" i="4"/>
  <c r="AU100" i="4"/>
  <c r="AV100" i="4"/>
  <c r="AW100" i="4"/>
  <c r="AN101" i="4"/>
  <c r="AO101" i="4"/>
  <c r="AP101" i="4"/>
  <c r="AV101" i="4"/>
  <c r="AQ101" i="4"/>
  <c r="AW101" i="4"/>
  <c r="AR101" i="4"/>
  <c r="AS101" i="4"/>
  <c r="AT101" i="4"/>
  <c r="AU101" i="4"/>
  <c r="AN102" i="4"/>
  <c r="AO102" i="4"/>
  <c r="AP102" i="4"/>
  <c r="AQ102" i="4"/>
  <c r="AR102" i="4"/>
  <c r="AS102" i="4"/>
  <c r="AT102" i="4"/>
  <c r="AU102" i="4"/>
  <c r="AV102" i="4"/>
  <c r="AW102" i="4"/>
  <c r="AN103" i="4"/>
  <c r="AO103" i="4"/>
  <c r="AP103" i="4"/>
  <c r="AV103" i="4"/>
  <c r="AQ103" i="4"/>
  <c r="AW103" i="4"/>
  <c r="AR103" i="4"/>
  <c r="AS103" i="4"/>
  <c r="AT103" i="4"/>
  <c r="AU103" i="4"/>
  <c r="AN104" i="4"/>
  <c r="AO104" i="4"/>
  <c r="AP104" i="4"/>
  <c r="AQ104" i="4"/>
  <c r="AR104" i="4"/>
  <c r="AS104" i="4"/>
  <c r="AT104" i="4"/>
  <c r="AU104" i="4"/>
  <c r="AV104" i="4"/>
  <c r="AW104" i="4"/>
  <c r="AN105" i="4"/>
  <c r="AO105" i="4"/>
  <c r="AP105" i="4"/>
  <c r="AV105" i="4"/>
  <c r="AQ105" i="4"/>
  <c r="AW105" i="4"/>
  <c r="AR105" i="4"/>
  <c r="AS105" i="4"/>
  <c r="AT105" i="4"/>
  <c r="AU105" i="4"/>
  <c r="AN106" i="4"/>
  <c r="AO106" i="4"/>
  <c r="AP106" i="4"/>
  <c r="AQ106" i="4"/>
  <c r="AR106" i="4"/>
  <c r="AS106" i="4"/>
  <c r="AT106" i="4"/>
  <c r="AU106" i="4"/>
  <c r="AV106" i="4"/>
  <c r="AW106" i="4"/>
  <c r="AN107" i="4"/>
  <c r="AO107" i="4"/>
  <c r="AP107" i="4"/>
  <c r="AV107" i="4"/>
  <c r="AQ107" i="4"/>
  <c r="AW107" i="4"/>
  <c r="AR107" i="4"/>
  <c r="AS107" i="4"/>
  <c r="AT107" i="4"/>
  <c r="AU107" i="4"/>
  <c r="AN108" i="4"/>
  <c r="AO108" i="4"/>
  <c r="AP108" i="4"/>
  <c r="AQ108" i="4"/>
  <c r="AR108" i="4"/>
  <c r="AS108" i="4"/>
  <c r="AT108" i="4"/>
  <c r="AU108" i="4"/>
  <c r="AV108" i="4"/>
  <c r="AW108" i="4"/>
  <c r="AN109" i="4"/>
  <c r="AO109" i="4"/>
  <c r="AP109" i="4"/>
  <c r="AV109" i="4"/>
  <c r="AQ109" i="4"/>
  <c r="AW109" i="4"/>
  <c r="AR109" i="4"/>
  <c r="AS109" i="4"/>
  <c r="AT109" i="4"/>
  <c r="AU109" i="4"/>
  <c r="AN110" i="4"/>
  <c r="AO110" i="4"/>
  <c r="AP110" i="4"/>
  <c r="AQ110" i="4"/>
  <c r="AR110" i="4"/>
  <c r="AS110" i="4"/>
  <c r="AT110" i="4"/>
  <c r="AU110" i="4"/>
  <c r="AV110" i="4"/>
  <c r="AW110" i="4"/>
  <c r="AN111" i="4"/>
  <c r="AO111" i="4"/>
  <c r="AP111" i="4"/>
  <c r="AV111" i="4"/>
  <c r="AQ111" i="4"/>
  <c r="AW111" i="4"/>
  <c r="AR111" i="4"/>
  <c r="AS111" i="4"/>
  <c r="AT111" i="4"/>
  <c r="AU111" i="4"/>
  <c r="AN112" i="4"/>
  <c r="AO112" i="4"/>
  <c r="AP112" i="4"/>
  <c r="AQ112" i="4"/>
  <c r="AR112" i="4"/>
  <c r="AS112" i="4"/>
  <c r="AT112" i="4"/>
  <c r="AU112" i="4"/>
  <c r="AV112" i="4"/>
  <c r="AW112" i="4"/>
  <c r="AN113" i="4"/>
  <c r="AO113" i="4"/>
  <c r="AP113" i="4"/>
  <c r="AV113" i="4"/>
  <c r="AQ113" i="4"/>
  <c r="AW113" i="4"/>
  <c r="AR113" i="4"/>
  <c r="AS113" i="4"/>
  <c r="AT113" i="4"/>
  <c r="AU113" i="4"/>
  <c r="AN114" i="4"/>
  <c r="AO114" i="4"/>
  <c r="AP114" i="4"/>
  <c r="AQ114" i="4"/>
  <c r="AR114" i="4"/>
  <c r="AS114" i="4"/>
  <c r="AT114" i="4"/>
  <c r="AU114" i="4"/>
  <c r="AV114" i="4"/>
  <c r="AW114" i="4"/>
  <c r="AN115" i="4"/>
  <c r="AO115" i="4"/>
  <c r="AP115" i="4"/>
  <c r="AV115" i="4"/>
  <c r="AQ115" i="4"/>
  <c r="AW115" i="4"/>
  <c r="AR115" i="4"/>
  <c r="AS115" i="4"/>
  <c r="AT115" i="4"/>
  <c r="AU115" i="4"/>
  <c r="AN116" i="4"/>
  <c r="AO116" i="4"/>
  <c r="AP116" i="4"/>
  <c r="AQ116" i="4"/>
  <c r="AR116" i="4"/>
  <c r="AS116" i="4"/>
  <c r="AT116" i="4"/>
  <c r="AU116" i="4"/>
  <c r="AV116" i="4"/>
  <c r="AW116" i="4"/>
  <c r="AN117" i="4"/>
  <c r="AO117" i="4"/>
  <c r="AP117" i="4"/>
  <c r="AV117" i="4"/>
  <c r="AQ117" i="4"/>
  <c r="AW117" i="4"/>
  <c r="AR117" i="4"/>
  <c r="AS117" i="4"/>
  <c r="AT117" i="4"/>
  <c r="AU117" i="4"/>
  <c r="AN118" i="4"/>
  <c r="AO118" i="4"/>
  <c r="AP118" i="4"/>
  <c r="AQ118" i="4"/>
  <c r="AR118" i="4"/>
  <c r="AS118" i="4"/>
  <c r="AT118" i="4"/>
  <c r="AU118" i="4"/>
  <c r="AV118" i="4"/>
  <c r="AW118" i="4"/>
  <c r="AN119" i="4"/>
  <c r="AO119" i="4"/>
  <c r="AP119" i="4"/>
  <c r="AV119" i="4"/>
  <c r="AQ119" i="4"/>
  <c r="AW119" i="4"/>
  <c r="AR119" i="4"/>
  <c r="AS119" i="4"/>
  <c r="AT119" i="4"/>
  <c r="AU119" i="4"/>
  <c r="AN120" i="4"/>
  <c r="AO120" i="4"/>
  <c r="AP120" i="4"/>
  <c r="AQ120" i="4"/>
  <c r="AR120" i="4"/>
  <c r="AS120" i="4"/>
  <c r="AT120" i="4"/>
  <c r="AU120" i="4"/>
  <c r="AV120" i="4"/>
  <c r="AW120" i="4"/>
  <c r="AN121" i="4"/>
  <c r="AO121" i="4"/>
  <c r="AP121" i="4"/>
  <c r="AV121" i="4"/>
  <c r="AQ121" i="4"/>
  <c r="AW121" i="4"/>
  <c r="AR121" i="4"/>
  <c r="AS121" i="4"/>
  <c r="AT121" i="4"/>
  <c r="AU121" i="4"/>
  <c r="AN122" i="4"/>
  <c r="AO122" i="4"/>
  <c r="AP122" i="4"/>
  <c r="AQ122" i="4"/>
  <c r="AR122" i="4"/>
  <c r="AS122" i="4"/>
  <c r="AT122" i="4"/>
  <c r="AU122" i="4"/>
  <c r="AV122" i="4"/>
  <c r="AW122" i="4"/>
  <c r="AN123" i="4"/>
  <c r="AO123" i="4"/>
  <c r="AP123" i="4"/>
  <c r="AV123" i="4"/>
  <c r="AQ123" i="4"/>
  <c r="AW123" i="4"/>
  <c r="AR123" i="4"/>
  <c r="AS123" i="4"/>
  <c r="AT123" i="4"/>
  <c r="AU123" i="4"/>
  <c r="AN124" i="4"/>
  <c r="AO124" i="4"/>
  <c r="AP124" i="4"/>
  <c r="AQ124" i="4"/>
  <c r="AR124" i="4"/>
  <c r="AS124" i="4"/>
  <c r="AT124" i="4"/>
  <c r="AU124" i="4"/>
  <c r="AV124" i="4"/>
  <c r="AW124" i="4"/>
  <c r="AN125" i="4"/>
  <c r="AO125" i="4"/>
  <c r="AP125" i="4"/>
  <c r="AV125" i="4"/>
  <c r="AQ125" i="4"/>
  <c r="AW125" i="4"/>
  <c r="AR125" i="4"/>
  <c r="AS125" i="4"/>
  <c r="AT125" i="4"/>
  <c r="AU125" i="4"/>
  <c r="AN126" i="4"/>
  <c r="AO126" i="4"/>
  <c r="AP126" i="4"/>
  <c r="AQ126" i="4"/>
  <c r="AR126" i="4"/>
  <c r="AS126" i="4"/>
  <c r="AT126" i="4"/>
  <c r="AU126" i="4"/>
  <c r="AV126" i="4"/>
  <c r="AW126" i="4"/>
  <c r="AN127" i="4"/>
  <c r="AO127" i="4"/>
  <c r="AP127" i="4"/>
  <c r="AV127" i="4"/>
  <c r="AQ127" i="4"/>
  <c r="AW127" i="4"/>
  <c r="AR127" i="4"/>
  <c r="AS127" i="4"/>
  <c r="AT127" i="4"/>
  <c r="AU127" i="4"/>
  <c r="AN128" i="4"/>
  <c r="AO128" i="4"/>
  <c r="AP128" i="4"/>
  <c r="AQ128" i="4"/>
  <c r="AR128" i="4"/>
  <c r="AS128" i="4"/>
  <c r="AT128" i="4"/>
  <c r="AU128" i="4"/>
  <c r="AV128" i="4"/>
  <c r="AW128" i="4"/>
  <c r="AN129" i="4"/>
  <c r="AO129" i="4"/>
  <c r="AP129" i="4"/>
  <c r="AV129" i="4"/>
  <c r="AQ129" i="4"/>
  <c r="AW129" i="4"/>
  <c r="AR129" i="4"/>
  <c r="AS129" i="4"/>
  <c r="AT129" i="4"/>
  <c r="AU129" i="4"/>
  <c r="AN130" i="4"/>
  <c r="AO130" i="4"/>
  <c r="AP130" i="4"/>
  <c r="AQ130" i="4"/>
  <c r="AR130" i="4"/>
  <c r="AS130" i="4"/>
  <c r="AT130" i="4"/>
  <c r="AU130" i="4"/>
  <c r="AV130" i="4"/>
  <c r="AW130" i="4"/>
  <c r="AN131" i="4"/>
  <c r="AO131" i="4"/>
  <c r="AP131" i="4"/>
  <c r="AV131" i="4"/>
  <c r="AQ131" i="4"/>
  <c r="AW131" i="4"/>
  <c r="AR131" i="4"/>
  <c r="AS131" i="4"/>
  <c r="AT131" i="4"/>
  <c r="AU131" i="4"/>
  <c r="AN132" i="4"/>
  <c r="AO132" i="4"/>
  <c r="AP132" i="4"/>
  <c r="AQ132" i="4"/>
  <c r="AR132" i="4"/>
  <c r="AS132" i="4"/>
  <c r="AT132" i="4"/>
  <c r="AU132" i="4"/>
  <c r="AV132" i="4"/>
  <c r="AW132" i="4"/>
  <c r="AN133" i="4"/>
  <c r="AO133" i="4"/>
  <c r="AP133" i="4"/>
  <c r="AV133" i="4"/>
  <c r="AQ133" i="4"/>
  <c r="AW133" i="4"/>
  <c r="AR133" i="4"/>
  <c r="AS133" i="4"/>
  <c r="AT133" i="4"/>
  <c r="AU133" i="4"/>
  <c r="AN134" i="4"/>
  <c r="AO134" i="4"/>
  <c r="AP134" i="4"/>
  <c r="AQ134" i="4"/>
  <c r="AR134" i="4"/>
  <c r="AS134" i="4"/>
  <c r="AT134" i="4"/>
  <c r="AU134" i="4"/>
  <c r="AV134" i="4"/>
  <c r="AW134" i="4"/>
  <c r="AN135" i="4"/>
  <c r="AO135" i="4"/>
  <c r="AP135" i="4"/>
  <c r="AV135" i="4"/>
  <c r="AQ135" i="4"/>
  <c r="AW135" i="4"/>
  <c r="AR135" i="4"/>
  <c r="AS135" i="4"/>
  <c r="AT135" i="4"/>
  <c r="AU135" i="4"/>
  <c r="AN136" i="4"/>
  <c r="AO136" i="4"/>
  <c r="AP136" i="4"/>
  <c r="AQ136" i="4"/>
  <c r="AR136" i="4"/>
  <c r="AS136" i="4"/>
  <c r="AT136" i="4"/>
  <c r="AU136" i="4"/>
  <c r="AV136" i="4"/>
  <c r="AW136" i="4"/>
  <c r="AN137" i="4"/>
  <c r="AO137" i="4"/>
  <c r="AP137" i="4"/>
  <c r="AV137" i="4"/>
  <c r="AQ137" i="4"/>
  <c r="AW137" i="4"/>
  <c r="AR137" i="4"/>
  <c r="AS137" i="4"/>
  <c r="AT137" i="4"/>
  <c r="AU137" i="4"/>
  <c r="AN138" i="4"/>
  <c r="AO138" i="4"/>
  <c r="AP138" i="4"/>
  <c r="AQ138" i="4"/>
  <c r="AR138" i="4"/>
  <c r="AS138" i="4"/>
  <c r="AT138" i="4"/>
  <c r="AU138" i="4"/>
  <c r="AV138" i="4"/>
  <c r="AW138" i="4"/>
  <c r="AN139" i="4"/>
  <c r="AO139" i="4"/>
  <c r="AP139" i="4"/>
  <c r="AV139" i="4"/>
  <c r="AQ139" i="4"/>
  <c r="AW139" i="4"/>
  <c r="AR139" i="4"/>
  <c r="AS139" i="4"/>
  <c r="AT139" i="4"/>
  <c r="AU139" i="4"/>
  <c r="AN140" i="4"/>
  <c r="AO140" i="4"/>
  <c r="AP140" i="4"/>
  <c r="AQ140" i="4"/>
  <c r="AR140" i="4"/>
  <c r="AS140" i="4"/>
  <c r="AT140" i="4"/>
  <c r="AU140" i="4"/>
  <c r="AV140" i="4"/>
  <c r="AW140" i="4"/>
  <c r="AN141" i="4"/>
  <c r="AO141" i="4"/>
  <c r="AP141" i="4"/>
  <c r="AV141" i="4"/>
  <c r="AQ141" i="4"/>
  <c r="AW141" i="4"/>
  <c r="AR141" i="4"/>
  <c r="AS141" i="4"/>
  <c r="AT141" i="4"/>
  <c r="AU141" i="4"/>
  <c r="AN142" i="4"/>
  <c r="AO142" i="4"/>
  <c r="AP142" i="4"/>
  <c r="AQ142" i="4"/>
  <c r="AR142" i="4"/>
  <c r="AS142" i="4"/>
  <c r="AT142" i="4"/>
  <c r="AU142" i="4"/>
  <c r="AV142" i="4"/>
  <c r="AW142" i="4"/>
  <c r="AN143" i="4"/>
  <c r="AO143" i="4"/>
  <c r="AP143" i="4"/>
  <c r="AV143" i="4"/>
  <c r="AQ143" i="4"/>
  <c r="AW143" i="4"/>
  <c r="AR143" i="4"/>
  <c r="AS143" i="4"/>
  <c r="AT143" i="4"/>
  <c r="AU143" i="4"/>
  <c r="AN144" i="4"/>
  <c r="AO144" i="4"/>
  <c r="AP144" i="4"/>
  <c r="AQ144" i="4"/>
  <c r="AR144" i="4"/>
  <c r="AS144" i="4"/>
  <c r="AT144" i="4"/>
  <c r="AU144" i="4"/>
  <c r="AV144" i="4"/>
  <c r="AW144" i="4"/>
  <c r="AN145" i="4"/>
  <c r="AO145" i="4"/>
  <c r="AP145" i="4"/>
  <c r="AV145" i="4"/>
  <c r="AQ145" i="4"/>
  <c r="AW145" i="4"/>
  <c r="AR145" i="4"/>
  <c r="AS145" i="4"/>
  <c r="AT145" i="4"/>
  <c r="AU145" i="4"/>
  <c r="AN146" i="4"/>
  <c r="AO146" i="4"/>
  <c r="AP146" i="4"/>
  <c r="AQ146" i="4"/>
  <c r="AR146" i="4"/>
  <c r="AS146" i="4"/>
  <c r="AT146" i="4"/>
  <c r="AU146" i="4"/>
  <c r="AV146" i="4"/>
  <c r="AW146" i="4"/>
  <c r="AN147" i="4"/>
  <c r="AO147" i="4"/>
  <c r="AP147" i="4"/>
  <c r="AV147" i="4"/>
  <c r="AQ147" i="4"/>
  <c r="AW147" i="4"/>
  <c r="AR147" i="4"/>
  <c r="AS147" i="4"/>
  <c r="AT147" i="4"/>
  <c r="AU147" i="4"/>
  <c r="AN148" i="4"/>
  <c r="AO148" i="4"/>
  <c r="AP148" i="4"/>
  <c r="AQ148" i="4"/>
  <c r="AR148" i="4"/>
  <c r="AS148" i="4"/>
  <c r="AT148" i="4"/>
  <c r="AU148" i="4"/>
  <c r="AV148" i="4"/>
  <c r="AW148" i="4"/>
  <c r="AN149" i="4"/>
  <c r="AO149" i="4"/>
  <c r="AP149" i="4"/>
  <c r="AV149" i="4"/>
  <c r="AQ149" i="4"/>
  <c r="AW149" i="4"/>
  <c r="AR149" i="4"/>
  <c r="AS149" i="4"/>
  <c r="AT149" i="4"/>
  <c r="AU149" i="4"/>
  <c r="AN150" i="4"/>
  <c r="AO150" i="4"/>
  <c r="AP150" i="4"/>
  <c r="AQ150" i="4"/>
  <c r="AR150" i="4"/>
  <c r="AS150" i="4"/>
  <c r="AT150" i="4"/>
  <c r="AU150" i="4"/>
  <c r="AV150" i="4"/>
  <c r="AW150" i="4"/>
  <c r="AN151" i="4"/>
  <c r="AO151" i="4"/>
  <c r="AP151" i="4"/>
  <c r="AV151" i="4"/>
  <c r="AQ151" i="4"/>
  <c r="AW151" i="4"/>
  <c r="AR151" i="4"/>
  <c r="AS151" i="4"/>
  <c r="AT151" i="4"/>
  <c r="AU151" i="4"/>
  <c r="AN152" i="4"/>
  <c r="AO152" i="4"/>
  <c r="AP152" i="4"/>
  <c r="AQ152" i="4"/>
  <c r="AR152" i="4"/>
  <c r="AS152" i="4"/>
  <c r="AT152" i="4"/>
  <c r="AU152" i="4"/>
  <c r="AV152" i="4"/>
  <c r="AW152" i="4"/>
  <c r="AN153" i="4"/>
  <c r="AO153" i="4"/>
  <c r="AP153" i="4"/>
  <c r="AV153" i="4"/>
  <c r="AQ153" i="4"/>
  <c r="AW153" i="4"/>
  <c r="AR153" i="4"/>
  <c r="AS153" i="4"/>
  <c r="AT153" i="4"/>
  <c r="AU153" i="4"/>
  <c r="AN154" i="4"/>
  <c r="AO154" i="4"/>
  <c r="AP154" i="4"/>
  <c r="AQ154" i="4"/>
  <c r="AR154" i="4"/>
  <c r="AS154" i="4"/>
  <c r="AT154" i="4"/>
  <c r="AU154" i="4"/>
  <c r="AV154" i="4"/>
  <c r="AW154" i="4"/>
  <c r="AN155" i="4"/>
  <c r="AO155" i="4"/>
  <c r="AP155" i="4"/>
  <c r="AV155" i="4"/>
  <c r="AQ155" i="4"/>
  <c r="AW155" i="4"/>
  <c r="AR155" i="4"/>
  <c r="AS155" i="4"/>
  <c r="AT155" i="4"/>
  <c r="AU155" i="4"/>
  <c r="AN156" i="4"/>
  <c r="AO156" i="4"/>
  <c r="AP156" i="4"/>
  <c r="AQ156" i="4"/>
  <c r="AR156" i="4"/>
  <c r="AS156" i="4"/>
  <c r="AT156" i="4"/>
  <c r="AU156" i="4"/>
  <c r="AV156" i="4"/>
  <c r="AW156" i="4"/>
  <c r="AN157" i="4"/>
  <c r="AO157" i="4"/>
  <c r="AP157" i="4"/>
  <c r="AV157" i="4"/>
  <c r="AQ157" i="4"/>
  <c r="AW157" i="4"/>
  <c r="AR157" i="4"/>
  <c r="AS157" i="4"/>
  <c r="AT157" i="4"/>
  <c r="AU157" i="4"/>
  <c r="AN158" i="4"/>
  <c r="AO158" i="4"/>
  <c r="AP158" i="4"/>
  <c r="AQ158" i="4"/>
  <c r="AR158" i="4"/>
  <c r="AS158" i="4"/>
  <c r="AT158" i="4"/>
  <c r="AU158" i="4"/>
  <c r="AV158" i="4"/>
  <c r="AW158" i="4"/>
  <c r="AN159" i="4"/>
  <c r="AO159" i="4"/>
  <c r="AP159" i="4"/>
  <c r="AV159" i="4"/>
  <c r="AQ159" i="4"/>
  <c r="AW159" i="4"/>
  <c r="AR159" i="4"/>
  <c r="AS159" i="4"/>
  <c r="AT159" i="4"/>
  <c r="AU159" i="4"/>
  <c r="AN160" i="4"/>
  <c r="AO160" i="4"/>
  <c r="AP160" i="4"/>
  <c r="AQ160" i="4"/>
  <c r="AR160" i="4"/>
  <c r="AS160" i="4"/>
  <c r="AT160" i="4"/>
  <c r="AU160" i="4"/>
  <c r="AV160" i="4"/>
  <c r="AW160" i="4"/>
  <c r="AN161" i="4"/>
  <c r="AO161" i="4"/>
  <c r="AP161" i="4"/>
  <c r="AV161" i="4"/>
  <c r="AQ161" i="4"/>
  <c r="AW161" i="4"/>
  <c r="AR161" i="4"/>
  <c r="AS161" i="4"/>
  <c r="AT161" i="4"/>
  <c r="AU161" i="4"/>
  <c r="AN162" i="4"/>
  <c r="AO162" i="4"/>
  <c r="AP162" i="4"/>
  <c r="AQ162" i="4"/>
  <c r="AR162" i="4"/>
  <c r="AS162" i="4"/>
  <c r="AT162" i="4"/>
  <c r="AU162" i="4"/>
  <c r="AV162" i="4"/>
  <c r="AW162" i="4"/>
  <c r="AN163" i="4"/>
  <c r="AO163" i="4"/>
  <c r="AP163" i="4"/>
  <c r="AV163" i="4"/>
  <c r="AQ163" i="4"/>
  <c r="AW163" i="4"/>
  <c r="AR163" i="4"/>
  <c r="AS163" i="4"/>
  <c r="AT163" i="4"/>
  <c r="AU163" i="4"/>
  <c r="AN164" i="4"/>
  <c r="AO164" i="4"/>
  <c r="AP164" i="4"/>
  <c r="AQ164" i="4"/>
  <c r="AR164" i="4"/>
  <c r="AS164" i="4"/>
  <c r="AT164" i="4"/>
  <c r="AU164" i="4"/>
  <c r="AV164" i="4"/>
  <c r="AW164" i="4"/>
  <c r="AN165" i="4"/>
  <c r="AO165" i="4"/>
  <c r="AP165" i="4"/>
  <c r="AV165" i="4"/>
  <c r="AQ165" i="4"/>
  <c r="AW165" i="4"/>
  <c r="AR165" i="4"/>
  <c r="AS165" i="4"/>
  <c r="AT165" i="4"/>
  <c r="AU165" i="4"/>
  <c r="AN166" i="4"/>
  <c r="AO166" i="4"/>
  <c r="AP166" i="4"/>
  <c r="AQ166" i="4"/>
  <c r="AR166" i="4"/>
  <c r="AS166" i="4"/>
  <c r="AT166" i="4"/>
  <c r="AU166" i="4"/>
  <c r="AV166" i="4"/>
  <c r="AW166" i="4"/>
  <c r="AN167" i="4"/>
  <c r="AO167" i="4"/>
  <c r="AW167" i="4"/>
  <c r="AP167" i="4"/>
  <c r="AV167" i="4"/>
  <c r="AQ167" i="4"/>
  <c r="AR167" i="4"/>
  <c r="AS167" i="4"/>
  <c r="AT167" i="4"/>
  <c r="AU167" i="4"/>
  <c r="AN168" i="4"/>
  <c r="AO168" i="4"/>
  <c r="AP168" i="4"/>
  <c r="AQ168" i="4"/>
  <c r="AR168" i="4"/>
  <c r="AS168" i="4"/>
  <c r="AT168" i="4"/>
  <c r="AU168" i="4"/>
  <c r="AV168" i="4"/>
  <c r="AW168" i="4"/>
  <c r="AN169" i="4"/>
  <c r="AO169" i="4"/>
  <c r="AP169" i="4"/>
  <c r="AV169" i="4"/>
  <c r="AQ169" i="4"/>
  <c r="AR169" i="4"/>
  <c r="AS169" i="4"/>
  <c r="AT169" i="4"/>
  <c r="AU169" i="4"/>
  <c r="AW169" i="4"/>
  <c r="AN170" i="4"/>
  <c r="AO170" i="4"/>
  <c r="AP170" i="4"/>
  <c r="AQ170" i="4"/>
  <c r="AW170" i="4"/>
  <c r="AR170" i="4"/>
  <c r="AS170" i="4"/>
  <c r="AT170" i="4"/>
  <c r="AU170" i="4"/>
  <c r="AV170" i="4"/>
  <c r="AN171" i="4"/>
  <c r="AO171" i="4"/>
  <c r="AW171" i="4"/>
  <c r="AP171" i="4"/>
  <c r="AV171" i="4"/>
  <c r="AQ171" i="4"/>
  <c r="AR171" i="4"/>
  <c r="AS171" i="4"/>
  <c r="AT171" i="4"/>
  <c r="AU171" i="4"/>
  <c r="AN172" i="4"/>
  <c r="AO172" i="4"/>
  <c r="AP172" i="4"/>
  <c r="AQ172" i="4"/>
  <c r="AR172" i="4"/>
  <c r="AS172" i="4"/>
  <c r="AT172" i="4"/>
  <c r="AU172" i="4"/>
  <c r="AV172" i="4"/>
  <c r="AW172" i="4"/>
  <c r="AN173" i="4"/>
  <c r="AO173" i="4"/>
  <c r="AP173" i="4"/>
  <c r="AV173" i="4"/>
  <c r="AQ173" i="4"/>
  <c r="AR173" i="4"/>
  <c r="AS173" i="4"/>
  <c r="AT173" i="4"/>
  <c r="AU173" i="4"/>
  <c r="AW173" i="4"/>
  <c r="AN174" i="4"/>
  <c r="AO174" i="4"/>
  <c r="AP174" i="4"/>
  <c r="AQ174" i="4"/>
  <c r="AR174" i="4"/>
  <c r="AS174" i="4"/>
  <c r="AT174" i="4"/>
  <c r="AU174" i="4"/>
  <c r="AV174" i="4"/>
  <c r="AW174" i="4"/>
  <c r="AN175" i="4"/>
  <c r="AO175" i="4"/>
  <c r="AW175" i="4"/>
  <c r="AP175" i="4"/>
  <c r="AV175" i="4"/>
  <c r="AQ175" i="4"/>
  <c r="AR175" i="4"/>
  <c r="AS175" i="4"/>
  <c r="AT175" i="4"/>
  <c r="AU175" i="4"/>
  <c r="AN176" i="4"/>
  <c r="AO176" i="4"/>
  <c r="AP176" i="4"/>
  <c r="AQ176" i="4"/>
  <c r="AR176" i="4"/>
  <c r="AS176" i="4"/>
  <c r="AT176" i="4"/>
  <c r="AU176" i="4"/>
  <c r="AV176" i="4"/>
  <c r="AW176" i="4"/>
  <c r="AN177" i="4"/>
  <c r="AO177" i="4"/>
  <c r="AP177" i="4"/>
  <c r="AV177" i="4"/>
  <c r="AQ177" i="4"/>
  <c r="AR177" i="4"/>
  <c r="AS177" i="4"/>
  <c r="AT177" i="4"/>
  <c r="AU177" i="4"/>
  <c r="AW177" i="4"/>
  <c r="AN178" i="4"/>
  <c r="AO178" i="4"/>
  <c r="AP178" i="4"/>
  <c r="AQ178" i="4"/>
  <c r="AR178" i="4"/>
  <c r="AS178" i="4"/>
  <c r="AT178" i="4"/>
  <c r="AU178" i="4"/>
  <c r="AV178" i="4"/>
  <c r="AW178" i="4"/>
  <c r="AN179" i="4"/>
  <c r="AO179" i="4"/>
  <c r="AP179" i="4"/>
  <c r="AQ179" i="4"/>
  <c r="AR179" i="4"/>
  <c r="AS179" i="4"/>
  <c r="AT179" i="4"/>
  <c r="AU179" i="4"/>
  <c r="AV179" i="4"/>
  <c r="AW179" i="4"/>
  <c r="AN180" i="4"/>
  <c r="AO180" i="4"/>
  <c r="AP180" i="4"/>
  <c r="AQ180" i="4"/>
  <c r="AR180" i="4"/>
  <c r="AS180" i="4"/>
  <c r="AT180" i="4"/>
  <c r="AU180" i="4"/>
  <c r="AV180" i="4"/>
  <c r="AW180" i="4"/>
  <c r="AN181" i="4"/>
  <c r="AO181" i="4"/>
  <c r="AP181" i="4"/>
  <c r="AQ181" i="4"/>
  <c r="AR181" i="4"/>
  <c r="AS181" i="4"/>
  <c r="AT181" i="4"/>
  <c r="AU181" i="4"/>
  <c r="AV181" i="4"/>
  <c r="AW181" i="4"/>
  <c r="AN182" i="4"/>
  <c r="AO182" i="4"/>
  <c r="AP182" i="4"/>
  <c r="AQ182" i="4"/>
  <c r="AW182" i="4"/>
  <c r="AR182" i="4"/>
  <c r="AS182" i="4"/>
  <c r="AT182" i="4"/>
  <c r="AU182" i="4"/>
  <c r="AV182" i="4"/>
  <c r="AN183" i="4"/>
  <c r="AO183" i="4"/>
  <c r="AP183" i="4"/>
  <c r="AQ183" i="4"/>
  <c r="AR183" i="4"/>
  <c r="AS183" i="4"/>
  <c r="AW183" i="4"/>
  <c r="AT183" i="4"/>
  <c r="AU183" i="4"/>
  <c r="AV183" i="4"/>
  <c r="AN184" i="4"/>
  <c r="AO184" i="4"/>
  <c r="AW184" i="4"/>
  <c r="AP184" i="4"/>
  <c r="AQ184" i="4"/>
  <c r="AR184" i="4"/>
  <c r="AS184" i="4"/>
  <c r="AT184" i="4"/>
  <c r="AU184" i="4"/>
  <c r="AV184" i="4"/>
  <c r="AN185" i="4"/>
  <c r="AO185" i="4"/>
  <c r="AP185" i="4"/>
  <c r="AQ185" i="4"/>
  <c r="AR185" i="4"/>
  <c r="AS185" i="4"/>
  <c r="AW185" i="4"/>
  <c r="AT185" i="4"/>
  <c r="AU185" i="4"/>
  <c r="AV185" i="4"/>
  <c r="AN186" i="4"/>
  <c r="AO186" i="4"/>
  <c r="AP186" i="4"/>
  <c r="AQ186" i="4"/>
  <c r="AW186" i="4"/>
  <c r="AR186" i="4"/>
  <c r="AS186" i="4"/>
  <c r="AT186" i="4"/>
  <c r="AU186" i="4"/>
  <c r="AV186" i="4"/>
  <c r="AN187" i="4"/>
  <c r="AO187" i="4"/>
  <c r="AP187" i="4"/>
  <c r="AQ187" i="4"/>
  <c r="AR187" i="4"/>
  <c r="AS187" i="4"/>
  <c r="AW187" i="4"/>
  <c r="AT187" i="4"/>
  <c r="AU187" i="4"/>
  <c r="AV187" i="4"/>
  <c r="AN188" i="4"/>
  <c r="AO188" i="4"/>
  <c r="AP188" i="4"/>
  <c r="AQ188" i="4"/>
  <c r="AW188" i="4"/>
  <c r="AR188" i="4"/>
  <c r="AS188" i="4"/>
  <c r="AT188" i="4"/>
  <c r="AU188" i="4"/>
  <c r="AV188" i="4"/>
  <c r="AN189" i="4"/>
  <c r="AO189" i="4"/>
  <c r="AP189" i="4"/>
  <c r="AQ189" i="4"/>
  <c r="AR189" i="4"/>
  <c r="AS189" i="4"/>
  <c r="AW189" i="4"/>
  <c r="AT189" i="4"/>
  <c r="AU189" i="4"/>
  <c r="AV189" i="4"/>
  <c r="AN190" i="4"/>
  <c r="AO190" i="4"/>
  <c r="AP190" i="4"/>
  <c r="AQ190" i="4"/>
  <c r="AW190" i="4"/>
  <c r="AR190" i="4"/>
  <c r="AS190" i="4"/>
  <c r="AT190" i="4"/>
  <c r="AU190" i="4"/>
  <c r="AV190" i="4"/>
  <c r="AN191" i="4"/>
  <c r="AO191" i="4"/>
  <c r="AP191" i="4"/>
  <c r="AQ191" i="4"/>
  <c r="AR191" i="4"/>
  <c r="AS191" i="4"/>
  <c r="AW191" i="4"/>
  <c r="AT191" i="4"/>
  <c r="AU191" i="4"/>
  <c r="AV191" i="4"/>
  <c r="AN192" i="4"/>
  <c r="AO192" i="4"/>
  <c r="AP192" i="4"/>
  <c r="AQ192" i="4"/>
  <c r="AW192" i="4"/>
  <c r="AR192" i="4"/>
  <c r="AS192" i="4"/>
  <c r="AT192" i="4"/>
  <c r="AU192" i="4"/>
  <c r="AV192" i="4"/>
  <c r="AN193" i="4"/>
  <c r="AO193" i="4"/>
  <c r="AP193" i="4"/>
  <c r="AQ193" i="4"/>
  <c r="AR193" i="4"/>
  <c r="AS193" i="4"/>
  <c r="AW193" i="4"/>
  <c r="AT193" i="4"/>
  <c r="AU193" i="4"/>
  <c r="AV193" i="4"/>
  <c r="AN194" i="4"/>
  <c r="AO194" i="4"/>
  <c r="AP194" i="4"/>
  <c r="AQ194" i="4"/>
  <c r="AW194" i="4"/>
  <c r="AR194" i="4"/>
  <c r="AS194" i="4"/>
  <c r="AT194" i="4"/>
  <c r="AU194" i="4"/>
  <c r="AV194" i="4"/>
  <c r="AN195" i="4"/>
  <c r="AO195" i="4"/>
  <c r="AP195" i="4"/>
  <c r="AQ195" i="4"/>
  <c r="AR195" i="4"/>
  <c r="AS195" i="4"/>
  <c r="AT195" i="4"/>
  <c r="AU195" i="4"/>
  <c r="AV195" i="4"/>
  <c r="AW195" i="4"/>
  <c r="AN196" i="4"/>
  <c r="AO196" i="4"/>
  <c r="AP196" i="4"/>
  <c r="AQ196" i="4"/>
  <c r="AW196" i="4"/>
  <c r="AR196" i="4"/>
  <c r="AS196" i="4"/>
  <c r="AT196" i="4"/>
  <c r="AU196" i="4"/>
  <c r="AV196" i="4"/>
  <c r="AN197" i="4"/>
  <c r="AO197" i="4"/>
  <c r="AP197" i="4"/>
  <c r="AQ197" i="4"/>
  <c r="AR197" i="4"/>
  <c r="AS197" i="4"/>
  <c r="AW197" i="4"/>
  <c r="AT197" i="4"/>
  <c r="AU197" i="4"/>
  <c r="AV197" i="4"/>
  <c r="AN198" i="4"/>
  <c r="AO198" i="4"/>
  <c r="AP198" i="4"/>
  <c r="AQ198" i="4"/>
  <c r="AW198" i="4"/>
  <c r="AR198" i="4"/>
  <c r="AS198" i="4"/>
  <c r="AT198" i="4"/>
  <c r="AU198" i="4"/>
  <c r="AV198" i="4"/>
  <c r="AN199" i="4"/>
  <c r="AO199" i="4"/>
  <c r="AP199" i="4"/>
  <c r="AQ199" i="4"/>
  <c r="AR199" i="4"/>
  <c r="AS199" i="4"/>
  <c r="AW199" i="4"/>
  <c r="AT199" i="4"/>
  <c r="AU199" i="4"/>
  <c r="AV199" i="4"/>
  <c r="AU2" i="4"/>
  <c r="AT2" i="4"/>
  <c r="AS2" i="4"/>
  <c r="AR2" i="4"/>
  <c r="AQ2" i="4"/>
  <c r="AP2" i="4"/>
  <c r="AO2" i="4"/>
  <c r="AN2" i="4"/>
  <c r="AW2" i="4"/>
  <c r="AU200" i="3"/>
  <c r="AT200" i="3"/>
  <c r="AS200" i="3"/>
  <c r="AR200" i="3"/>
  <c r="AQ200" i="3"/>
  <c r="AP200" i="3"/>
  <c r="AO200" i="3"/>
  <c r="AW200" i="3"/>
  <c r="AN200" i="3"/>
  <c r="AV200" i="3"/>
  <c r="AU199" i="3"/>
  <c r="AT199" i="3"/>
  <c r="AS199" i="3"/>
  <c r="AR199" i="3"/>
  <c r="AQ199" i="3"/>
  <c r="AP199" i="3"/>
  <c r="AO199" i="3"/>
  <c r="AW199" i="3"/>
  <c r="AN199" i="3"/>
  <c r="AV199" i="3"/>
  <c r="AU198" i="3"/>
  <c r="AT198" i="3"/>
  <c r="AS198" i="3"/>
  <c r="AR198" i="3"/>
  <c r="AQ198" i="3"/>
  <c r="AP198" i="3"/>
  <c r="AO198" i="3"/>
  <c r="AW198" i="3"/>
  <c r="AN198" i="3"/>
  <c r="AV198" i="3"/>
  <c r="AU197" i="3"/>
  <c r="AT197" i="3"/>
  <c r="AS197" i="3"/>
  <c r="AR197" i="3"/>
  <c r="AQ197" i="3"/>
  <c r="AP197" i="3"/>
  <c r="AO197" i="3"/>
  <c r="AW197" i="3"/>
  <c r="AN197" i="3"/>
  <c r="AV197" i="3"/>
  <c r="AU196" i="3"/>
  <c r="AT196" i="3"/>
  <c r="AS196" i="3"/>
  <c r="AR196" i="3"/>
  <c r="AQ196" i="3"/>
  <c r="AP196" i="3"/>
  <c r="AV196" i="3"/>
  <c r="AO196" i="3"/>
  <c r="AW196" i="3"/>
  <c r="AN196" i="3"/>
  <c r="AU195" i="3"/>
  <c r="AT195" i="3"/>
  <c r="AS195" i="3"/>
  <c r="AR195" i="3"/>
  <c r="AQ195" i="3"/>
  <c r="AP195" i="3"/>
  <c r="AO195" i="3"/>
  <c r="AW195" i="3"/>
  <c r="AN195" i="3"/>
  <c r="AV195" i="3"/>
  <c r="AU194" i="3"/>
  <c r="AT194" i="3"/>
  <c r="AS194" i="3"/>
  <c r="AR194" i="3"/>
  <c r="AQ194" i="3"/>
  <c r="AP194" i="3"/>
  <c r="AO194" i="3"/>
  <c r="AW194" i="3"/>
  <c r="AN194" i="3"/>
  <c r="AV194" i="3"/>
  <c r="AU193" i="3"/>
  <c r="AT193" i="3"/>
  <c r="AS193" i="3"/>
  <c r="AR193" i="3"/>
  <c r="AQ193" i="3"/>
  <c r="AP193" i="3"/>
  <c r="AO193" i="3"/>
  <c r="AW193" i="3"/>
  <c r="AN193" i="3"/>
  <c r="AV193" i="3"/>
  <c r="AU192" i="3"/>
  <c r="AT192" i="3"/>
  <c r="AS192" i="3"/>
  <c r="AR192" i="3"/>
  <c r="AQ192" i="3"/>
  <c r="AP192" i="3"/>
  <c r="AO192" i="3"/>
  <c r="AW192" i="3"/>
  <c r="AN192" i="3"/>
  <c r="AV192" i="3"/>
  <c r="AU191" i="3"/>
  <c r="AT191" i="3"/>
  <c r="AS191" i="3"/>
  <c r="AR191" i="3"/>
  <c r="AQ191" i="3"/>
  <c r="AP191" i="3"/>
  <c r="AO191" i="3"/>
  <c r="AW191" i="3"/>
  <c r="AN191" i="3"/>
  <c r="AV191" i="3"/>
  <c r="AU190" i="3"/>
  <c r="AT190" i="3"/>
  <c r="AS190" i="3"/>
  <c r="AR190" i="3"/>
  <c r="AQ190" i="3"/>
  <c r="AP190" i="3"/>
  <c r="AO190" i="3"/>
  <c r="AW190" i="3"/>
  <c r="AN190" i="3"/>
  <c r="AV190" i="3"/>
  <c r="AU189" i="3"/>
  <c r="AT189" i="3"/>
  <c r="AS189" i="3"/>
  <c r="AR189" i="3"/>
  <c r="AQ189" i="3"/>
  <c r="AP189" i="3"/>
  <c r="AO189" i="3"/>
  <c r="AW189" i="3"/>
  <c r="AN189" i="3"/>
  <c r="AV189" i="3"/>
  <c r="AU188" i="3"/>
  <c r="AT188" i="3"/>
  <c r="AS188" i="3"/>
  <c r="AR188" i="3"/>
  <c r="AV188" i="3"/>
  <c r="AQ188" i="3"/>
  <c r="AP188" i="3"/>
  <c r="AO188" i="3"/>
  <c r="AW188" i="3"/>
  <c r="AN188" i="3"/>
  <c r="AU187" i="3"/>
  <c r="AT187" i="3"/>
  <c r="AS187" i="3"/>
  <c r="AR187" i="3"/>
  <c r="AQ187" i="3"/>
  <c r="AP187" i="3"/>
  <c r="AO187" i="3"/>
  <c r="AW187" i="3"/>
  <c r="AN187" i="3"/>
  <c r="AV187" i="3"/>
  <c r="AU186" i="3"/>
  <c r="AT186" i="3"/>
  <c r="AS186" i="3"/>
  <c r="AR186" i="3"/>
  <c r="AQ186" i="3"/>
  <c r="AP186" i="3"/>
  <c r="AO186" i="3"/>
  <c r="AW186" i="3"/>
  <c r="AN186" i="3"/>
  <c r="AV186" i="3"/>
  <c r="AU185" i="3"/>
  <c r="AT185" i="3"/>
  <c r="AS185" i="3"/>
  <c r="AR185" i="3"/>
  <c r="AQ185" i="3"/>
  <c r="AP185" i="3"/>
  <c r="AO185" i="3"/>
  <c r="AW185" i="3"/>
  <c r="AN185" i="3"/>
  <c r="AV185" i="3"/>
  <c r="AU184" i="3"/>
  <c r="AT184" i="3"/>
  <c r="AS184" i="3"/>
  <c r="AR184" i="3"/>
  <c r="AQ184" i="3"/>
  <c r="AP184" i="3"/>
  <c r="AO184" i="3"/>
  <c r="AW184" i="3"/>
  <c r="AN184" i="3"/>
  <c r="AV184" i="3"/>
  <c r="AU183" i="3"/>
  <c r="AT183" i="3"/>
  <c r="AS183" i="3"/>
  <c r="AR183" i="3"/>
  <c r="AQ183" i="3"/>
  <c r="AP183" i="3"/>
  <c r="AO183" i="3"/>
  <c r="AW183" i="3"/>
  <c r="AN183" i="3"/>
  <c r="AV183" i="3"/>
  <c r="AU182" i="3"/>
  <c r="AT182" i="3"/>
  <c r="AS182" i="3"/>
  <c r="AR182" i="3"/>
  <c r="AQ182" i="3"/>
  <c r="AP182" i="3"/>
  <c r="AO182" i="3"/>
  <c r="AW182" i="3"/>
  <c r="AN182" i="3"/>
  <c r="AV182" i="3"/>
  <c r="AU181" i="3"/>
  <c r="AT181" i="3"/>
  <c r="AS181" i="3"/>
  <c r="AR181" i="3"/>
  <c r="AV181" i="3"/>
  <c r="AQ181" i="3"/>
  <c r="AW181" i="3"/>
  <c r="AP181" i="3"/>
  <c r="AO181" i="3"/>
  <c r="AN181" i="3"/>
  <c r="AU180" i="3"/>
  <c r="AT180" i="3"/>
  <c r="AS180" i="3"/>
  <c r="AR180" i="3"/>
  <c r="AQ180" i="3"/>
  <c r="AP180" i="3"/>
  <c r="AO180" i="3"/>
  <c r="AW180" i="3"/>
  <c r="AN180" i="3"/>
  <c r="AV180" i="3"/>
  <c r="AU179" i="3"/>
  <c r="AT179" i="3"/>
  <c r="AS179" i="3"/>
  <c r="AR179" i="3"/>
  <c r="AV179" i="3"/>
  <c r="AQ179" i="3"/>
  <c r="AW179" i="3"/>
  <c r="AP179" i="3"/>
  <c r="AO179" i="3"/>
  <c r="AN179" i="3"/>
  <c r="AU178" i="3"/>
  <c r="AT178" i="3"/>
  <c r="AS178" i="3"/>
  <c r="AR178" i="3"/>
  <c r="AQ178" i="3"/>
  <c r="AP178" i="3"/>
  <c r="AO178" i="3"/>
  <c r="AW178" i="3"/>
  <c r="AN178" i="3"/>
  <c r="AV178" i="3"/>
  <c r="AU177" i="3"/>
  <c r="AT177" i="3"/>
  <c r="AS177" i="3"/>
  <c r="AR177" i="3"/>
  <c r="AQ177" i="3"/>
  <c r="AP177" i="3"/>
  <c r="AO177" i="3"/>
  <c r="AW177" i="3"/>
  <c r="AN177" i="3"/>
  <c r="AV177" i="3"/>
  <c r="AU176" i="3"/>
  <c r="AT176" i="3"/>
  <c r="AS176" i="3"/>
  <c r="AR176" i="3"/>
  <c r="AQ176" i="3"/>
  <c r="AP176" i="3"/>
  <c r="AO176" i="3"/>
  <c r="AW176" i="3"/>
  <c r="AN176" i="3"/>
  <c r="AV176" i="3"/>
  <c r="AU175" i="3"/>
  <c r="AT175" i="3"/>
  <c r="AS175" i="3"/>
  <c r="AR175" i="3"/>
  <c r="AQ175" i="3"/>
  <c r="AP175" i="3"/>
  <c r="AO175" i="3"/>
  <c r="AW175" i="3"/>
  <c r="AN175" i="3"/>
  <c r="AV175" i="3"/>
  <c r="AU174" i="3"/>
  <c r="AT174" i="3"/>
  <c r="AS174" i="3"/>
  <c r="AR174" i="3"/>
  <c r="AQ174" i="3"/>
  <c r="AP174" i="3"/>
  <c r="AO174" i="3"/>
  <c r="AW174" i="3"/>
  <c r="AN174" i="3"/>
  <c r="AV174" i="3"/>
  <c r="AU173" i="3"/>
  <c r="AT173" i="3"/>
  <c r="AS173" i="3"/>
  <c r="AR173" i="3"/>
  <c r="AQ173" i="3"/>
  <c r="AP173" i="3"/>
  <c r="AO173" i="3"/>
  <c r="AW173" i="3"/>
  <c r="AN173" i="3"/>
  <c r="AV173" i="3"/>
  <c r="AU172" i="3"/>
  <c r="AT172" i="3"/>
  <c r="AS172" i="3"/>
  <c r="AR172" i="3"/>
  <c r="AQ172" i="3"/>
  <c r="AP172" i="3"/>
  <c r="AO172" i="3"/>
  <c r="AW172" i="3"/>
  <c r="AN172" i="3"/>
  <c r="AV172" i="3"/>
  <c r="AU171" i="3"/>
  <c r="AT171" i="3"/>
  <c r="AS171" i="3"/>
  <c r="AR171" i="3"/>
  <c r="AQ171" i="3"/>
  <c r="AP171" i="3"/>
  <c r="AO171" i="3"/>
  <c r="AW171" i="3"/>
  <c r="AN171" i="3"/>
  <c r="AV171" i="3"/>
  <c r="AU170" i="3"/>
  <c r="AT170" i="3"/>
  <c r="AS170" i="3"/>
  <c r="AR170" i="3"/>
  <c r="AQ170" i="3"/>
  <c r="AP170" i="3"/>
  <c r="AO170" i="3"/>
  <c r="AW170" i="3"/>
  <c r="AN170" i="3"/>
  <c r="AV170" i="3"/>
  <c r="AU169" i="3"/>
  <c r="AT169" i="3"/>
  <c r="AS169" i="3"/>
  <c r="AR169" i="3"/>
  <c r="AV169" i="3"/>
  <c r="AQ169" i="3"/>
  <c r="AW169" i="3"/>
  <c r="AP169" i="3"/>
  <c r="AO169" i="3"/>
  <c r="AN169" i="3"/>
  <c r="AU168" i="3"/>
  <c r="AT168" i="3"/>
  <c r="AS168" i="3"/>
  <c r="AR168" i="3"/>
  <c r="AQ168" i="3"/>
  <c r="AP168" i="3"/>
  <c r="AO168" i="3"/>
  <c r="AW168" i="3"/>
  <c r="AN168" i="3"/>
  <c r="AV168" i="3"/>
  <c r="AU167" i="3"/>
  <c r="AT167" i="3"/>
  <c r="AS167" i="3"/>
  <c r="AR167" i="3"/>
  <c r="AQ167" i="3"/>
  <c r="AP167" i="3"/>
  <c r="AO167" i="3"/>
  <c r="AW167" i="3"/>
  <c r="AN167" i="3"/>
  <c r="AV167" i="3"/>
  <c r="AU166" i="3"/>
  <c r="AT166" i="3"/>
  <c r="AS166" i="3"/>
  <c r="AR166" i="3"/>
  <c r="AQ166" i="3"/>
  <c r="AP166" i="3"/>
  <c r="AO166" i="3"/>
  <c r="AW166" i="3"/>
  <c r="AN166" i="3"/>
  <c r="AV166" i="3"/>
  <c r="AU165" i="3"/>
  <c r="AT165" i="3"/>
  <c r="AS165" i="3"/>
  <c r="AR165" i="3"/>
  <c r="AQ165" i="3"/>
  <c r="AP165" i="3"/>
  <c r="AV165" i="3"/>
  <c r="AO165" i="3"/>
  <c r="AW165" i="3"/>
  <c r="AN165" i="3"/>
  <c r="AU164" i="3"/>
  <c r="AT164" i="3"/>
  <c r="AS164" i="3"/>
  <c r="AR164" i="3"/>
  <c r="AQ164" i="3"/>
  <c r="AP164" i="3"/>
  <c r="AO164" i="3"/>
  <c r="AW164" i="3"/>
  <c r="AN164" i="3"/>
  <c r="AV164" i="3"/>
  <c r="AU163" i="3"/>
  <c r="AT163" i="3"/>
  <c r="AS163" i="3"/>
  <c r="AR163" i="3"/>
  <c r="AQ163" i="3"/>
  <c r="AP163" i="3"/>
  <c r="AO163" i="3"/>
  <c r="AW163" i="3"/>
  <c r="AN163" i="3"/>
  <c r="AV163" i="3"/>
  <c r="AU162" i="3"/>
  <c r="AT162" i="3"/>
  <c r="AS162" i="3"/>
  <c r="AR162" i="3"/>
  <c r="AQ162" i="3"/>
  <c r="AP162" i="3"/>
  <c r="AO162" i="3"/>
  <c r="AW162" i="3"/>
  <c r="AN162" i="3"/>
  <c r="AV162" i="3"/>
  <c r="AU161" i="3"/>
  <c r="AT161" i="3"/>
  <c r="AS161" i="3"/>
  <c r="AR161" i="3"/>
  <c r="AQ161" i="3"/>
  <c r="AP161" i="3"/>
  <c r="AO161" i="3"/>
  <c r="AW161" i="3"/>
  <c r="AN161" i="3"/>
  <c r="AV161" i="3"/>
  <c r="AU160" i="3"/>
  <c r="AT160" i="3"/>
  <c r="AS160" i="3"/>
  <c r="AR160" i="3"/>
  <c r="AQ160" i="3"/>
  <c r="AP160" i="3"/>
  <c r="AO160" i="3"/>
  <c r="AW160" i="3"/>
  <c r="AN160" i="3"/>
  <c r="AV160" i="3"/>
  <c r="AU159" i="3"/>
  <c r="AT159" i="3"/>
  <c r="AS159" i="3"/>
  <c r="AR159" i="3"/>
  <c r="AQ159" i="3"/>
  <c r="AP159" i="3"/>
  <c r="AO159" i="3"/>
  <c r="AW159" i="3"/>
  <c r="AN159" i="3"/>
  <c r="AV159" i="3"/>
  <c r="AU158" i="3"/>
  <c r="AT158" i="3"/>
  <c r="AS158" i="3"/>
  <c r="AR158" i="3"/>
  <c r="AQ158" i="3"/>
  <c r="AP158" i="3"/>
  <c r="AO158" i="3"/>
  <c r="AW158" i="3"/>
  <c r="AN158" i="3"/>
  <c r="AV158" i="3"/>
  <c r="AU157" i="3"/>
  <c r="AT157" i="3"/>
  <c r="AS157" i="3"/>
  <c r="AR157" i="3"/>
  <c r="AV157" i="3"/>
  <c r="AQ157" i="3"/>
  <c r="AW157" i="3"/>
  <c r="AP157" i="3"/>
  <c r="AO157" i="3"/>
  <c r="AN157" i="3"/>
  <c r="AU156" i="3"/>
  <c r="AT156" i="3"/>
  <c r="AS156" i="3"/>
  <c r="AR156" i="3"/>
  <c r="AQ156" i="3"/>
  <c r="AP156" i="3"/>
  <c r="AO156" i="3"/>
  <c r="AW156" i="3"/>
  <c r="AN156" i="3"/>
  <c r="AV156" i="3"/>
  <c r="AU155" i="3"/>
  <c r="AT155" i="3"/>
  <c r="AS155" i="3"/>
  <c r="AR155" i="3"/>
  <c r="AQ155" i="3"/>
  <c r="AP155" i="3"/>
  <c r="AO155" i="3"/>
  <c r="AW155" i="3"/>
  <c r="AN155" i="3"/>
  <c r="AV155" i="3"/>
  <c r="AU154" i="3"/>
  <c r="AT154" i="3"/>
  <c r="AS154" i="3"/>
  <c r="AR154" i="3"/>
  <c r="AQ154" i="3"/>
  <c r="AP154" i="3"/>
  <c r="AO154" i="3"/>
  <c r="AW154" i="3"/>
  <c r="AN154" i="3"/>
  <c r="AV154" i="3"/>
  <c r="AU153" i="3"/>
  <c r="AT153" i="3"/>
  <c r="AS153" i="3"/>
  <c r="AR153" i="3"/>
  <c r="AQ153" i="3"/>
  <c r="AP153" i="3"/>
  <c r="AO153" i="3"/>
  <c r="AW153" i="3"/>
  <c r="AN153" i="3"/>
  <c r="AV153" i="3"/>
  <c r="AU152" i="3"/>
  <c r="AT152" i="3"/>
  <c r="AS152" i="3"/>
  <c r="AR152" i="3"/>
  <c r="AQ152" i="3"/>
  <c r="AP152" i="3"/>
  <c r="AV152" i="3"/>
  <c r="AO152" i="3"/>
  <c r="AW152" i="3"/>
  <c r="AN152" i="3"/>
  <c r="AU151" i="3"/>
  <c r="AT151" i="3"/>
  <c r="AS151" i="3"/>
  <c r="AR151" i="3"/>
  <c r="AQ151" i="3"/>
  <c r="AP151" i="3"/>
  <c r="AO151" i="3"/>
  <c r="AW151" i="3"/>
  <c r="AN151" i="3"/>
  <c r="AV151" i="3"/>
  <c r="AU150" i="3"/>
  <c r="AT150" i="3"/>
  <c r="AS150" i="3"/>
  <c r="AR150" i="3"/>
  <c r="AQ150" i="3"/>
  <c r="AP150" i="3"/>
  <c r="AO150" i="3"/>
  <c r="AW150" i="3"/>
  <c r="AN150" i="3"/>
  <c r="AV150" i="3"/>
  <c r="AU149" i="3"/>
  <c r="AT149" i="3"/>
  <c r="AS149" i="3"/>
  <c r="AR149" i="3"/>
  <c r="AQ149" i="3"/>
  <c r="AP149" i="3"/>
  <c r="AO149" i="3"/>
  <c r="AW149" i="3"/>
  <c r="AN149" i="3"/>
  <c r="AV149" i="3"/>
  <c r="AU148" i="3"/>
  <c r="AT148" i="3"/>
  <c r="AS148" i="3"/>
  <c r="AR148" i="3"/>
  <c r="AQ148" i="3"/>
  <c r="AP148" i="3"/>
  <c r="AO148" i="3"/>
  <c r="AW148" i="3"/>
  <c r="AN148" i="3"/>
  <c r="AV148" i="3"/>
  <c r="AU147" i="3"/>
  <c r="AT147" i="3"/>
  <c r="AS147" i="3"/>
  <c r="AR147" i="3"/>
  <c r="AQ147" i="3"/>
  <c r="AP147" i="3"/>
  <c r="AO147" i="3"/>
  <c r="AW147" i="3"/>
  <c r="AN147" i="3"/>
  <c r="AV147" i="3"/>
  <c r="AU146" i="3"/>
  <c r="AT146" i="3"/>
  <c r="AS146" i="3"/>
  <c r="AR146" i="3"/>
  <c r="AQ146" i="3"/>
  <c r="AP146" i="3"/>
  <c r="AO146" i="3"/>
  <c r="AW146" i="3"/>
  <c r="AN146" i="3"/>
  <c r="AV146" i="3"/>
  <c r="AU145" i="3"/>
  <c r="AT145" i="3"/>
  <c r="AS145" i="3"/>
  <c r="AR145" i="3"/>
  <c r="AQ145" i="3"/>
  <c r="AP145" i="3"/>
  <c r="AO145" i="3"/>
  <c r="AW145" i="3"/>
  <c r="AN145" i="3"/>
  <c r="AV145" i="3"/>
  <c r="AU144" i="3"/>
  <c r="AT144" i="3"/>
  <c r="AS144" i="3"/>
  <c r="AR144" i="3"/>
  <c r="AQ144" i="3"/>
  <c r="AP144" i="3"/>
  <c r="AO144" i="3"/>
  <c r="AW144" i="3"/>
  <c r="AN144" i="3"/>
  <c r="AV144" i="3"/>
  <c r="AU143" i="3"/>
  <c r="AT143" i="3"/>
  <c r="AS143" i="3"/>
  <c r="AR143" i="3"/>
  <c r="AQ143" i="3"/>
  <c r="AP143" i="3"/>
  <c r="AO143" i="3"/>
  <c r="AW143" i="3"/>
  <c r="AN143" i="3"/>
  <c r="AV143" i="3"/>
  <c r="AU142" i="3"/>
  <c r="AT142" i="3"/>
  <c r="AS142" i="3"/>
  <c r="AR142" i="3"/>
  <c r="AQ142" i="3"/>
  <c r="AP142" i="3"/>
  <c r="AO142" i="3"/>
  <c r="AW142" i="3"/>
  <c r="AN142" i="3"/>
  <c r="AV142" i="3"/>
  <c r="AU141" i="3"/>
  <c r="AT141" i="3"/>
  <c r="AS141" i="3"/>
  <c r="AR141" i="3"/>
  <c r="AQ141" i="3"/>
  <c r="AP141" i="3"/>
  <c r="AO141" i="3"/>
  <c r="AW141" i="3"/>
  <c r="AN141" i="3"/>
  <c r="AV141" i="3"/>
  <c r="AU140" i="3"/>
  <c r="AT140" i="3"/>
  <c r="AS140" i="3"/>
  <c r="AR140" i="3"/>
  <c r="AV140" i="3"/>
  <c r="AQ140" i="3"/>
  <c r="AP140" i="3"/>
  <c r="AO140" i="3"/>
  <c r="AW140" i="3"/>
  <c r="AN140" i="3"/>
  <c r="AU139" i="3"/>
  <c r="AT139" i="3"/>
  <c r="AS139" i="3"/>
  <c r="AR139" i="3"/>
  <c r="AQ139" i="3"/>
  <c r="AP139" i="3"/>
  <c r="AO139" i="3"/>
  <c r="AW139" i="3"/>
  <c r="AN139" i="3"/>
  <c r="AV139" i="3"/>
  <c r="AU138" i="3"/>
  <c r="AT138" i="3"/>
  <c r="AS138" i="3"/>
  <c r="AR138" i="3"/>
  <c r="AQ138" i="3"/>
  <c r="AP138" i="3"/>
  <c r="AO138" i="3"/>
  <c r="AW138" i="3"/>
  <c r="AN138" i="3"/>
  <c r="AV138" i="3"/>
  <c r="AU137" i="3"/>
  <c r="AT137" i="3"/>
  <c r="AS137" i="3"/>
  <c r="AR137" i="3"/>
  <c r="AQ137" i="3"/>
  <c r="AP137" i="3"/>
  <c r="AO137" i="3"/>
  <c r="AW137" i="3"/>
  <c r="AN137" i="3"/>
  <c r="AV137" i="3"/>
  <c r="AU136" i="3"/>
  <c r="AT136" i="3"/>
  <c r="AS136" i="3"/>
  <c r="AR136" i="3"/>
  <c r="AQ136" i="3"/>
  <c r="AP136" i="3"/>
  <c r="AO136" i="3"/>
  <c r="AW136" i="3"/>
  <c r="AN136" i="3"/>
  <c r="AV136" i="3"/>
  <c r="AU135" i="3"/>
  <c r="AT135" i="3"/>
  <c r="AS135" i="3"/>
  <c r="AR135" i="3"/>
  <c r="AQ135" i="3"/>
  <c r="AP135" i="3"/>
  <c r="AO135" i="3"/>
  <c r="AW135" i="3"/>
  <c r="AN135" i="3"/>
  <c r="AV135" i="3"/>
  <c r="AU134" i="3"/>
  <c r="AT134" i="3"/>
  <c r="AS134" i="3"/>
  <c r="AR134" i="3"/>
  <c r="AQ134" i="3"/>
  <c r="AP134" i="3"/>
  <c r="AO134" i="3"/>
  <c r="AW134" i="3"/>
  <c r="AN134" i="3"/>
  <c r="AV134" i="3"/>
  <c r="AU133" i="3"/>
  <c r="AT133" i="3"/>
  <c r="AS133" i="3"/>
  <c r="AR133" i="3"/>
  <c r="AQ133" i="3"/>
  <c r="AP133" i="3"/>
  <c r="AO133" i="3"/>
  <c r="AW133" i="3"/>
  <c r="AN133" i="3"/>
  <c r="AV133" i="3"/>
  <c r="AU132" i="3"/>
  <c r="AT132" i="3"/>
  <c r="AS132" i="3"/>
  <c r="AR132" i="3"/>
  <c r="AQ132" i="3"/>
  <c r="AP132" i="3"/>
  <c r="AO132" i="3"/>
  <c r="AW132" i="3"/>
  <c r="AN132" i="3"/>
  <c r="AV132" i="3"/>
  <c r="AU131" i="3"/>
  <c r="AT131" i="3"/>
  <c r="AS131" i="3"/>
  <c r="AR131" i="3"/>
  <c r="AQ131" i="3"/>
  <c r="AP131" i="3"/>
  <c r="AO131" i="3"/>
  <c r="AW131" i="3"/>
  <c r="AN131" i="3"/>
  <c r="AV131" i="3"/>
  <c r="AU130" i="3"/>
  <c r="AT130" i="3"/>
  <c r="AS130" i="3"/>
  <c r="AR130" i="3"/>
  <c r="AQ130" i="3"/>
  <c r="AP130" i="3"/>
  <c r="AO130" i="3"/>
  <c r="AW130" i="3"/>
  <c r="AN130" i="3"/>
  <c r="AV130" i="3"/>
  <c r="AU129" i="3"/>
  <c r="AT129" i="3"/>
  <c r="AS129" i="3"/>
  <c r="AR129" i="3"/>
  <c r="AQ129" i="3"/>
  <c r="AP129" i="3"/>
  <c r="AO129" i="3"/>
  <c r="AW129" i="3"/>
  <c r="AN129" i="3"/>
  <c r="AV129" i="3"/>
  <c r="AU128" i="3"/>
  <c r="AT128" i="3"/>
  <c r="AS128" i="3"/>
  <c r="AR128" i="3"/>
  <c r="AV128" i="3"/>
  <c r="AQ128" i="3"/>
  <c r="AP128" i="3"/>
  <c r="AO128" i="3"/>
  <c r="AW128" i="3"/>
  <c r="AN128" i="3"/>
  <c r="AU127" i="3"/>
  <c r="AT127" i="3"/>
  <c r="AS127" i="3"/>
  <c r="AR127" i="3"/>
  <c r="AQ127" i="3"/>
  <c r="AP127" i="3"/>
  <c r="AO127" i="3"/>
  <c r="AW127" i="3"/>
  <c r="AN127" i="3"/>
  <c r="AV127" i="3"/>
  <c r="AU126" i="3"/>
  <c r="AT126" i="3"/>
  <c r="AS126" i="3"/>
  <c r="AR126" i="3"/>
  <c r="AQ126" i="3"/>
  <c r="AP126" i="3"/>
  <c r="AO126" i="3"/>
  <c r="AW126" i="3"/>
  <c r="AN126" i="3"/>
  <c r="AV126" i="3"/>
  <c r="AU125" i="3"/>
  <c r="AT125" i="3"/>
  <c r="AS125" i="3"/>
  <c r="AR125" i="3"/>
  <c r="AQ125" i="3"/>
  <c r="AP125" i="3"/>
  <c r="AO125" i="3"/>
  <c r="AW125" i="3"/>
  <c r="AN125" i="3"/>
  <c r="AV125" i="3"/>
  <c r="AU124" i="3"/>
  <c r="AT124" i="3"/>
  <c r="AS124" i="3"/>
  <c r="AR124" i="3"/>
  <c r="AQ124" i="3"/>
  <c r="AP124" i="3"/>
  <c r="AO124" i="3"/>
  <c r="AW124" i="3"/>
  <c r="AN124" i="3"/>
  <c r="AV124" i="3"/>
  <c r="AU123" i="3"/>
  <c r="AT123" i="3"/>
  <c r="AS123" i="3"/>
  <c r="AR123" i="3"/>
  <c r="AQ123" i="3"/>
  <c r="AP123" i="3"/>
  <c r="AO123" i="3"/>
  <c r="AW123" i="3"/>
  <c r="AN123" i="3"/>
  <c r="AV123" i="3"/>
  <c r="AU122" i="3"/>
  <c r="AT122" i="3"/>
  <c r="AS122" i="3"/>
  <c r="AR122" i="3"/>
  <c r="AQ122" i="3"/>
  <c r="AP122" i="3"/>
  <c r="AO122" i="3"/>
  <c r="AW122" i="3"/>
  <c r="AN122" i="3"/>
  <c r="AV122" i="3"/>
  <c r="AU121" i="3"/>
  <c r="AT121" i="3"/>
  <c r="AS121" i="3"/>
  <c r="AR121" i="3"/>
  <c r="AQ121" i="3"/>
  <c r="AP121" i="3"/>
  <c r="AO121" i="3"/>
  <c r="AW121" i="3"/>
  <c r="AN121" i="3"/>
  <c r="AV121" i="3"/>
  <c r="AU120" i="3"/>
  <c r="AT120" i="3"/>
  <c r="AS120" i="3"/>
  <c r="AR120" i="3"/>
  <c r="AQ120" i="3"/>
  <c r="AW120" i="3"/>
  <c r="AP120" i="3"/>
  <c r="AO120" i="3"/>
  <c r="AN120" i="3"/>
  <c r="AV120" i="3"/>
  <c r="AU119" i="3"/>
  <c r="AT119" i="3"/>
  <c r="AS119" i="3"/>
  <c r="AR119" i="3"/>
  <c r="AQ119" i="3"/>
  <c r="AP119" i="3"/>
  <c r="AO119" i="3"/>
  <c r="AW119" i="3"/>
  <c r="AN119" i="3"/>
  <c r="AV119" i="3"/>
  <c r="AU118" i="3"/>
  <c r="AT118" i="3"/>
  <c r="AS118" i="3"/>
  <c r="AR118" i="3"/>
  <c r="AQ118" i="3"/>
  <c r="AP118" i="3"/>
  <c r="AO118" i="3"/>
  <c r="AW118" i="3"/>
  <c r="AN118" i="3"/>
  <c r="AV118" i="3"/>
  <c r="AU117" i="3"/>
  <c r="AT117" i="3"/>
  <c r="AS117" i="3"/>
  <c r="AR117" i="3"/>
  <c r="AQ117" i="3"/>
  <c r="AP117" i="3"/>
  <c r="AO117" i="3"/>
  <c r="AW117" i="3"/>
  <c r="AN117" i="3"/>
  <c r="AV117" i="3"/>
  <c r="AU116" i="3"/>
  <c r="AT116" i="3"/>
  <c r="AS116" i="3"/>
  <c r="AR116" i="3"/>
  <c r="AV116" i="3"/>
  <c r="AQ116" i="3"/>
  <c r="AP116" i="3"/>
  <c r="AO116" i="3"/>
  <c r="AW116" i="3"/>
  <c r="AN116" i="3"/>
  <c r="AU115" i="3"/>
  <c r="AT115" i="3"/>
  <c r="AS115" i="3"/>
  <c r="AR115" i="3"/>
  <c r="AQ115" i="3"/>
  <c r="AP115" i="3"/>
  <c r="AO115" i="3"/>
  <c r="AW115" i="3"/>
  <c r="AN115" i="3"/>
  <c r="AV115" i="3"/>
  <c r="AU114" i="3"/>
  <c r="AT114" i="3"/>
  <c r="AS114" i="3"/>
  <c r="AR114" i="3"/>
  <c r="AQ114" i="3"/>
  <c r="AP114" i="3"/>
  <c r="AO114" i="3"/>
  <c r="AW114" i="3"/>
  <c r="AN114" i="3"/>
  <c r="AV114" i="3"/>
  <c r="AU113" i="3"/>
  <c r="AT113" i="3"/>
  <c r="AS113" i="3"/>
  <c r="AR113" i="3"/>
  <c r="AQ113" i="3"/>
  <c r="AP113" i="3"/>
  <c r="AO113" i="3"/>
  <c r="AW113" i="3"/>
  <c r="AN113" i="3"/>
  <c r="AV113" i="3"/>
  <c r="AU112" i="3"/>
  <c r="AT112" i="3"/>
  <c r="AS112" i="3"/>
  <c r="AR112" i="3"/>
  <c r="AQ112" i="3"/>
  <c r="AP112" i="3"/>
  <c r="AO112" i="3"/>
  <c r="AW112" i="3"/>
  <c r="AN112" i="3"/>
  <c r="AV112" i="3"/>
  <c r="AU111" i="3"/>
  <c r="AT111" i="3"/>
  <c r="AS111" i="3"/>
  <c r="AR111" i="3"/>
  <c r="AQ111" i="3"/>
  <c r="AP111" i="3"/>
  <c r="AO111" i="3"/>
  <c r="AW111" i="3"/>
  <c r="AN111" i="3"/>
  <c r="AV111" i="3"/>
  <c r="AU110" i="3"/>
  <c r="AT110" i="3"/>
  <c r="AS110" i="3"/>
  <c r="AR110" i="3"/>
  <c r="AQ110" i="3"/>
  <c r="AP110" i="3"/>
  <c r="AO110" i="3"/>
  <c r="AW110" i="3"/>
  <c r="AN110" i="3"/>
  <c r="AV110" i="3"/>
  <c r="AU109" i="3"/>
  <c r="AT109" i="3"/>
  <c r="AS109" i="3"/>
  <c r="AR109" i="3"/>
  <c r="AQ109" i="3"/>
  <c r="AP109" i="3"/>
  <c r="AV109" i="3"/>
  <c r="AO109" i="3"/>
  <c r="AW109" i="3"/>
  <c r="AN109" i="3"/>
  <c r="AU108" i="3"/>
  <c r="AT108" i="3"/>
  <c r="AS108" i="3"/>
  <c r="AR108" i="3"/>
  <c r="AQ108" i="3"/>
  <c r="AW108" i="3"/>
  <c r="AP108" i="3"/>
  <c r="AO108" i="3"/>
  <c r="AN108" i="3"/>
  <c r="AV108" i="3"/>
  <c r="AU107" i="3"/>
  <c r="AT107" i="3"/>
  <c r="AS107" i="3"/>
  <c r="AR107" i="3"/>
  <c r="AQ107" i="3"/>
  <c r="AP107" i="3"/>
  <c r="AO107" i="3"/>
  <c r="AW107" i="3"/>
  <c r="AN107" i="3"/>
  <c r="AV107" i="3"/>
  <c r="AU106" i="3"/>
  <c r="AT106" i="3"/>
  <c r="AS106" i="3"/>
  <c r="AR106" i="3"/>
  <c r="AQ106" i="3"/>
  <c r="AP106" i="3"/>
  <c r="AO106" i="3"/>
  <c r="AW106" i="3"/>
  <c r="AN106" i="3"/>
  <c r="AV106" i="3"/>
  <c r="AU105" i="3"/>
  <c r="AT105" i="3"/>
  <c r="AS105" i="3"/>
  <c r="AR105" i="3"/>
  <c r="AQ105" i="3"/>
  <c r="AP105" i="3"/>
  <c r="AO105" i="3"/>
  <c r="AW105" i="3"/>
  <c r="AN105" i="3"/>
  <c r="AV105" i="3"/>
  <c r="AU104" i="3"/>
  <c r="AT104" i="3"/>
  <c r="AS104" i="3"/>
  <c r="AR104" i="3"/>
  <c r="AQ104" i="3"/>
  <c r="AW104" i="3"/>
  <c r="AP104" i="3"/>
  <c r="AV104" i="3"/>
  <c r="AO104" i="3"/>
  <c r="AN104" i="3"/>
  <c r="AU103" i="3"/>
  <c r="AT103" i="3"/>
  <c r="AS103" i="3"/>
  <c r="AR103" i="3"/>
  <c r="AQ103" i="3"/>
  <c r="AP103" i="3"/>
  <c r="AO103" i="3"/>
  <c r="AW103" i="3"/>
  <c r="AN103" i="3"/>
  <c r="AV103" i="3"/>
  <c r="AU102" i="3"/>
  <c r="AT102" i="3"/>
  <c r="AS102" i="3"/>
  <c r="AR102" i="3"/>
  <c r="AQ102" i="3"/>
  <c r="AP102" i="3"/>
  <c r="AO102" i="3"/>
  <c r="AW102" i="3"/>
  <c r="AN102" i="3"/>
  <c r="AV102" i="3"/>
  <c r="AU101" i="3"/>
  <c r="AT101" i="3"/>
  <c r="AS101" i="3"/>
  <c r="AR101" i="3"/>
  <c r="AQ101" i="3"/>
  <c r="AP101" i="3"/>
  <c r="AO101" i="3"/>
  <c r="AW101" i="3"/>
  <c r="AN101" i="3"/>
  <c r="AV101" i="3"/>
  <c r="AU100" i="3"/>
  <c r="AT100" i="3"/>
  <c r="AS100" i="3"/>
  <c r="AR100" i="3"/>
  <c r="AQ100" i="3"/>
  <c r="AP100" i="3"/>
  <c r="AO100" i="3"/>
  <c r="AW100" i="3"/>
  <c r="AN100" i="3"/>
  <c r="AV100" i="3"/>
  <c r="AU99" i="3"/>
  <c r="AT99" i="3"/>
  <c r="AS99" i="3"/>
  <c r="AR99" i="3"/>
  <c r="AQ99" i="3"/>
  <c r="AP99" i="3"/>
  <c r="AO99" i="3"/>
  <c r="AW99" i="3"/>
  <c r="AN99" i="3"/>
  <c r="AV99" i="3"/>
  <c r="AU98" i="3"/>
  <c r="AT98" i="3"/>
  <c r="AS98" i="3"/>
  <c r="AR98" i="3"/>
  <c r="AQ98" i="3"/>
  <c r="AP98" i="3"/>
  <c r="AO98" i="3"/>
  <c r="AW98" i="3"/>
  <c r="AN98" i="3"/>
  <c r="AV98" i="3"/>
  <c r="AU97" i="3"/>
  <c r="AT97" i="3"/>
  <c r="AS97" i="3"/>
  <c r="AW97" i="3"/>
  <c r="AR97" i="3"/>
  <c r="AQ97" i="3"/>
  <c r="AP97" i="3"/>
  <c r="AV97" i="3"/>
  <c r="AO97" i="3"/>
  <c r="AN97" i="3"/>
  <c r="AW96" i="3"/>
  <c r="AU96" i="3"/>
  <c r="AT96" i="3"/>
  <c r="AS96" i="3"/>
  <c r="AR96" i="3"/>
  <c r="AQ96" i="3"/>
  <c r="AP96" i="3"/>
  <c r="AO96" i="3"/>
  <c r="AN96" i="3"/>
  <c r="AV96" i="3"/>
  <c r="AU95" i="3"/>
  <c r="AT95" i="3"/>
  <c r="AS95" i="3"/>
  <c r="AR95" i="3"/>
  <c r="AQ95" i="3"/>
  <c r="AP95" i="3"/>
  <c r="AO95" i="3"/>
  <c r="AW95" i="3"/>
  <c r="AN95" i="3"/>
  <c r="AV95" i="3"/>
  <c r="AU94" i="3"/>
  <c r="AT94" i="3"/>
  <c r="AS94" i="3"/>
  <c r="AR94" i="3"/>
  <c r="AQ94" i="3"/>
  <c r="AP94" i="3"/>
  <c r="AO94" i="3"/>
  <c r="AW94" i="3"/>
  <c r="AN94" i="3"/>
  <c r="AV94" i="3"/>
  <c r="AU93" i="3"/>
  <c r="AT93" i="3"/>
  <c r="AS93" i="3"/>
  <c r="AR93" i="3"/>
  <c r="AQ93" i="3"/>
  <c r="AP93" i="3"/>
  <c r="AV93" i="3"/>
  <c r="AO93" i="3"/>
  <c r="AW93" i="3"/>
  <c r="AN93" i="3"/>
  <c r="AU92" i="3"/>
  <c r="AT92" i="3"/>
  <c r="AS92" i="3"/>
  <c r="AR92" i="3"/>
  <c r="AQ92" i="3"/>
  <c r="AP92" i="3"/>
  <c r="AO92" i="3"/>
  <c r="AW92" i="3"/>
  <c r="AN92" i="3"/>
  <c r="AV92" i="3"/>
  <c r="AU91" i="3"/>
  <c r="AT91" i="3"/>
  <c r="AS91" i="3"/>
  <c r="AR91" i="3"/>
  <c r="AQ91" i="3"/>
  <c r="AP91" i="3"/>
  <c r="AO91" i="3"/>
  <c r="AW91" i="3"/>
  <c r="AN91" i="3"/>
  <c r="AV91" i="3"/>
  <c r="AU90" i="3"/>
  <c r="AT90" i="3"/>
  <c r="AS90" i="3"/>
  <c r="AR90" i="3"/>
  <c r="AQ90" i="3"/>
  <c r="AP90" i="3"/>
  <c r="AO90" i="3"/>
  <c r="AW90" i="3"/>
  <c r="AN90" i="3"/>
  <c r="AV90" i="3"/>
  <c r="AU89" i="3"/>
  <c r="AT89" i="3"/>
  <c r="AS89" i="3"/>
  <c r="AR89" i="3"/>
  <c r="AQ89" i="3"/>
  <c r="AP89" i="3"/>
  <c r="AO89" i="3"/>
  <c r="AW89" i="3"/>
  <c r="AN89" i="3"/>
  <c r="AV89" i="3"/>
  <c r="AU88" i="3"/>
  <c r="AT88" i="3"/>
  <c r="AS88" i="3"/>
  <c r="AR88" i="3"/>
  <c r="AQ88" i="3"/>
  <c r="AP88" i="3"/>
  <c r="AO88" i="3"/>
  <c r="AW88" i="3"/>
  <c r="AN88" i="3"/>
  <c r="AV88" i="3"/>
  <c r="AU87" i="3"/>
  <c r="AT87" i="3"/>
  <c r="AS87" i="3"/>
  <c r="AR87" i="3"/>
  <c r="AQ87" i="3"/>
  <c r="AP87" i="3"/>
  <c r="AO87" i="3"/>
  <c r="AW87" i="3"/>
  <c r="AN87" i="3"/>
  <c r="AV87" i="3"/>
  <c r="AU86" i="3"/>
  <c r="AT86" i="3"/>
  <c r="AS86" i="3"/>
  <c r="AR86" i="3"/>
  <c r="AQ86" i="3"/>
  <c r="AP86" i="3"/>
  <c r="AO86" i="3"/>
  <c r="AW86" i="3"/>
  <c r="AN86" i="3"/>
  <c r="AV86" i="3"/>
  <c r="AU85" i="3"/>
  <c r="AT85" i="3"/>
  <c r="AS85" i="3"/>
  <c r="AW85" i="3"/>
  <c r="AR85" i="3"/>
  <c r="AQ85" i="3"/>
  <c r="AP85" i="3"/>
  <c r="AV85" i="3"/>
  <c r="AO85" i="3"/>
  <c r="AN85" i="3"/>
  <c r="AW84" i="3"/>
  <c r="AU84" i="3"/>
  <c r="AT84" i="3"/>
  <c r="AS84" i="3"/>
  <c r="AR84" i="3"/>
  <c r="AQ84" i="3"/>
  <c r="AP84" i="3"/>
  <c r="AO84" i="3"/>
  <c r="AN84" i="3"/>
  <c r="AV84" i="3"/>
  <c r="AU83" i="3"/>
  <c r="AT83" i="3"/>
  <c r="AS83" i="3"/>
  <c r="AR83" i="3"/>
  <c r="AQ83" i="3"/>
  <c r="AP83" i="3"/>
  <c r="AO83" i="3"/>
  <c r="AW83" i="3"/>
  <c r="AN83" i="3"/>
  <c r="AV83" i="3"/>
  <c r="AU82" i="3"/>
  <c r="AT82" i="3"/>
  <c r="AS82" i="3"/>
  <c r="AR82" i="3"/>
  <c r="AQ82" i="3"/>
  <c r="AP82" i="3"/>
  <c r="AO82" i="3"/>
  <c r="AW82" i="3"/>
  <c r="AN82" i="3"/>
  <c r="AV82" i="3"/>
  <c r="AU81" i="3"/>
  <c r="AT81" i="3"/>
  <c r="AS81" i="3"/>
  <c r="AR81" i="3"/>
  <c r="AQ81" i="3"/>
  <c r="AP81" i="3"/>
  <c r="AV81" i="3"/>
  <c r="AO81" i="3"/>
  <c r="AW81" i="3"/>
  <c r="AN81" i="3"/>
  <c r="AU80" i="3"/>
  <c r="AT80" i="3"/>
  <c r="AS80" i="3"/>
  <c r="AR80" i="3"/>
  <c r="AQ80" i="3"/>
  <c r="AP80" i="3"/>
  <c r="AO80" i="3"/>
  <c r="AW80" i="3"/>
  <c r="AN80" i="3"/>
  <c r="AV80" i="3"/>
  <c r="AU79" i="3"/>
  <c r="AT79" i="3"/>
  <c r="AS79" i="3"/>
  <c r="AR79" i="3"/>
  <c r="AQ79" i="3"/>
  <c r="AP79" i="3"/>
  <c r="AO79" i="3"/>
  <c r="AW79" i="3"/>
  <c r="AN79" i="3"/>
  <c r="AV79" i="3"/>
  <c r="AU78" i="3"/>
  <c r="AT78" i="3"/>
  <c r="AS78" i="3"/>
  <c r="AR78" i="3"/>
  <c r="AQ78" i="3"/>
  <c r="AP78" i="3"/>
  <c r="AO78" i="3"/>
  <c r="AW78" i="3"/>
  <c r="AN78" i="3"/>
  <c r="AV78" i="3"/>
  <c r="AU77" i="3"/>
  <c r="AT77" i="3"/>
  <c r="AS77" i="3"/>
  <c r="AR77" i="3"/>
  <c r="AQ77" i="3"/>
  <c r="AP77" i="3"/>
  <c r="AO77" i="3"/>
  <c r="AW77" i="3"/>
  <c r="AN77" i="3"/>
  <c r="AV77" i="3"/>
  <c r="AU76" i="3"/>
  <c r="AT76" i="3"/>
  <c r="AS76" i="3"/>
  <c r="AR76" i="3"/>
  <c r="AQ76" i="3"/>
  <c r="AP76" i="3"/>
  <c r="AO76" i="3"/>
  <c r="AW76" i="3"/>
  <c r="AN76" i="3"/>
  <c r="AV76" i="3"/>
  <c r="AU75" i="3"/>
  <c r="AT75" i="3"/>
  <c r="AS75" i="3"/>
  <c r="AR75" i="3"/>
  <c r="AQ75" i="3"/>
  <c r="AP75" i="3"/>
  <c r="AO75" i="3"/>
  <c r="AW75" i="3"/>
  <c r="AN75" i="3"/>
  <c r="AV75" i="3"/>
  <c r="AU74" i="3"/>
  <c r="AT74" i="3"/>
  <c r="AS74" i="3"/>
  <c r="AR74" i="3"/>
  <c r="AQ74" i="3"/>
  <c r="AP74" i="3"/>
  <c r="AO74" i="3"/>
  <c r="AW74" i="3"/>
  <c r="AN74" i="3"/>
  <c r="AV74" i="3"/>
  <c r="AU73" i="3"/>
  <c r="AT73" i="3"/>
  <c r="AS73" i="3"/>
  <c r="AR73" i="3"/>
  <c r="AQ73" i="3"/>
  <c r="AP73" i="3"/>
  <c r="AO73" i="3"/>
  <c r="AW73" i="3"/>
  <c r="AN73" i="3"/>
  <c r="AV73" i="3"/>
  <c r="AW72" i="3"/>
  <c r="AU72" i="3"/>
  <c r="AT72" i="3"/>
  <c r="AS72" i="3"/>
  <c r="AR72" i="3"/>
  <c r="AQ72" i="3"/>
  <c r="AP72" i="3"/>
  <c r="AO72" i="3"/>
  <c r="AN72" i="3"/>
  <c r="AV72" i="3"/>
  <c r="AU71" i="3"/>
  <c r="AT71" i="3"/>
  <c r="AS71" i="3"/>
  <c r="AR71" i="3"/>
  <c r="AQ71" i="3"/>
  <c r="AP71" i="3"/>
  <c r="AO71" i="3"/>
  <c r="AW71" i="3"/>
  <c r="AN71" i="3"/>
  <c r="AV71" i="3"/>
  <c r="AU70" i="3"/>
  <c r="AT70" i="3"/>
  <c r="AS70" i="3"/>
  <c r="AR70" i="3"/>
  <c r="AQ70" i="3"/>
  <c r="AP70" i="3"/>
  <c r="AO70" i="3"/>
  <c r="AW70" i="3"/>
  <c r="AN70" i="3"/>
  <c r="AV70" i="3"/>
  <c r="AU69" i="3"/>
  <c r="AT69" i="3"/>
  <c r="AS69" i="3"/>
  <c r="AR69" i="3"/>
  <c r="AQ69" i="3"/>
  <c r="AP69" i="3"/>
  <c r="AV69" i="3"/>
  <c r="AO69" i="3"/>
  <c r="AW69" i="3"/>
  <c r="AN69" i="3"/>
  <c r="AU68" i="3"/>
  <c r="AT68" i="3"/>
  <c r="AS68" i="3"/>
  <c r="AR68" i="3"/>
  <c r="AQ68" i="3"/>
  <c r="AP68" i="3"/>
  <c r="AO68" i="3"/>
  <c r="AW68" i="3"/>
  <c r="AN68" i="3"/>
  <c r="AV68" i="3"/>
  <c r="AU67" i="3"/>
  <c r="AT67" i="3"/>
  <c r="AS67" i="3"/>
  <c r="AR67" i="3"/>
  <c r="AQ67" i="3"/>
  <c r="AP67" i="3"/>
  <c r="AO67" i="3"/>
  <c r="AW67" i="3"/>
  <c r="AN67" i="3"/>
  <c r="AV67" i="3"/>
  <c r="AU66" i="3"/>
  <c r="AT66" i="3"/>
  <c r="AS66" i="3"/>
  <c r="AR66" i="3"/>
  <c r="AQ66" i="3"/>
  <c r="AP66" i="3"/>
  <c r="AO66" i="3"/>
  <c r="AW66" i="3"/>
  <c r="AN66" i="3"/>
  <c r="AV66" i="3"/>
  <c r="AU65" i="3"/>
  <c r="AT65" i="3"/>
  <c r="AS65" i="3"/>
  <c r="AR65" i="3"/>
  <c r="AQ65" i="3"/>
  <c r="AP65" i="3"/>
  <c r="AO65" i="3"/>
  <c r="AW65" i="3"/>
  <c r="AN65" i="3"/>
  <c r="AV65" i="3"/>
  <c r="AU64" i="3"/>
  <c r="AT64" i="3"/>
  <c r="AS64" i="3"/>
  <c r="AR64" i="3"/>
  <c r="AQ64" i="3"/>
  <c r="AP64" i="3"/>
  <c r="AO64" i="3"/>
  <c r="AW64" i="3"/>
  <c r="AN64" i="3"/>
  <c r="AV64" i="3"/>
  <c r="AU63" i="3"/>
  <c r="AT63" i="3"/>
  <c r="AS63" i="3"/>
  <c r="AR63" i="3"/>
  <c r="AQ63" i="3"/>
  <c r="AP63" i="3"/>
  <c r="AO63" i="3"/>
  <c r="AW63" i="3"/>
  <c r="AN63" i="3"/>
  <c r="AV63" i="3"/>
  <c r="AU62" i="3"/>
  <c r="AT62" i="3"/>
  <c r="AS62" i="3"/>
  <c r="AR62" i="3"/>
  <c r="AQ62" i="3"/>
  <c r="AP62" i="3"/>
  <c r="AO62" i="3"/>
  <c r="AW62" i="3"/>
  <c r="AN62" i="3"/>
  <c r="AV62" i="3"/>
  <c r="AU61" i="3"/>
  <c r="AT61" i="3"/>
  <c r="AS61" i="3"/>
  <c r="AR61" i="3"/>
  <c r="AQ61" i="3"/>
  <c r="AP61" i="3"/>
  <c r="AO61" i="3"/>
  <c r="AW61" i="3"/>
  <c r="AN61" i="3"/>
  <c r="AV61" i="3"/>
  <c r="AW60" i="3"/>
  <c r="AU60" i="3"/>
  <c r="AT60" i="3"/>
  <c r="AS60" i="3"/>
  <c r="AR60" i="3"/>
  <c r="AQ60" i="3"/>
  <c r="AP60" i="3"/>
  <c r="AO60" i="3"/>
  <c r="AN60" i="3"/>
  <c r="AV60" i="3"/>
  <c r="AU59" i="3"/>
  <c r="AT59" i="3"/>
  <c r="AS59" i="3"/>
  <c r="AR59" i="3"/>
  <c r="AQ59" i="3"/>
  <c r="AP59" i="3"/>
  <c r="AO59" i="3"/>
  <c r="AW59" i="3"/>
  <c r="AN59" i="3"/>
  <c r="AV59" i="3"/>
  <c r="AU58" i="3"/>
  <c r="AT58" i="3"/>
  <c r="AS58" i="3"/>
  <c r="AR58" i="3"/>
  <c r="AQ58" i="3"/>
  <c r="AP58" i="3"/>
  <c r="AO58" i="3"/>
  <c r="AW58" i="3"/>
  <c r="AN58" i="3"/>
  <c r="AV58" i="3"/>
  <c r="AU57" i="3"/>
  <c r="AT57" i="3"/>
  <c r="AS57" i="3"/>
  <c r="AR57" i="3"/>
  <c r="AQ57" i="3"/>
  <c r="AP57" i="3"/>
  <c r="AV57" i="3"/>
  <c r="AO57" i="3"/>
  <c r="AW57" i="3"/>
  <c r="AN57" i="3"/>
  <c r="AU56" i="3"/>
  <c r="AT56" i="3"/>
  <c r="AS56" i="3"/>
  <c r="AR56" i="3"/>
  <c r="AQ56" i="3"/>
  <c r="AP56" i="3"/>
  <c r="AO56" i="3"/>
  <c r="AW56" i="3"/>
  <c r="AN56" i="3"/>
  <c r="AV56" i="3"/>
  <c r="AU55" i="3"/>
  <c r="AT55" i="3"/>
  <c r="AS55" i="3"/>
  <c r="AR55" i="3"/>
  <c r="AQ55" i="3"/>
  <c r="AP55" i="3"/>
  <c r="AO55" i="3"/>
  <c r="AW55" i="3"/>
  <c r="AN55" i="3"/>
  <c r="AV55" i="3"/>
  <c r="AU54" i="3"/>
  <c r="AT54" i="3"/>
  <c r="AS54" i="3"/>
  <c r="AR54" i="3"/>
  <c r="AQ54" i="3"/>
  <c r="AP54" i="3"/>
  <c r="AO54" i="3"/>
  <c r="AW54" i="3"/>
  <c r="AN54" i="3"/>
  <c r="AV54" i="3"/>
  <c r="AU53" i="3"/>
  <c r="AT53" i="3"/>
  <c r="AS53" i="3"/>
  <c r="AR53" i="3"/>
  <c r="AQ53" i="3"/>
  <c r="AP53" i="3"/>
  <c r="AO53" i="3"/>
  <c r="AW53" i="3"/>
  <c r="AN53" i="3"/>
  <c r="AV53" i="3"/>
  <c r="AU52" i="3"/>
  <c r="AT52" i="3"/>
  <c r="AS52" i="3"/>
  <c r="AR52" i="3"/>
  <c r="AQ52" i="3"/>
  <c r="AP52" i="3"/>
  <c r="AO52" i="3"/>
  <c r="AW52" i="3"/>
  <c r="AN52" i="3"/>
  <c r="AV52" i="3"/>
  <c r="AU51" i="3"/>
  <c r="AT51" i="3"/>
  <c r="AS51" i="3"/>
  <c r="AR51" i="3"/>
  <c r="AQ51" i="3"/>
  <c r="AP51" i="3"/>
  <c r="AO51" i="3"/>
  <c r="AW51" i="3"/>
  <c r="AN51" i="3"/>
  <c r="AV51" i="3"/>
  <c r="AU50" i="3"/>
  <c r="AT50" i="3"/>
  <c r="AS50" i="3"/>
  <c r="AR50" i="3"/>
  <c r="AQ50" i="3"/>
  <c r="AP50" i="3"/>
  <c r="AO50" i="3"/>
  <c r="AW50" i="3"/>
  <c r="AN50" i="3"/>
  <c r="AV50" i="3"/>
  <c r="AU49" i="3"/>
  <c r="AT49" i="3"/>
  <c r="AS49" i="3"/>
  <c r="AR49" i="3"/>
  <c r="AQ49" i="3"/>
  <c r="AP49" i="3"/>
  <c r="AO49" i="3"/>
  <c r="AW49" i="3"/>
  <c r="AN49" i="3"/>
  <c r="AV49" i="3"/>
  <c r="AW48" i="3"/>
  <c r="AU48" i="3"/>
  <c r="AT48" i="3"/>
  <c r="AS48" i="3"/>
  <c r="AR48" i="3"/>
  <c r="AQ48" i="3"/>
  <c r="AP48" i="3"/>
  <c r="AO48" i="3"/>
  <c r="AN48" i="3"/>
  <c r="AV48" i="3"/>
  <c r="AU47" i="3"/>
  <c r="AT47" i="3"/>
  <c r="AS47" i="3"/>
  <c r="AR47" i="3"/>
  <c r="AQ47" i="3"/>
  <c r="AP47" i="3"/>
  <c r="AO47" i="3"/>
  <c r="AW47" i="3"/>
  <c r="AN47" i="3"/>
  <c r="AV47" i="3"/>
  <c r="AU46" i="3"/>
  <c r="AT46" i="3"/>
  <c r="AS46" i="3"/>
  <c r="AR46" i="3"/>
  <c r="AQ46" i="3"/>
  <c r="AP46" i="3"/>
  <c r="AO46" i="3"/>
  <c r="AW46" i="3"/>
  <c r="AN46" i="3"/>
  <c r="AV46" i="3"/>
  <c r="AU45" i="3"/>
  <c r="AT45" i="3"/>
  <c r="AS45" i="3"/>
  <c r="AR45" i="3"/>
  <c r="AQ45" i="3"/>
  <c r="AP45" i="3"/>
  <c r="AV45" i="3"/>
  <c r="AO45" i="3"/>
  <c r="AW45" i="3"/>
  <c r="AN45" i="3"/>
  <c r="AU44" i="3"/>
  <c r="AT44" i="3"/>
  <c r="AS44" i="3"/>
  <c r="AR44" i="3"/>
  <c r="AQ44" i="3"/>
  <c r="AP44" i="3"/>
  <c r="AO44" i="3"/>
  <c r="AW44" i="3"/>
  <c r="AN44" i="3"/>
  <c r="AV44" i="3"/>
  <c r="AU43" i="3"/>
  <c r="AT43" i="3"/>
  <c r="AS43" i="3"/>
  <c r="AR43" i="3"/>
  <c r="AQ43" i="3"/>
  <c r="AP43" i="3"/>
  <c r="AO43" i="3"/>
  <c r="AW43" i="3"/>
  <c r="AN43" i="3"/>
  <c r="AV43" i="3"/>
  <c r="AU42" i="3"/>
  <c r="AT42" i="3"/>
  <c r="AS42" i="3"/>
  <c r="AR42" i="3"/>
  <c r="AQ42" i="3"/>
  <c r="AP42" i="3"/>
  <c r="AO42" i="3"/>
  <c r="AW42" i="3"/>
  <c r="AN42" i="3"/>
  <c r="AV42" i="3"/>
  <c r="AU41" i="3"/>
  <c r="AT41" i="3"/>
  <c r="AS41" i="3"/>
  <c r="AR41" i="3"/>
  <c r="AQ41" i="3"/>
  <c r="AP41" i="3"/>
  <c r="AO41" i="3"/>
  <c r="AW41" i="3"/>
  <c r="AN41" i="3"/>
  <c r="AV41" i="3"/>
  <c r="AU40" i="3"/>
  <c r="AT40" i="3"/>
  <c r="AS40" i="3"/>
  <c r="AR40" i="3"/>
  <c r="AQ40" i="3"/>
  <c r="AP40" i="3"/>
  <c r="AO40" i="3"/>
  <c r="AW40" i="3"/>
  <c r="AN40" i="3"/>
  <c r="AV40" i="3"/>
  <c r="AU39" i="3"/>
  <c r="AT39" i="3"/>
  <c r="AS39" i="3"/>
  <c r="AR39" i="3"/>
  <c r="AQ39" i="3"/>
  <c r="AP39" i="3"/>
  <c r="AO39" i="3"/>
  <c r="AW39" i="3"/>
  <c r="AN39" i="3"/>
  <c r="AV39" i="3"/>
  <c r="AU38" i="3"/>
  <c r="AT38" i="3"/>
  <c r="AS38" i="3"/>
  <c r="AR38" i="3"/>
  <c r="AQ38" i="3"/>
  <c r="AP38" i="3"/>
  <c r="AO38" i="3"/>
  <c r="AW38" i="3"/>
  <c r="AN38" i="3"/>
  <c r="AV38" i="3"/>
  <c r="AU37" i="3"/>
  <c r="AT37" i="3"/>
  <c r="AS37" i="3"/>
  <c r="AR37" i="3"/>
  <c r="AQ37" i="3"/>
  <c r="AP37" i="3"/>
  <c r="AO37" i="3"/>
  <c r="AW37" i="3"/>
  <c r="AN37" i="3"/>
  <c r="AV37" i="3"/>
  <c r="AW36" i="3"/>
  <c r="AU36" i="3"/>
  <c r="AT36" i="3"/>
  <c r="AS36" i="3"/>
  <c r="AR36" i="3"/>
  <c r="AQ36" i="3"/>
  <c r="AP36" i="3"/>
  <c r="AO36" i="3"/>
  <c r="AN36" i="3"/>
  <c r="AV36" i="3"/>
  <c r="AU35" i="3"/>
  <c r="AT35" i="3"/>
  <c r="AS35" i="3"/>
  <c r="AR35" i="3"/>
  <c r="AQ35" i="3"/>
  <c r="AP35" i="3"/>
  <c r="AO35" i="3"/>
  <c r="AW35" i="3"/>
  <c r="AN35" i="3"/>
  <c r="AV35" i="3"/>
  <c r="AU34" i="3"/>
  <c r="AT34" i="3"/>
  <c r="AS34" i="3"/>
  <c r="AR34" i="3"/>
  <c r="AQ34" i="3"/>
  <c r="AP34" i="3"/>
  <c r="AO34" i="3"/>
  <c r="AW34" i="3"/>
  <c r="AN34" i="3"/>
  <c r="AV34" i="3"/>
  <c r="AU33" i="3"/>
  <c r="AT33" i="3"/>
  <c r="AS33" i="3"/>
  <c r="AR33" i="3"/>
  <c r="AQ33" i="3"/>
  <c r="AP33" i="3"/>
  <c r="AV33" i="3"/>
  <c r="AO33" i="3"/>
  <c r="AW33" i="3"/>
  <c r="AN33" i="3"/>
  <c r="AU32" i="3"/>
  <c r="AT32" i="3"/>
  <c r="AS32" i="3"/>
  <c r="AR32" i="3"/>
  <c r="AQ32" i="3"/>
  <c r="AP32" i="3"/>
  <c r="AO32" i="3"/>
  <c r="AW32" i="3"/>
  <c r="AN32" i="3"/>
  <c r="AV32" i="3"/>
  <c r="AU31" i="3"/>
  <c r="AT31" i="3"/>
  <c r="AS31" i="3"/>
  <c r="AR31" i="3"/>
  <c r="AQ31" i="3"/>
  <c r="AP31" i="3"/>
  <c r="AO31" i="3"/>
  <c r="AW31" i="3"/>
  <c r="AN31" i="3"/>
  <c r="AV31" i="3"/>
  <c r="AU30" i="3"/>
  <c r="AT30" i="3"/>
  <c r="AS30" i="3"/>
  <c r="AR30" i="3"/>
  <c r="AQ30" i="3"/>
  <c r="AP30" i="3"/>
  <c r="AO30" i="3"/>
  <c r="AW30" i="3"/>
  <c r="AN30" i="3"/>
  <c r="AV30" i="3"/>
  <c r="AU29" i="3"/>
  <c r="AT29" i="3"/>
  <c r="AS29" i="3"/>
  <c r="AR29" i="3"/>
  <c r="AQ29" i="3"/>
  <c r="AP29" i="3"/>
  <c r="AO29" i="3"/>
  <c r="AW29" i="3"/>
  <c r="AN29" i="3"/>
  <c r="AV29" i="3"/>
  <c r="AU28" i="3"/>
  <c r="AT28" i="3"/>
  <c r="AS28" i="3"/>
  <c r="AR28" i="3"/>
  <c r="AQ28" i="3"/>
  <c r="AP28" i="3"/>
  <c r="AO28" i="3"/>
  <c r="AW28" i="3"/>
  <c r="AN28" i="3"/>
  <c r="AV28" i="3"/>
  <c r="AU27" i="3"/>
  <c r="AT27" i="3"/>
  <c r="AS27" i="3"/>
  <c r="AR27" i="3"/>
  <c r="AQ27" i="3"/>
  <c r="AP27" i="3"/>
  <c r="AO27" i="3"/>
  <c r="AW27" i="3"/>
  <c r="AN27" i="3"/>
  <c r="AV27" i="3"/>
  <c r="AU26" i="3"/>
  <c r="AT26" i="3"/>
  <c r="AS26" i="3"/>
  <c r="AR26" i="3"/>
  <c r="AQ26" i="3"/>
  <c r="AP26" i="3"/>
  <c r="AO26" i="3"/>
  <c r="AW26" i="3"/>
  <c r="AN26" i="3"/>
  <c r="AV26" i="3"/>
  <c r="AU25" i="3"/>
  <c r="AT25" i="3"/>
  <c r="AS25" i="3"/>
  <c r="AR25" i="3"/>
  <c r="AQ25" i="3"/>
  <c r="AP25" i="3"/>
  <c r="AO25" i="3"/>
  <c r="AW25" i="3"/>
  <c r="AN25" i="3"/>
  <c r="AV25" i="3"/>
  <c r="AW24" i="3"/>
  <c r="AU24" i="3"/>
  <c r="AT24" i="3"/>
  <c r="AS24" i="3"/>
  <c r="AR24" i="3"/>
  <c r="AQ24" i="3"/>
  <c r="AP24" i="3"/>
  <c r="AO24" i="3"/>
  <c r="AN24" i="3"/>
  <c r="AV24" i="3"/>
  <c r="AU23" i="3"/>
  <c r="AT23" i="3"/>
  <c r="AS23" i="3"/>
  <c r="AR23" i="3"/>
  <c r="AQ23" i="3"/>
  <c r="AP23" i="3"/>
  <c r="AO23" i="3"/>
  <c r="AW23" i="3"/>
  <c r="AN23" i="3"/>
  <c r="AV23" i="3"/>
  <c r="AU22" i="3"/>
  <c r="AT22" i="3"/>
  <c r="AS22" i="3"/>
  <c r="AR22" i="3"/>
  <c r="AQ22" i="3"/>
  <c r="AP22" i="3"/>
  <c r="AO22" i="3"/>
  <c r="AW22" i="3"/>
  <c r="AN22" i="3"/>
  <c r="AV22" i="3"/>
  <c r="AU21" i="3"/>
  <c r="AT21" i="3"/>
  <c r="AS21" i="3"/>
  <c r="AR21" i="3"/>
  <c r="AQ21" i="3"/>
  <c r="AP21" i="3"/>
  <c r="AV21" i="3"/>
  <c r="AO21" i="3"/>
  <c r="AW21" i="3"/>
  <c r="AN21" i="3"/>
  <c r="AU20" i="3"/>
  <c r="AT20" i="3"/>
  <c r="AS20" i="3"/>
  <c r="AR20" i="3"/>
  <c r="AQ20" i="3"/>
  <c r="AP20" i="3"/>
  <c r="AO20" i="3"/>
  <c r="AW20" i="3"/>
  <c r="AN20" i="3"/>
  <c r="AV20" i="3"/>
  <c r="AU19" i="3"/>
  <c r="AT19" i="3"/>
  <c r="AS19" i="3"/>
  <c r="AR19" i="3"/>
  <c r="AQ19" i="3"/>
  <c r="AP19" i="3"/>
  <c r="AO19" i="3"/>
  <c r="AW19" i="3"/>
  <c r="AN19" i="3"/>
  <c r="AV19" i="3"/>
  <c r="AU18" i="3"/>
  <c r="AT18" i="3"/>
  <c r="AS18" i="3"/>
  <c r="AR18" i="3"/>
  <c r="AQ18" i="3"/>
  <c r="AP18" i="3"/>
  <c r="AO18" i="3"/>
  <c r="AW18" i="3"/>
  <c r="AN18" i="3"/>
  <c r="AV18" i="3"/>
  <c r="AU17" i="3"/>
  <c r="AT17" i="3"/>
  <c r="AS17" i="3"/>
  <c r="AR17" i="3"/>
  <c r="AQ17" i="3"/>
  <c r="AP17" i="3"/>
  <c r="AO17" i="3"/>
  <c r="AW17" i="3"/>
  <c r="AN17" i="3"/>
  <c r="AV17" i="3"/>
  <c r="AU16" i="3"/>
  <c r="AT16" i="3"/>
  <c r="AS16" i="3"/>
  <c r="AR16" i="3"/>
  <c r="AQ16" i="3"/>
  <c r="AP16" i="3"/>
  <c r="AO16" i="3"/>
  <c r="AW16" i="3"/>
  <c r="AN16" i="3"/>
  <c r="AV16" i="3"/>
  <c r="AU15" i="3"/>
  <c r="AT15" i="3"/>
  <c r="AS15" i="3"/>
  <c r="AR15" i="3"/>
  <c r="AQ15" i="3"/>
  <c r="AP15" i="3"/>
  <c r="AO15" i="3"/>
  <c r="AW15" i="3"/>
  <c r="AN15" i="3"/>
  <c r="AV15" i="3"/>
  <c r="AU14" i="3"/>
  <c r="AT14" i="3"/>
  <c r="AS14" i="3"/>
  <c r="AR14" i="3"/>
  <c r="AQ14" i="3"/>
  <c r="AP14" i="3"/>
  <c r="AO14" i="3"/>
  <c r="AW14" i="3"/>
  <c r="AN14" i="3"/>
  <c r="AV14" i="3"/>
  <c r="AU13" i="3"/>
  <c r="AT13" i="3"/>
  <c r="AS13" i="3"/>
  <c r="AR13" i="3"/>
  <c r="AQ13" i="3"/>
  <c r="AP13" i="3"/>
  <c r="AO13" i="3"/>
  <c r="AW13" i="3"/>
  <c r="AN13" i="3"/>
  <c r="AV13" i="3"/>
  <c r="AU12" i="3"/>
  <c r="AT12" i="3"/>
  <c r="AS12" i="3"/>
  <c r="AR12" i="3"/>
  <c r="AQ12" i="3"/>
  <c r="AW12" i="3"/>
  <c r="AP12" i="3"/>
  <c r="AO12" i="3"/>
  <c r="AN12" i="3"/>
  <c r="AV12" i="3"/>
  <c r="AU11" i="3"/>
  <c r="AT11" i="3"/>
  <c r="AS11" i="3"/>
  <c r="AR11" i="3"/>
  <c r="AQ11" i="3"/>
  <c r="AP11" i="3"/>
  <c r="AO11" i="3"/>
  <c r="AW11" i="3"/>
  <c r="AN11" i="3"/>
  <c r="AV11" i="3"/>
  <c r="AU10" i="3"/>
  <c r="AT10" i="3"/>
  <c r="AS10" i="3"/>
  <c r="AR10" i="3"/>
  <c r="AQ10" i="3"/>
  <c r="AP10" i="3"/>
  <c r="AO10" i="3"/>
  <c r="AW10" i="3"/>
  <c r="AN10" i="3"/>
  <c r="AV10" i="3"/>
  <c r="AU9" i="3"/>
  <c r="AT9" i="3"/>
  <c r="AS9" i="3"/>
  <c r="AR9" i="3"/>
  <c r="AQ9" i="3"/>
  <c r="AP9" i="3"/>
  <c r="AV9" i="3"/>
  <c r="AO9" i="3"/>
  <c r="AW9" i="3"/>
  <c r="AN9" i="3"/>
  <c r="AU8" i="3"/>
  <c r="AT8" i="3"/>
  <c r="AS8" i="3"/>
  <c r="AR8" i="3"/>
  <c r="AQ8" i="3"/>
  <c r="AP8" i="3"/>
  <c r="AO8" i="3"/>
  <c r="AW8" i="3"/>
  <c r="AN8" i="3"/>
  <c r="AV8" i="3"/>
  <c r="AU7" i="3"/>
  <c r="AT7" i="3"/>
  <c r="AS7" i="3"/>
  <c r="AR7" i="3"/>
  <c r="AQ7" i="3"/>
  <c r="AP7" i="3"/>
  <c r="AO7" i="3"/>
  <c r="AW7" i="3"/>
  <c r="AN7" i="3"/>
  <c r="AV7" i="3"/>
  <c r="AU6" i="3"/>
  <c r="AT6" i="3"/>
  <c r="AS6" i="3"/>
  <c r="AR6" i="3"/>
  <c r="AQ6" i="3"/>
  <c r="AP6" i="3"/>
  <c r="AO6" i="3"/>
  <c r="AW6" i="3"/>
  <c r="AN6" i="3"/>
  <c r="AV6" i="3"/>
  <c r="AU5" i="3"/>
  <c r="AT5" i="3"/>
  <c r="AS5" i="3"/>
  <c r="AR5" i="3"/>
  <c r="AQ5" i="3"/>
  <c r="AP5" i="3"/>
  <c r="AO5" i="3"/>
  <c r="AW5" i="3"/>
  <c r="AN5" i="3"/>
  <c r="AV5" i="3"/>
  <c r="AU4" i="3"/>
  <c r="AT4" i="3"/>
  <c r="AS4" i="3"/>
  <c r="AR4" i="3"/>
  <c r="AQ4" i="3"/>
  <c r="AP4" i="3"/>
  <c r="AO4" i="3"/>
  <c r="AW4" i="3"/>
  <c r="AN4" i="3"/>
  <c r="AV4" i="3"/>
  <c r="AU3" i="3"/>
  <c r="AT3" i="3"/>
  <c r="AS3" i="3"/>
  <c r="AR3" i="3"/>
  <c r="AQ3" i="3"/>
  <c r="AP3" i="3"/>
  <c r="AO3" i="3"/>
  <c r="AW3" i="3"/>
  <c r="AN3" i="3"/>
  <c r="AV3" i="3"/>
  <c r="AU2" i="3"/>
  <c r="AT2" i="3"/>
  <c r="AS2" i="3"/>
  <c r="AR2" i="3"/>
  <c r="AQ2" i="3"/>
  <c r="AW2" i="3"/>
  <c r="AP2" i="3"/>
  <c r="AV2" i="3"/>
  <c r="AO2" i="3"/>
  <c r="AN2" i="3"/>
  <c r="AN4" i="1"/>
  <c r="AO4" i="1"/>
  <c r="AP4" i="1"/>
  <c r="AQ4" i="1"/>
  <c r="AR4" i="1"/>
  <c r="AS4" i="1"/>
  <c r="AT4" i="1"/>
  <c r="AU4" i="1"/>
  <c r="AN5" i="1"/>
  <c r="AO5" i="1"/>
  <c r="AP5" i="1"/>
  <c r="AQ5" i="1"/>
  <c r="AR5" i="1"/>
  <c r="AS5" i="1"/>
  <c r="AT5" i="1"/>
  <c r="AU5" i="1"/>
  <c r="AN6" i="1"/>
  <c r="AO6" i="1"/>
  <c r="AP6" i="1"/>
  <c r="AQ6" i="1"/>
  <c r="AR6" i="1"/>
  <c r="AS6" i="1"/>
  <c r="AT6" i="1"/>
  <c r="AU6" i="1"/>
  <c r="AN7" i="1"/>
  <c r="AO7" i="1"/>
  <c r="AP7" i="1"/>
  <c r="AQ7" i="1"/>
  <c r="AR7" i="1"/>
  <c r="AS7" i="1"/>
  <c r="AW7" i="1"/>
  <c r="AT7" i="1"/>
  <c r="AU7" i="1"/>
  <c r="AN8" i="1"/>
  <c r="AO8" i="1"/>
  <c r="AP8" i="1"/>
  <c r="AQ8" i="1"/>
  <c r="AR8" i="1"/>
  <c r="AS8" i="1"/>
  <c r="AT8" i="1"/>
  <c r="AU8" i="1"/>
  <c r="AN9" i="1"/>
  <c r="AO9" i="1"/>
  <c r="AP9" i="1"/>
  <c r="AQ9" i="1"/>
  <c r="AR9" i="1"/>
  <c r="AS9" i="1"/>
  <c r="AT9" i="1"/>
  <c r="AU9" i="1"/>
  <c r="AN10" i="1"/>
  <c r="AO10" i="1"/>
  <c r="AP10" i="1"/>
  <c r="AQ10" i="1"/>
  <c r="AR10" i="1"/>
  <c r="AS10" i="1"/>
  <c r="AT10" i="1"/>
  <c r="AU10" i="1"/>
  <c r="AN11" i="1"/>
  <c r="AO11" i="1"/>
  <c r="AP11" i="1"/>
  <c r="AQ11" i="1"/>
  <c r="AR11" i="1"/>
  <c r="AS11" i="1"/>
  <c r="AT11" i="1"/>
  <c r="AU11" i="1"/>
  <c r="AN12" i="1"/>
  <c r="AO12" i="1"/>
  <c r="AP12" i="1"/>
  <c r="AQ12" i="1"/>
  <c r="AR12" i="1"/>
  <c r="AS12" i="1"/>
  <c r="AT12" i="1"/>
  <c r="AU12" i="1"/>
  <c r="AN13" i="1"/>
  <c r="AO13" i="1"/>
  <c r="AP13" i="1"/>
  <c r="AQ13" i="1"/>
  <c r="AR13" i="1"/>
  <c r="AS13" i="1"/>
  <c r="AT13" i="1"/>
  <c r="AU13" i="1"/>
  <c r="AN14" i="1"/>
  <c r="AO14" i="1"/>
  <c r="AP14" i="1"/>
  <c r="AQ14" i="1"/>
  <c r="AR14" i="1"/>
  <c r="AS14" i="1"/>
  <c r="AT14" i="1"/>
  <c r="AU14" i="1"/>
  <c r="AN15" i="1"/>
  <c r="AO15" i="1"/>
  <c r="AP15" i="1"/>
  <c r="AQ15" i="1"/>
  <c r="AR15" i="1"/>
  <c r="AS15" i="1"/>
  <c r="AT15" i="1"/>
  <c r="AU15" i="1"/>
  <c r="AN16" i="1"/>
  <c r="AO16" i="1"/>
  <c r="AP16" i="1"/>
  <c r="AQ16" i="1"/>
  <c r="AR16" i="1"/>
  <c r="AS16" i="1"/>
  <c r="AT16" i="1"/>
  <c r="AU16" i="1"/>
  <c r="AN17" i="1"/>
  <c r="AO17" i="1"/>
  <c r="AP17" i="1"/>
  <c r="AQ17" i="1"/>
  <c r="AR17" i="1"/>
  <c r="AS17" i="1"/>
  <c r="AT17" i="1"/>
  <c r="AU17" i="1"/>
  <c r="AN18" i="1"/>
  <c r="AO18" i="1"/>
  <c r="AP18" i="1"/>
  <c r="AQ18" i="1"/>
  <c r="AR18" i="1"/>
  <c r="AS18" i="1"/>
  <c r="AT18" i="1"/>
  <c r="AU18" i="1"/>
  <c r="AN19" i="1"/>
  <c r="AO19" i="1"/>
  <c r="AP19" i="1"/>
  <c r="AQ19" i="1"/>
  <c r="AR19" i="1"/>
  <c r="AS19" i="1"/>
  <c r="AW19" i="1"/>
  <c r="AT19" i="1"/>
  <c r="AU19" i="1"/>
  <c r="AN20" i="1"/>
  <c r="AO20" i="1"/>
  <c r="AP20" i="1"/>
  <c r="AQ20" i="1"/>
  <c r="AR20" i="1"/>
  <c r="AS20" i="1"/>
  <c r="AT20" i="1"/>
  <c r="AU20" i="1"/>
  <c r="AN21" i="1"/>
  <c r="AO21" i="1"/>
  <c r="AP21" i="1"/>
  <c r="AQ21" i="1"/>
  <c r="AR21" i="1"/>
  <c r="AS21" i="1"/>
  <c r="AT21" i="1"/>
  <c r="AU21" i="1"/>
  <c r="AN22" i="1"/>
  <c r="AO22" i="1"/>
  <c r="AP22" i="1"/>
  <c r="AQ22" i="1"/>
  <c r="AR22" i="1"/>
  <c r="AS22" i="1"/>
  <c r="AT22" i="1"/>
  <c r="AU22" i="1"/>
  <c r="AN23" i="1"/>
  <c r="AO23" i="1"/>
  <c r="AP23" i="1"/>
  <c r="AQ23" i="1"/>
  <c r="AR23" i="1"/>
  <c r="AS23" i="1"/>
  <c r="AT23" i="1"/>
  <c r="AU23" i="1"/>
  <c r="AN24" i="1"/>
  <c r="AO24" i="1"/>
  <c r="AP24" i="1"/>
  <c r="AQ24" i="1"/>
  <c r="AR24" i="1"/>
  <c r="AS24" i="1"/>
  <c r="AT24" i="1"/>
  <c r="AU24" i="1"/>
  <c r="AN25" i="1"/>
  <c r="AO25" i="1"/>
  <c r="AP25" i="1"/>
  <c r="AQ25" i="1"/>
  <c r="AR25" i="1"/>
  <c r="AS25" i="1"/>
  <c r="AT25" i="1"/>
  <c r="AU25" i="1"/>
  <c r="AN26" i="1"/>
  <c r="AO26" i="1"/>
  <c r="AP26" i="1"/>
  <c r="AQ26" i="1"/>
  <c r="AR26" i="1"/>
  <c r="AS26" i="1"/>
  <c r="AT26" i="1"/>
  <c r="AU26" i="1"/>
  <c r="AW26" i="1"/>
  <c r="AN27" i="1"/>
  <c r="AO27" i="1"/>
  <c r="AP27" i="1"/>
  <c r="AQ27" i="1"/>
  <c r="AR27" i="1"/>
  <c r="AS27" i="1"/>
  <c r="AT27" i="1"/>
  <c r="AU27" i="1"/>
  <c r="AN28" i="1"/>
  <c r="AO28" i="1"/>
  <c r="AP28" i="1"/>
  <c r="AQ28" i="1"/>
  <c r="AR28" i="1"/>
  <c r="AS28" i="1"/>
  <c r="AT28" i="1"/>
  <c r="AU28" i="1"/>
  <c r="AN29" i="1"/>
  <c r="AO29" i="1"/>
  <c r="AP29" i="1"/>
  <c r="AQ29" i="1"/>
  <c r="AR29" i="1"/>
  <c r="AS29" i="1"/>
  <c r="AT29" i="1"/>
  <c r="AU29" i="1"/>
  <c r="AN30" i="1"/>
  <c r="AO30" i="1"/>
  <c r="AP30" i="1"/>
  <c r="AQ30" i="1"/>
  <c r="AR30" i="1"/>
  <c r="AS30" i="1"/>
  <c r="AT30" i="1"/>
  <c r="AU30" i="1"/>
  <c r="AN31" i="1"/>
  <c r="AO31" i="1"/>
  <c r="AP31" i="1"/>
  <c r="AQ31" i="1"/>
  <c r="AR31" i="1"/>
  <c r="AS31" i="1"/>
  <c r="AW31" i="1"/>
  <c r="AT31" i="1"/>
  <c r="AU31" i="1"/>
  <c r="AN32" i="1"/>
  <c r="AO32" i="1"/>
  <c r="AP32" i="1"/>
  <c r="AQ32" i="1"/>
  <c r="AR32" i="1"/>
  <c r="AS32" i="1"/>
  <c r="AT32" i="1"/>
  <c r="AU32" i="1"/>
  <c r="AN33" i="1"/>
  <c r="AO33" i="1"/>
  <c r="AP33" i="1"/>
  <c r="AQ33" i="1"/>
  <c r="AR33" i="1"/>
  <c r="AS33" i="1"/>
  <c r="AT33" i="1"/>
  <c r="AU33" i="1"/>
  <c r="AN34" i="1"/>
  <c r="AO34" i="1"/>
  <c r="AP34" i="1"/>
  <c r="AQ34" i="1"/>
  <c r="AR34" i="1"/>
  <c r="AS34" i="1"/>
  <c r="AT34" i="1"/>
  <c r="AU34" i="1"/>
  <c r="AN35" i="1"/>
  <c r="AO35" i="1"/>
  <c r="AP35" i="1"/>
  <c r="AQ35" i="1"/>
  <c r="AR35" i="1"/>
  <c r="AS35" i="1"/>
  <c r="AT35" i="1"/>
  <c r="AU35" i="1"/>
  <c r="AN36" i="1"/>
  <c r="AO36" i="1"/>
  <c r="AP36" i="1"/>
  <c r="AQ36" i="1"/>
  <c r="AR36" i="1"/>
  <c r="AS36" i="1"/>
  <c r="AT36" i="1"/>
  <c r="AU36" i="1"/>
  <c r="AN37" i="1"/>
  <c r="AO37" i="1"/>
  <c r="AP37" i="1"/>
  <c r="AQ37" i="1"/>
  <c r="AR37" i="1"/>
  <c r="AS37" i="1"/>
  <c r="AT37" i="1"/>
  <c r="AU37" i="1"/>
  <c r="AN38" i="1"/>
  <c r="AO38" i="1"/>
  <c r="AP38" i="1"/>
  <c r="AQ38" i="1"/>
  <c r="AR38" i="1"/>
  <c r="AS38" i="1"/>
  <c r="AT38" i="1"/>
  <c r="AU38" i="1"/>
  <c r="AW38" i="1"/>
  <c r="AN39" i="1"/>
  <c r="AO39" i="1"/>
  <c r="AP39" i="1"/>
  <c r="AQ39" i="1"/>
  <c r="AR39" i="1"/>
  <c r="AS39" i="1"/>
  <c r="AT39" i="1"/>
  <c r="AU39" i="1"/>
  <c r="AN40" i="1"/>
  <c r="AO40" i="1"/>
  <c r="AP40" i="1"/>
  <c r="AQ40" i="1"/>
  <c r="AR40" i="1"/>
  <c r="AS40" i="1"/>
  <c r="AT40" i="1"/>
  <c r="AU40" i="1"/>
  <c r="AN41" i="1"/>
  <c r="AO41" i="1"/>
  <c r="AP41" i="1"/>
  <c r="AQ41" i="1"/>
  <c r="AR41" i="1"/>
  <c r="AS41" i="1"/>
  <c r="AT41" i="1"/>
  <c r="AU41" i="1"/>
  <c r="AN42" i="1"/>
  <c r="AO42" i="1"/>
  <c r="AP42" i="1"/>
  <c r="AQ42" i="1"/>
  <c r="AR42" i="1"/>
  <c r="AS42" i="1"/>
  <c r="AT42" i="1"/>
  <c r="AU42" i="1"/>
  <c r="AN43" i="1"/>
  <c r="AO43" i="1"/>
  <c r="AP43" i="1"/>
  <c r="AQ43" i="1"/>
  <c r="AR43" i="1"/>
  <c r="AS43" i="1"/>
  <c r="AW43" i="1"/>
  <c r="AT43" i="1"/>
  <c r="AU43" i="1"/>
  <c r="AN44" i="1"/>
  <c r="AO44" i="1"/>
  <c r="AP44" i="1"/>
  <c r="AQ44" i="1"/>
  <c r="AR44" i="1"/>
  <c r="AS44" i="1"/>
  <c r="AT44" i="1"/>
  <c r="AU44" i="1"/>
  <c r="AN45" i="1"/>
  <c r="AO45" i="1"/>
  <c r="AP45" i="1"/>
  <c r="AQ45" i="1"/>
  <c r="AR45" i="1"/>
  <c r="AS45" i="1"/>
  <c r="AT45" i="1"/>
  <c r="AU45" i="1"/>
  <c r="AN46" i="1"/>
  <c r="AO46" i="1"/>
  <c r="AP46" i="1"/>
  <c r="AQ46" i="1"/>
  <c r="AR46" i="1"/>
  <c r="AS46" i="1"/>
  <c r="AT46" i="1"/>
  <c r="AU46" i="1"/>
  <c r="AN47" i="1"/>
  <c r="AO47" i="1"/>
  <c r="AP47" i="1"/>
  <c r="AQ47" i="1"/>
  <c r="AR47" i="1"/>
  <c r="AS47" i="1"/>
  <c r="AT47" i="1"/>
  <c r="AU47" i="1"/>
  <c r="AN48" i="1"/>
  <c r="AO48" i="1"/>
  <c r="AP48" i="1"/>
  <c r="AQ48" i="1"/>
  <c r="AR48" i="1"/>
  <c r="AS48" i="1"/>
  <c r="AT48" i="1"/>
  <c r="AU48" i="1"/>
  <c r="AN49" i="1"/>
  <c r="AO49" i="1"/>
  <c r="AP49" i="1"/>
  <c r="AQ49" i="1"/>
  <c r="AR49" i="1"/>
  <c r="AS49" i="1"/>
  <c r="AT49" i="1"/>
  <c r="AU49" i="1"/>
  <c r="AN50" i="1"/>
  <c r="AO50" i="1"/>
  <c r="AP50" i="1"/>
  <c r="AQ50" i="1"/>
  <c r="AR50" i="1"/>
  <c r="AS50" i="1"/>
  <c r="AT50" i="1"/>
  <c r="AU50" i="1"/>
  <c r="AW50" i="1"/>
  <c r="AN51" i="1"/>
  <c r="AO51" i="1"/>
  <c r="AP51" i="1"/>
  <c r="AQ51" i="1"/>
  <c r="AR51" i="1"/>
  <c r="AS51" i="1"/>
  <c r="AT51" i="1"/>
  <c r="AU51" i="1"/>
  <c r="AN52" i="1"/>
  <c r="AO52" i="1"/>
  <c r="AP52" i="1"/>
  <c r="AQ52" i="1"/>
  <c r="AR52" i="1"/>
  <c r="AS52" i="1"/>
  <c r="AT52" i="1"/>
  <c r="AU52" i="1"/>
  <c r="AN53" i="1"/>
  <c r="AO53" i="1"/>
  <c r="AP53" i="1"/>
  <c r="AQ53" i="1"/>
  <c r="AR53" i="1"/>
  <c r="AS53" i="1"/>
  <c r="AT53" i="1"/>
  <c r="AU53" i="1"/>
  <c r="AN54" i="1"/>
  <c r="AO54" i="1"/>
  <c r="AP54" i="1"/>
  <c r="AQ54" i="1"/>
  <c r="AR54" i="1"/>
  <c r="AS54" i="1"/>
  <c r="AT54" i="1"/>
  <c r="AU54" i="1"/>
  <c r="AN55" i="1"/>
  <c r="AO55" i="1"/>
  <c r="AP55" i="1"/>
  <c r="AQ55" i="1"/>
  <c r="AR55" i="1"/>
  <c r="AS55" i="1"/>
  <c r="AW55" i="1"/>
  <c r="AT55" i="1"/>
  <c r="AU55" i="1"/>
  <c r="AN56" i="1"/>
  <c r="AO56" i="1"/>
  <c r="AP56" i="1"/>
  <c r="AQ56" i="1"/>
  <c r="AR56" i="1"/>
  <c r="AS56" i="1"/>
  <c r="AT56" i="1"/>
  <c r="AU56" i="1"/>
  <c r="AN57" i="1"/>
  <c r="AO57" i="1"/>
  <c r="AP57" i="1"/>
  <c r="AQ57" i="1"/>
  <c r="AR57" i="1"/>
  <c r="AS57" i="1"/>
  <c r="AT57" i="1"/>
  <c r="AU57" i="1"/>
  <c r="AN58" i="1"/>
  <c r="AO58" i="1"/>
  <c r="AP58" i="1"/>
  <c r="AQ58" i="1"/>
  <c r="AR58" i="1"/>
  <c r="AS58" i="1"/>
  <c r="AT58" i="1"/>
  <c r="AU58" i="1"/>
  <c r="AN59" i="1"/>
  <c r="AO59" i="1"/>
  <c r="AP59" i="1"/>
  <c r="AQ59" i="1"/>
  <c r="AR59" i="1"/>
  <c r="AS59" i="1"/>
  <c r="AT59" i="1"/>
  <c r="AU59" i="1"/>
  <c r="AN60" i="1"/>
  <c r="AO60" i="1"/>
  <c r="AP60" i="1"/>
  <c r="AQ60" i="1"/>
  <c r="AR60" i="1"/>
  <c r="AS60" i="1"/>
  <c r="AT60" i="1"/>
  <c r="AU60" i="1"/>
  <c r="AN61" i="1"/>
  <c r="AO61" i="1"/>
  <c r="AP61" i="1"/>
  <c r="AQ61" i="1"/>
  <c r="AR61" i="1"/>
  <c r="AS61" i="1"/>
  <c r="AT61" i="1"/>
  <c r="AU61" i="1"/>
  <c r="AN62" i="1"/>
  <c r="AO62" i="1"/>
  <c r="AP62" i="1"/>
  <c r="AQ62" i="1"/>
  <c r="AR62" i="1"/>
  <c r="AS62" i="1"/>
  <c r="AT62" i="1"/>
  <c r="AU62" i="1"/>
  <c r="AW62" i="1"/>
  <c r="AN63" i="1"/>
  <c r="AO63" i="1"/>
  <c r="AP63" i="1"/>
  <c r="AQ63" i="1"/>
  <c r="AR63" i="1"/>
  <c r="AS63" i="1"/>
  <c r="AT63" i="1"/>
  <c r="AU63" i="1"/>
  <c r="AN64" i="1"/>
  <c r="AO64" i="1"/>
  <c r="AP64" i="1"/>
  <c r="AQ64" i="1"/>
  <c r="AR64" i="1"/>
  <c r="AS64" i="1"/>
  <c r="AT64" i="1"/>
  <c r="AU64" i="1"/>
  <c r="AN65" i="1"/>
  <c r="AO65" i="1"/>
  <c r="AP65" i="1"/>
  <c r="AQ65" i="1"/>
  <c r="AR65" i="1"/>
  <c r="AS65" i="1"/>
  <c r="AT65" i="1"/>
  <c r="AU65" i="1"/>
  <c r="AN66" i="1"/>
  <c r="AO66" i="1"/>
  <c r="AP66" i="1"/>
  <c r="AQ66" i="1"/>
  <c r="AR66" i="1"/>
  <c r="AS66" i="1"/>
  <c r="AT66" i="1"/>
  <c r="AU66" i="1"/>
  <c r="AN67" i="1"/>
  <c r="AO67" i="1"/>
  <c r="AP67" i="1"/>
  <c r="AQ67" i="1"/>
  <c r="AR67" i="1"/>
  <c r="AS67" i="1"/>
  <c r="AW67" i="1"/>
  <c r="AT67" i="1"/>
  <c r="AU67" i="1"/>
  <c r="AN68" i="1"/>
  <c r="AO68" i="1"/>
  <c r="AP68" i="1"/>
  <c r="AQ68" i="1"/>
  <c r="AR68" i="1"/>
  <c r="AS68" i="1"/>
  <c r="AT68" i="1"/>
  <c r="AU68" i="1"/>
  <c r="AN69" i="1"/>
  <c r="AO69" i="1"/>
  <c r="AP69" i="1"/>
  <c r="AQ69" i="1"/>
  <c r="AR69" i="1"/>
  <c r="AS69" i="1"/>
  <c r="AT69" i="1"/>
  <c r="AU69" i="1"/>
  <c r="AN70" i="1"/>
  <c r="AO70" i="1"/>
  <c r="AP70" i="1"/>
  <c r="AQ70" i="1"/>
  <c r="AR70" i="1"/>
  <c r="AS70" i="1"/>
  <c r="AT70" i="1"/>
  <c r="AU70" i="1"/>
  <c r="AN71" i="1"/>
  <c r="AO71" i="1"/>
  <c r="AP71" i="1"/>
  <c r="AQ71" i="1"/>
  <c r="AR71" i="1"/>
  <c r="AS71" i="1"/>
  <c r="AT71" i="1"/>
  <c r="AU71" i="1"/>
  <c r="AN72" i="1"/>
  <c r="AO72" i="1"/>
  <c r="AP72" i="1"/>
  <c r="AQ72" i="1"/>
  <c r="AR72" i="1"/>
  <c r="AS72" i="1"/>
  <c r="AT72" i="1"/>
  <c r="AU72" i="1"/>
  <c r="AN73" i="1"/>
  <c r="AO73" i="1"/>
  <c r="AP73" i="1"/>
  <c r="AQ73" i="1"/>
  <c r="AR73" i="1"/>
  <c r="AS73" i="1"/>
  <c r="AT73" i="1"/>
  <c r="AU73" i="1"/>
  <c r="AN74" i="1"/>
  <c r="AO74" i="1"/>
  <c r="AP74" i="1"/>
  <c r="AQ74" i="1"/>
  <c r="AR74" i="1"/>
  <c r="AS74" i="1"/>
  <c r="AT74" i="1"/>
  <c r="AU74" i="1"/>
  <c r="AW74" i="1"/>
  <c r="AN75" i="1"/>
  <c r="AO75" i="1"/>
  <c r="AP75" i="1"/>
  <c r="AQ75" i="1"/>
  <c r="AR75" i="1"/>
  <c r="AS75" i="1"/>
  <c r="AT75" i="1"/>
  <c r="AU75" i="1"/>
  <c r="AN76" i="1"/>
  <c r="AO76" i="1"/>
  <c r="AP76" i="1"/>
  <c r="AQ76" i="1"/>
  <c r="AR76" i="1"/>
  <c r="AS76" i="1"/>
  <c r="AW76" i="1"/>
  <c r="AT76" i="1"/>
  <c r="AU76" i="1"/>
  <c r="AN77" i="1"/>
  <c r="AO77" i="1"/>
  <c r="AP77" i="1"/>
  <c r="AQ77" i="1"/>
  <c r="AR77" i="1"/>
  <c r="AS77" i="1"/>
  <c r="AT77" i="1"/>
  <c r="AU77" i="1"/>
  <c r="AN78" i="1"/>
  <c r="AO78" i="1"/>
  <c r="AP78" i="1"/>
  <c r="AQ78" i="1"/>
  <c r="AR78" i="1"/>
  <c r="AS78" i="1"/>
  <c r="AT78" i="1"/>
  <c r="AU78" i="1"/>
  <c r="AN79" i="1"/>
  <c r="AO79" i="1"/>
  <c r="AP79" i="1"/>
  <c r="AQ79" i="1"/>
  <c r="AR79" i="1"/>
  <c r="AS79" i="1"/>
  <c r="AW79" i="1"/>
  <c r="AT79" i="1"/>
  <c r="AU79" i="1"/>
  <c r="AN80" i="1"/>
  <c r="AO80" i="1"/>
  <c r="AP80" i="1"/>
  <c r="AQ80" i="1"/>
  <c r="AR80" i="1"/>
  <c r="AS80" i="1"/>
  <c r="AT80" i="1"/>
  <c r="AU80" i="1"/>
  <c r="AN81" i="1"/>
  <c r="AO81" i="1"/>
  <c r="AP81" i="1"/>
  <c r="AQ81" i="1"/>
  <c r="AR81" i="1"/>
  <c r="AS81" i="1"/>
  <c r="AT81" i="1"/>
  <c r="AU81" i="1"/>
  <c r="AN82" i="1"/>
  <c r="AO82" i="1"/>
  <c r="AP82" i="1"/>
  <c r="AQ82" i="1"/>
  <c r="AR82" i="1"/>
  <c r="AS82" i="1"/>
  <c r="AT82" i="1"/>
  <c r="AU82" i="1"/>
  <c r="AN83" i="1"/>
  <c r="AO83" i="1"/>
  <c r="AP83" i="1"/>
  <c r="AQ83" i="1"/>
  <c r="AR83" i="1"/>
  <c r="AS83" i="1"/>
  <c r="AT83" i="1"/>
  <c r="AU83" i="1"/>
  <c r="AN84" i="1"/>
  <c r="AO84" i="1"/>
  <c r="AP84" i="1"/>
  <c r="AQ84" i="1"/>
  <c r="AR84" i="1"/>
  <c r="AS84" i="1"/>
  <c r="AT84" i="1"/>
  <c r="AU84" i="1"/>
  <c r="AN85" i="1"/>
  <c r="AO85" i="1"/>
  <c r="AP85" i="1"/>
  <c r="AQ85" i="1"/>
  <c r="AR85" i="1"/>
  <c r="AS85" i="1"/>
  <c r="AT85" i="1"/>
  <c r="AU85" i="1"/>
  <c r="AN86" i="1"/>
  <c r="AO86" i="1"/>
  <c r="AP86" i="1"/>
  <c r="AQ86" i="1"/>
  <c r="AR86" i="1"/>
  <c r="AS86" i="1"/>
  <c r="AT86" i="1"/>
  <c r="AU86" i="1"/>
  <c r="AW86" i="1"/>
  <c r="AN87" i="1"/>
  <c r="AO87" i="1"/>
  <c r="AP87" i="1"/>
  <c r="AQ87" i="1"/>
  <c r="AR87" i="1"/>
  <c r="AS87" i="1"/>
  <c r="AT87" i="1"/>
  <c r="AU87" i="1"/>
  <c r="AN88" i="1"/>
  <c r="AO88" i="1"/>
  <c r="AW88" i="1"/>
  <c r="AP88" i="1"/>
  <c r="AQ88" i="1"/>
  <c r="AR88" i="1"/>
  <c r="AS88" i="1"/>
  <c r="AT88" i="1"/>
  <c r="AU88" i="1"/>
  <c r="AN89" i="1"/>
  <c r="AO89" i="1"/>
  <c r="AP89" i="1"/>
  <c r="AQ89" i="1"/>
  <c r="AR89" i="1"/>
  <c r="AS89" i="1"/>
  <c r="AT89" i="1"/>
  <c r="AU89" i="1"/>
  <c r="AN90" i="1"/>
  <c r="AO90" i="1"/>
  <c r="AP90" i="1"/>
  <c r="AQ90" i="1"/>
  <c r="AR90" i="1"/>
  <c r="AS90" i="1"/>
  <c r="AT90" i="1"/>
  <c r="AU90" i="1"/>
  <c r="AN91" i="1"/>
  <c r="AO91" i="1"/>
  <c r="AP91" i="1"/>
  <c r="AQ91" i="1"/>
  <c r="AR91" i="1"/>
  <c r="AS91" i="1"/>
  <c r="AW91" i="1"/>
  <c r="AT91" i="1"/>
  <c r="AU91" i="1"/>
  <c r="AN92" i="1"/>
  <c r="AO92" i="1"/>
  <c r="AP92" i="1"/>
  <c r="AQ92" i="1"/>
  <c r="AR92" i="1"/>
  <c r="AS92" i="1"/>
  <c r="AT92" i="1"/>
  <c r="AU92" i="1"/>
  <c r="AN93" i="1"/>
  <c r="AO93" i="1"/>
  <c r="AP93" i="1"/>
  <c r="AQ93" i="1"/>
  <c r="AR93" i="1"/>
  <c r="AS93" i="1"/>
  <c r="AT93" i="1"/>
  <c r="AU93" i="1"/>
  <c r="AN94" i="1"/>
  <c r="AO94" i="1"/>
  <c r="AP94" i="1"/>
  <c r="AQ94" i="1"/>
  <c r="AR94" i="1"/>
  <c r="AS94" i="1"/>
  <c r="AT94" i="1"/>
  <c r="AU94" i="1"/>
  <c r="AN95" i="1"/>
  <c r="AO95" i="1"/>
  <c r="AP95" i="1"/>
  <c r="AQ95" i="1"/>
  <c r="AR95" i="1"/>
  <c r="AS95" i="1"/>
  <c r="AT95" i="1"/>
  <c r="AU95" i="1"/>
  <c r="AN96" i="1"/>
  <c r="AO96" i="1"/>
  <c r="AP96" i="1"/>
  <c r="AQ96" i="1"/>
  <c r="AR96" i="1"/>
  <c r="AS96" i="1"/>
  <c r="AT96" i="1"/>
  <c r="AU96" i="1"/>
  <c r="AN97" i="1"/>
  <c r="AO97" i="1"/>
  <c r="AP97" i="1"/>
  <c r="AQ97" i="1"/>
  <c r="AR97" i="1"/>
  <c r="AS97" i="1"/>
  <c r="AT97" i="1"/>
  <c r="AU97" i="1"/>
  <c r="AN98" i="1"/>
  <c r="AO98" i="1"/>
  <c r="AP98" i="1"/>
  <c r="AQ98" i="1"/>
  <c r="AR98" i="1"/>
  <c r="AS98" i="1"/>
  <c r="AT98" i="1"/>
  <c r="AU98" i="1"/>
  <c r="AN99" i="1"/>
  <c r="AO99" i="1"/>
  <c r="AP99" i="1"/>
  <c r="AQ99" i="1"/>
  <c r="AR99" i="1"/>
  <c r="AS99" i="1"/>
  <c r="AT99" i="1"/>
  <c r="AU99" i="1"/>
  <c r="AN100" i="1"/>
  <c r="AO100" i="1"/>
  <c r="AW100" i="1"/>
  <c r="AP100" i="1"/>
  <c r="AQ100" i="1"/>
  <c r="AR100" i="1"/>
  <c r="AS100" i="1"/>
  <c r="AT100" i="1"/>
  <c r="AU100" i="1"/>
  <c r="AN101" i="1"/>
  <c r="AO101" i="1"/>
  <c r="AP101" i="1"/>
  <c r="AQ101" i="1"/>
  <c r="AR101" i="1"/>
  <c r="AS101" i="1"/>
  <c r="AT101" i="1"/>
  <c r="AU101" i="1"/>
  <c r="AN102" i="1"/>
  <c r="AO102" i="1"/>
  <c r="AP102" i="1"/>
  <c r="AQ102" i="1"/>
  <c r="AR102" i="1"/>
  <c r="AS102" i="1"/>
  <c r="AT102" i="1"/>
  <c r="AU102" i="1"/>
  <c r="AN103" i="1"/>
  <c r="AO103" i="1"/>
  <c r="AP103" i="1"/>
  <c r="AQ103" i="1"/>
  <c r="AR103" i="1"/>
  <c r="AS103" i="1"/>
  <c r="AW103" i="1"/>
  <c r="AT103" i="1"/>
  <c r="AU103" i="1"/>
  <c r="AN104" i="1"/>
  <c r="AO104" i="1"/>
  <c r="AP104" i="1"/>
  <c r="AQ104" i="1"/>
  <c r="AR104" i="1"/>
  <c r="AS104" i="1"/>
  <c r="AT104" i="1"/>
  <c r="AU104" i="1"/>
  <c r="AN105" i="1"/>
  <c r="AO105" i="1"/>
  <c r="AP105" i="1"/>
  <c r="AQ105" i="1"/>
  <c r="AR105" i="1"/>
  <c r="AS105" i="1"/>
  <c r="AT105" i="1"/>
  <c r="AU105" i="1"/>
  <c r="AN106" i="1"/>
  <c r="AO106" i="1"/>
  <c r="AP106" i="1"/>
  <c r="AQ106" i="1"/>
  <c r="AR106" i="1"/>
  <c r="AS106" i="1"/>
  <c r="AT106" i="1"/>
  <c r="AU106" i="1"/>
  <c r="AN107" i="1"/>
  <c r="AO107" i="1"/>
  <c r="AP107" i="1"/>
  <c r="AQ107" i="1"/>
  <c r="AR107" i="1"/>
  <c r="AS107" i="1"/>
  <c r="AT107" i="1"/>
  <c r="AU107" i="1"/>
  <c r="AN108" i="1"/>
  <c r="AO108" i="1"/>
  <c r="AP108" i="1"/>
  <c r="AQ108" i="1"/>
  <c r="AR108" i="1"/>
  <c r="AS108" i="1"/>
  <c r="AT108" i="1"/>
  <c r="AU108" i="1"/>
  <c r="AN109" i="1"/>
  <c r="AO109" i="1"/>
  <c r="AP109" i="1"/>
  <c r="AQ109" i="1"/>
  <c r="AR109" i="1"/>
  <c r="AS109" i="1"/>
  <c r="AT109" i="1"/>
  <c r="AU109" i="1"/>
  <c r="AN110" i="1"/>
  <c r="AO110" i="1"/>
  <c r="AP110" i="1"/>
  <c r="AQ110" i="1"/>
  <c r="AR110" i="1"/>
  <c r="AS110" i="1"/>
  <c r="AT110" i="1"/>
  <c r="AU110" i="1"/>
  <c r="AN111" i="1"/>
  <c r="AO111" i="1"/>
  <c r="AP111" i="1"/>
  <c r="AQ111" i="1"/>
  <c r="AR111" i="1"/>
  <c r="AS111" i="1"/>
  <c r="AT111" i="1"/>
  <c r="AU111" i="1"/>
  <c r="AN112" i="1"/>
  <c r="AO112" i="1"/>
  <c r="AW112" i="1"/>
  <c r="AP112" i="1"/>
  <c r="AQ112" i="1"/>
  <c r="AR112" i="1"/>
  <c r="AS112" i="1"/>
  <c r="AT112" i="1"/>
  <c r="AU112" i="1"/>
  <c r="AN113" i="1"/>
  <c r="AO113" i="1"/>
  <c r="AP113" i="1"/>
  <c r="AQ113" i="1"/>
  <c r="AR113" i="1"/>
  <c r="AS113" i="1"/>
  <c r="AT113" i="1"/>
  <c r="AU113" i="1"/>
  <c r="AN114" i="1"/>
  <c r="AO114" i="1"/>
  <c r="AP114" i="1"/>
  <c r="AQ114" i="1"/>
  <c r="AR114" i="1"/>
  <c r="AS114" i="1"/>
  <c r="AT114" i="1"/>
  <c r="AU114" i="1"/>
  <c r="AN115" i="1"/>
  <c r="AO115" i="1"/>
  <c r="AP115" i="1"/>
  <c r="AQ115" i="1"/>
  <c r="AR115" i="1"/>
  <c r="AS115" i="1"/>
  <c r="AW115" i="1"/>
  <c r="AT115" i="1"/>
  <c r="AU115" i="1"/>
  <c r="AN116" i="1"/>
  <c r="AO116" i="1"/>
  <c r="AP116" i="1"/>
  <c r="AQ116" i="1"/>
  <c r="AR116" i="1"/>
  <c r="AS116" i="1"/>
  <c r="AT116" i="1"/>
  <c r="AU116" i="1"/>
  <c r="AN117" i="1"/>
  <c r="AO117" i="1"/>
  <c r="AP117" i="1"/>
  <c r="AQ117" i="1"/>
  <c r="AR117" i="1"/>
  <c r="AS117" i="1"/>
  <c r="AT117" i="1"/>
  <c r="AU117" i="1"/>
  <c r="AN118" i="1"/>
  <c r="AO118" i="1"/>
  <c r="AP118" i="1"/>
  <c r="AQ118" i="1"/>
  <c r="AR118" i="1"/>
  <c r="AS118" i="1"/>
  <c r="AT118" i="1"/>
  <c r="AU118" i="1"/>
  <c r="AN119" i="1"/>
  <c r="AO119" i="1"/>
  <c r="AP119" i="1"/>
  <c r="AQ119" i="1"/>
  <c r="AR119" i="1"/>
  <c r="AS119" i="1"/>
  <c r="AT119" i="1"/>
  <c r="AU119" i="1"/>
  <c r="AN120" i="1"/>
  <c r="AO120" i="1"/>
  <c r="AP120" i="1"/>
  <c r="AQ120" i="1"/>
  <c r="AR120" i="1"/>
  <c r="AS120" i="1"/>
  <c r="AT120" i="1"/>
  <c r="AU120" i="1"/>
  <c r="AN121" i="1"/>
  <c r="AO121" i="1"/>
  <c r="AP121" i="1"/>
  <c r="AQ121" i="1"/>
  <c r="AR121" i="1"/>
  <c r="AS121" i="1"/>
  <c r="AT121" i="1"/>
  <c r="AU121" i="1"/>
  <c r="AN122" i="1"/>
  <c r="AO122" i="1"/>
  <c r="AP122" i="1"/>
  <c r="AQ122" i="1"/>
  <c r="AR122" i="1"/>
  <c r="AS122" i="1"/>
  <c r="AT122" i="1"/>
  <c r="AU122" i="1"/>
  <c r="AN123" i="1"/>
  <c r="AO123" i="1"/>
  <c r="AP123" i="1"/>
  <c r="AQ123" i="1"/>
  <c r="AR123" i="1"/>
  <c r="AS123" i="1"/>
  <c r="AT123" i="1"/>
  <c r="AU123" i="1"/>
  <c r="AN124" i="1"/>
  <c r="AO124" i="1"/>
  <c r="AW124" i="1"/>
  <c r="AP124" i="1"/>
  <c r="AQ124" i="1"/>
  <c r="AR124" i="1"/>
  <c r="AS124" i="1"/>
  <c r="AT124" i="1"/>
  <c r="AU124" i="1"/>
  <c r="AN125" i="1"/>
  <c r="AO125" i="1"/>
  <c r="AP125" i="1"/>
  <c r="AQ125" i="1"/>
  <c r="AR125" i="1"/>
  <c r="AS125" i="1"/>
  <c r="AT125" i="1"/>
  <c r="AU125" i="1"/>
  <c r="AN126" i="1"/>
  <c r="AO126" i="1"/>
  <c r="AP126" i="1"/>
  <c r="AQ126" i="1"/>
  <c r="AR126" i="1"/>
  <c r="AS126" i="1"/>
  <c r="AT126" i="1"/>
  <c r="AU126" i="1"/>
  <c r="AN127" i="1"/>
  <c r="AO127" i="1"/>
  <c r="AP127" i="1"/>
  <c r="AQ127" i="1"/>
  <c r="AR127" i="1"/>
  <c r="AS127" i="1"/>
  <c r="AW127" i="1"/>
  <c r="AT127" i="1"/>
  <c r="AU127" i="1"/>
  <c r="AN128" i="1"/>
  <c r="AO128" i="1"/>
  <c r="AP128" i="1"/>
  <c r="AQ128" i="1"/>
  <c r="AR128" i="1"/>
  <c r="AS128" i="1"/>
  <c r="AT128" i="1"/>
  <c r="AU128" i="1"/>
  <c r="AN129" i="1"/>
  <c r="AO129" i="1"/>
  <c r="AP129" i="1"/>
  <c r="AQ129" i="1"/>
  <c r="AR129" i="1"/>
  <c r="AS129" i="1"/>
  <c r="AT129" i="1"/>
  <c r="AU129" i="1"/>
  <c r="AN130" i="1"/>
  <c r="AO130" i="1"/>
  <c r="AP130" i="1"/>
  <c r="AQ130" i="1"/>
  <c r="AR130" i="1"/>
  <c r="AS130" i="1"/>
  <c r="AT130" i="1"/>
  <c r="AU130" i="1"/>
  <c r="AN131" i="1"/>
  <c r="AO131" i="1"/>
  <c r="AP131" i="1"/>
  <c r="AQ131" i="1"/>
  <c r="AR131" i="1"/>
  <c r="AS131" i="1"/>
  <c r="AT131" i="1"/>
  <c r="AU131" i="1"/>
  <c r="AN132" i="1"/>
  <c r="AO132" i="1"/>
  <c r="AP132" i="1"/>
  <c r="AQ132" i="1"/>
  <c r="AR132" i="1"/>
  <c r="AS132" i="1"/>
  <c r="AT132" i="1"/>
  <c r="AU132" i="1"/>
  <c r="AN133" i="1"/>
  <c r="AO133" i="1"/>
  <c r="AP133" i="1"/>
  <c r="AQ133" i="1"/>
  <c r="AR133" i="1"/>
  <c r="AS133" i="1"/>
  <c r="AT133" i="1"/>
  <c r="AU133" i="1"/>
  <c r="AN134" i="1"/>
  <c r="AO134" i="1"/>
  <c r="AP134" i="1"/>
  <c r="AQ134" i="1"/>
  <c r="AR134" i="1"/>
  <c r="AS134" i="1"/>
  <c r="AT134" i="1"/>
  <c r="AU134" i="1"/>
  <c r="AN135" i="1"/>
  <c r="AO135" i="1"/>
  <c r="AP135" i="1"/>
  <c r="AQ135" i="1"/>
  <c r="AR135" i="1"/>
  <c r="AS135" i="1"/>
  <c r="AT135" i="1"/>
  <c r="AU135" i="1"/>
  <c r="AN136" i="1"/>
  <c r="AO136" i="1"/>
  <c r="AW136" i="1"/>
  <c r="AP136" i="1"/>
  <c r="AQ136" i="1"/>
  <c r="AR136" i="1"/>
  <c r="AS136" i="1"/>
  <c r="AT136" i="1"/>
  <c r="AU136" i="1"/>
  <c r="AN137" i="1"/>
  <c r="AO137" i="1"/>
  <c r="AP137" i="1"/>
  <c r="AQ137" i="1"/>
  <c r="AR137" i="1"/>
  <c r="AS137" i="1"/>
  <c r="AT137" i="1"/>
  <c r="AU137" i="1"/>
  <c r="AN138" i="1"/>
  <c r="AO138" i="1"/>
  <c r="AP138" i="1"/>
  <c r="AQ138" i="1"/>
  <c r="AR138" i="1"/>
  <c r="AS138" i="1"/>
  <c r="AT138" i="1"/>
  <c r="AU138" i="1"/>
  <c r="AN139" i="1"/>
  <c r="AO139" i="1"/>
  <c r="AP139" i="1"/>
  <c r="AQ139" i="1"/>
  <c r="AR139" i="1"/>
  <c r="AS139" i="1"/>
  <c r="AW139" i="1"/>
  <c r="AT139" i="1"/>
  <c r="AU139" i="1"/>
  <c r="AN140" i="1"/>
  <c r="AO140" i="1"/>
  <c r="AP140" i="1"/>
  <c r="AQ140" i="1"/>
  <c r="AR140" i="1"/>
  <c r="AS140" i="1"/>
  <c r="AT140" i="1"/>
  <c r="AU140" i="1"/>
  <c r="AN141" i="1"/>
  <c r="AO141" i="1"/>
  <c r="AP141" i="1"/>
  <c r="AQ141" i="1"/>
  <c r="AR141" i="1"/>
  <c r="AS141" i="1"/>
  <c r="AT141" i="1"/>
  <c r="AU141" i="1"/>
  <c r="AN142" i="1"/>
  <c r="AO142" i="1"/>
  <c r="AP142" i="1"/>
  <c r="AQ142" i="1"/>
  <c r="AR142" i="1"/>
  <c r="AS142" i="1"/>
  <c r="AT142" i="1"/>
  <c r="AU142" i="1"/>
  <c r="AN143" i="1"/>
  <c r="AO143" i="1"/>
  <c r="AP143" i="1"/>
  <c r="AQ143" i="1"/>
  <c r="AR143" i="1"/>
  <c r="AS143" i="1"/>
  <c r="AT143" i="1"/>
  <c r="AU143" i="1"/>
  <c r="AN144" i="1"/>
  <c r="AO144" i="1"/>
  <c r="AP144" i="1"/>
  <c r="AQ144" i="1"/>
  <c r="AR144" i="1"/>
  <c r="AS144" i="1"/>
  <c r="AT144" i="1"/>
  <c r="AU144" i="1"/>
  <c r="AN145" i="1"/>
  <c r="AO145" i="1"/>
  <c r="AP145" i="1"/>
  <c r="AQ145" i="1"/>
  <c r="AR145" i="1"/>
  <c r="AS145" i="1"/>
  <c r="AT145" i="1"/>
  <c r="AU145" i="1"/>
  <c r="AN146" i="1"/>
  <c r="AO146" i="1"/>
  <c r="AP146" i="1"/>
  <c r="AQ146" i="1"/>
  <c r="AR146" i="1"/>
  <c r="AS146" i="1"/>
  <c r="AT146" i="1"/>
  <c r="AU146" i="1"/>
  <c r="AN147" i="1"/>
  <c r="AO147" i="1"/>
  <c r="AP147" i="1"/>
  <c r="AQ147" i="1"/>
  <c r="AR147" i="1"/>
  <c r="AS147" i="1"/>
  <c r="AT147" i="1"/>
  <c r="AU147" i="1"/>
  <c r="AN148" i="1"/>
  <c r="AO148" i="1"/>
  <c r="AW148" i="1"/>
  <c r="AP148" i="1"/>
  <c r="AQ148" i="1"/>
  <c r="AR148" i="1"/>
  <c r="AS148" i="1"/>
  <c r="AT148" i="1"/>
  <c r="AU148" i="1"/>
  <c r="AN149" i="1"/>
  <c r="AO149" i="1"/>
  <c r="AP149" i="1"/>
  <c r="AQ149" i="1"/>
  <c r="AR149" i="1"/>
  <c r="AS149" i="1"/>
  <c r="AT149" i="1"/>
  <c r="AU149" i="1"/>
  <c r="AN150" i="1"/>
  <c r="AO150" i="1"/>
  <c r="AW150" i="1"/>
  <c r="AP150" i="1"/>
  <c r="AQ150" i="1"/>
  <c r="AR150" i="1"/>
  <c r="AS150" i="1"/>
  <c r="AT150" i="1"/>
  <c r="AU150" i="1"/>
  <c r="AN151" i="1"/>
  <c r="AO151" i="1"/>
  <c r="AP151" i="1"/>
  <c r="AQ151" i="1"/>
  <c r="AR151" i="1"/>
  <c r="AS151" i="1"/>
  <c r="AW151" i="1"/>
  <c r="AT151" i="1"/>
  <c r="AU151" i="1"/>
  <c r="AN152" i="1"/>
  <c r="AO152" i="1"/>
  <c r="AP152" i="1"/>
  <c r="AQ152" i="1"/>
  <c r="AR152" i="1"/>
  <c r="AS152" i="1"/>
  <c r="AT152" i="1"/>
  <c r="AU152" i="1"/>
  <c r="AN153" i="1"/>
  <c r="AO153" i="1"/>
  <c r="AP153" i="1"/>
  <c r="AQ153" i="1"/>
  <c r="AR153" i="1"/>
  <c r="AS153" i="1"/>
  <c r="AT153" i="1"/>
  <c r="AU153" i="1"/>
  <c r="AN154" i="1"/>
  <c r="AO154" i="1"/>
  <c r="AP154" i="1"/>
  <c r="AQ154" i="1"/>
  <c r="AR154" i="1"/>
  <c r="AS154" i="1"/>
  <c r="AT154" i="1"/>
  <c r="AU154" i="1"/>
  <c r="AN155" i="1"/>
  <c r="AO155" i="1"/>
  <c r="AP155" i="1"/>
  <c r="AQ155" i="1"/>
  <c r="AR155" i="1"/>
  <c r="AS155" i="1"/>
  <c r="AT155" i="1"/>
  <c r="AU155" i="1"/>
  <c r="AN156" i="1"/>
  <c r="AO156" i="1"/>
  <c r="AP156" i="1"/>
  <c r="AQ156" i="1"/>
  <c r="AR156" i="1"/>
  <c r="AS156" i="1"/>
  <c r="AT156" i="1"/>
  <c r="AU156" i="1"/>
  <c r="AN157" i="1"/>
  <c r="AO157" i="1"/>
  <c r="AP157" i="1"/>
  <c r="AQ157" i="1"/>
  <c r="AR157" i="1"/>
  <c r="AS157" i="1"/>
  <c r="AT157" i="1"/>
  <c r="AU157" i="1"/>
  <c r="AN158" i="1"/>
  <c r="AO158" i="1"/>
  <c r="AP158" i="1"/>
  <c r="AQ158" i="1"/>
  <c r="AR158" i="1"/>
  <c r="AS158" i="1"/>
  <c r="AT158" i="1"/>
  <c r="AU158" i="1"/>
  <c r="AN159" i="1"/>
  <c r="AO159" i="1"/>
  <c r="AP159" i="1"/>
  <c r="AQ159" i="1"/>
  <c r="AR159" i="1"/>
  <c r="AS159" i="1"/>
  <c r="AT159" i="1"/>
  <c r="AU159" i="1"/>
  <c r="AN160" i="1"/>
  <c r="AO160" i="1"/>
  <c r="AW160" i="1"/>
  <c r="AP160" i="1"/>
  <c r="AQ160" i="1"/>
  <c r="AR160" i="1"/>
  <c r="AS160" i="1"/>
  <c r="AT160" i="1"/>
  <c r="AU160" i="1"/>
  <c r="AN161" i="1"/>
  <c r="AO161" i="1"/>
  <c r="AP161" i="1"/>
  <c r="AQ161" i="1"/>
  <c r="AR161" i="1"/>
  <c r="AS161" i="1"/>
  <c r="AT161" i="1"/>
  <c r="AU161" i="1"/>
  <c r="AN162" i="1"/>
  <c r="AO162" i="1"/>
  <c r="AW162" i="1"/>
  <c r="AP162" i="1"/>
  <c r="AQ162" i="1"/>
  <c r="AR162" i="1"/>
  <c r="AS162" i="1"/>
  <c r="AT162" i="1"/>
  <c r="AU162" i="1"/>
  <c r="AN163" i="1"/>
  <c r="AO163" i="1"/>
  <c r="AP163" i="1"/>
  <c r="AQ163" i="1"/>
  <c r="AR163" i="1"/>
  <c r="AS163" i="1"/>
  <c r="AW163" i="1"/>
  <c r="AT163" i="1"/>
  <c r="AU163" i="1"/>
  <c r="AN164" i="1"/>
  <c r="AO164" i="1"/>
  <c r="AP164" i="1"/>
  <c r="AQ164" i="1"/>
  <c r="AR164" i="1"/>
  <c r="AS164" i="1"/>
  <c r="AT164" i="1"/>
  <c r="AU164" i="1"/>
  <c r="AN165" i="1"/>
  <c r="AO165" i="1"/>
  <c r="AP165" i="1"/>
  <c r="AQ165" i="1"/>
  <c r="AR165" i="1"/>
  <c r="AS165" i="1"/>
  <c r="AT165" i="1"/>
  <c r="AU165" i="1"/>
  <c r="AN166" i="1"/>
  <c r="AO166" i="1"/>
  <c r="AP166" i="1"/>
  <c r="AQ166" i="1"/>
  <c r="AR166" i="1"/>
  <c r="AS166" i="1"/>
  <c r="AT166" i="1"/>
  <c r="AU166" i="1"/>
  <c r="AN167" i="1"/>
  <c r="AO167" i="1"/>
  <c r="AP167" i="1"/>
  <c r="AQ167" i="1"/>
  <c r="AR167" i="1"/>
  <c r="AS167" i="1"/>
  <c r="AT167" i="1"/>
  <c r="AU167" i="1"/>
  <c r="AN168" i="1"/>
  <c r="AO168" i="1"/>
  <c r="AP168" i="1"/>
  <c r="AQ168" i="1"/>
  <c r="AR168" i="1"/>
  <c r="AS168" i="1"/>
  <c r="AT168" i="1"/>
  <c r="AU168" i="1"/>
  <c r="AN169" i="1"/>
  <c r="AO169" i="1"/>
  <c r="AP169" i="1"/>
  <c r="AQ169" i="1"/>
  <c r="AR169" i="1"/>
  <c r="AS169" i="1"/>
  <c r="AT169" i="1"/>
  <c r="AU169" i="1"/>
  <c r="AN170" i="1"/>
  <c r="AO170" i="1"/>
  <c r="AP170" i="1"/>
  <c r="AQ170" i="1"/>
  <c r="AR170" i="1"/>
  <c r="AS170" i="1"/>
  <c r="AT170" i="1"/>
  <c r="AU170" i="1"/>
  <c r="AN171" i="1"/>
  <c r="AO171" i="1"/>
  <c r="AP171" i="1"/>
  <c r="AQ171" i="1"/>
  <c r="AR171" i="1"/>
  <c r="AS171" i="1"/>
  <c r="AT171" i="1"/>
  <c r="AU171" i="1"/>
  <c r="AN172" i="1"/>
  <c r="AO172" i="1"/>
  <c r="AW172" i="1"/>
  <c r="AP172" i="1"/>
  <c r="AQ172" i="1"/>
  <c r="AR172" i="1"/>
  <c r="AS172" i="1"/>
  <c r="AT172" i="1"/>
  <c r="AU172" i="1"/>
  <c r="AN173" i="1"/>
  <c r="AO173" i="1"/>
  <c r="AP173" i="1"/>
  <c r="AQ173" i="1"/>
  <c r="AR173" i="1"/>
  <c r="AS173" i="1"/>
  <c r="AT173" i="1"/>
  <c r="AU173" i="1"/>
  <c r="AN174" i="1"/>
  <c r="AO174" i="1"/>
  <c r="AW174" i="1"/>
  <c r="AP174" i="1"/>
  <c r="AQ174" i="1"/>
  <c r="AR174" i="1"/>
  <c r="AS174" i="1"/>
  <c r="AT174" i="1"/>
  <c r="AU174" i="1"/>
  <c r="AN175" i="1"/>
  <c r="AO175" i="1"/>
  <c r="AP175" i="1"/>
  <c r="AQ175" i="1"/>
  <c r="AR175" i="1"/>
  <c r="AS175" i="1"/>
  <c r="AW175" i="1"/>
  <c r="AT175" i="1"/>
  <c r="AU175" i="1"/>
  <c r="AN176" i="1"/>
  <c r="AO176" i="1"/>
  <c r="AP176" i="1"/>
  <c r="AQ176" i="1"/>
  <c r="AR176" i="1"/>
  <c r="AS176" i="1"/>
  <c r="AT176" i="1"/>
  <c r="AU176" i="1"/>
  <c r="AN177" i="1"/>
  <c r="AO177" i="1"/>
  <c r="AP177" i="1"/>
  <c r="AQ177" i="1"/>
  <c r="AR177" i="1"/>
  <c r="AS177" i="1"/>
  <c r="AT177" i="1"/>
  <c r="AU177" i="1"/>
  <c r="AN178" i="1"/>
  <c r="AO178" i="1"/>
  <c r="AP178" i="1"/>
  <c r="AQ178" i="1"/>
  <c r="AR178" i="1"/>
  <c r="AS178" i="1"/>
  <c r="AT178" i="1"/>
  <c r="AU178" i="1"/>
  <c r="AN179" i="1"/>
  <c r="AO179" i="1"/>
  <c r="AP179" i="1"/>
  <c r="AQ179" i="1"/>
  <c r="AR179" i="1"/>
  <c r="AS179" i="1"/>
  <c r="AT179" i="1"/>
  <c r="AU179" i="1"/>
  <c r="AN180" i="1"/>
  <c r="AO180" i="1"/>
  <c r="AP180" i="1"/>
  <c r="AQ180" i="1"/>
  <c r="AR180" i="1"/>
  <c r="AS180" i="1"/>
  <c r="AT180" i="1"/>
  <c r="AU180" i="1"/>
  <c r="AN181" i="1"/>
  <c r="AO181" i="1"/>
  <c r="AP181" i="1"/>
  <c r="AQ181" i="1"/>
  <c r="AR181" i="1"/>
  <c r="AS181" i="1"/>
  <c r="AT181" i="1"/>
  <c r="AU181" i="1"/>
  <c r="AN182" i="1"/>
  <c r="AO182" i="1"/>
  <c r="AP182" i="1"/>
  <c r="AQ182" i="1"/>
  <c r="AR182" i="1"/>
  <c r="AS182" i="1"/>
  <c r="AT182" i="1"/>
  <c r="AU182" i="1"/>
  <c r="AN183" i="1"/>
  <c r="AO183" i="1"/>
  <c r="AP183" i="1"/>
  <c r="AQ183" i="1"/>
  <c r="AR183" i="1"/>
  <c r="AS183" i="1"/>
  <c r="AT183" i="1"/>
  <c r="AU183" i="1"/>
  <c r="AN184" i="1"/>
  <c r="AO184" i="1"/>
  <c r="AW184" i="1"/>
  <c r="AP184" i="1"/>
  <c r="AQ184" i="1"/>
  <c r="AR184" i="1"/>
  <c r="AS184" i="1"/>
  <c r="AT184" i="1"/>
  <c r="AU184" i="1"/>
  <c r="AN185" i="1"/>
  <c r="AO185" i="1"/>
  <c r="AP185" i="1"/>
  <c r="AQ185" i="1"/>
  <c r="AR185" i="1"/>
  <c r="AS185" i="1"/>
  <c r="AT185" i="1"/>
  <c r="AU185" i="1"/>
  <c r="AN186" i="1"/>
  <c r="AO186" i="1"/>
  <c r="AW186" i="1"/>
  <c r="AP186" i="1"/>
  <c r="AQ186" i="1"/>
  <c r="AR186" i="1"/>
  <c r="AS186" i="1"/>
  <c r="AT186" i="1"/>
  <c r="AU186" i="1"/>
  <c r="AN187" i="1"/>
  <c r="AO187" i="1"/>
  <c r="AP187" i="1"/>
  <c r="AQ187" i="1"/>
  <c r="AR187" i="1"/>
  <c r="AS187" i="1"/>
  <c r="AW187" i="1"/>
  <c r="AT187" i="1"/>
  <c r="AU187" i="1"/>
  <c r="AN188" i="1"/>
  <c r="AO188" i="1"/>
  <c r="AP188" i="1"/>
  <c r="AQ188" i="1"/>
  <c r="AR188" i="1"/>
  <c r="AS188" i="1"/>
  <c r="AT188" i="1"/>
  <c r="AU188" i="1"/>
  <c r="AN189" i="1"/>
  <c r="AO189" i="1"/>
  <c r="AP189" i="1"/>
  <c r="AQ189" i="1"/>
  <c r="AR189" i="1"/>
  <c r="AS189" i="1"/>
  <c r="AT189" i="1"/>
  <c r="AU189" i="1"/>
  <c r="AN190" i="1"/>
  <c r="AO190" i="1"/>
  <c r="AP190" i="1"/>
  <c r="AQ190" i="1"/>
  <c r="AR190" i="1"/>
  <c r="AS190" i="1"/>
  <c r="AT190" i="1"/>
  <c r="AU190" i="1"/>
  <c r="AN191" i="1"/>
  <c r="AO191" i="1"/>
  <c r="AP191" i="1"/>
  <c r="AQ191" i="1"/>
  <c r="AR191" i="1"/>
  <c r="AS191" i="1"/>
  <c r="AT191" i="1"/>
  <c r="AU191" i="1"/>
  <c r="AN192" i="1"/>
  <c r="AO192" i="1"/>
  <c r="AP192" i="1"/>
  <c r="AQ192" i="1"/>
  <c r="AR192" i="1"/>
  <c r="AS192" i="1"/>
  <c r="AT192" i="1"/>
  <c r="AU192" i="1"/>
  <c r="AN193" i="1"/>
  <c r="AO193" i="1"/>
  <c r="AP193" i="1"/>
  <c r="AQ193" i="1"/>
  <c r="AR193" i="1"/>
  <c r="AS193" i="1"/>
  <c r="AT193" i="1"/>
  <c r="AU193" i="1"/>
  <c r="AN194" i="1"/>
  <c r="AO194" i="1"/>
  <c r="AP194" i="1"/>
  <c r="AQ194" i="1"/>
  <c r="AR194" i="1"/>
  <c r="AS194" i="1"/>
  <c r="AT194" i="1"/>
  <c r="AU194" i="1"/>
  <c r="AN195" i="1"/>
  <c r="AO195" i="1"/>
  <c r="AP195" i="1"/>
  <c r="AQ195" i="1"/>
  <c r="AR195" i="1"/>
  <c r="AS195" i="1"/>
  <c r="AT195" i="1"/>
  <c r="AU195" i="1"/>
  <c r="AN196" i="1"/>
  <c r="AO196" i="1"/>
  <c r="AW196" i="1"/>
  <c r="AP196" i="1"/>
  <c r="AQ196" i="1"/>
  <c r="AR196" i="1"/>
  <c r="AS196" i="1"/>
  <c r="AT196" i="1"/>
  <c r="AU196" i="1"/>
  <c r="AN197" i="1"/>
  <c r="AO197" i="1"/>
  <c r="AP197" i="1"/>
  <c r="AQ197" i="1"/>
  <c r="AR197" i="1"/>
  <c r="AS197" i="1"/>
  <c r="AT197" i="1"/>
  <c r="AU197" i="1"/>
  <c r="AN198" i="1"/>
  <c r="AO198" i="1"/>
  <c r="AP198" i="1"/>
  <c r="AQ198" i="1"/>
  <c r="AR198" i="1"/>
  <c r="AS198" i="1"/>
  <c r="AT198" i="1"/>
  <c r="AU198" i="1"/>
  <c r="AN199" i="1"/>
  <c r="AO199" i="1"/>
  <c r="AP199" i="1"/>
  <c r="AQ199" i="1"/>
  <c r="AR199" i="1"/>
  <c r="AS199" i="1"/>
  <c r="AW199" i="1"/>
  <c r="AT199" i="1"/>
  <c r="AU199" i="1"/>
  <c r="AN200" i="1"/>
  <c r="AO200" i="1"/>
  <c r="AP200" i="1"/>
  <c r="AQ200" i="1"/>
  <c r="AR200" i="1"/>
  <c r="AS200" i="1"/>
  <c r="AT200" i="1"/>
  <c r="AU200" i="1"/>
  <c r="AN201" i="1"/>
  <c r="AO201" i="1"/>
  <c r="AP201" i="1"/>
  <c r="AQ201" i="1"/>
  <c r="AR201" i="1"/>
  <c r="AS201" i="1"/>
  <c r="AT201" i="1"/>
  <c r="AU201" i="1"/>
  <c r="AU3" i="1"/>
  <c r="AT3" i="1"/>
  <c r="AS3" i="1"/>
  <c r="AR3" i="1"/>
  <c r="AQ3" i="1"/>
  <c r="AP3" i="1"/>
  <c r="AO3" i="1"/>
  <c r="AN3" i="1"/>
  <c r="AU2" i="1"/>
  <c r="AS2" i="1"/>
  <c r="AQ2" i="1"/>
  <c r="AO2" i="1"/>
  <c r="AT2" i="1"/>
  <c r="AR2" i="1"/>
  <c r="AP2" i="1"/>
  <c r="AN2" i="1"/>
  <c r="AV2" i="4"/>
  <c r="AW2" i="1"/>
  <c r="AV45" i="1"/>
  <c r="AV33" i="1"/>
  <c r="AW28" i="1"/>
  <c r="AW16" i="1"/>
  <c r="AV9" i="1"/>
  <c r="AV57" i="1"/>
  <c r="AV21" i="1"/>
  <c r="AV3" i="1"/>
  <c r="AV200" i="1"/>
  <c r="AV198" i="1"/>
  <c r="AW194" i="1"/>
  <c r="AV194" i="1"/>
  <c r="AW193" i="1"/>
  <c r="AW192" i="1"/>
  <c r="AW191" i="1"/>
  <c r="AW190" i="1"/>
  <c r="AV190" i="1"/>
  <c r="AV188" i="1"/>
  <c r="AW182" i="1"/>
  <c r="AV182" i="1"/>
  <c r="AW181" i="1"/>
  <c r="AV180" i="1"/>
  <c r="AW179" i="1"/>
  <c r="AW178" i="1"/>
  <c r="AV178" i="1"/>
  <c r="AV176" i="1"/>
  <c r="AW170" i="1"/>
  <c r="AV170" i="1"/>
  <c r="AW169" i="1"/>
  <c r="AV168" i="1"/>
  <c r="AW167" i="1"/>
  <c r="AW166" i="1"/>
  <c r="AV166" i="1"/>
  <c r="AV164" i="1"/>
  <c r="AW158" i="1"/>
  <c r="AV158" i="1"/>
  <c r="AW157" i="1"/>
  <c r="AV156" i="1"/>
  <c r="AW155" i="1"/>
  <c r="AW154" i="1"/>
  <c r="AV154" i="1"/>
  <c r="AV152" i="1"/>
  <c r="AW147" i="1"/>
  <c r="AW146" i="1"/>
  <c r="AV146" i="1"/>
  <c r="AW145" i="1"/>
  <c r="AV144" i="1"/>
  <c r="AW143" i="1"/>
  <c r="AW142" i="1"/>
  <c r="AV142" i="1"/>
  <c r="AV140" i="1"/>
  <c r="AV138" i="1"/>
  <c r="AW135" i="1"/>
  <c r="AW134" i="1"/>
  <c r="AV134" i="1"/>
  <c r="AW133" i="1"/>
  <c r="AV132" i="1"/>
  <c r="AW131" i="1"/>
  <c r="AW130" i="1"/>
  <c r="AV130" i="1"/>
  <c r="AV128" i="1"/>
  <c r="AV126" i="1"/>
  <c r="AW123" i="1"/>
  <c r="AW122" i="1"/>
  <c r="AV122" i="1"/>
  <c r="AW121" i="1"/>
  <c r="AV120" i="1"/>
  <c r="AW119" i="1"/>
  <c r="AW118" i="1"/>
  <c r="AV118" i="1"/>
  <c r="AV116" i="1"/>
  <c r="AV114" i="1"/>
  <c r="AW111" i="1"/>
  <c r="AW110" i="1"/>
  <c r="AV110" i="1"/>
  <c r="AW109" i="1"/>
  <c r="AV108" i="1"/>
  <c r="AW107" i="1"/>
  <c r="AW106" i="1"/>
  <c r="AV106" i="1"/>
  <c r="AV104" i="1"/>
  <c r="AV102" i="1"/>
  <c r="AW99" i="1"/>
  <c r="AW98" i="1"/>
  <c r="AW97" i="1"/>
  <c r="AV96" i="1"/>
  <c r="AW95" i="1"/>
  <c r="AW94" i="1"/>
  <c r="AV94" i="1"/>
  <c r="AV92" i="1"/>
  <c r="AV90" i="1"/>
  <c r="AW87" i="1"/>
  <c r="AW85" i="1"/>
  <c r="AV84" i="1"/>
  <c r="AW83" i="1"/>
  <c r="AW82" i="1"/>
  <c r="AV82" i="1"/>
  <c r="AV80" i="1"/>
  <c r="AV78" i="1"/>
  <c r="AV76" i="1"/>
  <c r="AW75" i="1"/>
  <c r="AW73" i="1"/>
  <c r="AV72" i="1"/>
  <c r="AW71" i="1"/>
  <c r="AW70" i="1"/>
  <c r="AV70" i="1"/>
  <c r="AV68" i="1"/>
  <c r="AV66" i="1"/>
  <c r="AV64" i="1"/>
  <c r="AW63" i="1"/>
  <c r="AW61" i="1"/>
  <c r="AV60" i="1"/>
  <c r="AW59" i="1"/>
  <c r="AW58" i="1"/>
  <c r="AV58" i="1"/>
  <c r="AV56" i="1"/>
  <c r="AV54" i="1"/>
  <c r="AV52" i="1"/>
  <c r="AW51" i="1"/>
  <c r="AW49" i="1"/>
  <c r="AV48" i="1"/>
  <c r="AW47" i="1"/>
  <c r="AW46" i="1"/>
  <c r="AV46" i="1"/>
  <c r="AV44" i="1"/>
  <c r="AV42" i="1"/>
  <c r="AV40" i="1"/>
  <c r="AW39" i="1"/>
  <c r="AW37" i="1"/>
  <c r="AV36" i="1"/>
  <c r="AW35" i="1"/>
  <c r="AW34" i="1"/>
  <c r="AV34" i="1"/>
  <c r="AV32" i="1"/>
  <c r="AV30" i="1"/>
  <c r="AV28" i="1"/>
  <c r="AW27" i="1"/>
  <c r="AW25" i="1"/>
  <c r="AV24" i="1"/>
  <c r="AW23" i="1"/>
  <c r="AW22" i="1"/>
  <c r="AV22" i="1"/>
  <c r="AV20" i="1"/>
  <c r="AV18" i="1"/>
  <c r="AV16" i="1"/>
  <c r="AW15" i="1"/>
  <c r="AW14" i="1"/>
  <c r="AV14" i="1"/>
  <c r="AW13" i="1"/>
  <c r="AV12" i="1"/>
  <c r="AW11" i="1"/>
  <c r="AW10" i="1"/>
  <c r="AV10" i="1"/>
  <c r="AV8" i="1"/>
  <c r="AV6" i="1"/>
  <c r="AW5" i="1"/>
  <c r="AV4" i="1"/>
  <c r="AV196" i="1"/>
  <c r="AV192" i="1"/>
  <c r="AW180" i="1"/>
  <c r="AV174" i="1"/>
  <c r="AV172" i="1"/>
  <c r="AV160" i="1"/>
  <c r="AV150" i="1"/>
  <c r="AW149" i="1"/>
  <c r="AW137" i="1"/>
  <c r="AW132" i="1"/>
  <c r="AW125" i="1"/>
  <c r="AV112" i="1"/>
  <c r="AW101" i="1"/>
  <c r="AV98" i="1"/>
  <c r="AW89" i="1"/>
  <c r="AV86" i="1"/>
  <c r="AV74" i="1"/>
  <c r="AW65" i="1"/>
  <c r="AV62" i="1"/>
  <c r="AW53" i="1"/>
  <c r="AV50" i="1"/>
  <c r="AW48" i="1"/>
  <c r="AW41" i="1"/>
  <c r="AV38" i="1"/>
  <c r="AW36" i="1"/>
  <c r="AW29" i="1"/>
  <c r="AV26" i="1"/>
  <c r="AW24" i="1"/>
  <c r="AW17" i="1"/>
  <c r="AW12" i="1"/>
  <c r="AW40" i="1"/>
  <c r="AW197" i="1"/>
  <c r="AV186" i="1"/>
  <c r="AW185" i="1"/>
  <c r="AV184" i="1"/>
  <c r="AW173" i="1"/>
  <c r="AW168" i="1"/>
  <c r="AV162" i="1"/>
  <c r="AW161" i="1"/>
  <c r="AW156" i="1"/>
  <c r="AV148" i="1"/>
  <c r="AW144" i="1"/>
  <c r="AV136" i="1"/>
  <c r="AV124" i="1"/>
  <c r="AW120" i="1"/>
  <c r="AW113" i="1"/>
  <c r="AW108" i="1"/>
  <c r="AV100" i="1"/>
  <c r="AW96" i="1"/>
  <c r="AV88" i="1"/>
  <c r="AW84" i="1"/>
  <c r="AW77" i="1"/>
  <c r="AW72" i="1"/>
  <c r="AW64" i="1"/>
  <c r="AW60" i="1"/>
  <c r="AW52" i="1"/>
  <c r="AV2" i="1"/>
  <c r="AW3" i="1"/>
  <c r="AW201" i="1"/>
  <c r="AV201" i="1"/>
  <c r="AW200" i="1"/>
  <c r="AV199" i="1"/>
  <c r="AW198" i="1"/>
  <c r="AV197" i="1"/>
  <c r="AW195" i="1"/>
  <c r="AV195" i="1"/>
  <c r="AV193" i="1"/>
  <c r="AV191" i="1"/>
  <c r="AW189" i="1"/>
  <c r="AV189" i="1"/>
  <c r="AW188" i="1"/>
  <c r="AV187" i="1"/>
  <c r="AV185" i="1"/>
  <c r="AW183" i="1"/>
  <c r="AV183" i="1"/>
  <c r="AV181" i="1"/>
  <c r="AV179" i="1"/>
  <c r="AW177" i="1"/>
  <c r="AV177" i="1"/>
  <c r="AW176" i="1"/>
  <c r="AV175" i="1"/>
  <c r="AV173" i="1"/>
  <c r="AW171" i="1"/>
  <c r="AV171" i="1"/>
  <c r="AV169" i="1"/>
  <c r="AV167" i="1"/>
  <c r="AW165" i="1"/>
  <c r="AV165" i="1"/>
  <c r="AW164" i="1"/>
  <c r="AV163" i="1"/>
  <c r="AV161" i="1"/>
  <c r="AW159" i="1"/>
  <c r="AV159" i="1"/>
  <c r="AV157" i="1"/>
  <c r="AV155" i="1"/>
  <c r="AW153" i="1"/>
  <c r="AV153" i="1"/>
  <c r="AW152" i="1"/>
  <c r="AV151" i="1"/>
  <c r="AV149" i="1"/>
  <c r="AV147" i="1"/>
  <c r="AV145" i="1"/>
  <c r="AV143" i="1"/>
  <c r="AW141" i="1"/>
  <c r="AV141" i="1"/>
  <c r="AW140" i="1"/>
  <c r="AV139" i="1"/>
  <c r="AW138" i="1"/>
  <c r="AV137" i="1"/>
  <c r="AV135" i="1"/>
  <c r="AV133" i="1"/>
  <c r="AV131" i="1"/>
  <c r="AW129" i="1"/>
  <c r="AV129" i="1"/>
  <c r="AW128" i="1"/>
  <c r="AV127" i="1"/>
  <c r="AW126" i="1"/>
  <c r="AV125" i="1"/>
  <c r="AV123" i="1"/>
  <c r="AV121" i="1"/>
  <c r="AV119" i="1"/>
  <c r="AW117" i="1"/>
  <c r="AV117" i="1"/>
  <c r="AW116" i="1"/>
  <c r="AV115" i="1"/>
  <c r="AW114" i="1"/>
  <c r="AV113" i="1"/>
  <c r="AV111" i="1"/>
  <c r="AV109" i="1"/>
  <c r="AV107" i="1"/>
  <c r="AW105" i="1"/>
  <c r="AV105" i="1"/>
  <c r="AW104" i="1"/>
  <c r="AV103" i="1"/>
  <c r="AW102" i="1"/>
  <c r="AV101" i="1"/>
  <c r="AV99" i="1"/>
  <c r="AV97" i="1"/>
  <c r="AV95" i="1"/>
  <c r="AW93" i="1"/>
  <c r="AV93" i="1"/>
  <c r="AW92" i="1"/>
  <c r="AV91" i="1"/>
  <c r="AW90" i="1"/>
  <c r="AV89" i="1"/>
  <c r="AV87" i="1"/>
  <c r="AV85" i="1"/>
  <c r="AV83" i="1"/>
  <c r="AW81" i="1"/>
  <c r="AV81" i="1"/>
  <c r="AW80" i="1"/>
  <c r="AV79" i="1"/>
  <c r="AW78" i="1"/>
  <c r="AV77" i="1"/>
  <c r="AV75" i="1"/>
  <c r="AV73" i="1"/>
  <c r="AV71" i="1"/>
  <c r="AW69" i="1"/>
  <c r="AV69" i="1"/>
  <c r="AW68" i="1"/>
  <c r="AV67" i="1"/>
  <c r="AW66" i="1"/>
  <c r="AV65" i="1"/>
  <c r="AV63" i="1"/>
  <c r="AV61" i="1"/>
  <c r="AV59" i="1"/>
  <c r="AW57" i="1"/>
  <c r="AW56" i="1"/>
  <c r="AV55" i="1"/>
  <c r="AW54" i="1"/>
  <c r="AV53" i="1"/>
  <c r="AV51" i="1"/>
  <c r="AV49" i="1"/>
  <c r="AV47" i="1"/>
  <c r="AW45" i="1"/>
  <c r="AW44" i="1"/>
  <c r="AV43" i="1"/>
  <c r="AW42" i="1"/>
  <c r="AV41" i="1"/>
  <c r="AV39" i="1"/>
  <c r="AV37" i="1"/>
  <c r="AV35" i="1"/>
  <c r="AW33" i="1"/>
  <c r="AW32" i="1"/>
  <c r="AV31" i="1"/>
  <c r="AW30" i="1"/>
  <c r="AV29" i="1"/>
  <c r="AV27" i="1"/>
  <c r="AV25" i="1"/>
  <c r="AV23" i="1"/>
  <c r="AW21" i="1"/>
  <c r="AW20" i="1"/>
  <c r="AV19" i="1"/>
  <c r="AW18" i="1"/>
  <c r="AV17" i="1"/>
  <c r="AV15" i="1"/>
  <c r="AV13" i="1"/>
  <c r="AV11" i="1"/>
  <c r="AW9" i="1"/>
  <c r="AW8" i="1"/>
  <c r="AV7" i="1"/>
  <c r="AW6" i="1"/>
  <c r="AV5" i="1"/>
  <c r="AW4" i="1"/>
  <c r="P6" i="5" l="1"/>
  <c r="Q6" i="5"/>
  <c r="P7" i="5"/>
  <c r="Q7" i="5"/>
  <c r="P8" i="5"/>
  <c r="Q8" i="5"/>
  <c r="P9" i="5"/>
</calcChain>
</file>

<file path=xl/sharedStrings.xml><?xml version="1.0" encoding="utf-8"?>
<sst xmlns="http://schemas.openxmlformats.org/spreadsheetml/2006/main" count="4673" uniqueCount="296">
  <si>
    <t>2016 CRA MSA Aggregate Report - Table 1-1</t>
  </si>
  <si>
    <t>PAGE:</t>
  </si>
  <si>
    <t>1</t>
  </si>
  <si>
    <t>OF</t>
  </si>
  <si>
    <t>10</t>
  </si>
  <si>
    <t>Loans by County</t>
  </si>
  <si>
    <t>MSA: 12580</t>
  </si>
  <si>
    <t>Small Business Loans - Originations</t>
  </si>
  <si>
    <t>BALTIMORE-COLUMBIA-</t>
  </si>
  <si>
    <t xml:space="preserve">TOWSON, MD                                                                                                   </t>
  </si>
  <si>
    <t xml:space="preserve">Loan Amount at </t>
  </si>
  <si>
    <t xml:space="preserve">Origination &lt;= </t>
  </si>
  <si>
    <t xml:space="preserve">Origination &gt; $100,000 </t>
  </si>
  <si>
    <t>Origination &gt; $250,000</t>
  </si>
  <si>
    <t xml:space="preserve">Loans to Businesses with Gross </t>
  </si>
  <si>
    <t>MSA Income Characteristics</t>
  </si>
  <si>
    <t>$100,000</t>
  </si>
  <si>
    <t>But &lt;= $250,000</t>
  </si>
  <si>
    <t>Annual Revenues &lt;= $1 Million</t>
  </si>
  <si>
    <t xml:space="preserve">Num of </t>
  </si>
  <si>
    <t xml:space="preserve">Amount </t>
  </si>
  <si>
    <t>loans</t>
  </si>
  <si>
    <t>(000s)</t>
  </si>
  <si>
    <t>BALTIMORE CITY (510), MD</t>
  </si>
  <si>
    <t>Median Family Income &lt; 10%</t>
  </si>
  <si>
    <t>1702.00</t>
  </si>
  <si>
    <t>Subtotal for Income Group</t>
  </si>
  <si>
    <t>Median Family Income 10-20%</t>
  </si>
  <si>
    <t>1402.00</t>
  </si>
  <si>
    <t>2502.04</t>
  </si>
  <si>
    <t>2805.00</t>
  </si>
  <si>
    <t>Median Family Income 20-30%</t>
  </si>
  <si>
    <t>0301.00</t>
  </si>
  <si>
    <t>0703.00</t>
  </si>
  <si>
    <t>0704.00</t>
  </si>
  <si>
    <t>0808.00</t>
  </si>
  <si>
    <t>0904.00</t>
  </si>
  <si>
    <t>0909.00</t>
  </si>
  <si>
    <t>1002.00</t>
  </si>
  <si>
    <t>1701.00</t>
  </si>
  <si>
    <t>1703.00</t>
  </si>
  <si>
    <t>1801.00</t>
  </si>
  <si>
    <t>1901.00</t>
  </si>
  <si>
    <t>2003.00</t>
  </si>
  <si>
    <t>2606.04</t>
  </si>
  <si>
    <t>Median Family Income 30-40%</t>
  </si>
  <si>
    <t>2</t>
  </si>
  <si>
    <t>0801.02</t>
  </si>
  <si>
    <t>0803.02</t>
  </si>
  <si>
    <t>0804.00</t>
  </si>
  <si>
    <t>0807.00</t>
  </si>
  <si>
    <t>0907.00</t>
  </si>
  <si>
    <t>1001.00</t>
  </si>
  <si>
    <t>1204.00</t>
  </si>
  <si>
    <t>1302.00</t>
  </si>
  <si>
    <t>1501.00</t>
  </si>
  <si>
    <t>1502.00</t>
  </si>
  <si>
    <t>1512.00</t>
  </si>
  <si>
    <t>1601.00</t>
  </si>
  <si>
    <t>1602.00</t>
  </si>
  <si>
    <t>1603.00</t>
  </si>
  <si>
    <t>1604.00</t>
  </si>
  <si>
    <t>1605.00</t>
  </si>
  <si>
    <t>1607.00</t>
  </si>
  <si>
    <t>1802.00</t>
  </si>
  <si>
    <t>1903.00</t>
  </si>
  <si>
    <t>2004.00</t>
  </si>
  <si>
    <t>2005.00</t>
  </si>
  <si>
    <t>2006.00</t>
  </si>
  <si>
    <t>2502.07</t>
  </si>
  <si>
    <t>2503.01</t>
  </si>
  <si>
    <t>2504.02</t>
  </si>
  <si>
    <t>3</t>
  </si>
  <si>
    <t>2505.00</t>
  </si>
  <si>
    <t>2707.01</t>
  </si>
  <si>
    <t>2720.06</t>
  </si>
  <si>
    <t>Median Family Income 40-50%</t>
  </si>
  <si>
    <t>0402.00</t>
  </si>
  <si>
    <t>0602.00</t>
  </si>
  <si>
    <t>0701.00</t>
  </si>
  <si>
    <t>0702.00</t>
  </si>
  <si>
    <t>0802.00</t>
  </si>
  <si>
    <t>0803.01</t>
  </si>
  <si>
    <t>0805.00</t>
  </si>
  <si>
    <t>0806.00</t>
  </si>
  <si>
    <t>0905.00</t>
  </si>
  <si>
    <t>0908.00</t>
  </si>
  <si>
    <t>1206.00</t>
  </si>
  <si>
    <t>1301.00</t>
  </si>
  <si>
    <t>1303.00</t>
  </si>
  <si>
    <t>1304.00</t>
  </si>
  <si>
    <t>1403.00</t>
  </si>
  <si>
    <t>1503.00</t>
  </si>
  <si>
    <t>1504.00</t>
  </si>
  <si>
    <t>1505.00</t>
  </si>
  <si>
    <t>1508.00</t>
  </si>
  <si>
    <t>1510.00</t>
  </si>
  <si>
    <t>4</t>
  </si>
  <si>
    <t>1513.00</t>
  </si>
  <si>
    <t>1608.02</t>
  </si>
  <si>
    <t>1803.00</t>
  </si>
  <si>
    <t>1902.00</t>
  </si>
  <si>
    <t>2001.00</t>
  </si>
  <si>
    <t>2101.00</t>
  </si>
  <si>
    <t>2303.00</t>
  </si>
  <si>
    <t>2501.02</t>
  </si>
  <si>
    <t>2502.03</t>
  </si>
  <si>
    <t>2502.05</t>
  </si>
  <si>
    <t>2504.01</t>
  </si>
  <si>
    <t>2602.02</t>
  </si>
  <si>
    <t>2602.03</t>
  </si>
  <si>
    <t>2603.03</t>
  </si>
  <si>
    <t>2604.03</t>
  </si>
  <si>
    <t>2607.00</t>
  </si>
  <si>
    <t>2608.00</t>
  </si>
  <si>
    <t>2610.00</t>
  </si>
  <si>
    <t>2710.01</t>
  </si>
  <si>
    <t>2718.01</t>
  </si>
  <si>
    <t>2718.02</t>
  </si>
  <si>
    <t>2801.02</t>
  </si>
  <si>
    <t>Median Family Income 50-60%</t>
  </si>
  <si>
    <t>0302.00</t>
  </si>
  <si>
    <t>5</t>
  </si>
  <si>
    <t>0601.00</t>
  </si>
  <si>
    <t>0901.00</t>
  </si>
  <si>
    <t>0906.00</t>
  </si>
  <si>
    <t>1207.00</t>
  </si>
  <si>
    <t>1506.00</t>
  </si>
  <si>
    <t>1509.00</t>
  </si>
  <si>
    <t>1606.00</t>
  </si>
  <si>
    <t>2002.00</t>
  </si>
  <si>
    <t>2007.01</t>
  </si>
  <si>
    <t>2007.02</t>
  </si>
  <si>
    <t>2008.00</t>
  </si>
  <si>
    <t>2102.00</t>
  </si>
  <si>
    <t>2301.00</t>
  </si>
  <si>
    <t>2503.03</t>
  </si>
  <si>
    <t>2601.01</t>
  </si>
  <si>
    <t>2602.01</t>
  </si>
  <si>
    <t>2603.01</t>
  </si>
  <si>
    <t>2603.02</t>
  </si>
  <si>
    <t>2604.01</t>
  </si>
  <si>
    <t>2604.02</t>
  </si>
  <si>
    <t>2604.04</t>
  </si>
  <si>
    <t>2605.01</t>
  </si>
  <si>
    <t>2606.05</t>
  </si>
  <si>
    <t>2707.02</t>
  </si>
  <si>
    <t>2710.02</t>
  </si>
  <si>
    <t>6</t>
  </si>
  <si>
    <t>2716.00</t>
  </si>
  <si>
    <t>2717.00</t>
  </si>
  <si>
    <t>2720.07</t>
  </si>
  <si>
    <t>2803.01</t>
  </si>
  <si>
    <t>2803.02</t>
  </si>
  <si>
    <t>2804.04</t>
  </si>
  <si>
    <t>Median Family Income 60-70%</t>
  </si>
  <si>
    <t>0202.00</t>
  </si>
  <si>
    <t>0603.00</t>
  </si>
  <si>
    <t>1101.00</t>
  </si>
  <si>
    <t>1308.03</t>
  </si>
  <si>
    <t>1507.01</t>
  </si>
  <si>
    <t>1507.02</t>
  </si>
  <si>
    <t>1511.00</t>
  </si>
  <si>
    <t>1608.01</t>
  </si>
  <si>
    <t>2501.03</t>
  </si>
  <si>
    <t>2502.06</t>
  </si>
  <si>
    <t>2601.02</t>
  </si>
  <si>
    <t>2708.02</t>
  </si>
  <si>
    <t>2709.01</t>
  </si>
  <si>
    <t>2709.02</t>
  </si>
  <si>
    <t>2711.01</t>
  </si>
  <si>
    <t>2720.04</t>
  </si>
  <si>
    <t>2720.05</t>
  </si>
  <si>
    <t>7</t>
  </si>
  <si>
    <t>2801.01</t>
  </si>
  <si>
    <t>2804.02</t>
  </si>
  <si>
    <t>Median Family Income 70-80%</t>
  </si>
  <si>
    <t>0604.00</t>
  </si>
  <si>
    <t>0801.01</t>
  </si>
  <si>
    <t>1202.02</t>
  </si>
  <si>
    <t>1203.00</t>
  </si>
  <si>
    <t>1205.00</t>
  </si>
  <si>
    <t>1306.00</t>
  </si>
  <si>
    <t>2501.01</t>
  </si>
  <si>
    <t>2701.01</t>
  </si>
  <si>
    <t>2701.02</t>
  </si>
  <si>
    <t>2703.01</t>
  </si>
  <si>
    <t>2703.02</t>
  </si>
  <si>
    <t>2704.01</t>
  </si>
  <si>
    <t>2704.02</t>
  </si>
  <si>
    <t>2705.01</t>
  </si>
  <si>
    <t>2708.01</t>
  </si>
  <si>
    <t>2708.03</t>
  </si>
  <si>
    <t>2708.05</t>
  </si>
  <si>
    <t>2709.03</t>
  </si>
  <si>
    <t>2719.00</t>
  </si>
  <si>
    <t>2802.00</t>
  </si>
  <si>
    <t>2804.01</t>
  </si>
  <si>
    <t>8</t>
  </si>
  <si>
    <t>2804.03</t>
  </si>
  <si>
    <t>Median Family Income 80-90%</t>
  </si>
  <si>
    <t>0102.00</t>
  </si>
  <si>
    <t>0401.00</t>
  </si>
  <si>
    <t>0902.00</t>
  </si>
  <si>
    <t>0903.00</t>
  </si>
  <si>
    <t>1308.04</t>
  </si>
  <si>
    <t>2404.00</t>
  </si>
  <si>
    <t>2702.00</t>
  </si>
  <si>
    <t>2707.03</t>
  </si>
  <si>
    <t>2708.04</t>
  </si>
  <si>
    <t>Median Family Income 90-100%</t>
  </si>
  <si>
    <t>0101.00</t>
  </si>
  <si>
    <t>0201.00</t>
  </si>
  <si>
    <t>1307.00</t>
  </si>
  <si>
    <t>1308.06</t>
  </si>
  <si>
    <t>2705.02</t>
  </si>
  <si>
    <t>2706.00</t>
  </si>
  <si>
    <t>2720.03</t>
  </si>
  <si>
    <t>Median Family Income 100-110%</t>
  </si>
  <si>
    <t>1102.00</t>
  </si>
  <si>
    <t>2401.00</t>
  </si>
  <si>
    <t>9</t>
  </si>
  <si>
    <t>2609.00</t>
  </si>
  <si>
    <t>Median Family Income 110-120%</t>
  </si>
  <si>
    <t>0203.00</t>
  </si>
  <si>
    <t>1308.05</t>
  </si>
  <si>
    <t>Median Family Income &gt;= 120%</t>
  </si>
  <si>
    <t>0103.00</t>
  </si>
  <si>
    <t>0104.00</t>
  </si>
  <si>
    <t>0105.00</t>
  </si>
  <si>
    <t>1201.00</t>
  </si>
  <si>
    <t>1202.01</t>
  </si>
  <si>
    <t>1401.00</t>
  </si>
  <si>
    <t>2201.00</t>
  </si>
  <si>
    <t>2302.00</t>
  </si>
  <si>
    <t>2402.00</t>
  </si>
  <si>
    <t>2403.00</t>
  </si>
  <si>
    <t>2611.00</t>
  </si>
  <si>
    <t>2711.02</t>
  </si>
  <si>
    <t>2712.00</t>
  </si>
  <si>
    <t>2713.00</t>
  </si>
  <si>
    <t>2714.00</t>
  </si>
  <si>
    <t>2715.01</t>
  </si>
  <si>
    <t>2715.03</t>
  </si>
  <si>
    <t>Median Family Income Not Known</t>
  </si>
  <si>
    <t>1003.00</t>
  </si>
  <si>
    <t>2506.00</t>
  </si>
  <si>
    <t>Tract Not Known</t>
  </si>
  <si>
    <t>County Total</t>
  </si>
  <si>
    <t>census_tract</t>
  </si>
  <si>
    <t>income_group_code_2016</t>
  </si>
  <si>
    <t>census_tract_text</t>
  </si>
  <si>
    <t>nLoans1</t>
  </si>
  <si>
    <t>amtLoans1</t>
  </si>
  <si>
    <t>nLoans100k</t>
  </si>
  <si>
    <t>amtLoans100k</t>
  </si>
  <si>
    <t>nLoans250k</t>
  </si>
  <si>
    <t>amtLoans250k</t>
  </si>
  <si>
    <t>nLoansToSmallest</t>
  </si>
  <si>
    <t>amtLoansToSmallest</t>
  </si>
  <si>
    <t>nLoansTotal</t>
  </si>
  <si>
    <t>amtLoansTotal</t>
  </si>
  <si>
    <t>2015 CRA MSA Aggregate Report - Table 1-1</t>
  </si>
  <si>
    <t>income_group_code_2015</t>
  </si>
  <si>
    <t>2014 CRA MSA Aggregate Report - Table 1-1</t>
  </si>
  <si>
    <t>income_group_code_2014</t>
  </si>
  <si>
    <t>activity_year</t>
  </si>
  <si>
    <t>2013 CRA MSA Aggregate Report - Table 1-1</t>
  </si>
  <si>
    <t xml:space="preserve">BALTIMORE-TOWSON, MD                                                                                                            </t>
  </si>
  <si>
    <t xml:space="preserve">Loan Amount </t>
  </si>
  <si>
    <t xml:space="preserve">at Origination </t>
  </si>
  <si>
    <t>&lt;= $100,000</t>
  </si>
  <si>
    <t>income_group_code_2013</t>
  </si>
  <si>
    <t>2012 CRA MSA Aggregate Report - Table 1-1</t>
  </si>
  <si>
    <t>income_group_code_2012</t>
  </si>
  <si>
    <t>2011 CRA MSA Aggregate Report - Table 1-1</t>
  </si>
  <si>
    <t>0501.00</t>
  </si>
  <si>
    <t>0605.00</t>
  </si>
  <si>
    <t>2503.02</t>
  </si>
  <si>
    <t>1004.00</t>
  </si>
  <si>
    <t>2720.01</t>
  </si>
  <si>
    <t>1202.00</t>
  </si>
  <si>
    <t>2720.02</t>
  </si>
  <si>
    <t>2010 CRA MSA Aggregate Report - Table 1-1</t>
  </si>
  <si>
    <t>income_group_code_2011</t>
  </si>
  <si>
    <t>income_group_code_2010</t>
  </si>
  <si>
    <t>income_level</t>
  </si>
  <si>
    <t>meanLoans</t>
  </si>
  <si>
    <t>meanLoanAmt</t>
  </si>
  <si>
    <t>low</t>
  </si>
  <si>
    <t>moderate</t>
  </si>
  <si>
    <t>middle</t>
  </si>
  <si>
    <t>upper</t>
  </si>
  <si>
    <t>year</t>
  </si>
  <si>
    <t>nTracts</t>
  </si>
  <si>
    <t>nLoans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</si>
</sst>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8" formatCode="&quot;$&quot;#,##0"/>
    <numFmt numFmtId="169" formatCode="[$$]#,##0"/>
    <numFmt numFmtId="170" formatCode="0000.00"/>
    <numFmt numFmtId="171" formatCode="0.0"/>
  </numFmts>
  <fonts count="8" x14ac:knownFonts="1">
    <font>
      <sz val="10"/>
      <name val="Arial"/>
    </font>
    <font>
      <b/>
      <sz val="12"/>
      <name val="Arial"/>
    </font>
    <font>
      <sz val="8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righ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left" vertical="center"/>
    </xf>
    <xf numFmtId="0" fontId="4" fillId="0" borderId="0" xfId="0" applyFont="1"/>
    <xf numFmtId="49" fontId="4" fillId="0" borderId="0" xfId="0" applyNumberFormat="1" applyFont="1" applyBorder="1" applyAlignment="1">
      <alignment horizontal="left" vertical="center"/>
    </xf>
    <xf numFmtId="168" fontId="0" fillId="0" borderId="0" xfId="0" applyNumberFormat="1"/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169" fontId="3" fillId="0" borderId="0" xfId="0" applyNumberFormat="1" applyFont="1" applyFill="1" applyBorder="1" applyAlignment="1">
      <alignment horizontal="left" vertical="center"/>
    </xf>
    <xf numFmtId="2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70" fontId="0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170" fontId="5" fillId="0" borderId="0" xfId="0" applyNumberFormat="1" applyFont="1" applyFill="1" applyBorder="1" applyAlignment="1">
      <alignment horizontal="left" vertical="center"/>
    </xf>
    <xf numFmtId="3" fontId="5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/>
    </xf>
    <xf numFmtId="168" fontId="5" fillId="0" borderId="0" xfId="0" applyNumberFormat="1" applyFont="1" applyFill="1" applyBorder="1"/>
    <xf numFmtId="3" fontId="0" fillId="0" borderId="0" xfId="0" applyNumberForma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/>
    <xf numFmtId="171" fontId="0" fillId="0" borderId="5" xfId="0" applyNumberFormat="1" applyBorder="1"/>
    <xf numFmtId="168" fontId="0" fillId="0" borderId="6" xfId="0" applyNumberFormat="1" applyBorder="1"/>
    <xf numFmtId="0" fontId="5" fillId="0" borderId="7" xfId="0" applyFont="1" applyBorder="1"/>
    <xf numFmtId="171" fontId="0" fillId="0" borderId="8" xfId="0" applyNumberFormat="1" applyBorder="1"/>
    <xf numFmtId="168" fontId="0" fillId="0" borderId="9" xfId="0" applyNumberFormat="1" applyBorder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4"/>
  <sheetViews>
    <sheetView tabSelected="1" topLeftCell="E1" workbookViewId="0">
      <selection activeCell="L1" sqref="L1"/>
    </sheetView>
  </sheetViews>
  <sheetFormatPr defaultColWidth="8.85546875" defaultRowHeight="12.75" x14ac:dyDescent="0.2"/>
  <cols>
    <col min="1" max="2" width="15" customWidth="1"/>
    <col min="3" max="3" width="25.28515625" customWidth="1"/>
    <col min="4" max="4" width="14.28515625" customWidth="1"/>
    <col min="5" max="5" width="16.85546875" customWidth="1"/>
    <col min="6" max="6" width="15.42578125" customWidth="1"/>
    <col min="7" max="7" width="17.42578125" customWidth="1"/>
    <col min="8" max="8" width="14" customWidth="1"/>
    <col min="9" max="9" width="17.140625" customWidth="1"/>
    <col min="10" max="10" width="19" customWidth="1"/>
    <col min="11" max="11" width="24.42578125" customWidth="1"/>
    <col min="12" max="12" width="15.7109375" customWidth="1"/>
    <col min="13" max="13" width="16" customWidth="1"/>
    <col min="15" max="15" width="7.85546875" customWidth="1"/>
    <col min="18" max="18" width="17.28515625" customWidth="1"/>
  </cols>
  <sheetData>
    <row r="1" spans="1:18" x14ac:dyDescent="0.2">
      <c r="A1" s="13" t="s">
        <v>249</v>
      </c>
      <c r="B1" s="13" t="s">
        <v>266</v>
      </c>
      <c r="C1" s="13" t="s">
        <v>250</v>
      </c>
      <c r="D1" s="13" t="s">
        <v>252</v>
      </c>
      <c r="E1" s="13" t="s">
        <v>253</v>
      </c>
      <c r="F1" s="13" t="s">
        <v>254</v>
      </c>
      <c r="G1" s="13" t="s">
        <v>255</v>
      </c>
      <c r="H1" s="13" t="s">
        <v>256</v>
      </c>
      <c r="I1" s="13" t="s">
        <v>257</v>
      </c>
      <c r="J1" s="13" t="s">
        <v>258</v>
      </c>
      <c r="K1" s="13" t="s">
        <v>259</v>
      </c>
      <c r="L1" s="13" t="s">
        <v>260</v>
      </c>
      <c r="M1" s="13" t="s">
        <v>261</v>
      </c>
    </row>
    <row r="2" spans="1:18" x14ac:dyDescent="0.2">
      <c r="A2">
        <v>101</v>
      </c>
      <c r="B2">
        <v>2016</v>
      </c>
      <c r="C2">
        <f>'table1-2016'!AM2</f>
        <v>10</v>
      </c>
      <c r="D2">
        <f>'table1-2016'!AN2</f>
        <v>68</v>
      </c>
      <c r="E2" s="15">
        <f>'table1-2016'!AO2</f>
        <v>941000</v>
      </c>
      <c r="F2">
        <f>'table1-2016'!AP2</f>
        <v>3</v>
      </c>
      <c r="G2" s="15">
        <f>'table1-2016'!AQ2</f>
        <v>540000</v>
      </c>
      <c r="H2">
        <f>'table1-2016'!AR2</f>
        <v>3</v>
      </c>
      <c r="I2" s="15">
        <f>'table1-2016'!AS2</f>
        <v>979000</v>
      </c>
      <c r="J2">
        <f>'table1-2016'!AT2</f>
        <v>41</v>
      </c>
      <c r="K2" s="15">
        <f>'table1-2016'!AU2</f>
        <v>996000</v>
      </c>
      <c r="L2">
        <f>'table1-2016'!AV2</f>
        <v>74</v>
      </c>
      <c r="M2" s="15">
        <f>'table1-2016'!AW2</f>
        <v>2460000</v>
      </c>
    </row>
    <row r="3" spans="1:18" x14ac:dyDescent="0.2">
      <c r="A3">
        <v>102</v>
      </c>
      <c r="B3">
        <v>2016</v>
      </c>
      <c r="C3">
        <v>9</v>
      </c>
      <c r="D3">
        <f>'table1-2016'!AN3</f>
        <v>42</v>
      </c>
      <c r="E3" s="15">
        <f>'table1-2016'!AO3</f>
        <v>481000</v>
      </c>
      <c r="F3">
        <f>'table1-2016'!AP3</f>
        <v>1</v>
      </c>
      <c r="G3" s="15">
        <f>'table1-2016'!AQ3</f>
        <v>135000</v>
      </c>
      <c r="H3">
        <f>'table1-2016'!AR3</f>
        <v>1</v>
      </c>
      <c r="I3" s="15">
        <f>'table1-2016'!AS3</f>
        <v>602000</v>
      </c>
      <c r="J3">
        <f>'table1-2016'!AT3</f>
        <v>28</v>
      </c>
      <c r="K3" s="15">
        <f>'table1-2016'!AU3</f>
        <v>1052000</v>
      </c>
      <c r="L3">
        <f>'table1-2016'!AV3</f>
        <v>44</v>
      </c>
      <c r="M3" s="15">
        <f>'table1-2016'!AW3</f>
        <v>1218000</v>
      </c>
    </row>
    <row r="4" spans="1:18" ht="13.5" thickBot="1" x14ac:dyDescent="0.25">
      <c r="A4">
        <v>103</v>
      </c>
      <c r="B4">
        <v>2016</v>
      </c>
      <c r="C4">
        <v>13</v>
      </c>
      <c r="D4">
        <f>'table1-2016'!AN4</f>
        <v>31</v>
      </c>
      <c r="E4" s="15">
        <f>'table1-2016'!AO4</f>
        <v>515000</v>
      </c>
      <c r="F4">
        <f>'table1-2016'!AP4</f>
        <v>2</v>
      </c>
      <c r="G4" s="15">
        <f>'table1-2016'!AQ4</f>
        <v>424000</v>
      </c>
      <c r="H4">
        <f>'table1-2016'!AR4</f>
        <v>1</v>
      </c>
      <c r="I4" s="15">
        <f>'table1-2016'!AS4</f>
        <v>430000</v>
      </c>
      <c r="J4">
        <f>'table1-2016'!AT4</f>
        <v>18</v>
      </c>
      <c r="K4" s="15">
        <f>'table1-2016'!AU4</f>
        <v>683000</v>
      </c>
      <c r="L4">
        <f>'table1-2016'!AV4</f>
        <v>34</v>
      </c>
      <c r="M4" s="15">
        <f>'table1-2016'!AW4</f>
        <v>1369000</v>
      </c>
    </row>
    <row r="5" spans="1:18" x14ac:dyDescent="0.2">
      <c r="A5">
        <v>104</v>
      </c>
      <c r="B5">
        <v>2016</v>
      </c>
      <c r="C5">
        <v>13</v>
      </c>
      <c r="D5">
        <f>'table1-2016'!AN5</f>
        <v>120</v>
      </c>
      <c r="E5" s="15">
        <f>'table1-2016'!AO5</f>
        <v>1671000</v>
      </c>
      <c r="F5">
        <f>'table1-2016'!AP5</f>
        <v>3</v>
      </c>
      <c r="G5" s="15">
        <f>'table1-2016'!AQ5</f>
        <v>516000</v>
      </c>
      <c r="H5">
        <f>'table1-2016'!AR5</f>
        <v>4</v>
      </c>
      <c r="I5" s="15">
        <f>'table1-2016'!AS5</f>
        <v>1934000</v>
      </c>
      <c r="J5">
        <f>'table1-2016'!AT5</f>
        <v>54</v>
      </c>
      <c r="K5" s="15">
        <f>'table1-2016'!AU5</f>
        <v>1556000</v>
      </c>
      <c r="L5">
        <f>'table1-2016'!AV5</f>
        <v>127</v>
      </c>
      <c r="M5" s="15">
        <f>'table1-2016'!AW5</f>
        <v>4121000</v>
      </c>
      <c r="O5" s="56" t="s">
        <v>286</v>
      </c>
      <c r="P5" s="57" t="s">
        <v>287</v>
      </c>
      <c r="Q5" s="58" t="s">
        <v>288</v>
      </c>
    </row>
    <row r="6" spans="1:18" x14ac:dyDescent="0.2">
      <c r="A6">
        <v>105</v>
      </c>
      <c r="B6">
        <v>2016</v>
      </c>
      <c r="C6">
        <v>13</v>
      </c>
      <c r="D6">
        <f>'table1-2016'!AN6</f>
        <v>26</v>
      </c>
      <c r="E6" s="15">
        <f>'table1-2016'!AO6</f>
        <v>322000</v>
      </c>
      <c r="F6">
        <f>'table1-2016'!AP6</f>
        <v>0</v>
      </c>
      <c r="G6" s="15">
        <f>'table1-2016'!AQ6</f>
        <v>0</v>
      </c>
      <c r="H6">
        <f>'table1-2016'!AR6</f>
        <v>0</v>
      </c>
      <c r="I6" s="15">
        <f>'table1-2016'!AS6</f>
        <v>0</v>
      </c>
      <c r="J6">
        <f>'table1-2016'!AT6</f>
        <v>15</v>
      </c>
      <c r="K6" s="15">
        <f>'table1-2016'!AU6</f>
        <v>216000</v>
      </c>
      <c r="L6">
        <f>'table1-2016'!AV6</f>
        <v>26</v>
      </c>
      <c r="M6" s="15">
        <f>'table1-2016'!AW6</f>
        <v>322000</v>
      </c>
      <c r="O6" s="59" t="s">
        <v>289</v>
      </c>
      <c r="P6" s="60" t="e">
        <f>AVERAGEIF(M:M,O6,K:K)</f>
        <v>#DIV/0!</v>
      </c>
      <c r="Q6" s="61" t="e">
        <f>SUMIF(M:M,O6,L:L)/COUNTIF(M:M,O6)</f>
        <v>#DIV/0!</v>
      </c>
    </row>
    <row r="7" spans="1:18" x14ac:dyDescent="0.2">
      <c r="A7">
        <v>201</v>
      </c>
      <c r="B7">
        <v>2016</v>
      </c>
      <c r="C7">
        <v>10</v>
      </c>
      <c r="D7">
        <f>'table1-2016'!AN7</f>
        <v>30</v>
      </c>
      <c r="E7" s="15">
        <f>'table1-2016'!AO7</f>
        <v>634000</v>
      </c>
      <c r="F7">
        <f>'table1-2016'!AP7</f>
        <v>2</v>
      </c>
      <c r="G7" s="15">
        <f>'table1-2016'!AQ7</f>
        <v>446000</v>
      </c>
      <c r="H7">
        <f>'table1-2016'!AR7</f>
        <v>0</v>
      </c>
      <c r="I7" s="15">
        <f>'table1-2016'!AS7</f>
        <v>0</v>
      </c>
      <c r="J7">
        <f>'table1-2016'!AT7</f>
        <v>18</v>
      </c>
      <c r="K7" s="15">
        <f>'table1-2016'!AU7</f>
        <v>628000</v>
      </c>
      <c r="L7">
        <f>'table1-2016'!AV7</f>
        <v>32</v>
      </c>
      <c r="M7" s="15">
        <f>'table1-2016'!AW7</f>
        <v>1080000</v>
      </c>
      <c r="O7" s="59" t="s">
        <v>290</v>
      </c>
      <c r="P7" s="60" t="e">
        <f>AVERAGEIF(M:M,O7,K:K)</f>
        <v>#DIV/0!</v>
      </c>
      <c r="Q7" s="61" t="e">
        <f>SUMIF(M:M,O7,L:L)/COUNTIF(M:M,O7)</f>
        <v>#DIV/0!</v>
      </c>
    </row>
    <row r="8" spans="1:18" x14ac:dyDescent="0.2">
      <c r="A8">
        <v>202</v>
      </c>
      <c r="B8">
        <v>2016</v>
      </c>
      <c r="C8">
        <v>7</v>
      </c>
      <c r="D8">
        <f>'table1-2016'!AN8</f>
        <v>39</v>
      </c>
      <c r="E8" s="15">
        <f>'table1-2016'!AO8</f>
        <v>409000</v>
      </c>
      <c r="F8">
        <f>'table1-2016'!AP8</f>
        <v>0</v>
      </c>
      <c r="G8" s="15">
        <f>'table1-2016'!AQ8</f>
        <v>0</v>
      </c>
      <c r="H8">
        <f>'table1-2016'!AR8</f>
        <v>0</v>
      </c>
      <c r="I8" s="15">
        <f>'table1-2016'!AS8</f>
        <v>0</v>
      </c>
      <c r="J8">
        <f>'table1-2016'!AT8</f>
        <v>27</v>
      </c>
      <c r="K8" s="15">
        <f>'table1-2016'!AU8</f>
        <v>304000</v>
      </c>
      <c r="L8">
        <f>'table1-2016'!AV8</f>
        <v>39</v>
      </c>
      <c r="M8" s="15">
        <f>'table1-2016'!AW8</f>
        <v>409000</v>
      </c>
      <c r="O8" s="59" t="s">
        <v>291</v>
      </c>
      <c r="P8" s="60" t="e">
        <f>AVERAGEIF(M:M,O8,K:K)</f>
        <v>#DIV/0!</v>
      </c>
      <c r="Q8" s="61" t="e">
        <f>SUMIF(M:M,O8,L:L)/COUNTIF(M:M,O8)</f>
        <v>#DIV/0!</v>
      </c>
    </row>
    <row r="9" spans="1:18" ht="13.5" thickBot="1" x14ac:dyDescent="0.25">
      <c r="A9">
        <v>203</v>
      </c>
      <c r="B9">
        <v>2016</v>
      </c>
      <c r="C9">
        <v>12</v>
      </c>
      <c r="D9">
        <f>'table1-2016'!AN9</f>
        <v>189</v>
      </c>
      <c r="E9" s="15">
        <f>'table1-2016'!AO9</f>
        <v>2693000</v>
      </c>
      <c r="F9">
        <f>'table1-2016'!AP9</f>
        <v>7</v>
      </c>
      <c r="G9" s="15">
        <f>'table1-2016'!AQ9</f>
        <v>1155000</v>
      </c>
      <c r="H9">
        <f>'table1-2016'!AR9</f>
        <v>9</v>
      </c>
      <c r="I9" s="15">
        <f>'table1-2016'!AS9</f>
        <v>5194000</v>
      </c>
      <c r="J9">
        <f>'table1-2016'!AT9</f>
        <v>111</v>
      </c>
      <c r="K9" s="15">
        <f>'table1-2016'!AU9</f>
        <v>4065000</v>
      </c>
      <c r="L9">
        <f>'table1-2016'!AV9</f>
        <v>205</v>
      </c>
      <c r="M9" s="15">
        <f>'table1-2016'!AW9</f>
        <v>9042000</v>
      </c>
      <c r="O9" s="62" t="s">
        <v>292</v>
      </c>
      <c r="P9" s="63" t="e">
        <f>AVERAGEIF(M:M,O9,K:K)</f>
        <v>#DIV/0!</v>
      </c>
      <c r="Q9" s="64" t="e">
        <f>SUMIF(M:M,O9,L:L)/COUNTIF(M:M,O9)</f>
        <v>#DIV/0!</v>
      </c>
    </row>
    <row r="10" spans="1:18" x14ac:dyDescent="0.2">
      <c r="A10">
        <v>301</v>
      </c>
      <c r="B10">
        <v>2016</v>
      </c>
      <c r="C10">
        <v>3</v>
      </c>
      <c r="D10">
        <f>'table1-2016'!AN10</f>
        <v>44</v>
      </c>
      <c r="E10" s="15">
        <f>'table1-2016'!AO10</f>
        <v>552000</v>
      </c>
      <c r="F10">
        <f>'table1-2016'!AP10</f>
        <v>2</v>
      </c>
      <c r="G10" s="15">
        <f>'table1-2016'!AQ10</f>
        <v>440000</v>
      </c>
      <c r="H10">
        <f>'table1-2016'!AR10</f>
        <v>1</v>
      </c>
      <c r="I10" s="15">
        <f>'table1-2016'!AS10</f>
        <v>1000000</v>
      </c>
      <c r="J10">
        <f>'table1-2016'!AT10</f>
        <v>27</v>
      </c>
      <c r="K10" s="15">
        <f>'table1-2016'!AU10</f>
        <v>1342000</v>
      </c>
      <c r="L10">
        <f>'table1-2016'!AV10</f>
        <v>47</v>
      </c>
      <c r="M10" s="15">
        <f>'table1-2016'!AW10</f>
        <v>1992000</v>
      </c>
    </row>
    <row r="11" spans="1:18" x14ac:dyDescent="0.2">
      <c r="A11">
        <v>302</v>
      </c>
      <c r="B11">
        <v>2016</v>
      </c>
      <c r="C11">
        <v>6</v>
      </c>
      <c r="D11">
        <f>'table1-2016'!AN11</f>
        <v>105</v>
      </c>
      <c r="E11" s="15">
        <f>'table1-2016'!AO11</f>
        <v>2046000</v>
      </c>
      <c r="F11">
        <f>'table1-2016'!AP11</f>
        <v>4</v>
      </c>
      <c r="G11" s="15">
        <f>'table1-2016'!AQ11</f>
        <v>590000</v>
      </c>
      <c r="H11">
        <f>'table1-2016'!AR11</f>
        <v>7</v>
      </c>
      <c r="I11" s="15">
        <f>'table1-2016'!AS11</f>
        <v>4005000</v>
      </c>
      <c r="J11">
        <f>'table1-2016'!AT11</f>
        <v>44</v>
      </c>
      <c r="K11" s="15">
        <f>'table1-2016'!AU11</f>
        <v>1462000</v>
      </c>
      <c r="L11">
        <f>'table1-2016'!AV11</f>
        <v>116</v>
      </c>
      <c r="M11" s="15">
        <f>'table1-2016'!AW11</f>
        <v>6641000</v>
      </c>
    </row>
    <row r="12" spans="1:18" x14ac:dyDescent="0.2">
      <c r="A12">
        <v>401</v>
      </c>
      <c r="B12">
        <v>2016</v>
      </c>
      <c r="C12">
        <v>9</v>
      </c>
      <c r="D12">
        <f>'table1-2016'!AN12</f>
        <v>505</v>
      </c>
      <c r="E12" s="15">
        <f>'table1-2016'!AO12</f>
        <v>7787000</v>
      </c>
      <c r="F12">
        <f>'table1-2016'!AP12</f>
        <v>27</v>
      </c>
      <c r="G12" s="15">
        <f>'table1-2016'!AQ12</f>
        <v>5070000</v>
      </c>
      <c r="H12">
        <f>'table1-2016'!AR12</f>
        <v>47</v>
      </c>
      <c r="I12" s="15">
        <f>'table1-2016'!AS12</f>
        <v>26678000</v>
      </c>
      <c r="J12">
        <f>'table1-2016'!AT12</f>
        <v>245</v>
      </c>
      <c r="K12" s="15">
        <f>'table1-2016'!AU12</f>
        <v>9883000</v>
      </c>
      <c r="L12">
        <f>'table1-2016'!AV12</f>
        <v>579</v>
      </c>
      <c r="M12" s="15">
        <f>'table1-2016'!AW12</f>
        <v>39535000</v>
      </c>
      <c r="O12" s="65" t="s">
        <v>293</v>
      </c>
      <c r="P12" s="13" t="s">
        <v>294</v>
      </c>
      <c r="Q12" s="13" t="s">
        <v>295</v>
      </c>
      <c r="R12" s="13" t="s">
        <v>261</v>
      </c>
    </row>
    <row r="13" spans="1:18" x14ac:dyDescent="0.2">
      <c r="A13">
        <v>402</v>
      </c>
      <c r="B13">
        <v>2016</v>
      </c>
      <c r="C13">
        <v>5</v>
      </c>
      <c r="D13">
        <f>'table1-2016'!AN13</f>
        <v>36</v>
      </c>
      <c r="E13" s="15">
        <f>'table1-2016'!AO13</f>
        <v>401000</v>
      </c>
      <c r="F13">
        <f>'table1-2016'!AP13</f>
        <v>1</v>
      </c>
      <c r="G13" s="15">
        <f>'table1-2016'!AQ13</f>
        <v>106000</v>
      </c>
      <c r="H13">
        <f>'table1-2016'!AR13</f>
        <v>0</v>
      </c>
      <c r="I13" s="15">
        <f>'table1-2016'!AS13</f>
        <v>0</v>
      </c>
      <c r="J13">
        <f>'table1-2016'!AT13</f>
        <v>13</v>
      </c>
      <c r="K13" s="15">
        <f>'table1-2016'!AU13</f>
        <v>93000</v>
      </c>
      <c r="L13">
        <f>'table1-2016'!AV13</f>
        <v>37</v>
      </c>
      <c r="M13" s="15">
        <f>'table1-2016'!AW13</f>
        <v>507000</v>
      </c>
      <c r="O13">
        <v>2010</v>
      </c>
      <c r="P13">
        <f>COUNTIF($B:$B,$O13)</f>
        <v>194</v>
      </c>
      <c r="Q13">
        <f>SUMIF($B:$B,$O13,L:L)</f>
        <v>4436</v>
      </c>
      <c r="R13">
        <f>SUMIF($B:$B,$O13,M:M)</f>
        <v>196347000</v>
      </c>
    </row>
    <row r="14" spans="1:18" x14ac:dyDescent="0.2">
      <c r="A14">
        <v>601</v>
      </c>
      <c r="B14">
        <v>2016</v>
      </c>
      <c r="C14">
        <v>6</v>
      </c>
      <c r="D14">
        <f>'table1-2016'!AN14</f>
        <v>8</v>
      </c>
      <c r="E14" s="15">
        <f>'table1-2016'!AO14</f>
        <v>83000</v>
      </c>
      <c r="F14">
        <f>'table1-2016'!AP14</f>
        <v>0</v>
      </c>
      <c r="G14" s="15">
        <f>'table1-2016'!AQ14</f>
        <v>0</v>
      </c>
      <c r="H14">
        <f>'table1-2016'!AR14</f>
        <v>0</v>
      </c>
      <c r="I14" s="15">
        <f>'table1-2016'!AS14</f>
        <v>0</v>
      </c>
      <c r="J14">
        <f>'table1-2016'!AT14</f>
        <v>5</v>
      </c>
      <c r="K14" s="15">
        <f>'table1-2016'!AU14</f>
        <v>52000</v>
      </c>
      <c r="L14">
        <f>'table1-2016'!AV14</f>
        <v>8</v>
      </c>
      <c r="M14" s="15">
        <f>'table1-2016'!AW14</f>
        <v>83000</v>
      </c>
      <c r="O14">
        <v>2011</v>
      </c>
      <c r="P14">
        <f t="shared" ref="P14:P19" si="0">COUNTIF(B:B,O14)</f>
        <v>197</v>
      </c>
      <c r="Q14">
        <f t="shared" ref="Q14:Q19" si="1">SUMIF($B:$B,$O14,L:L)</f>
        <v>5317</v>
      </c>
      <c r="R14">
        <f t="shared" ref="R14:R19" si="2">SUMIF($B:$B,$O14,M:M)</f>
        <v>226437000</v>
      </c>
    </row>
    <row r="15" spans="1:18" x14ac:dyDescent="0.2">
      <c r="A15">
        <v>602</v>
      </c>
      <c r="B15">
        <v>2016</v>
      </c>
      <c r="C15">
        <v>5</v>
      </c>
      <c r="D15">
        <f>'table1-2016'!AN15</f>
        <v>33</v>
      </c>
      <c r="E15" s="15">
        <f>'table1-2016'!AO15</f>
        <v>279000</v>
      </c>
      <c r="F15">
        <f>'table1-2016'!AP15</f>
        <v>0</v>
      </c>
      <c r="G15" s="15">
        <f>'table1-2016'!AQ15</f>
        <v>0</v>
      </c>
      <c r="H15">
        <f>'table1-2016'!AR15</f>
        <v>0</v>
      </c>
      <c r="I15" s="15">
        <f>'table1-2016'!AS15</f>
        <v>0</v>
      </c>
      <c r="J15">
        <f>'table1-2016'!AT15</f>
        <v>20</v>
      </c>
      <c r="K15" s="15">
        <f>'table1-2016'!AU15</f>
        <v>225000</v>
      </c>
      <c r="L15">
        <f>'table1-2016'!AV15</f>
        <v>33</v>
      </c>
      <c r="M15" s="15">
        <f>'table1-2016'!AW15</f>
        <v>279000</v>
      </c>
      <c r="O15">
        <v>2012</v>
      </c>
      <c r="P15">
        <f t="shared" si="0"/>
        <v>198</v>
      </c>
      <c r="Q15">
        <f t="shared" si="1"/>
        <v>6051</v>
      </c>
      <c r="R15">
        <f t="shared" si="2"/>
        <v>211587000</v>
      </c>
    </row>
    <row r="16" spans="1:18" x14ac:dyDescent="0.2">
      <c r="A16">
        <v>603</v>
      </c>
      <c r="B16">
        <v>2016</v>
      </c>
      <c r="C16">
        <v>7</v>
      </c>
      <c r="D16">
        <f>'table1-2016'!AN16</f>
        <v>18</v>
      </c>
      <c r="E16" s="15">
        <f>'table1-2016'!AO16</f>
        <v>363000</v>
      </c>
      <c r="F16">
        <f>'table1-2016'!AP16</f>
        <v>0</v>
      </c>
      <c r="G16" s="15">
        <f>'table1-2016'!AQ16</f>
        <v>0</v>
      </c>
      <c r="H16">
        <f>'table1-2016'!AR16</f>
        <v>0</v>
      </c>
      <c r="I16" s="15">
        <f>'table1-2016'!AS16</f>
        <v>0</v>
      </c>
      <c r="J16">
        <f>'table1-2016'!AT16</f>
        <v>11</v>
      </c>
      <c r="K16" s="15">
        <f>'table1-2016'!AU16</f>
        <v>287000</v>
      </c>
      <c r="L16">
        <f>'table1-2016'!AV16</f>
        <v>18</v>
      </c>
      <c r="M16" s="15">
        <f>'table1-2016'!AW16</f>
        <v>363000</v>
      </c>
      <c r="O16">
        <v>2013</v>
      </c>
      <c r="P16">
        <f t="shared" si="0"/>
        <v>197</v>
      </c>
      <c r="Q16" t="e">
        <f t="shared" si="1"/>
        <v>#N/A</v>
      </c>
      <c r="R16" t="e">
        <f t="shared" si="2"/>
        <v>#N/A</v>
      </c>
    </row>
    <row r="17" spans="1:18" x14ac:dyDescent="0.2">
      <c r="A17">
        <v>604</v>
      </c>
      <c r="B17">
        <v>2016</v>
      </c>
      <c r="C17">
        <v>8</v>
      </c>
      <c r="D17">
        <f>'table1-2016'!AN17</f>
        <v>12</v>
      </c>
      <c r="E17" s="15">
        <f>'table1-2016'!AO17</f>
        <v>94000</v>
      </c>
      <c r="F17">
        <f>'table1-2016'!AP17</f>
        <v>1</v>
      </c>
      <c r="G17" s="15">
        <f>'table1-2016'!AQ17</f>
        <v>212000</v>
      </c>
      <c r="H17">
        <f>'table1-2016'!AR17</f>
        <v>0</v>
      </c>
      <c r="I17" s="15">
        <f>'table1-2016'!AS17</f>
        <v>0</v>
      </c>
      <c r="J17">
        <f>'table1-2016'!AT17</f>
        <v>8</v>
      </c>
      <c r="K17" s="15">
        <f>'table1-2016'!AU17</f>
        <v>274000</v>
      </c>
      <c r="L17">
        <f>'table1-2016'!AV17</f>
        <v>13</v>
      </c>
      <c r="M17" s="15">
        <f>'table1-2016'!AW17</f>
        <v>306000</v>
      </c>
      <c r="O17">
        <v>2014</v>
      </c>
      <c r="P17">
        <f t="shared" si="0"/>
        <v>198</v>
      </c>
      <c r="Q17">
        <f t="shared" si="1"/>
        <v>7490</v>
      </c>
      <c r="R17">
        <f t="shared" si="2"/>
        <v>284096000</v>
      </c>
    </row>
    <row r="18" spans="1:18" x14ac:dyDescent="0.2">
      <c r="A18">
        <v>701</v>
      </c>
      <c r="B18">
        <v>2016</v>
      </c>
      <c r="C18">
        <v>5</v>
      </c>
      <c r="D18">
        <f>'table1-2016'!AN18</f>
        <v>8</v>
      </c>
      <c r="E18" s="15">
        <f>'table1-2016'!AO18</f>
        <v>48000</v>
      </c>
      <c r="F18">
        <f>'table1-2016'!AP18</f>
        <v>0</v>
      </c>
      <c r="G18" s="15">
        <f>'table1-2016'!AQ18</f>
        <v>0</v>
      </c>
      <c r="H18">
        <f>'table1-2016'!AR18</f>
        <v>0</v>
      </c>
      <c r="I18" s="15">
        <f>'table1-2016'!AS18</f>
        <v>0</v>
      </c>
      <c r="J18">
        <f>'table1-2016'!AT18</f>
        <v>3</v>
      </c>
      <c r="K18" s="15">
        <f>'table1-2016'!AU18</f>
        <v>20000</v>
      </c>
      <c r="L18">
        <f>'table1-2016'!AV18</f>
        <v>8</v>
      </c>
      <c r="M18" s="15">
        <f>'table1-2016'!AW18</f>
        <v>48000</v>
      </c>
      <c r="O18">
        <v>2015</v>
      </c>
      <c r="P18">
        <f t="shared" si="0"/>
        <v>199</v>
      </c>
      <c r="Q18">
        <f t="shared" si="1"/>
        <v>8100</v>
      </c>
      <c r="R18">
        <f t="shared" si="2"/>
        <v>290713000</v>
      </c>
    </row>
    <row r="19" spans="1:18" x14ac:dyDescent="0.2">
      <c r="A19">
        <v>702</v>
      </c>
      <c r="B19">
        <v>2016</v>
      </c>
      <c r="C19">
        <v>5</v>
      </c>
      <c r="D19">
        <f>'table1-2016'!AN19</f>
        <v>12</v>
      </c>
      <c r="E19" s="15">
        <f>'table1-2016'!AO19</f>
        <v>56000</v>
      </c>
      <c r="F19">
        <f>'table1-2016'!AP19</f>
        <v>0</v>
      </c>
      <c r="G19" s="15">
        <f>'table1-2016'!AQ19</f>
        <v>0</v>
      </c>
      <c r="H19">
        <f>'table1-2016'!AR19</f>
        <v>0</v>
      </c>
      <c r="I19" s="15">
        <f>'table1-2016'!AS19</f>
        <v>0</v>
      </c>
      <c r="J19">
        <f>'table1-2016'!AT19</f>
        <v>8</v>
      </c>
      <c r="K19" s="15">
        <f>'table1-2016'!AU19</f>
        <v>42000</v>
      </c>
      <c r="L19">
        <f>'table1-2016'!AV19</f>
        <v>12</v>
      </c>
      <c r="M19" s="15">
        <f>'table1-2016'!AW19</f>
        <v>56000</v>
      </c>
      <c r="O19">
        <v>2016</v>
      </c>
      <c r="P19">
        <f t="shared" si="0"/>
        <v>200</v>
      </c>
      <c r="Q19">
        <f t="shared" si="1"/>
        <v>8600</v>
      </c>
      <c r="R19">
        <f t="shared" si="2"/>
        <v>318192000</v>
      </c>
    </row>
    <row r="20" spans="1:18" x14ac:dyDescent="0.2">
      <c r="A20">
        <v>703</v>
      </c>
      <c r="B20">
        <v>2016</v>
      </c>
      <c r="C20">
        <v>3</v>
      </c>
      <c r="D20">
        <f>'table1-2016'!AN20</f>
        <v>27</v>
      </c>
      <c r="E20" s="15">
        <f>'table1-2016'!AO20</f>
        <v>257000</v>
      </c>
      <c r="F20">
        <f>'table1-2016'!AP20</f>
        <v>0</v>
      </c>
      <c r="G20" s="15">
        <f>'table1-2016'!AQ20</f>
        <v>0</v>
      </c>
      <c r="H20">
        <f>'table1-2016'!AR20</f>
        <v>0</v>
      </c>
      <c r="I20" s="15">
        <f>'table1-2016'!AS20</f>
        <v>0</v>
      </c>
      <c r="J20">
        <f>'table1-2016'!AT20</f>
        <v>14</v>
      </c>
      <c r="K20" s="15">
        <f>'table1-2016'!AU20</f>
        <v>163000</v>
      </c>
      <c r="L20">
        <f>'table1-2016'!AV20</f>
        <v>27</v>
      </c>
      <c r="M20" s="15">
        <f>'table1-2016'!AW20</f>
        <v>257000</v>
      </c>
    </row>
    <row r="21" spans="1:18" x14ac:dyDescent="0.2">
      <c r="A21">
        <v>704</v>
      </c>
      <c r="B21">
        <v>2016</v>
      </c>
      <c r="C21">
        <v>3</v>
      </c>
      <c r="D21">
        <f>'table1-2016'!AN21</f>
        <v>20</v>
      </c>
      <c r="E21" s="15">
        <f>'table1-2016'!AO21</f>
        <v>196000</v>
      </c>
      <c r="F21">
        <f>'table1-2016'!AP21</f>
        <v>0</v>
      </c>
      <c r="G21" s="15">
        <f>'table1-2016'!AQ21</f>
        <v>0</v>
      </c>
      <c r="H21">
        <f>'table1-2016'!AR21</f>
        <v>0</v>
      </c>
      <c r="I21" s="15">
        <f>'table1-2016'!AS21</f>
        <v>0</v>
      </c>
      <c r="J21">
        <f>'table1-2016'!AT21</f>
        <v>9</v>
      </c>
      <c r="K21" s="15">
        <f>'table1-2016'!AU21</f>
        <v>45000</v>
      </c>
      <c r="L21">
        <f>'table1-2016'!AV21</f>
        <v>20</v>
      </c>
      <c r="M21" s="15">
        <f>'table1-2016'!AW21</f>
        <v>196000</v>
      </c>
    </row>
    <row r="22" spans="1:18" x14ac:dyDescent="0.2">
      <c r="A22">
        <v>801.01</v>
      </c>
      <c r="B22">
        <v>2016</v>
      </c>
      <c r="C22">
        <v>8</v>
      </c>
      <c r="D22">
        <f>'table1-2016'!AN22</f>
        <v>20</v>
      </c>
      <c r="E22" s="15">
        <f>'table1-2016'!AO22</f>
        <v>137000</v>
      </c>
      <c r="F22">
        <f>'table1-2016'!AP22</f>
        <v>0</v>
      </c>
      <c r="G22" s="15">
        <f>'table1-2016'!AQ22</f>
        <v>0</v>
      </c>
      <c r="H22">
        <f>'table1-2016'!AR22</f>
        <v>0</v>
      </c>
      <c r="I22" s="15">
        <f>'table1-2016'!AS22</f>
        <v>0</v>
      </c>
      <c r="J22">
        <f>'table1-2016'!AT22</f>
        <v>10</v>
      </c>
      <c r="K22" s="15">
        <f>'table1-2016'!AU22</f>
        <v>61000</v>
      </c>
      <c r="L22">
        <f>'table1-2016'!AV22</f>
        <v>20</v>
      </c>
      <c r="M22" s="15">
        <f>'table1-2016'!AW22</f>
        <v>137000</v>
      </c>
    </row>
    <row r="23" spans="1:18" x14ac:dyDescent="0.2">
      <c r="A23">
        <v>801.02</v>
      </c>
      <c r="B23">
        <v>2016</v>
      </c>
      <c r="C23">
        <v>4</v>
      </c>
      <c r="D23">
        <f>'table1-2016'!AN23</f>
        <v>20</v>
      </c>
      <c r="E23" s="15">
        <f>'table1-2016'!AO23</f>
        <v>258000</v>
      </c>
      <c r="F23">
        <f>'table1-2016'!AP23</f>
        <v>0</v>
      </c>
      <c r="G23" s="15">
        <f>'table1-2016'!AQ23</f>
        <v>0</v>
      </c>
      <c r="H23">
        <f>'table1-2016'!AR23</f>
        <v>0</v>
      </c>
      <c r="I23" s="15">
        <f>'table1-2016'!AS23</f>
        <v>0</v>
      </c>
      <c r="J23">
        <f>'table1-2016'!AT23</f>
        <v>9</v>
      </c>
      <c r="K23" s="15">
        <f>'table1-2016'!AU23</f>
        <v>81000</v>
      </c>
      <c r="L23">
        <f>'table1-2016'!AV23</f>
        <v>20</v>
      </c>
      <c r="M23" s="15">
        <f>'table1-2016'!AW23</f>
        <v>258000</v>
      </c>
    </row>
    <row r="24" spans="1:18" x14ac:dyDescent="0.2">
      <c r="A24">
        <v>802</v>
      </c>
      <c r="B24">
        <v>2016</v>
      </c>
      <c r="C24">
        <v>5</v>
      </c>
      <c r="D24">
        <f>'table1-2016'!AN24</f>
        <v>17</v>
      </c>
      <c r="E24" s="15">
        <f>'table1-2016'!AO24</f>
        <v>128000</v>
      </c>
      <c r="F24">
        <f>'table1-2016'!AP24</f>
        <v>1</v>
      </c>
      <c r="G24" s="15">
        <f>'table1-2016'!AQ24</f>
        <v>159000</v>
      </c>
      <c r="H24">
        <f>'table1-2016'!AR24</f>
        <v>0</v>
      </c>
      <c r="I24" s="15">
        <f>'table1-2016'!AS24</f>
        <v>0</v>
      </c>
      <c r="J24">
        <f>'table1-2016'!AT24</f>
        <v>11</v>
      </c>
      <c r="K24" s="15">
        <f>'table1-2016'!AU24</f>
        <v>231000</v>
      </c>
      <c r="L24">
        <f>'table1-2016'!AV24</f>
        <v>18</v>
      </c>
      <c r="M24" s="15">
        <f>'table1-2016'!AW24</f>
        <v>287000</v>
      </c>
    </row>
    <row r="25" spans="1:18" x14ac:dyDescent="0.2">
      <c r="A25">
        <v>803.01</v>
      </c>
      <c r="B25">
        <v>2016</v>
      </c>
      <c r="C25">
        <v>5</v>
      </c>
      <c r="D25">
        <f>'table1-2016'!AN25</f>
        <v>2</v>
      </c>
      <c r="E25" s="15">
        <f>'table1-2016'!AO25</f>
        <v>5000</v>
      </c>
      <c r="F25">
        <f>'table1-2016'!AP25</f>
        <v>0</v>
      </c>
      <c r="G25" s="15">
        <f>'table1-2016'!AQ25</f>
        <v>0</v>
      </c>
      <c r="H25">
        <f>'table1-2016'!AR25</f>
        <v>0</v>
      </c>
      <c r="I25" s="15">
        <f>'table1-2016'!AS25</f>
        <v>0</v>
      </c>
      <c r="J25">
        <f>'table1-2016'!AT25</f>
        <v>1</v>
      </c>
      <c r="K25" s="15">
        <f>'table1-2016'!AU25</f>
        <v>2000</v>
      </c>
      <c r="L25">
        <f>'table1-2016'!AV25</f>
        <v>2</v>
      </c>
      <c r="M25" s="15">
        <f>'table1-2016'!AW25</f>
        <v>5000</v>
      </c>
    </row>
    <row r="26" spans="1:18" x14ac:dyDescent="0.2">
      <c r="A26">
        <v>803.02</v>
      </c>
      <c r="B26">
        <v>2016</v>
      </c>
      <c r="C26">
        <v>4</v>
      </c>
      <c r="D26">
        <f>'table1-2016'!AN26</f>
        <v>12</v>
      </c>
      <c r="E26" s="15">
        <f>'table1-2016'!AO26</f>
        <v>158000</v>
      </c>
      <c r="F26">
        <f>'table1-2016'!AP26</f>
        <v>0</v>
      </c>
      <c r="G26" s="15">
        <f>'table1-2016'!AQ26</f>
        <v>0</v>
      </c>
      <c r="H26">
        <f>'table1-2016'!AR26</f>
        <v>0</v>
      </c>
      <c r="I26" s="15">
        <f>'table1-2016'!AS26</f>
        <v>0</v>
      </c>
      <c r="J26">
        <f>'table1-2016'!AT26</f>
        <v>4</v>
      </c>
      <c r="K26" s="15">
        <f>'table1-2016'!AU26</f>
        <v>31000</v>
      </c>
      <c r="L26">
        <f>'table1-2016'!AV26</f>
        <v>12</v>
      </c>
      <c r="M26" s="15">
        <f>'table1-2016'!AW26</f>
        <v>158000</v>
      </c>
    </row>
    <row r="27" spans="1:18" x14ac:dyDescent="0.2">
      <c r="A27">
        <v>804</v>
      </c>
      <c r="B27">
        <v>2016</v>
      </c>
      <c r="C27">
        <v>4</v>
      </c>
      <c r="D27">
        <f>'table1-2016'!AN27</f>
        <v>1</v>
      </c>
      <c r="E27" s="15">
        <f>'table1-2016'!AO27</f>
        <v>25000</v>
      </c>
      <c r="F27">
        <f>'table1-2016'!AP27</f>
        <v>0</v>
      </c>
      <c r="G27" s="15">
        <f>'table1-2016'!AQ27</f>
        <v>0</v>
      </c>
      <c r="H27">
        <f>'table1-2016'!AR27</f>
        <v>0</v>
      </c>
      <c r="I27" s="15">
        <f>'table1-2016'!AS27</f>
        <v>0</v>
      </c>
      <c r="J27">
        <f>'table1-2016'!AT27</f>
        <v>0</v>
      </c>
      <c r="K27" s="15">
        <f>'table1-2016'!AU27</f>
        <v>0</v>
      </c>
      <c r="L27">
        <f>'table1-2016'!AV27</f>
        <v>1</v>
      </c>
      <c r="M27" s="15">
        <f>'table1-2016'!AW27</f>
        <v>25000</v>
      </c>
    </row>
    <row r="28" spans="1:18" x14ac:dyDescent="0.2">
      <c r="A28">
        <v>805</v>
      </c>
      <c r="B28">
        <v>2016</v>
      </c>
      <c r="C28">
        <v>5</v>
      </c>
      <c r="D28">
        <f>'table1-2016'!AN28</f>
        <v>11</v>
      </c>
      <c r="E28" s="15">
        <f>'table1-2016'!AO28</f>
        <v>80000</v>
      </c>
      <c r="F28">
        <f>'table1-2016'!AP28</f>
        <v>1</v>
      </c>
      <c r="G28" s="15">
        <f>'table1-2016'!AQ28</f>
        <v>221000</v>
      </c>
      <c r="H28">
        <f>'table1-2016'!AR28</f>
        <v>0</v>
      </c>
      <c r="I28" s="15">
        <f>'table1-2016'!AS28</f>
        <v>0</v>
      </c>
      <c r="J28">
        <f>'table1-2016'!AT28</f>
        <v>7</v>
      </c>
      <c r="K28" s="15">
        <f>'table1-2016'!AU28</f>
        <v>266000</v>
      </c>
      <c r="L28">
        <f>'table1-2016'!AV28</f>
        <v>12</v>
      </c>
      <c r="M28" s="15">
        <f>'table1-2016'!AW28</f>
        <v>301000</v>
      </c>
    </row>
    <row r="29" spans="1:18" x14ac:dyDescent="0.2">
      <c r="A29">
        <v>806</v>
      </c>
      <c r="B29">
        <v>2016</v>
      </c>
      <c r="C29">
        <v>5</v>
      </c>
      <c r="D29">
        <f>'table1-2016'!AN29</f>
        <v>10</v>
      </c>
      <c r="E29" s="15">
        <f>'table1-2016'!AO29</f>
        <v>47000</v>
      </c>
      <c r="F29">
        <f>'table1-2016'!AP29</f>
        <v>0</v>
      </c>
      <c r="G29" s="15">
        <f>'table1-2016'!AQ29</f>
        <v>0</v>
      </c>
      <c r="H29">
        <f>'table1-2016'!AR29</f>
        <v>0</v>
      </c>
      <c r="I29" s="15">
        <f>'table1-2016'!AS29</f>
        <v>0</v>
      </c>
      <c r="J29">
        <f>'table1-2016'!AT29</f>
        <v>7</v>
      </c>
      <c r="K29" s="15">
        <f>'table1-2016'!AU29</f>
        <v>29000</v>
      </c>
      <c r="L29">
        <f>'table1-2016'!AV29</f>
        <v>10</v>
      </c>
      <c r="M29" s="15">
        <f>'table1-2016'!AW29</f>
        <v>47000</v>
      </c>
    </row>
    <row r="30" spans="1:18" x14ac:dyDescent="0.2">
      <c r="A30">
        <v>807</v>
      </c>
      <c r="B30">
        <v>2016</v>
      </c>
      <c r="C30">
        <v>4</v>
      </c>
      <c r="D30">
        <f>'table1-2016'!AN30</f>
        <v>10</v>
      </c>
      <c r="E30" s="15">
        <f>'table1-2016'!AO30</f>
        <v>84000</v>
      </c>
      <c r="F30">
        <f>'table1-2016'!AP30</f>
        <v>0</v>
      </c>
      <c r="G30" s="15">
        <f>'table1-2016'!AQ30</f>
        <v>0</v>
      </c>
      <c r="H30">
        <f>'table1-2016'!AR30</f>
        <v>0</v>
      </c>
      <c r="I30" s="15">
        <f>'table1-2016'!AS30</f>
        <v>0</v>
      </c>
      <c r="J30">
        <f>'table1-2016'!AT30</f>
        <v>8</v>
      </c>
      <c r="K30" s="15">
        <f>'table1-2016'!AU30</f>
        <v>42000</v>
      </c>
      <c r="L30">
        <f>'table1-2016'!AV30</f>
        <v>10</v>
      </c>
      <c r="M30" s="15">
        <f>'table1-2016'!AW30</f>
        <v>84000</v>
      </c>
    </row>
    <row r="31" spans="1:18" x14ac:dyDescent="0.2">
      <c r="A31">
        <v>808</v>
      </c>
      <c r="B31">
        <v>2016</v>
      </c>
      <c r="C31">
        <v>3</v>
      </c>
      <c r="D31">
        <f>'table1-2016'!AN31</f>
        <v>8</v>
      </c>
      <c r="E31" s="15">
        <f>'table1-2016'!AO31</f>
        <v>142000</v>
      </c>
      <c r="F31">
        <f>'table1-2016'!AP31</f>
        <v>0</v>
      </c>
      <c r="G31" s="15">
        <f>'table1-2016'!AQ31</f>
        <v>0</v>
      </c>
      <c r="H31">
        <f>'table1-2016'!AR31</f>
        <v>0</v>
      </c>
      <c r="I31" s="15">
        <f>'table1-2016'!AS31</f>
        <v>0</v>
      </c>
      <c r="J31">
        <f>'table1-2016'!AT31</f>
        <v>4</v>
      </c>
      <c r="K31" s="15">
        <f>'table1-2016'!AU31</f>
        <v>74000</v>
      </c>
      <c r="L31">
        <f>'table1-2016'!AV31</f>
        <v>8</v>
      </c>
      <c r="M31" s="15">
        <f>'table1-2016'!AW31</f>
        <v>142000</v>
      </c>
    </row>
    <row r="32" spans="1:18" x14ac:dyDescent="0.2">
      <c r="A32">
        <v>901</v>
      </c>
      <c r="B32">
        <v>2016</v>
      </c>
      <c r="C32">
        <v>6</v>
      </c>
      <c r="D32">
        <f>'table1-2016'!AN32</f>
        <v>29</v>
      </c>
      <c r="E32" s="15">
        <f>'table1-2016'!AO32</f>
        <v>114000</v>
      </c>
      <c r="F32">
        <f>'table1-2016'!AP32</f>
        <v>0</v>
      </c>
      <c r="G32" s="15">
        <f>'table1-2016'!AQ32</f>
        <v>0</v>
      </c>
      <c r="H32">
        <f>'table1-2016'!AR32</f>
        <v>0</v>
      </c>
      <c r="I32" s="15">
        <f>'table1-2016'!AS32</f>
        <v>0</v>
      </c>
      <c r="J32">
        <f>'table1-2016'!AT32</f>
        <v>23</v>
      </c>
      <c r="K32" s="15">
        <f>'table1-2016'!AU32</f>
        <v>96000</v>
      </c>
      <c r="L32">
        <f>'table1-2016'!AV32</f>
        <v>29</v>
      </c>
      <c r="M32" s="15">
        <f>'table1-2016'!AW32</f>
        <v>114000</v>
      </c>
    </row>
    <row r="33" spans="1:13" x14ac:dyDescent="0.2">
      <c r="A33">
        <v>902</v>
      </c>
      <c r="B33">
        <v>2016</v>
      </c>
      <c r="C33">
        <v>9</v>
      </c>
      <c r="D33">
        <f>'table1-2016'!AN33</f>
        <v>34</v>
      </c>
      <c r="E33" s="15">
        <f>'table1-2016'!AO33</f>
        <v>328000</v>
      </c>
      <c r="F33">
        <f>'table1-2016'!AP33</f>
        <v>0</v>
      </c>
      <c r="G33" s="15">
        <f>'table1-2016'!AQ33</f>
        <v>0</v>
      </c>
      <c r="H33">
        <f>'table1-2016'!AR33</f>
        <v>0</v>
      </c>
      <c r="I33" s="15">
        <f>'table1-2016'!AS33</f>
        <v>0</v>
      </c>
      <c r="J33">
        <f>'table1-2016'!AT33</f>
        <v>24</v>
      </c>
      <c r="K33" s="15">
        <f>'table1-2016'!AU33</f>
        <v>299000</v>
      </c>
      <c r="L33">
        <f>'table1-2016'!AV33</f>
        <v>34</v>
      </c>
      <c r="M33" s="15">
        <f>'table1-2016'!AW33</f>
        <v>328000</v>
      </c>
    </row>
    <row r="34" spans="1:13" x14ac:dyDescent="0.2">
      <c r="A34">
        <v>903</v>
      </c>
      <c r="B34">
        <v>2016</v>
      </c>
      <c r="C34">
        <v>9</v>
      </c>
      <c r="D34">
        <f>'table1-2016'!AN34</f>
        <v>26</v>
      </c>
      <c r="E34" s="15">
        <f>'table1-2016'!AO34</f>
        <v>266000</v>
      </c>
      <c r="F34">
        <f>'table1-2016'!AP34</f>
        <v>0</v>
      </c>
      <c r="G34" s="15">
        <f>'table1-2016'!AQ34</f>
        <v>0</v>
      </c>
      <c r="H34">
        <f>'table1-2016'!AR34</f>
        <v>0</v>
      </c>
      <c r="I34" s="15">
        <f>'table1-2016'!AS34</f>
        <v>0</v>
      </c>
      <c r="J34">
        <f>'table1-2016'!AT34</f>
        <v>17</v>
      </c>
      <c r="K34" s="15">
        <f>'table1-2016'!AU34</f>
        <v>154000</v>
      </c>
      <c r="L34">
        <f>'table1-2016'!AV34</f>
        <v>26</v>
      </c>
      <c r="M34" s="15">
        <f>'table1-2016'!AW34</f>
        <v>266000</v>
      </c>
    </row>
    <row r="35" spans="1:13" x14ac:dyDescent="0.2">
      <c r="A35">
        <v>904</v>
      </c>
      <c r="B35">
        <v>2016</v>
      </c>
      <c r="C35">
        <v>3</v>
      </c>
      <c r="D35">
        <f>'table1-2016'!AN35</f>
        <v>17</v>
      </c>
      <c r="E35" s="15">
        <f>'table1-2016'!AO35</f>
        <v>236000</v>
      </c>
      <c r="F35">
        <f>'table1-2016'!AP35</f>
        <v>2</v>
      </c>
      <c r="G35" s="15">
        <f>'table1-2016'!AQ35</f>
        <v>275000</v>
      </c>
      <c r="H35">
        <f>'table1-2016'!AR35</f>
        <v>4</v>
      </c>
      <c r="I35" s="15">
        <f>'table1-2016'!AS35</f>
        <v>2306000</v>
      </c>
      <c r="J35">
        <f>'table1-2016'!AT35</f>
        <v>7</v>
      </c>
      <c r="K35" s="15">
        <f>'table1-2016'!AU35</f>
        <v>365000</v>
      </c>
      <c r="L35">
        <f>'table1-2016'!AV35</f>
        <v>23</v>
      </c>
      <c r="M35" s="15">
        <f>'table1-2016'!AW35</f>
        <v>2817000</v>
      </c>
    </row>
    <row r="36" spans="1:13" x14ac:dyDescent="0.2">
      <c r="A36">
        <v>905</v>
      </c>
      <c r="B36">
        <v>2016</v>
      </c>
      <c r="C36">
        <v>5</v>
      </c>
      <c r="D36">
        <f>'table1-2016'!AN36</f>
        <v>41</v>
      </c>
      <c r="E36" s="15">
        <f>'table1-2016'!AO36</f>
        <v>390000</v>
      </c>
      <c r="F36">
        <f>'table1-2016'!AP36</f>
        <v>1</v>
      </c>
      <c r="G36" s="15">
        <f>'table1-2016'!AQ36</f>
        <v>200000</v>
      </c>
      <c r="H36">
        <f>'table1-2016'!AR36</f>
        <v>0</v>
      </c>
      <c r="I36" s="15">
        <f>'table1-2016'!AS36</f>
        <v>0</v>
      </c>
      <c r="J36">
        <f>'table1-2016'!AT36</f>
        <v>27</v>
      </c>
      <c r="K36" s="15">
        <f>'table1-2016'!AU36</f>
        <v>267000</v>
      </c>
      <c r="L36">
        <f>'table1-2016'!AV36</f>
        <v>42</v>
      </c>
      <c r="M36" s="15">
        <f>'table1-2016'!AW36</f>
        <v>590000</v>
      </c>
    </row>
    <row r="37" spans="1:13" x14ac:dyDescent="0.2">
      <c r="A37">
        <v>906</v>
      </c>
      <c r="B37">
        <v>2016</v>
      </c>
      <c r="C37">
        <v>6</v>
      </c>
      <c r="D37">
        <f>'table1-2016'!AN37</f>
        <v>7</v>
      </c>
      <c r="E37" s="15">
        <f>'table1-2016'!AO37</f>
        <v>22000</v>
      </c>
      <c r="F37">
        <f>'table1-2016'!AP37</f>
        <v>0</v>
      </c>
      <c r="G37" s="15">
        <f>'table1-2016'!AQ37</f>
        <v>0</v>
      </c>
      <c r="H37">
        <f>'table1-2016'!AR37</f>
        <v>0</v>
      </c>
      <c r="I37" s="15">
        <f>'table1-2016'!AS37</f>
        <v>0</v>
      </c>
      <c r="J37">
        <f>'table1-2016'!AT37</f>
        <v>5</v>
      </c>
      <c r="K37" s="15">
        <f>'table1-2016'!AU37</f>
        <v>20000</v>
      </c>
      <c r="L37">
        <f>'table1-2016'!AV37</f>
        <v>7</v>
      </c>
      <c r="M37" s="15">
        <f>'table1-2016'!AW37</f>
        <v>22000</v>
      </c>
    </row>
    <row r="38" spans="1:13" x14ac:dyDescent="0.2">
      <c r="A38">
        <v>907</v>
      </c>
      <c r="B38">
        <v>2016</v>
      </c>
      <c r="C38">
        <v>4</v>
      </c>
      <c r="D38">
        <f>'table1-2016'!AN38</f>
        <v>15</v>
      </c>
      <c r="E38" s="15">
        <f>'table1-2016'!AO38</f>
        <v>150000</v>
      </c>
      <c r="F38">
        <f>'table1-2016'!AP38</f>
        <v>3</v>
      </c>
      <c r="G38" s="15">
        <f>'table1-2016'!AQ38</f>
        <v>405000</v>
      </c>
      <c r="H38">
        <f>'table1-2016'!AR38</f>
        <v>0</v>
      </c>
      <c r="I38" s="15">
        <f>'table1-2016'!AS38</f>
        <v>0</v>
      </c>
      <c r="J38">
        <f>'table1-2016'!AT38</f>
        <v>10</v>
      </c>
      <c r="K38" s="15">
        <f>'table1-2016'!AU38</f>
        <v>112000</v>
      </c>
      <c r="L38">
        <f>'table1-2016'!AV38</f>
        <v>18</v>
      </c>
      <c r="M38" s="15">
        <f>'table1-2016'!AW38</f>
        <v>555000</v>
      </c>
    </row>
    <row r="39" spans="1:13" x14ac:dyDescent="0.2">
      <c r="A39">
        <v>908</v>
      </c>
      <c r="B39">
        <v>2016</v>
      </c>
      <c r="C39">
        <v>5</v>
      </c>
      <c r="D39">
        <f>'table1-2016'!AN39</f>
        <v>48</v>
      </c>
      <c r="E39" s="15">
        <f>'table1-2016'!AO39</f>
        <v>726000</v>
      </c>
      <c r="F39">
        <f>'table1-2016'!AP39</f>
        <v>3</v>
      </c>
      <c r="G39" s="15">
        <f>'table1-2016'!AQ39</f>
        <v>514000</v>
      </c>
      <c r="H39">
        <f>'table1-2016'!AR39</f>
        <v>5</v>
      </c>
      <c r="I39" s="15">
        <f>'table1-2016'!AS39</f>
        <v>3187000</v>
      </c>
      <c r="J39">
        <f>'table1-2016'!AT39</f>
        <v>24</v>
      </c>
      <c r="K39" s="15">
        <f>'table1-2016'!AU39</f>
        <v>358000</v>
      </c>
      <c r="L39">
        <f>'table1-2016'!AV39</f>
        <v>56</v>
      </c>
      <c r="M39" s="15">
        <f>'table1-2016'!AW39</f>
        <v>4427000</v>
      </c>
    </row>
    <row r="40" spans="1:13" x14ac:dyDescent="0.2">
      <c r="A40">
        <v>909</v>
      </c>
      <c r="B40">
        <v>2016</v>
      </c>
      <c r="C40">
        <v>3</v>
      </c>
      <c r="D40">
        <f>'table1-2016'!AN40</f>
        <v>14</v>
      </c>
      <c r="E40" s="15">
        <f>'table1-2016'!AO40</f>
        <v>138000</v>
      </c>
      <c r="F40">
        <f>'table1-2016'!AP40</f>
        <v>0</v>
      </c>
      <c r="G40" s="15">
        <f>'table1-2016'!AQ40</f>
        <v>0</v>
      </c>
      <c r="H40">
        <f>'table1-2016'!AR40</f>
        <v>0</v>
      </c>
      <c r="I40" s="15">
        <f>'table1-2016'!AS40</f>
        <v>0</v>
      </c>
      <c r="J40">
        <f>'table1-2016'!AT40</f>
        <v>9</v>
      </c>
      <c r="K40" s="15">
        <f>'table1-2016'!AU40</f>
        <v>122000</v>
      </c>
      <c r="L40">
        <f>'table1-2016'!AV40</f>
        <v>14</v>
      </c>
      <c r="M40" s="15">
        <f>'table1-2016'!AW40</f>
        <v>138000</v>
      </c>
    </row>
    <row r="41" spans="1:13" x14ac:dyDescent="0.2">
      <c r="A41">
        <v>1001</v>
      </c>
      <c r="B41">
        <v>2016</v>
      </c>
      <c r="C41">
        <v>4</v>
      </c>
      <c r="D41">
        <f>'table1-2016'!AN41</f>
        <v>11</v>
      </c>
      <c r="E41" s="15">
        <f>'table1-2016'!AO41</f>
        <v>79000</v>
      </c>
      <c r="F41">
        <f>'table1-2016'!AP41</f>
        <v>0</v>
      </c>
      <c r="G41" s="15">
        <f>'table1-2016'!AQ41</f>
        <v>0</v>
      </c>
      <c r="H41">
        <f>'table1-2016'!AR41</f>
        <v>0</v>
      </c>
      <c r="I41" s="15">
        <f>'table1-2016'!AS41</f>
        <v>0</v>
      </c>
      <c r="J41">
        <f>'table1-2016'!AT41</f>
        <v>6</v>
      </c>
      <c r="K41" s="15">
        <f>'table1-2016'!AU41</f>
        <v>39000</v>
      </c>
      <c r="L41">
        <f>'table1-2016'!AV41</f>
        <v>11</v>
      </c>
      <c r="M41" s="15">
        <f>'table1-2016'!AW41</f>
        <v>79000</v>
      </c>
    </row>
    <row r="42" spans="1:13" x14ac:dyDescent="0.2">
      <c r="A42">
        <v>1002</v>
      </c>
      <c r="B42">
        <v>2016</v>
      </c>
      <c r="C42">
        <v>3</v>
      </c>
      <c r="D42">
        <f>'table1-2016'!AN42</f>
        <v>5</v>
      </c>
      <c r="E42" s="15">
        <f>'table1-2016'!AO42</f>
        <v>39000</v>
      </c>
      <c r="F42">
        <f>'table1-2016'!AP42</f>
        <v>0</v>
      </c>
      <c r="G42" s="15">
        <f>'table1-2016'!AQ42</f>
        <v>0</v>
      </c>
      <c r="H42">
        <f>'table1-2016'!AR42</f>
        <v>0</v>
      </c>
      <c r="I42" s="15">
        <f>'table1-2016'!AS42</f>
        <v>0</v>
      </c>
      <c r="J42">
        <f>'table1-2016'!AT42</f>
        <v>1</v>
      </c>
      <c r="K42" s="15">
        <f>'table1-2016'!AU42</f>
        <v>3000</v>
      </c>
      <c r="L42">
        <f>'table1-2016'!AV42</f>
        <v>5</v>
      </c>
      <c r="M42" s="15">
        <f>'table1-2016'!AW42</f>
        <v>39000</v>
      </c>
    </row>
    <row r="43" spans="1:13" x14ac:dyDescent="0.2">
      <c r="A43">
        <v>1003</v>
      </c>
      <c r="B43">
        <v>2016</v>
      </c>
      <c r="C43">
        <v>14</v>
      </c>
      <c r="D43">
        <f>'table1-2016'!AN43</f>
        <v>2</v>
      </c>
      <c r="E43" s="15">
        <f>'table1-2016'!AO43</f>
        <v>4000</v>
      </c>
      <c r="F43">
        <f>'table1-2016'!AP43</f>
        <v>0</v>
      </c>
      <c r="G43" s="15">
        <f>'table1-2016'!AQ43</f>
        <v>0</v>
      </c>
      <c r="H43">
        <f>'table1-2016'!AR43</f>
        <v>0</v>
      </c>
      <c r="I43" s="15">
        <f>'table1-2016'!AS43</f>
        <v>0</v>
      </c>
      <c r="J43">
        <f>'table1-2016'!AT43</f>
        <v>2</v>
      </c>
      <c r="K43" s="15">
        <f>'table1-2016'!AU43</f>
        <v>4000</v>
      </c>
      <c r="L43">
        <f>'table1-2016'!AV43</f>
        <v>2</v>
      </c>
      <c r="M43" s="15">
        <f>'table1-2016'!AW43</f>
        <v>4000</v>
      </c>
    </row>
    <row r="44" spans="1:13" x14ac:dyDescent="0.2">
      <c r="A44">
        <v>1101</v>
      </c>
      <c r="B44">
        <v>2016</v>
      </c>
      <c r="C44">
        <v>7</v>
      </c>
      <c r="D44">
        <f>'table1-2016'!AN44</f>
        <v>111</v>
      </c>
      <c r="E44" s="15">
        <f>'table1-2016'!AO44</f>
        <v>1222000</v>
      </c>
      <c r="F44">
        <f>'table1-2016'!AP44</f>
        <v>3</v>
      </c>
      <c r="G44" s="15">
        <f>'table1-2016'!AQ44</f>
        <v>469000</v>
      </c>
      <c r="H44">
        <f>'table1-2016'!AR44</f>
        <v>4</v>
      </c>
      <c r="I44" s="15">
        <f>'table1-2016'!AS44</f>
        <v>1648000</v>
      </c>
      <c r="J44">
        <f>'table1-2016'!AT44</f>
        <v>57</v>
      </c>
      <c r="K44" s="15">
        <f>'table1-2016'!AU44</f>
        <v>1342000</v>
      </c>
      <c r="L44">
        <f>'table1-2016'!AV44</f>
        <v>118</v>
      </c>
      <c r="M44" s="15">
        <f>'table1-2016'!AW44</f>
        <v>3339000</v>
      </c>
    </row>
    <row r="45" spans="1:13" x14ac:dyDescent="0.2">
      <c r="A45">
        <v>1102</v>
      </c>
      <c r="B45">
        <v>2016</v>
      </c>
      <c r="C45">
        <v>11</v>
      </c>
      <c r="D45">
        <f>'table1-2016'!AN45</f>
        <v>197</v>
      </c>
      <c r="E45" s="15">
        <f>'table1-2016'!AO45</f>
        <v>2956000</v>
      </c>
      <c r="F45">
        <f>'table1-2016'!AP45</f>
        <v>7</v>
      </c>
      <c r="G45" s="15">
        <f>'table1-2016'!AQ45</f>
        <v>1239000</v>
      </c>
      <c r="H45">
        <f>'table1-2016'!AR45</f>
        <v>10</v>
      </c>
      <c r="I45" s="15">
        <f>'table1-2016'!AS45</f>
        <v>6489000</v>
      </c>
      <c r="J45">
        <f>'table1-2016'!AT45</f>
        <v>90</v>
      </c>
      <c r="K45" s="15">
        <f>'table1-2016'!AU45</f>
        <v>6118000</v>
      </c>
      <c r="L45">
        <f>'table1-2016'!AV45</f>
        <v>214</v>
      </c>
      <c r="M45" s="15">
        <f>'table1-2016'!AW45</f>
        <v>10684000</v>
      </c>
    </row>
    <row r="46" spans="1:13" x14ac:dyDescent="0.2">
      <c r="A46">
        <v>1201</v>
      </c>
      <c r="B46">
        <v>2016</v>
      </c>
      <c r="C46">
        <v>13</v>
      </c>
      <c r="D46">
        <f>'table1-2016'!AN46</f>
        <v>58</v>
      </c>
      <c r="E46" s="15">
        <f>'table1-2016'!AO46</f>
        <v>821000</v>
      </c>
      <c r="F46">
        <f>'table1-2016'!AP46</f>
        <v>2</v>
      </c>
      <c r="G46" s="15">
        <f>'table1-2016'!AQ46</f>
        <v>377000</v>
      </c>
      <c r="H46">
        <f>'table1-2016'!AR46</f>
        <v>0</v>
      </c>
      <c r="I46" s="15">
        <f>'table1-2016'!AS46</f>
        <v>0</v>
      </c>
      <c r="J46">
        <f>'table1-2016'!AT46</f>
        <v>33</v>
      </c>
      <c r="K46" s="15">
        <f>'table1-2016'!AU46</f>
        <v>392000</v>
      </c>
      <c r="L46">
        <f>'table1-2016'!AV46</f>
        <v>60</v>
      </c>
      <c r="M46" s="15">
        <f>'table1-2016'!AW46</f>
        <v>1198000</v>
      </c>
    </row>
    <row r="47" spans="1:13" x14ac:dyDescent="0.2">
      <c r="A47">
        <v>1202.01</v>
      </c>
      <c r="B47">
        <v>2016</v>
      </c>
      <c r="C47">
        <v>13</v>
      </c>
      <c r="D47">
        <f>'table1-2016'!AN47</f>
        <v>40</v>
      </c>
      <c r="E47" s="15">
        <f>'table1-2016'!AO47</f>
        <v>513000</v>
      </c>
      <c r="F47">
        <f>'table1-2016'!AP47</f>
        <v>4</v>
      </c>
      <c r="G47" s="15">
        <f>'table1-2016'!AQ47</f>
        <v>759000</v>
      </c>
      <c r="H47">
        <f>'table1-2016'!AR47</f>
        <v>2</v>
      </c>
      <c r="I47" s="15">
        <f>'table1-2016'!AS47</f>
        <v>1168000</v>
      </c>
      <c r="J47">
        <f>'table1-2016'!AT47</f>
        <v>29</v>
      </c>
      <c r="K47" s="15">
        <f>'table1-2016'!AU47</f>
        <v>413000</v>
      </c>
      <c r="L47">
        <f>'table1-2016'!AV47</f>
        <v>46</v>
      </c>
      <c r="M47" s="15">
        <f>'table1-2016'!AW47</f>
        <v>2440000</v>
      </c>
    </row>
    <row r="48" spans="1:13" x14ac:dyDescent="0.2">
      <c r="A48">
        <v>1202.02</v>
      </c>
      <c r="B48">
        <v>2016</v>
      </c>
      <c r="C48">
        <v>8</v>
      </c>
      <c r="D48">
        <f>'table1-2016'!AN48</f>
        <v>41</v>
      </c>
      <c r="E48" s="15">
        <f>'table1-2016'!AO48</f>
        <v>602000</v>
      </c>
      <c r="F48">
        <f>'table1-2016'!AP48</f>
        <v>0</v>
      </c>
      <c r="G48" s="15">
        <f>'table1-2016'!AQ48</f>
        <v>0</v>
      </c>
      <c r="H48">
        <f>'table1-2016'!AR48</f>
        <v>0</v>
      </c>
      <c r="I48" s="15">
        <f>'table1-2016'!AS48</f>
        <v>0</v>
      </c>
      <c r="J48">
        <f>'table1-2016'!AT48</f>
        <v>23</v>
      </c>
      <c r="K48" s="15">
        <f>'table1-2016'!AU48</f>
        <v>238000</v>
      </c>
      <c r="L48">
        <f>'table1-2016'!AV48</f>
        <v>41</v>
      </c>
      <c r="M48" s="15">
        <f>'table1-2016'!AW48</f>
        <v>602000</v>
      </c>
    </row>
    <row r="49" spans="1:13" x14ac:dyDescent="0.2">
      <c r="A49">
        <v>1203</v>
      </c>
      <c r="B49">
        <v>2016</v>
      </c>
      <c r="C49">
        <v>8</v>
      </c>
      <c r="D49">
        <f>'table1-2016'!AN49</f>
        <v>51</v>
      </c>
      <c r="E49" s="15">
        <f>'table1-2016'!AO49</f>
        <v>522000</v>
      </c>
      <c r="F49">
        <f>'table1-2016'!AP49</f>
        <v>1</v>
      </c>
      <c r="G49" s="15">
        <f>'table1-2016'!AQ49</f>
        <v>169000</v>
      </c>
      <c r="H49">
        <f>'table1-2016'!AR49</f>
        <v>2</v>
      </c>
      <c r="I49" s="15">
        <f>'table1-2016'!AS49</f>
        <v>531000</v>
      </c>
      <c r="J49">
        <f>'table1-2016'!AT49</f>
        <v>28</v>
      </c>
      <c r="K49" s="15">
        <f>'table1-2016'!AU49</f>
        <v>636000</v>
      </c>
      <c r="L49">
        <f>'table1-2016'!AV49</f>
        <v>54</v>
      </c>
      <c r="M49" s="15">
        <f>'table1-2016'!AW49</f>
        <v>1222000</v>
      </c>
    </row>
    <row r="50" spans="1:13" x14ac:dyDescent="0.2">
      <c r="A50">
        <v>1204</v>
      </c>
      <c r="B50">
        <v>2016</v>
      </c>
      <c r="C50">
        <v>4</v>
      </c>
      <c r="D50">
        <f>'table1-2016'!AN50</f>
        <v>25</v>
      </c>
      <c r="E50" s="15">
        <f>'table1-2016'!AO50</f>
        <v>399000</v>
      </c>
      <c r="F50">
        <f>'table1-2016'!AP50</f>
        <v>0</v>
      </c>
      <c r="G50" s="15">
        <f>'table1-2016'!AQ50</f>
        <v>0</v>
      </c>
      <c r="H50">
        <f>'table1-2016'!AR50</f>
        <v>0</v>
      </c>
      <c r="I50" s="15">
        <f>'table1-2016'!AS50</f>
        <v>0</v>
      </c>
      <c r="J50">
        <f>'table1-2016'!AT50</f>
        <v>14</v>
      </c>
      <c r="K50" s="15">
        <f>'table1-2016'!AU50</f>
        <v>259000</v>
      </c>
      <c r="L50">
        <f>'table1-2016'!AV50</f>
        <v>25</v>
      </c>
      <c r="M50" s="15">
        <f>'table1-2016'!AW50</f>
        <v>399000</v>
      </c>
    </row>
    <row r="51" spans="1:13" x14ac:dyDescent="0.2">
      <c r="A51">
        <v>1205</v>
      </c>
      <c r="B51">
        <v>2016</v>
      </c>
      <c r="C51">
        <v>8</v>
      </c>
      <c r="D51">
        <f>'table1-2016'!AN51</f>
        <v>49</v>
      </c>
      <c r="E51" s="15">
        <f>'table1-2016'!AO51</f>
        <v>710000</v>
      </c>
      <c r="F51">
        <f>'table1-2016'!AP51</f>
        <v>3</v>
      </c>
      <c r="G51" s="15">
        <f>'table1-2016'!AQ51</f>
        <v>560000</v>
      </c>
      <c r="H51">
        <f>'table1-2016'!AR51</f>
        <v>1</v>
      </c>
      <c r="I51" s="15">
        <f>'table1-2016'!AS51</f>
        <v>550000</v>
      </c>
      <c r="J51">
        <f>'table1-2016'!AT51</f>
        <v>29</v>
      </c>
      <c r="K51" s="15">
        <f>'table1-2016'!AU51</f>
        <v>559000</v>
      </c>
      <c r="L51">
        <f>'table1-2016'!AV51</f>
        <v>53</v>
      </c>
      <c r="M51" s="15">
        <f>'table1-2016'!AW51</f>
        <v>1820000</v>
      </c>
    </row>
    <row r="52" spans="1:13" x14ac:dyDescent="0.2">
      <c r="A52">
        <v>1206</v>
      </c>
      <c r="B52">
        <v>2016</v>
      </c>
      <c r="C52">
        <v>5</v>
      </c>
      <c r="D52">
        <f>'table1-2016'!AN52</f>
        <v>125</v>
      </c>
      <c r="E52" s="15">
        <f>'table1-2016'!AO52</f>
        <v>1386000</v>
      </c>
      <c r="F52">
        <f>'table1-2016'!AP52</f>
        <v>5</v>
      </c>
      <c r="G52" s="15">
        <f>'table1-2016'!AQ52</f>
        <v>822000</v>
      </c>
      <c r="H52">
        <f>'table1-2016'!AR52</f>
        <v>2</v>
      </c>
      <c r="I52" s="15">
        <f>'table1-2016'!AS52</f>
        <v>1020000</v>
      </c>
      <c r="J52">
        <f>'table1-2016'!AT52</f>
        <v>73</v>
      </c>
      <c r="K52" s="15">
        <f>'table1-2016'!AU52</f>
        <v>1605000</v>
      </c>
      <c r="L52">
        <f>'table1-2016'!AV52</f>
        <v>132</v>
      </c>
      <c r="M52" s="15">
        <f>'table1-2016'!AW52</f>
        <v>3228000</v>
      </c>
    </row>
    <row r="53" spans="1:13" x14ac:dyDescent="0.2">
      <c r="A53">
        <v>1207</v>
      </c>
      <c r="B53">
        <v>2016</v>
      </c>
      <c r="C53">
        <v>6</v>
      </c>
      <c r="D53">
        <f>'table1-2016'!AN53</f>
        <v>64</v>
      </c>
      <c r="E53" s="15">
        <f>'table1-2016'!AO53</f>
        <v>1034000</v>
      </c>
      <c r="F53">
        <f>'table1-2016'!AP53</f>
        <v>3</v>
      </c>
      <c r="G53" s="15">
        <f>'table1-2016'!AQ53</f>
        <v>525000</v>
      </c>
      <c r="H53">
        <f>'table1-2016'!AR53</f>
        <v>1</v>
      </c>
      <c r="I53" s="15">
        <f>'table1-2016'!AS53</f>
        <v>289000</v>
      </c>
      <c r="J53">
        <f>'table1-2016'!AT53</f>
        <v>26</v>
      </c>
      <c r="K53" s="15">
        <f>'table1-2016'!AU53</f>
        <v>680000</v>
      </c>
      <c r="L53">
        <f>'table1-2016'!AV53</f>
        <v>68</v>
      </c>
      <c r="M53" s="15">
        <f>'table1-2016'!AW53</f>
        <v>1848000</v>
      </c>
    </row>
    <row r="54" spans="1:13" x14ac:dyDescent="0.2">
      <c r="A54">
        <v>1301</v>
      </c>
      <c r="B54">
        <v>2016</v>
      </c>
      <c r="C54">
        <v>5</v>
      </c>
      <c r="D54">
        <f>'table1-2016'!AN54</f>
        <v>6</v>
      </c>
      <c r="E54" s="15">
        <f>'table1-2016'!AO54</f>
        <v>22000</v>
      </c>
      <c r="F54">
        <f>'table1-2016'!AP54</f>
        <v>0</v>
      </c>
      <c r="G54" s="15">
        <f>'table1-2016'!AQ54</f>
        <v>0</v>
      </c>
      <c r="H54">
        <f>'table1-2016'!AR54</f>
        <v>0</v>
      </c>
      <c r="I54" s="15">
        <f>'table1-2016'!AS54</f>
        <v>0</v>
      </c>
      <c r="J54">
        <f>'table1-2016'!AT54</f>
        <v>5</v>
      </c>
      <c r="K54" s="15">
        <f>'table1-2016'!AU54</f>
        <v>21000</v>
      </c>
      <c r="L54">
        <f>'table1-2016'!AV54</f>
        <v>6</v>
      </c>
      <c r="M54" s="15">
        <f>'table1-2016'!AW54</f>
        <v>22000</v>
      </c>
    </row>
    <row r="55" spans="1:13" x14ac:dyDescent="0.2">
      <c r="A55">
        <v>1302</v>
      </c>
      <c r="B55">
        <v>2016</v>
      </c>
      <c r="C55">
        <v>4</v>
      </c>
      <c r="D55">
        <f>'table1-2016'!AN55</f>
        <v>7</v>
      </c>
      <c r="E55" s="15">
        <f>'table1-2016'!AO55</f>
        <v>110000</v>
      </c>
      <c r="F55">
        <f>'table1-2016'!AP55</f>
        <v>0</v>
      </c>
      <c r="G55" s="15">
        <f>'table1-2016'!AQ55</f>
        <v>0</v>
      </c>
      <c r="H55">
        <f>'table1-2016'!AR55</f>
        <v>0</v>
      </c>
      <c r="I55" s="15">
        <f>'table1-2016'!AS55</f>
        <v>0</v>
      </c>
      <c r="J55">
        <f>'table1-2016'!AT55</f>
        <v>4</v>
      </c>
      <c r="K55" s="15">
        <f>'table1-2016'!AU55</f>
        <v>60000</v>
      </c>
      <c r="L55">
        <f>'table1-2016'!AV55</f>
        <v>7</v>
      </c>
      <c r="M55" s="15">
        <f>'table1-2016'!AW55</f>
        <v>110000</v>
      </c>
    </row>
    <row r="56" spans="1:13" x14ac:dyDescent="0.2">
      <c r="A56">
        <v>1303</v>
      </c>
      <c r="B56">
        <v>2016</v>
      </c>
      <c r="C56">
        <v>5</v>
      </c>
      <c r="D56">
        <f>'table1-2016'!AN56</f>
        <v>23</v>
      </c>
      <c r="E56" s="15">
        <f>'table1-2016'!AO56</f>
        <v>480000</v>
      </c>
      <c r="F56">
        <f>'table1-2016'!AP56</f>
        <v>1</v>
      </c>
      <c r="G56" s="15">
        <f>'table1-2016'!AQ56</f>
        <v>175000</v>
      </c>
      <c r="H56">
        <f>'table1-2016'!AR56</f>
        <v>0</v>
      </c>
      <c r="I56" s="15">
        <f>'table1-2016'!AS56</f>
        <v>0</v>
      </c>
      <c r="J56">
        <f>'table1-2016'!AT56</f>
        <v>6</v>
      </c>
      <c r="K56" s="15">
        <f>'table1-2016'!AU56</f>
        <v>58000</v>
      </c>
      <c r="L56">
        <f>'table1-2016'!AV56</f>
        <v>24</v>
      </c>
      <c r="M56" s="15">
        <f>'table1-2016'!AW56</f>
        <v>655000</v>
      </c>
    </row>
    <row r="57" spans="1:13" x14ac:dyDescent="0.2">
      <c r="A57">
        <v>1304</v>
      </c>
      <c r="B57">
        <v>2016</v>
      </c>
      <c r="C57">
        <v>5</v>
      </c>
      <c r="D57">
        <f>'table1-2016'!AN57</f>
        <v>11</v>
      </c>
      <c r="E57" s="15">
        <f>'table1-2016'!AO57</f>
        <v>122000</v>
      </c>
      <c r="F57">
        <f>'table1-2016'!AP57</f>
        <v>0</v>
      </c>
      <c r="G57" s="15">
        <f>'table1-2016'!AQ57</f>
        <v>0</v>
      </c>
      <c r="H57">
        <f>'table1-2016'!AR57</f>
        <v>0</v>
      </c>
      <c r="I57" s="15">
        <f>'table1-2016'!AS57</f>
        <v>0</v>
      </c>
      <c r="J57">
        <f>'table1-2016'!AT57</f>
        <v>10</v>
      </c>
      <c r="K57" s="15">
        <f>'table1-2016'!AU57</f>
        <v>115000</v>
      </c>
      <c r="L57">
        <f>'table1-2016'!AV57</f>
        <v>11</v>
      </c>
      <c r="M57" s="15">
        <f>'table1-2016'!AW57</f>
        <v>122000</v>
      </c>
    </row>
    <row r="58" spans="1:13" x14ac:dyDescent="0.2">
      <c r="A58">
        <v>1306</v>
      </c>
      <c r="B58">
        <v>2016</v>
      </c>
      <c r="C58">
        <v>8</v>
      </c>
      <c r="D58">
        <f>'table1-2016'!AN58</f>
        <v>123</v>
      </c>
      <c r="E58" s="15">
        <f>'table1-2016'!AO58</f>
        <v>1696000</v>
      </c>
      <c r="F58">
        <f>'table1-2016'!AP58</f>
        <v>2</v>
      </c>
      <c r="G58" s="15">
        <f>'table1-2016'!AQ58</f>
        <v>400000</v>
      </c>
      <c r="H58">
        <f>'table1-2016'!AR58</f>
        <v>6</v>
      </c>
      <c r="I58" s="15">
        <f>'table1-2016'!AS58</f>
        <v>4075000</v>
      </c>
      <c r="J58">
        <f>'table1-2016'!AT58</f>
        <v>59</v>
      </c>
      <c r="K58" s="15">
        <f>'table1-2016'!AU58</f>
        <v>849000</v>
      </c>
      <c r="L58">
        <f>'table1-2016'!AV58</f>
        <v>131</v>
      </c>
      <c r="M58" s="15">
        <f>'table1-2016'!AW58</f>
        <v>6171000</v>
      </c>
    </row>
    <row r="59" spans="1:13" x14ac:dyDescent="0.2">
      <c r="A59">
        <v>1307</v>
      </c>
      <c r="B59">
        <v>2016</v>
      </c>
      <c r="C59">
        <v>10</v>
      </c>
      <c r="D59">
        <f>'table1-2016'!AN59</f>
        <v>91</v>
      </c>
      <c r="E59" s="15">
        <f>'table1-2016'!AO59</f>
        <v>1242000</v>
      </c>
      <c r="F59">
        <f>'table1-2016'!AP59</f>
        <v>2</v>
      </c>
      <c r="G59" s="15">
        <f>'table1-2016'!AQ59</f>
        <v>400000</v>
      </c>
      <c r="H59">
        <f>'table1-2016'!AR59</f>
        <v>5</v>
      </c>
      <c r="I59" s="15">
        <f>'table1-2016'!AS59</f>
        <v>2289000</v>
      </c>
      <c r="J59">
        <f>'table1-2016'!AT59</f>
        <v>58</v>
      </c>
      <c r="K59" s="15">
        <f>'table1-2016'!AU59</f>
        <v>1546000</v>
      </c>
      <c r="L59">
        <f>'table1-2016'!AV59</f>
        <v>98</v>
      </c>
      <c r="M59" s="15">
        <f>'table1-2016'!AW59</f>
        <v>3931000</v>
      </c>
    </row>
    <row r="60" spans="1:13" x14ac:dyDescent="0.2">
      <c r="A60">
        <v>1308.03</v>
      </c>
      <c r="B60">
        <v>2016</v>
      </c>
      <c r="C60">
        <v>7</v>
      </c>
      <c r="D60">
        <f>'table1-2016'!AN60</f>
        <v>24</v>
      </c>
      <c r="E60" s="15">
        <f>'table1-2016'!AO60</f>
        <v>173000</v>
      </c>
      <c r="F60">
        <f>'table1-2016'!AP60</f>
        <v>1</v>
      </c>
      <c r="G60" s="15">
        <f>'table1-2016'!AQ60</f>
        <v>113000</v>
      </c>
      <c r="H60">
        <f>'table1-2016'!AR60</f>
        <v>0</v>
      </c>
      <c r="I60" s="15">
        <f>'table1-2016'!AS60</f>
        <v>0</v>
      </c>
      <c r="J60">
        <f>'table1-2016'!AT60</f>
        <v>14</v>
      </c>
      <c r="K60" s="15">
        <f>'table1-2016'!AU60</f>
        <v>255000</v>
      </c>
      <c r="L60">
        <f>'table1-2016'!AV60</f>
        <v>25</v>
      </c>
      <c r="M60" s="15">
        <f>'table1-2016'!AW60</f>
        <v>286000</v>
      </c>
    </row>
    <row r="61" spans="1:13" x14ac:dyDescent="0.2">
      <c r="A61">
        <v>1308.04</v>
      </c>
      <c r="B61">
        <v>2016</v>
      </c>
      <c r="C61">
        <v>9</v>
      </c>
      <c r="D61">
        <f>'table1-2016'!AN61</f>
        <v>59</v>
      </c>
      <c r="E61" s="15">
        <f>'table1-2016'!AO61</f>
        <v>1251000</v>
      </c>
      <c r="F61">
        <f>'table1-2016'!AP61</f>
        <v>4</v>
      </c>
      <c r="G61" s="15">
        <f>'table1-2016'!AQ61</f>
        <v>687000</v>
      </c>
      <c r="H61">
        <f>'table1-2016'!AR61</f>
        <v>2</v>
      </c>
      <c r="I61" s="15">
        <f>'table1-2016'!AS61</f>
        <v>910000</v>
      </c>
      <c r="J61">
        <f>'table1-2016'!AT61</f>
        <v>34</v>
      </c>
      <c r="K61" s="15">
        <f>'table1-2016'!AU61</f>
        <v>1232000</v>
      </c>
      <c r="L61">
        <f>'table1-2016'!AV61</f>
        <v>65</v>
      </c>
      <c r="M61" s="15">
        <f>'table1-2016'!AW61</f>
        <v>2848000</v>
      </c>
    </row>
    <row r="62" spans="1:13" x14ac:dyDescent="0.2">
      <c r="A62">
        <v>1308.05</v>
      </c>
      <c r="B62">
        <v>2016</v>
      </c>
      <c r="C62">
        <v>12</v>
      </c>
      <c r="D62">
        <f>'table1-2016'!AN62</f>
        <v>8</v>
      </c>
      <c r="E62" s="15">
        <f>'table1-2016'!AO62</f>
        <v>57000</v>
      </c>
      <c r="F62">
        <f>'table1-2016'!AP62</f>
        <v>0</v>
      </c>
      <c r="G62" s="15">
        <f>'table1-2016'!AQ62</f>
        <v>0</v>
      </c>
      <c r="H62">
        <f>'table1-2016'!AR62</f>
        <v>0</v>
      </c>
      <c r="I62" s="15">
        <f>'table1-2016'!AS62</f>
        <v>0</v>
      </c>
      <c r="J62">
        <f>'table1-2016'!AT62</f>
        <v>6</v>
      </c>
      <c r="K62" s="15">
        <f>'table1-2016'!AU62</f>
        <v>43000</v>
      </c>
      <c r="L62">
        <f>'table1-2016'!AV62</f>
        <v>8</v>
      </c>
      <c r="M62" s="15">
        <f>'table1-2016'!AW62</f>
        <v>57000</v>
      </c>
    </row>
    <row r="63" spans="1:13" x14ac:dyDescent="0.2">
      <c r="A63">
        <v>1308.06</v>
      </c>
      <c r="B63">
        <v>2016</v>
      </c>
      <c r="C63">
        <v>10</v>
      </c>
      <c r="D63">
        <f>'table1-2016'!AN63</f>
        <v>70</v>
      </c>
      <c r="E63" s="15">
        <f>'table1-2016'!AO63</f>
        <v>960000</v>
      </c>
      <c r="F63">
        <f>'table1-2016'!AP63</f>
        <v>2</v>
      </c>
      <c r="G63" s="15">
        <f>'table1-2016'!AQ63</f>
        <v>354000</v>
      </c>
      <c r="H63">
        <f>'table1-2016'!AR63</f>
        <v>2</v>
      </c>
      <c r="I63" s="15">
        <f>'table1-2016'!AS63</f>
        <v>715000</v>
      </c>
      <c r="J63">
        <f>'table1-2016'!AT63</f>
        <v>32</v>
      </c>
      <c r="K63" s="15">
        <f>'table1-2016'!AU63</f>
        <v>709000</v>
      </c>
      <c r="L63">
        <f>'table1-2016'!AV63</f>
        <v>74</v>
      </c>
      <c r="M63" s="15">
        <f>'table1-2016'!AW63</f>
        <v>2029000</v>
      </c>
    </row>
    <row r="64" spans="1:13" x14ac:dyDescent="0.2">
      <c r="A64">
        <v>1401</v>
      </c>
      <c r="B64">
        <v>2016</v>
      </c>
      <c r="C64">
        <v>13</v>
      </c>
      <c r="D64">
        <f>'table1-2016'!AN64</f>
        <v>50</v>
      </c>
      <c r="E64" s="15">
        <f>'table1-2016'!AO64</f>
        <v>574000</v>
      </c>
      <c r="F64">
        <f>'table1-2016'!AP64</f>
        <v>2</v>
      </c>
      <c r="G64" s="15">
        <f>'table1-2016'!AQ64</f>
        <v>370000</v>
      </c>
      <c r="H64">
        <f>'table1-2016'!AR64</f>
        <v>0</v>
      </c>
      <c r="I64" s="15">
        <f>'table1-2016'!AS64</f>
        <v>0</v>
      </c>
      <c r="J64">
        <f>'table1-2016'!AT64</f>
        <v>31</v>
      </c>
      <c r="K64" s="15">
        <f>'table1-2016'!AU64</f>
        <v>618000</v>
      </c>
      <c r="L64">
        <f>'table1-2016'!AV64</f>
        <v>52</v>
      </c>
      <c r="M64" s="15">
        <f>'table1-2016'!AW64</f>
        <v>944000</v>
      </c>
    </row>
    <row r="65" spans="1:13" x14ac:dyDescent="0.2">
      <c r="A65">
        <v>1402</v>
      </c>
      <c r="B65">
        <v>2016</v>
      </c>
      <c r="C65">
        <v>2</v>
      </c>
      <c r="D65">
        <f>'table1-2016'!AN65</f>
        <v>16</v>
      </c>
      <c r="E65" s="15">
        <f>'table1-2016'!AO65</f>
        <v>101000</v>
      </c>
      <c r="F65">
        <f>'table1-2016'!AP65</f>
        <v>0</v>
      </c>
      <c r="G65" s="15">
        <f>'table1-2016'!AQ65</f>
        <v>0</v>
      </c>
      <c r="H65">
        <f>'table1-2016'!AR65</f>
        <v>0</v>
      </c>
      <c r="I65" s="15">
        <f>'table1-2016'!AS65</f>
        <v>0</v>
      </c>
      <c r="J65">
        <f>'table1-2016'!AT65</f>
        <v>12</v>
      </c>
      <c r="K65" s="15">
        <f>'table1-2016'!AU65</f>
        <v>77000</v>
      </c>
      <c r="L65">
        <f>'table1-2016'!AV65</f>
        <v>16</v>
      </c>
      <c r="M65" s="15">
        <f>'table1-2016'!AW65</f>
        <v>101000</v>
      </c>
    </row>
    <row r="66" spans="1:13" x14ac:dyDescent="0.2">
      <c r="A66">
        <v>1403</v>
      </c>
      <c r="B66">
        <v>2016</v>
      </c>
      <c r="C66">
        <v>5</v>
      </c>
      <c r="D66">
        <f>'table1-2016'!AN66</f>
        <v>23</v>
      </c>
      <c r="E66" s="15">
        <f>'table1-2016'!AO66</f>
        <v>106000</v>
      </c>
      <c r="F66">
        <f>'table1-2016'!AP66</f>
        <v>0</v>
      </c>
      <c r="G66" s="15">
        <f>'table1-2016'!AQ66</f>
        <v>0</v>
      </c>
      <c r="H66">
        <f>'table1-2016'!AR66</f>
        <v>0</v>
      </c>
      <c r="I66" s="15">
        <f>'table1-2016'!AS66</f>
        <v>0</v>
      </c>
      <c r="J66">
        <f>'table1-2016'!AT66</f>
        <v>16</v>
      </c>
      <c r="K66" s="15">
        <f>'table1-2016'!AU66</f>
        <v>70000</v>
      </c>
      <c r="L66">
        <f>'table1-2016'!AV66</f>
        <v>23</v>
      </c>
      <c r="M66" s="15">
        <f>'table1-2016'!AW66</f>
        <v>106000</v>
      </c>
    </row>
    <row r="67" spans="1:13" x14ac:dyDescent="0.2">
      <c r="A67">
        <v>1501</v>
      </c>
      <c r="B67">
        <v>2016</v>
      </c>
      <c r="C67">
        <v>4</v>
      </c>
      <c r="D67">
        <f>'table1-2016'!AN67</f>
        <v>16</v>
      </c>
      <c r="E67" s="15">
        <f>'table1-2016'!AO67</f>
        <v>70000</v>
      </c>
      <c r="F67">
        <f>'table1-2016'!AP67</f>
        <v>0</v>
      </c>
      <c r="G67" s="15">
        <f>'table1-2016'!AQ67</f>
        <v>0</v>
      </c>
      <c r="H67">
        <f>'table1-2016'!AR67</f>
        <v>0</v>
      </c>
      <c r="I67" s="15">
        <f>'table1-2016'!AS67</f>
        <v>0</v>
      </c>
      <c r="J67">
        <f>'table1-2016'!AT67</f>
        <v>8</v>
      </c>
      <c r="K67" s="15">
        <f>'table1-2016'!AU67</f>
        <v>16000</v>
      </c>
      <c r="L67">
        <f>'table1-2016'!AV67</f>
        <v>16</v>
      </c>
      <c r="M67" s="15">
        <f>'table1-2016'!AW67</f>
        <v>70000</v>
      </c>
    </row>
    <row r="68" spans="1:13" x14ac:dyDescent="0.2">
      <c r="A68">
        <v>1502</v>
      </c>
      <c r="B68">
        <v>2016</v>
      </c>
      <c r="C68">
        <v>4</v>
      </c>
      <c r="D68">
        <f>'table1-2016'!AN68</f>
        <v>12</v>
      </c>
      <c r="E68" s="15">
        <f>'table1-2016'!AO68</f>
        <v>163000</v>
      </c>
      <c r="F68">
        <f>'table1-2016'!AP68</f>
        <v>1</v>
      </c>
      <c r="G68" s="15">
        <f>'table1-2016'!AQ68</f>
        <v>250000</v>
      </c>
      <c r="H68">
        <f>'table1-2016'!AR68</f>
        <v>1</v>
      </c>
      <c r="I68" s="15">
        <f>'table1-2016'!AS68</f>
        <v>319000</v>
      </c>
      <c r="J68">
        <f>'table1-2016'!AT68</f>
        <v>11</v>
      </c>
      <c r="K68" s="15">
        <f>'table1-2016'!AU68</f>
        <v>723000</v>
      </c>
      <c r="L68">
        <f>'table1-2016'!AV68</f>
        <v>14</v>
      </c>
      <c r="M68" s="15">
        <f>'table1-2016'!AW68</f>
        <v>732000</v>
      </c>
    </row>
    <row r="69" spans="1:13" x14ac:dyDescent="0.2">
      <c r="A69">
        <v>1503</v>
      </c>
      <c r="B69">
        <v>2016</v>
      </c>
      <c r="C69">
        <v>5</v>
      </c>
      <c r="D69">
        <f>'table1-2016'!AN69</f>
        <v>6</v>
      </c>
      <c r="E69" s="15">
        <f>'table1-2016'!AO69</f>
        <v>13000</v>
      </c>
      <c r="F69">
        <f>'table1-2016'!AP69</f>
        <v>0</v>
      </c>
      <c r="G69" s="15">
        <f>'table1-2016'!AQ69</f>
        <v>0</v>
      </c>
      <c r="H69">
        <f>'table1-2016'!AR69</f>
        <v>0</v>
      </c>
      <c r="I69" s="15">
        <f>'table1-2016'!AS69</f>
        <v>0</v>
      </c>
      <c r="J69">
        <f>'table1-2016'!AT69</f>
        <v>2</v>
      </c>
      <c r="K69" s="15">
        <f>'table1-2016'!AU69</f>
        <v>2000</v>
      </c>
      <c r="L69">
        <f>'table1-2016'!AV69</f>
        <v>6</v>
      </c>
      <c r="M69" s="15">
        <f>'table1-2016'!AW69</f>
        <v>13000</v>
      </c>
    </row>
    <row r="70" spans="1:13" x14ac:dyDescent="0.2">
      <c r="A70">
        <v>1504</v>
      </c>
      <c r="B70">
        <v>2016</v>
      </c>
      <c r="C70">
        <v>5</v>
      </c>
      <c r="D70">
        <f>'table1-2016'!AN70</f>
        <v>28</v>
      </c>
      <c r="E70" s="15">
        <f>'table1-2016'!AO70</f>
        <v>363000</v>
      </c>
      <c r="F70">
        <f>'table1-2016'!AP70</f>
        <v>0</v>
      </c>
      <c r="G70" s="15">
        <f>'table1-2016'!AQ70</f>
        <v>0</v>
      </c>
      <c r="H70">
        <f>'table1-2016'!AR70</f>
        <v>0</v>
      </c>
      <c r="I70" s="15">
        <f>'table1-2016'!AS70</f>
        <v>0</v>
      </c>
      <c r="J70">
        <f>'table1-2016'!AT70</f>
        <v>10</v>
      </c>
      <c r="K70" s="15">
        <f>'table1-2016'!AU70</f>
        <v>101000</v>
      </c>
      <c r="L70">
        <f>'table1-2016'!AV70</f>
        <v>28</v>
      </c>
      <c r="M70" s="15">
        <f>'table1-2016'!AW70</f>
        <v>363000</v>
      </c>
    </row>
    <row r="71" spans="1:13" x14ac:dyDescent="0.2">
      <c r="A71">
        <v>1505</v>
      </c>
      <c r="B71">
        <v>2016</v>
      </c>
      <c r="C71">
        <v>5</v>
      </c>
      <c r="D71">
        <f>'table1-2016'!AN71</f>
        <v>33</v>
      </c>
      <c r="E71" s="15">
        <f>'table1-2016'!AO71</f>
        <v>346000</v>
      </c>
      <c r="F71">
        <f>'table1-2016'!AP71</f>
        <v>2</v>
      </c>
      <c r="G71" s="15">
        <f>'table1-2016'!AQ71</f>
        <v>400000</v>
      </c>
      <c r="H71">
        <f>'table1-2016'!AR71</f>
        <v>1</v>
      </c>
      <c r="I71" s="15">
        <f>'table1-2016'!AS71</f>
        <v>350000</v>
      </c>
      <c r="J71">
        <f>'table1-2016'!AT71</f>
        <v>14</v>
      </c>
      <c r="K71" s="15">
        <f>'table1-2016'!AU71</f>
        <v>406000</v>
      </c>
      <c r="L71">
        <f>'table1-2016'!AV71</f>
        <v>36</v>
      </c>
      <c r="M71" s="15">
        <f>'table1-2016'!AW71</f>
        <v>1096000</v>
      </c>
    </row>
    <row r="72" spans="1:13" x14ac:dyDescent="0.2">
      <c r="A72">
        <v>1506</v>
      </c>
      <c r="B72">
        <v>2016</v>
      </c>
      <c r="C72">
        <v>6</v>
      </c>
      <c r="D72">
        <f>'table1-2016'!AN72</f>
        <v>18</v>
      </c>
      <c r="E72" s="15">
        <f>'table1-2016'!AO72</f>
        <v>330000</v>
      </c>
      <c r="F72">
        <f>'table1-2016'!AP72</f>
        <v>1</v>
      </c>
      <c r="G72" s="15">
        <f>'table1-2016'!AQ72</f>
        <v>125000</v>
      </c>
      <c r="H72">
        <f>'table1-2016'!AR72</f>
        <v>1</v>
      </c>
      <c r="I72" s="15">
        <f>'table1-2016'!AS72</f>
        <v>643000</v>
      </c>
      <c r="J72">
        <f>'table1-2016'!AT72</f>
        <v>12</v>
      </c>
      <c r="K72" s="15">
        <f>'table1-2016'!AU72</f>
        <v>199000</v>
      </c>
      <c r="L72">
        <f>'table1-2016'!AV72</f>
        <v>20</v>
      </c>
      <c r="M72" s="15">
        <f>'table1-2016'!AW72</f>
        <v>1098000</v>
      </c>
    </row>
    <row r="73" spans="1:13" x14ac:dyDescent="0.2">
      <c r="A73">
        <v>1507.01</v>
      </c>
      <c r="B73">
        <v>2016</v>
      </c>
      <c r="C73">
        <v>7</v>
      </c>
      <c r="D73">
        <f>'table1-2016'!AN73</f>
        <v>7</v>
      </c>
      <c r="E73" s="15">
        <f>'table1-2016'!AO73</f>
        <v>20000</v>
      </c>
      <c r="F73">
        <f>'table1-2016'!AP73</f>
        <v>0</v>
      </c>
      <c r="G73" s="15">
        <f>'table1-2016'!AQ73</f>
        <v>0</v>
      </c>
      <c r="H73">
        <f>'table1-2016'!AR73</f>
        <v>0</v>
      </c>
      <c r="I73" s="15">
        <f>'table1-2016'!AS73</f>
        <v>0</v>
      </c>
      <c r="J73">
        <f>'table1-2016'!AT73</f>
        <v>7</v>
      </c>
      <c r="K73" s="15">
        <f>'table1-2016'!AU73</f>
        <v>20000</v>
      </c>
      <c r="L73">
        <f>'table1-2016'!AV73</f>
        <v>7</v>
      </c>
      <c r="M73" s="15">
        <f>'table1-2016'!AW73</f>
        <v>20000</v>
      </c>
    </row>
    <row r="74" spans="1:13" x14ac:dyDescent="0.2">
      <c r="A74">
        <v>1507.02</v>
      </c>
      <c r="B74">
        <v>2016</v>
      </c>
      <c r="C74">
        <v>7</v>
      </c>
      <c r="D74">
        <f>'table1-2016'!AN74</f>
        <v>7</v>
      </c>
      <c r="E74" s="15">
        <f>'table1-2016'!AO74</f>
        <v>35000</v>
      </c>
      <c r="F74">
        <f>'table1-2016'!AP74</f>
        <v>1</v>
      </c>
      <c r="G74" s="15">
        <f>'table1-2016'!AQ74</f>
        <v>228000</v>
      </c>
      <c r="H74">
        <f>'table1-2016'!AR74</f>
        <v>0</v>
      </c>
      <c r="I74" s="15">
        <f>'table1-2016'!AS74</f>
        <v>0</v>
      </c>
      <c r="J74">
        <f>'table1-2016'!AT74</f>
        <v>6</v>
      </c>
      <c r="K74" s="15">
        <f>'table1-2016'!AU74</f>
        <v>18000</v>
      </c>
      <c r="L74">
        <f>'table1-2016'!AV74</f>
        <v>8</v>
      </c>
      <c r="M74" s="15">
        <f>'table1-2016'!AW74</f>
        <v>263000</v>
      </c>
    </row>
    <row r="75" spans="1:13" x14ac:dyDescent="0.2">
      <c r="A75">
        <v>1508</v>
      </c>
      <c r="B75">
        <v>2016</v>
      </c>
      <c r="C75">
        <v>5</v>
      </c>
      <c r="D75">
        <f>'table1-2016'!AN75</f>
        <v>31</v>
      </c>
      <c r="E75" s="15">
        <f>'table1-2016'!AO75</f>
        <v>223000</v>
      </c>
      <c r="F75">
        <f>'table1-2016'!AP75</f>
        <v>1</v>
      </c>
      <c r="G75" s="15">
        <f>'table1-2016'!AQ75</f>
        <v>192000</v>
      </c>
      <c r="H75">
        <f>'table1-2016'!AR75</f>
        <v>1</v>
      </c>
      <c r="I75" s="15">
        <f>'table1-2016'!AS75</f>
        <v>638000</v>
      </c>
      <c r="J75">
        <f>'table1-2016'!AT75</f>
        <v>19</v>
      </c>
      <c r="K75" s="15">
        <f>'table1-2016'!AU75</f>
        <v>103000</v>
      </c>
      <c r="L75">
        <f>'table1-2016'!AV75</f>
        <v>33</v>
      </c>
      <c r="M75" s="15">
        <f>'table1-2016'!AW75</f>
        <v>1053000</v>
      </c>
    </row>
    <row r="76" spans="1:13" x14ac:dyDescent="0.2">
      <c r="A76">
        <v>1509</v>
      </c>
      <c r="B76">
        <v>2016</v>
      </c>
      <c r="C76">
        <v>6</v>
      </c>
      <c r="D76">
        <f>'table1-2016'!AN76</f>
        <v>12</v>
      </c>
      <c r="E76" s="15">
        <f>'table1-2016'!AO76</f>
        <v>47000</v>
      </c>
      <c r="F76">
        <f>'table1-2016'!AP76</f>
        <v>0</v>
      </c>
      <c r="G76" s="15">
        <f>'table1-2016'!AQ76</f>
        <v>0</v>
      </c>
      <c r="H76">
        <f>'table1-2016'!AR76</f>
        <v>0</v>
      </c>
      <c r="I76" s="15">
        <f>'table1-2016'!AS76</f>
        <v>0</v>
      </c>
      <c r="J76">
        <f>'table1-2016'!AT76</f>
        <v>7</v>
      </c>
      <c r="K76" s="15">
        <f>'table1-2016'!AU76</f>
        <v>31000</v>
      </c>
      <c r="L76">
        <f>'table1-2016'!AV76</f>
        <v>12</v>
      </c>
      <c r="M76" s="15">
        <f>'table1-2016'!AW76</f>
        <v>47000</v>
      </c>
    </row>
    <row r="77" spans="1:13" x14ac:dyDescent="0.2">
      <c r="A77">
        <v>1510</v>
      </c>
      <c r="B77">
        <v>2016</v>
      </c>
      <c r="C77">
        <v>5</v>
      </c>
      <c r="D77">
        <f>'table1-2016'!AN77</f>
        <v>31</v>
      </c>
      <c r="E77" s="15">
        <f>'table1-2016'!AO77</f>
        <v>285000</v>
      </c>
      <c r="F77">
        <f>'table1-2016'!AP77</f>
        <v>0</v>
      </c>
      <c r="G77" s="15">
        <f>'table1-2016'!AQ77</f>
        <v>0</v>
      </c>
      <c r="H77">
        <f>'table1-2016'!AR77</f>
        <v>1</v>
      </c>
      <c r="I77" s="15">
        <f>'table1-2016'!AS77</f>
        <v>425000</v>
      </c>
      <c r="J77">
        <f>'table1-2016'!AT77</f>
        <v>23</v>
      </c>
      <c r="K77" s="15">
        <f>'table1-2016'!AU77</f>
        <v>585000</v>
      </c>
      <c r="L77">
        <f>'table1-2016'!AV77</f>
        <v>32</v>
      </c>
      <c r="M77" s="15">
        <f>'table1-2016'!AW77</f>
        <v>710000</v>
      </c>
    </row>
    <row r="78" spans="1:13" x14ac:dyDescent="0.2">
      <c r="A78">
        <v>1511</v>
      </c>
      <c r="B78">
        <v>2016</v>
      </c>
      <c r="C78">
        <v>7</v>
      </c>
      <c r="D78">
        <f>'table1-2016'!AN78</f>
        <v>52</v>
      </c>
      <c r="E78" s="15">
        <f>'table1-2016'!AO78</f>
        <v>493000</v>
      </c>
      <c r="F78">
        <f>'table1-2016'!AP78</f>
        <v>0</v>
      </c>
      <c r="G78" s="15">
        <f>'table1-2016'!AQ78</f>
        <v>0</v>
      </c>
      <c r="H78">
        <f>'table1-2016'!AR78</f>
        <v>0</v>
      </c>
      <c r="I78" s="15">
        <f>'table1-2016'!AS78</f>
        <v>0</v>
      </c>
      <c r="J78">
        <f>'table1-2016'!AT78</f>
        <v>35</v>
      </c>
      <c r="K78" s="15">
        <f>'table1-2016'!AU78</f>
        <v>344000</v>
      </c>
      <c r="L78">
        <f>'table1-2016'!AV78</f>
        <v>52</v>
      </c>
      <c r="M78" s="15">
        <f>'table1-2016'!AW78</f>
        <v>493000</v>
      </c>
    </row>
    <row r="79" spans="1:13" x14ac:dyDescent="0.2">
      <c r="A79">
        <v>1512</v>
      </c>
      <c r="B79">
        <v>2016</v>
      </c>
      <c r="C79">
        <v>4</v>
      </c>
      <c r="D79">
        <f>'table1-2016'!AN79</f>
        <v>9</v>
      </c>
      <c r="E79" s="15">
        <f>'table1-2016'!AO79</f>
        <v>50000</v>
      </c>
      <c r="F79">
        <f>'table1-2016'!AP79</f>
        <v>0</v>
      </c>
      <c r="G79" s="15">
        <f>'table1-2016'!AQ79</f>
        <v>0</v>
      </c>
      <c r="H79">
        <f>'table1-2016'!AR79</f>
        <v>0</v>
      </c>
      <c r="I79" s="15">
        <f>'table1-2016'!AS79</f>
        <v>0</v>
      </c>
      <c r="J79">
        <f>'table1-2016'!AT79</f>
        <v>7</v>
      </c>
      <c r="K79" s="15">
        <f>'table1-2016'!AU79</f>
        <v>45000</v>
      </c>
      <c r="L79">
        <f>'table1-2016'!AV79</f>
        <v>9</v>
      </c>
      <c r="M79" s="15">
        <f>'table1-2016'!AW79</f>
        <v>50000</v>
      </c>
    </row>
    <row r="80" spans="1:13" x14ac:dyDescent="0.2">
      <c r="A80">
        <v>1513</v>
      </c>
      <c r="B80">
        <v>2016</v>
      </c>
      <c r="C80">
        <v>5</v>
      </c>
      <c r="D80">
        <f>'table1-2016'!AN80</f>
        <v>29</v>
      </c>
      <c r="E80" s="15">
        <f>'table1-2016'!AO80</f>
        <v>358000</v>
      </c>
      <c r="F80">
        <f>'table1-2016'!AP80</f>
        <v>1</v>
      </c>
      <c r="G80" s="15">
        <f>'table1-2016'!AQ80</f>
        <v>114000</v>
      </c>
      <c r="H80">
        <f>'table1-2016'!AR80</f>
        <v>1</v>
      </c>
      <c r="I80" s="15">
        <f>'table1-2016'!AS80</f>
        <v>262000</v>
      </c>
      <c r="J80">
        <f>'table1-2016'!AT80</f>
        <v>8</v>
      </c>
      <c r="K80" s="15">
        <f>'table1-2016'!AU80</f>
        <v>62000</v>
      </c>
      <c r="L80">
        <f>'table1-2016'!AV80</f>
        <v>31</v>
      </c>
      <c r="M80" s="15">
        <f>'table1-2016'!AW80</f>
        <v>734000</v>
      </c>
    </row>
    <row r="81" spans="1:13" x14ac:dyDescent="0.2">
      <c r="A81">
        <v>1601</v>
      </c>
      <c r="B81">
        <v>2016</v>
      </c>
      <c r="C81">
        <v>4</v>
      </c>
      <c r="D81">
        <f>'table1-2016'!AN81</f>
        <v>10</v>
      </c>
      <c r="E81" s="15">
        <f>'table1-2016'!AO81</f>
        <v>81000</v>
      </c>
      <c r="F81">
        <f>'table1-2016'!AP81</f>
        <v>0</v>
      </c>
      <c r="G81" s="15">
        <f>'table1-2016'!AQ81</f>
        <v>0</v>
      </c>
      <c r="H81">
        <f>'table1-2016'!AR81</f>
        <v>0</v>
      </c>
      <c r="I81" s="15">
        <f>'table1-2016'!AS81</f>
        <v>0</v>
      </c>
      <c r="J81">
        <f>'table1-2016'!AT81</f>
        <v>8</v>
      </c>
      <c r="K81" s="15">
        <f>'table1-2016'!AU81</f>
        <v>67000</v>
      </c>
      <c r="L81">
        <f>'table1-2016'!AV81</f>
        <v>10</v>
      </c>
      <c r="M81" s="15">
        <f>'table1-2016'!AW81</f>
        <v>81000</v>
      </c>
    </row>
    <row r="82" spans="1:13" x14ac:dyDescent="0.2">
      <c r="A82">
        <v>1602</v>
      </c>
      <c r="B82">
        <v>2016</v>
      </c>
      <c r="C82">
        <v>4</v>
      </c>
      <c r="D82">
        <f>'table1-2016'!AN82</f>
        <v>4</v>
      </c>
      <c r="E82" s="15">
        <f>'table1-2016'!AO82</f>
        <v>41000</v>
      </c>
      <c r="F82">
        <f>'table1-2016'!AP82</f>
        <v>0</v>
      </c>
      <c r="G82" s="15">
        <f>'table1-2016'!AQ82</f>
        <v>0</v>
      </c>
      <c r="H82">
        <f>'table1-2016'!AR82</f>
        <v>0</v>
      </c>
      <c r="I82" s="15">
        <f>'table1-2016'!AS82</f>
        <v>0</v>
      </c>
      <c r="J82">
        <f>'table1-2016'!AT82</f>
        <v>2</v>
      </c>
      <c r="K82" s="15">
        <f>'table1-2016'!AU82</f>
        <v>35000</v>
      </c>
      <c r="L82">
        <f>'table1-2016'!AV82</f>
        <v>4</v>
      </c>
      <c r="M82" s="15">
        <f>'table1-2016'!AW82</f>
        <v>41000</v>
      </c>
    </row>
    <row r="83" spans="1:13" x14ac:dyDescent="0.2">
      <c r="A83">
        <v>1603</v>
      </c>
      <c r="B83">
        <v>2016</v>
      </c>
      <c r="C83">
        <v>4</v>
      </c>
      <c r="D83">
        <f>'table1-2016'!AN83</f>
        <v>4</v>
      </c>
      <c r="E83" s="15">
        <f>'table1-2016'!AO83</f>
        <v>24000</v>
      </c>
      <c r="F83">
        <f>'table1-2016'!AP83</f>
        <v>0</v>
      </c>
      <c r="G83" s="15">
        <f>'table1-2016'!AQ83</f>
        <v>0</v>
      </c>
      <c r="H83">
        <f>'table1-2016'!AR83</f>
        <v>0</v>
      </c>
      <c r="I83" s="15">
        <f>'table1-2016'!AS83</f>
        <v>0</v>
      </c>
      <c r="J83">
        <f>'table1-2016'!AT83</f>
        <v>4</v>
      </c>
      <c r="K83" s="15">
        <f>'table1-2016'!AU83</f>
        <v>24000</v>
      </c>
      <c r="L83">
        <f>'table1-2016'!AV83</f>
        <v>4</v>
      </c>
      <c r="M83" s="15">
        <f>'table1-2016'!AW83</f>
        <v>24000</v>
      </c>
    </row>
    <row r="84" spans="1:13" x14ac:dyDescent="0.2">
      <c r="A84">
        <v>1604</v>
      </c>
      <c r="B84">
        <v>2016</v>
      </c>
      <c r="C84">
        <v>4</v>
      </c>
      <c r="D84">
        <f>'table1-2016'!AN84</f>
        <v>7</v>
      </c>
      <c r="E84" s="15">
        <f>'table1-2016'!AO84</f>
        <v>19000</v>
      </c>
      <c r="F84">
        <f>'table1-2016'!AP84</f>
        <v>0</v>
      </c>
      <c r="G84" s="15">
        <f>'table1-2016'!AQ84</f>
        <v>0</v>
      </c>
      <c r="H84">
        <f>'table1-2016'!AR84</f>
        <v>0</v>
      </c>
      <c r="I84" s="15">
        <f>'table1-2016'!AS84</f>
        <v>0</v>
      </c>
      <c r="J84">
        <f>'table1-2016'!AT84</f>
        <v>2</v>
      </c>
      <c r="K84" s="15">
        <f>'table1-2016'!AU84</f>
        <v>13000</v>
      </c>
      <c r="L84">
        <f>'table1-2016'!AV84</f>
        <v>7</v>
      </c>
      <c r="M84" s="15">
        <f>'table1-2016'!AW84</f>
        <v>19000</v>
      </c>
    </row>
    <row r="85" spans="1:13" x14ac:dyDescent="0.2">
      <c r="A85">
        <v>1605</v>
      </c>
      <c r="B85">
        <v>2016</v>
      </c>
      <c r="C85">
        <v>4</v>
      </c>
      <c r="D85">
        <f>'table1-2016'!AN85</f>
        <v>27</v>
      </c>
      <c r="E85" s="15">
        <f>'table1-2016'!AO85</f>
        <v>409000</v>
      </c>
      <c r="F85">
        <f>'table1-2016'!AP85</f>
        <v>1</v>
      </c>
      <c r="G85" s="15">
        <f>'table1-2016'!AQ85</f>
        <v>150000</v>
      </c>
      <c r="H85">
        <f>'table1-2016'!AR85</f>
        <v>1</v>
      </c>
      <c r="I85" s="15">
        <f>'table1-2016'!AS85</f>
        <v>818000</v>
      </c>
      <c r="J85">
        <f>'table1-2016'!AT85</f>
        <v>21</v>
      </c>
      <c r="K85" s="15">
        <f>'table1-2016'!AU85</f>
        <v>237000</v>
      </c>
      <c r="L85">
        <f>'table1-2016'!AV85</f>
        <v>29</v>
      </c>
      <c r="M85" s="15">
        <f>'table1-2016'!AW85</f>
        <v>1377000</v>
      </c>
    </row>
    <row r="86" spans="1:13" x14ac:dyDescent="0.2">
      <c r="A86">
        <v>1606</v>
      </c>
      <c r="B86">
        <v>2016</v>
      </c>
      <c r="C86">
        <v>6</v>
      </c>
      <c r="D86">
        <f>'table1-2016'!AN86</f>
        <v>13</v>
      </c>
      <c r="E86" s="15">
        <f>'table1-2016'!AO86</f>
        <v>200000</v>
      </c>
      <c r="F86">
        <f>'table1-2016'!AP86</f>
        <v>0</v>
      </c>
      <c r="G86" s="15">
        <f>'table1-2016'!AQ86</f>
        <v>0</v>
      </c>
      <c r="H86">
        <f>'table1-2016'!AR86</f>
        <v>0</v>
      </c>
      <c r="I86" s="15">
        <f>'table1-2016'!AS86</f>
        <v>0</v>
      </c>
      <c r="J86">
        <f>'table1-2016'!AT86</f>
        <v>9</v>
      </c>
      <c r="K86" s="15">
        <f>'table1-2016'!AU86</f>
        <v>31000</v>
      </c>
      <c r="L86">
        <f>'table1-2016'!AV86</f>
        <v>13</v>
      </c>
      <c r="M86" s="15">
        <f>'table1-2016'!AW86</f>
        <v>200000</v>
      </c>
    </row>
    <row r="87" spans="1:13" x14ac:dyDescent="0.2">
      <c r="A87">
        <v>1607</v>
      </c>
      <c r="B87">
        <v>2016</v>
      </c>
      <c r="C87">
        <v>4</v>
      </c>
      <c r="D87">
        <f>'table1-2016'!AN87</f>
        <v>20</v>
      </c>
      <c r="E87" s="15">
        <f>'table1-2016'!AO87</f>
        <v>76000</v>
      </c>
      <c r="F87">
        <f>'table1-2016'!AP87</f>
        <v>0</v>
      </c>
      <c r="G87" s="15">
        <f>'table1-2016'!AQ87</f>
        <v>0</v>
      </c>
      <c r="H87">
        <f>'table1-2016'!AR87</f>
        <v>0</v>
      </c>
      <c r="I87" s="15">
        <f>'table1-2016'!AS87</f>
        <v>0</v>
      </c>
      <c r="J87">
        <f>'table1-2016'!AT87</f>
        <v>10</v>
      </c>
      <c r="K87" s="15">
        <f>'table1-2016'!AU87</f>
        <v>43000</v>
      </c>
      <c r="L87">
        <f>'table1-2016'!AV87</f>
        <v>20</v>
      </c>
      <c r="M87" s="15">
        <f>'table1-2016'!AW87</f>
        <v>76000</v>
      </c>
    </row>
    <row r="88" spans="1:13" x14ac:dyDescent="0.2">
      <c r="A88">
        <v>1608.01</v>
      </c>
      <c r="B88">
        <v>2016</v>
      </c>
      <c r="C88">
        <v>7</v>
      </c>
      <c r="D88">
        <f>'table1-2016'!AN88</f>
        <v>13</v>
      </c>
      <c r="E88" s="15">
        <f>'table1-2016'!AO88</f>
        <v>48000</v>
      </c>
      <c r="F88">
        <f>'table1-2016'!AP88</f>
        <v>0</v>
      </c>
      <c r="G88" s="15">
        <f>'table1-2016'!AQ88</f>
        <v>0</v>
      </c>
      <c r="H88">
        <f>'table1-2016'!AR88</f>
        <v>0</v>
      </c>
      <c r="I88" s="15">
        <f>'table1-2016'!AS88</f>
        <v>0</v>
      </c>
      <c r="J88">
        <f>'table1-2016'!AT88</f>
        <v>8</v>
      </c>
      <c r="K88" s="15">
        <f>'table1-2016'!AU88</f>
        <v>29000</v>
      </c>
      <c r="L88">
        <f>'table1-2016'!AV88</f>
        <v>13</v>
      </c>
      <c r="M88" s="15">
        <f>'table1-2016'!AW88</f>
        <v>48000</v>
      </c>
    </row>
    <row r="89" spans="1:13" x14ac:dyDescent="0.2">
      <c r="A89">
        <v>1608.02</v>
      </c>
      <c r="B89">
        <v>2016</v>
      </c>
      <c r="C89">
        <v>5</v>
      </c>
      <c r="D89">
        <f>'table1-2016'!AN89</f>
        <v>13</v>
      </c>
      <c r="E89" s="15">
        <f>'table1-2016'!AO89</f>
        <v>79000</v>
      </c>
      <c r="F89">
        <f>'table1-2016'!AP89</f>
        <v>0</v>
      </c>
      <c r="G89" s="15">
        <f>'table1-2016'!AQ89</f>
        <v>0</v>
      </c>
      <c r="H89">
        <f>'table1-2016'!AR89</f>
        <v>1</v>
      </c>
      <c r="I89" s="15">
        <f>'table1-2016'!AS89</f>
        <v>870000</v>
      </c>
      <c r="J89">
        <f>'table1-2016'!AT89</f>
        <v>10</v>
      </c>
      <c r="K89" s="15">
        <f>'table1-2016'!AU89</f>
        <v>913000</v>
      </c>
      <c r="L89">
        <f>'table1-2016'!AV89</f>
        <v>14</v>
      </c>
      <c r="M89" s="15">
        <f>'table1-2016'!AW89</f>
        <v>949000</v>
      </c>
    </row>
    <row r="90" spans="1:13" x14ac:dyDescent="0.2">
      <c r="A90">
        <v>1701</v>
      </c>
      <c r="B90">
        <v>2016</v>
      </c>
      <c r="C90">
        <v>3</v>
      </c>
      <c r="D90">
        <f>'table1-2016'!AN90</f>
        <v>36</v>
      </c>
      <c r="E90" s="15">
        <f>'table1-2016'!AO90</f>
        <v>328000</v>
      </c>
      <c r="F90">
        <f>'table1-2016'!AP90</f>
        <v>1</v>
      </c>
      <c r="G90" s="15">
        <f>'table1-2016'!AQ90</f>
        <v>120000</v>
      </c>
      <c r="H90">
        <f>'table1-2016'!AR90</f>
        <v>0</v>
      </c>
      <c r="I90" s="15">
        <f>'table1-2016'!AS90</f>
        <v>0</v>
      </c>
      <c r="J90">
        <f>'table1-2016'!AT90</f>
        <v>23</v>
      </c>
      <c r="K90" s="15">
        <f>'table1-2016'!AU90</f>
        <v>252000</v>
      </c>
      <c r="L90">
        <f>'table1-2016'!AV90</f>
        <v>37</v>
      </c>
      <c r="M90" s="15">
        <f>'table1-2016'!AW90</f>
        <v>448000</v>
      </c>
    </row>
    <row r="91" spans="1:13" x14ac:dyDescent="0.2">
      <c r="A91">
        <v>1702</v>
      </c>
      <c r="B91">
        <v>2016</v>
      </c>
      <c r="C91">
        <v>1</v>
      </c>
      <c r="D91">
        <f>'table1-2016'!AN91</f>
        <v>12</v>
      </c>
      <c r="E91" s="15">
        <f>'table1-2016'!AO91</f>
        <v>62000</v>
      </c>
      <c r="F91">
        <f>'table1-2016'!AP91</f>
        <v>0</v>
      </c>
      <c r="G91" s="15">
        <f>'table1-2016'!AQ91</f>
        <v>0</v>
      </c>
      <c r="H91">
        <f>'table1-2016'!AR91</f>
        <v>0</v>
      </c>
      <c r="I91" s="15">
        <f>'table1-2016'!AS91</f>
        <v>0</v>
      </c>
      <c r="J91">
        <f>'table1-2016'!AT91</f>
        <v>5</v>
      </c>
      <c r="K91" s="15">
        <f>'table1-2016'!AU91</f>
        <v>35000</v>
      </c>
      <c r="L91">
        <f>'table1-2016'!AV91</f>
        <v>12</v>
      </c>
      <c r="M91" s="15">
        <f>'table1-2016'!AW91</f>
        <v>62000</v>
      </c>
    </row>
    <row r="92" spans="1:13" x14ac:dyDescent="0.2">
      <c r="A92">
        <v>1703</v>
      </c>
      <c r="B92">
        <v>2016</v>
      </c>
      <c r="C92">
        <v>3</v>
      </c>
      <c r="D92">
        <f>'table1-2016'!AN92</f>
        <v>9</v>
      </c>
      <c r="E92" s="15">
        <f>'table1-2016'!AO92</f>
        <v>106000</v>
      </c>
      <c r="F92">
        <f>'table1-2016'!AP92</f>
        <v>1</v>
      </c>
      <c r="G92" s="15">
        <f>'table1-2016'!AQ92</f>
        <v>121000</v>
      </c>
      <c r="H92">
        <f>'table1-2016'!AR92</f>
        <v>0</v>
      </c>
      <c r="I92" s="15">
        <f>'table1-2016'!AS92</f>
        <v>0</v>
      </c>
      <c r="J92">
        <f>'table1-2016'!AT92</f>
        <v>6</v>
      </c>
      <c r="K92" s="15">
        <f>'table1-2016'!AU92</f>
        <v>81000</v>
      </c>
      <c r="L92">
        <f>'table1-2016'!AV92</f>
        <v>10</v>
      </c>
      <c r="M92" s="15">
        <f>'table1-2016'!AW92</f>
        <v>227000</v>
      </c>
    </row>
    <row r="93" spans="1:13" x14ac:dyDescent="0.2">
      <c r="A93">
        <v>1801</v>
      </c>
      <c r="B93">
        <v>2016</v>
      </c>
      <c r="C93">
        <v>3</v>
      </c>
      <c r="D93">
        <f>'table1-2016'!AN93</f>
        <v>10</v>
      </c>
      <c r="E93" s="15">
        <f>'table1-2016'!AO93</f>
        <v>150000</v>
      </c>
      <c r="F93">
        <f>'table1-2016'!AP93</f>
        <v>0</v>
      </c>
      <c r="G93" s="15">
        <f>'table1-2016'!AQ93</f>
        <v>0</v>
      </c>
      <c r="H93">
        <f>'table1-2016'!AR93</f>
        <v>0</v>
      </c>
      <c r="I93" s="15">
        <f>'table1-2016'!AS93</f>
        <v>0</v>
      </c>
      <c r="J93">
        <f>'table1-2016'!AT93</f>
        <v>3</v>
      </c>
      <c r="K93" s="15">
        <f>'table1-2016'!AU93</f>
        <v>33000</v>
      </c>
      <c r="L93">
        <f>'table1-2016'!AV93</f>
        <v>10</v>
      </c>
      <c r="M93" s="15">
        <f>'table1-2016'!AW93</f>
        <v>150000</v>
      </c>
    </row>
    <row r="94" spans="1:13" x14ac:dyDescent="0.2">
      <c r="A94">
        <v>1802</v>
      </c>
      <c r="B94">
        <v>2016</v>
      </c>
      <c r="C94">
        <v>4</v>
      </c>
      <c r="D94">
        <f>'table1-2016'!AN94</f>
        <v>7</v>
      </c>
      <c r="E94" s="15">
        <f>'table1-2016'!AO94</f>
        <v>33000</v>
      </c>
      <c r="F94">
        <f>'table1-2016'!AP94</f>
        <v>1</v>
      </c>
      <c r="G94" s="15">
        <f>'table1-2016'!AQ94</f>
        <v>143000</v>
      </c>
      <c r="H94">
        <f>'table1-2016'!AR94</f>
        <v>0</v>
      </c>
      <c r="I94" s="15">
        <f>'table1-2016'!AS94</f>
        <v>0</v>
      </c>
      <c r="J94">
        <f>'table1-2016'!AT94</f>
        <v>5</v>
      </c>
      <c r="K94" s="15">
        <f>'table1-2016'!AU94</f>
        <v>164000</v>
      </c>
      <c r="L94">
        <f>'table1-2016'!AV94</f>
        <v>8</v>
      </c>
      <c r="M94" s="15">
        <f>'table1-2016'!AW94</f>
        <v>176000</v>
      </c>
    </row>
    <row r="95" spans="1:13" x14ac:dyDescent="0.2">
      <c r="A95">
        <v>1803</v>
      </c>
      <c r="B95">
        <v>2016</v>
      </c>
      <c r="C95">
        <v>5</v>
      </c>
      <c r="D95">
        <f>'table1-2016'!AN95</f>
        <v>28</v>
      </c>
      <c r="E95" s="15">
        <f>'table1-2016'!AO95</f>
        <v>538000</v>
      </c>
      <c r="F95">
        <f>'table1-2016'!AP95</f>
        <v>1</v>
      </c>
      <c r="G95" s="15">
        <f>'table1-2016'!AQ95</f>
        <v>250000</v>
      </c>
      <c r="H95">
        <f>'table1-2016'!AR95</f>
        <v>1</v>
      </c>
      <c r="I95" s="15">
        <f>'table1-2016'!AS95</f>
        <v>900000</v>
      </c>
      <c r="J95">
        <f>'table1-2016'!AT95</f>
        <v>10</v>
      </c>
      <c r="K95" s="15">
        <f>'table1-2016'!AU95</f>
        <v>114000</v>
      </c>
      <c r="L95">
        <f>'table1-2016'!AV95</f>
        <v>30</v>
      </c>
      <c r="M95" s="15">
        <f>'table1-2016'!AW95</f>
        <v>1688000</v>
      </c>
    </row>
    <row r="96" spans="1:13" x14ac:dyDescent="0.2">
      <c r="A96">
        <v>1901</v>
      </c>
      <c r="B96">
        <v>2016</v>
      </c>
      <c r="C96">
        <v>3</v>
      </c>
      <c r="D96">
        <f>'table1-2016'!AN96</f>
        <v>14</v>
      </c>
      <c r="E96" s="15">
        <f>'table1-2016'!AO96</f>
        <v>110000</v>
      </c>
      <c r="F96">
        <f>'table1-2016'!AP96</f>
        <v>1</v>
      </c>
      <c r="G96" s="15">
        <f>'table1-2016'!AQ96</f>
        <v>104000</v>
      </c>
      <c r="H96">
        <f>'table1-2016'!AR96</f>
        <v>1</v>
      </c>
      <c r="I96" s="15">
        <f>'table1-2016'!AS96</f>
        <v>500000</v>
      </c>
      <c r="J96">
        <f>'table1-2016'!AT96</f>
        <v>7</v>
      </c>
      <c r="K96" s="15">
        <f>'table1-2016'!AU96</f>
        <v>193000</v>
      </c>
      <c r="L96">
        <f>'table1-2016'!AV96</f>
        <v>16</v>
      </c>
      <c r="M96" s="15">
        <f>'table1-2016'!AW96</f>
        <v>714000</v>
      </c>
    </row>
    <row r="97" spans="1:13" x14ac:dyDescent="0.2">
      <c r="A97">
        <v>1902</v>
      </c>
      <c r="B97">
        <v>2016</v>
      </c>
      <c r="C97">
        <v>5</v>
      </c>
      <c r="D97">
        <f>'table1-2016'!AN97</f>
        <v>14</v>
      </c>
      <c r="E97" s="15">
        <f>'table1-2016'!AO97</f>
        <v>144000</v>
      </c>
      <c r="F97">
        <f>'table1-2016'!AP97</f>
        <v>0</v>
      </c>
      <c r="G97" s="15">
        <f>'table1-2016'!AQ97</f>
        <v>0</v>
      </c>
      <c r="H97">
        <f>'table1-2016'!AR97</f>
        <v>0</v>
      </c>
      <c r="I97" s="15">
        <f>'table1-2016'!AS97</f>
        <v>0</v>
      </c>
      <c r="J97">
        <f>'table1-2016'!AT97</f>
        <v>10</v>
      </c>
      <c r="K97" s="15">
        <f>'table1-2016'!AU97</f>
        <v>37000</v>
      </c>
      <c r="L97">
        <f>'table1-2016'!AV97</f>
        <v>14</v>
      </c>
      <c r="M97" s="15">
        <f>'table1-2016'!AW97</f>
        <v>144000</v>
      </c>
    </row>
    <row r="98" spans="1:13" x14ac:dyDescent="0.2">
      <c r="A98">
        <v>1903</v>
      </c>
      <c r="B98">
        <v>2016</v>
      </c>
      <c r="C98">
        <v>4</v>
      </c>
      <c r="D98">
        <f>'table1-2016'!AN98</f>
        <v>20</v>
      </c>
      <c r="E98" s="15">
        <f>'table1-2016'!AO98</f>
        <v>126000</v>
      </c>
      <c r="F98">
        <f>'table1-2016'!AP98</f>
        <v>0</v>
      </c>
      <c r="G98" s="15">
        <f>'table1-2016'!AQ98</f>
        <v>0</v>
      </c>
      <c r="H98">
        <f>'table1-2016'!AR98</f>
        <v>0</v>
      </c>
      <c r="I98" s="15">
        <f>'table1-2016'!AS98</f>
        <v>0</v>
      </c>
      <c r="J98">
        <f>'table1-2016'!AT98</f>
        <v>10</v>
      </c>
      <c r="K98" s="15">
        <f>'table1-2016'!AU98</f>
        <v>80000</v>
      </c>
      <c r="L98">
        <f>'table1-2016'!AV98</f>
        <v>20</v>
      </c>
      <c r="M98" s="15">
        <f>'table1-2016'!AW98</f>
        <v>126000</v>
      </c>
    </row>
    <row r="99" spans="1:13" x14ac:dyDescent="0.2">
      <c r="A99">
        <v>2001</v>
      </c>
      <c r="B99">
        <v>2016</v>
      </c>
      <c r="C99">
        <v>5</v>
      </c>
      <c r="D99">
        <f>'table1-2016'!AN99</f>
        <v>5</v>
      </c>
      <c r="E99" s="15">
        <f>'table1-2016'!AO99</f>
        <v>60000</v>
      </c>
      <c r="F99">
        <f>'table1-2016'!AP99</f>
        <v>0</v>
      </c>
      <c r="G99" s="15">
        <f>'table1-2016'!AQ99</f>
        <v>0</v>
      </c>
      <c r="H99">
        <f>'table1-2016'!AR99</f>
        <v>0</v>
      </c>
      <c r="I99" s="15">
        <f>'table1-2016'!AS99</f>
        <v>0</v>
      </c>
      <c r="J99">
        <f>'table1-2016'!AT99</f>
        <v>5</v>
      </c>
      <c r="K99" s="15">
        <f>'table1-2016'!AU99</f>
        <v>60000</v>
      </c>
      <c r="L99">
        <f>'table1-2016'!AV99</f>
        <v>5</v>
      </c>
      <c r="M99" s="15">
        <f>'table1-2016'!AW99</f>
        <v>60000</v>
      </c>
    </row>
    <row r="100" spans="1:13" x14ac:dyDescent="0.2">
      <c r="A100">
        <v>2002</v>
      </c>
      <c r="B100">
        <v>2016</v>
      </c>
      <c r="C100">
        <v>6</v>
      </c>
      <c r="D100">
        <f>'table1-2016'!AN100</f>
        <v>24</v>
      </c>
      <c r="E100" s="15">
        <f>'table1-2016'!AO100</f>
        <v>449000</v>
      </c>
      <c r="F100">
        <f>'table1-2016'!AP100</f>
        <v>4</v>
      </c>
      <c r="G100" s="15">
        <f>'table1-2016'!AQ100</f>
        <v>737000</v>
      </c>
      <c r="H100">
        <f>'table1-2016'!AR100</f>
        <v>1</v>
      </c>
      <c r="I100" s="15">
        <f>'table1-2016'!AS100</f>
        <v>300000</v>
      </c>
      <c r="J100">
        <f>'table1-2016'!AT100</f>
        <v>7</v>
      </c>
      <c r="K100" s="15">
        <f>'table1-2016'!AU100</f>
        <v>94000</v>
      </c>
      <c r="L100">
        <f>'table1-2016'!AV100</f>
        <v>29</v>
      </c>
      <c r="M100" s="15">
        <f>'table1-2016'!AW100</f>
        <v>1486000</v>
      </c>
    </row>
    <row r="101" spans="1:13" x14ac:dyDescent="0.2">
      <c r="A101">
        <v>2003</v>
      </c>
      <c r="B101">
        <v>2016</v>
      </c>
      <c r="C101">
        <v>3</v>
      </c>
      <c r="D101">
        <f>'table1-2016'!AN101</f>
        <v>13</v>
      </c>
      <c r="E101" s="15">
        <f>'table1-2016'!AO101</f>
        <v>111000</v>
      </c>
      <c r="F101">
        <f>'table1-2016'!AP101</f>
        <v>0</v>
      </c>
      <c r="G101" s="15">
        <f>'table1-2016'!AQ101</f>
        <v>0</v>
      </c>
      <c r="H101">
        <f>'table1-2016'!AR101</f>
        <v>0</v>
      </c>
      <c r="I101" s="15">
        <f>'table1-2016'!AS101</f>
        <v>0</v>
      </c>
      <c r="J101">
        <f>'table1-2016'!AT101</f>
        <v>4</v>
      </c>
      <c r="K101" s="15">
        <f>'table1-2016'!AU101</f>
        <v>41000</v>
      </c>
      <c r="L101">
        <f>'table1-2016'!AV101</f>
        <v>13</v>
      </c>
      <c r="M101" s="15">
        <f>'table1-2016'!AW101</f>
        <v>111000</v>
      </c>
    </row>
    <row r="102" spans="1:13" x14ac:dyDescent="0.2">
      <c r="A102">
        <v>2004</v>
      </c>
      <c r="B102">
        <v>2016</v>
      </c>
      <c r="C102">
        <v>4</v>
      </c>
      <c r="D102">
        <f>'table1-2016'!AN102</f>
        <v>9</v>
      </c>
      <c r="E102" s="15">
        <f>'table1-2016'!AO102</f>
        <v>100000</v>
      </c>
      <c r="F102">
        <f>'table1-2016'!AP102</f>
        <v>0</v>
      </c>
      <c r="G102" s="15">
        <f>'table1-2016'!AQ102</f>
        <v>0</v>
      </c>
      <c r="H102">
        <f>'table1-2016'!AR102</f>
        <v>2</v>
      </c>
      <c r="I102" s="15">
        <f>'table1-2016'!AS102</f>
        <v>899000</v>
      </c>
      <c r="J102">
        <f>'table1-2016'!AT102</f>
        <v>7</v>
      </c>
      <c r="K102" s="15">
        <f>'table1-2016'!AU102</f>
        <v>417000</v>
      </c>
      <c r="L102">
        <f>'table1-2016'!AV102</f>
        <v>11</v>
      </c>
      <c r="M102" s="15">
        <f>'table1-2016'!AW102</f>
        <v>999000</v>
      </c>
    </row>
    <row r="103" spans="1:13" x14ac:dyDescent="0.2">
      <c r="A103">
        <v>2005</v>
      </c>
      <c r="B103">
        <v>2016</v>
      </c>
      <c r="C103">
        <v>4</v>
      </c>
      <c r="D103">
        <f>'table1-2016'!AN103</f>
        <v>39</v>
      </c>
      <c r="E103" s="15">
        <f>'table1-2016'!AO103</f>
        <v>644000</v>
      </c>
      <c r="F103">
        <f>'table1-2016'!AP103</f>
        <v>1</v>
      </c>
      <c r="G103" s="15">
        <f>'table1-2016'!AQ103</f>
        <v>170000</v>
      </c>
      <c r="H103">
        <f>'table1-2016'!AR103</f>
        <v>2</v>
      </c>
      <c r="I103" s="15">
        <f>'table1-2016'!AS103</f>
        <v>1110000</v>
      </c>
      <c r="J103">
        <f>'table1-2016'!AT103</f>
        <v>18</v>
      </c>
      <c r="K103" s="15">
        <f>'table1-2016'!AU103</f>
        <v>282000</v>
      </c>
      <c r="L103">
        <f>'table1-2016'!AV103</f>
        <v>42</v>
      </c>
      <c r="M103" s="15">
        <f>'table1-2016'!AW103</f>
        <v>1924000</v>
      </c>
    </row>
    <row r="104" spans="1:13" x14ac:dyDescent="0.2">
      <c r="A104">
        <v>2006</v>
      </c>
      <c r="B104">
        <v>2016</v>
      </c>
      <c r="C104">
        <v>4</v>
      </c>
      <c r="D104">
        <f>'table1-2016'!AN104</f>
        <v>32</v>
      </c>
      <c r="E104" s="15">
        <f>'table1-2016'!AO104</f>
        <v>574000</v>
      </c>
      <c r="F104">
        <f>'table1-2016'!AP104</f>
        <v>1</v>
      </c>
      <c r="G104" s="15">
        <f>'table1-2016'!AQ104</f>
        <v>200000</v>
      </c>
      <c r="H104">
        <f>'table1-2016'!AR104</f>
        <v>3</v>
      </c>
      <c r="I104" s="15">
        <f>'table1-2016'!AS104</f>
        <v>1390000</v>
      </c>
      <c r="J104">
        <f>'table1-2016'!AT104</f>
        <v>14</v>
      </c>
      <c r="K104" s="15">
        <f>'table1-2016'!AU104</f>
        <v>423000</v>
      </c>
      <c r="L104">
        <f>'table1-2016'!AV104</f>
        <v>36</v>
      </c>
      <c r="M104" s="15">
        <f>'table1-2016'!AW104</f>
        <v>2164000</v>
      </c>
    </row>
    <row r="105" spans="1:13" x14ac:dyDescent="0.2">
      <c r="A105">
        <v>2007.01</v>
      </c>
      <c r="B105">
        <v>2016</v>
      </c>
      <c r="C105">
        <v>6</v>
      </c>
      <c r="D105">
        <f>'table1-2016'!AN105</f>
        <v>17</v>
      </c>
      <c r="E105" s="15">
        <f>'table1-2016'!AO105</f>
        <v>88000</v>
      </c>
      <c r="F105">
        <f>'table1-2016'!AP105</f>
        <v>0</v>
      </c>
      <c r="G105" s="15">
        <f>'table1-2016'!AQ105</f>
        <v>0</v>
      </c>
      <c r="H105">
        <f>'table1-2016'!AR105</f>
        <v>0</v>
      </c>
      <c r="I105" s="15">
        <f>'table1-2016'!AS105</f>
        <v>0</v>
      </c>
      <c r="J105">
        <f>'table1-2016'!AT105</f>
        <v>14</v>
      </c>
      <c r="K105" s="15">
        <f>'table1-2016'!AU105</f>
        <v>82000</v>
      </c>
      <c r="L105">
        <f>'table1-2016'!AV105</f>
        <v>17</v>
      </c>
      <c r="M105" s="15">
        <f>'table1-2016'!AW105</f>
        <v>88000</v>
      </c>
    </row>
    <row r="106" spans="1:13" x14ac:dyDescent="0.2">
      <c r="A106">
        <v>2007.02</v>
      </c>
      <c r="B106">
        <v>2016</v>
      </c>
      <c r="C106">
        <v>6</v>
      </c>
      <c r="D106">
        <f>'table1-2016'!AN106</f>
        <v>10</v>
      </c>
      <c r="E106" s="15">
        <f>'table1-2016'!AO106</f>
        <v>49000</v>
      </c>
      <c r="F106">
        <f>'table1-2016'!AP106</f>
        <v>0</v>
      </c>
      <c r="G106" s="15">
        <f>'table1-2016'!AQ106</f>
        <v>0</v>
      </c>
      <c r="H106">
        <f>'table1-2016'!AR106</f>
        <v>0</v>
      </c>
      <c r="I106" s="15">
        <f>'table1-2016'!AS106</f>
        <v>0</v>
      </c>
      <c r="J106">
        <f>'table1-2016'!AT106</f>
        <v>3</v>
      </c>
      <c r="K106" s="15">
        <f>'table1-2016'!AU106</f>
        <v>18000</v>
      </c>
      <c r="L106">
        <f>'table1-2016'!AV106</f>
        <v>10</v>
      </c>
      <c r="M106" s="15">
        <f>'table1-2016'!AW106</f>
        <v>49000</v>
      </c>
    </row>
    <row r="107" spans="1:13" x14ac:dyDescent="0.2">
      <c r="A107">
        <v>2008</v>
      </c>
      <c r="B107">
        <v>2016</v>
      </c>
      <c r="C107">
        <v>6</v>
      </c>
      <c r="D107">
        <f>'table1-2016'!AN107</f>
        <v>28</v>
      </c>
      <c r="E107" s="15">
        <f>'table1-2016'!AO107</f>
        <v>274000</v>
      </c>
      <c r="F107">
        <f>'table1-2016'!AP107</f>
        <v>0</v>
      </c>
      <c r="G107" s="15">
        <f>'table1-2016'!AQ107</f>
        <v>0</v>
      </c>
      <c r="H107">
        <f>'table1-2016'!AR107</f>
        <v>0</v>
      </c>
      <c r="I107" s="15">
        <f>'table1-2016'!AS107</f>
        <v>0</v>
      </c>
      <c r="J107">
        <f>'table1-2016'!AT107</f>
        <v>18</v>
      </c>
      <c r="K107" s="15">
        <f>'table1-2016'!AU107</f>
        <v>165000</v>
      </c>
      <c r="L107">
        <f>'table1-2016'!AV107</f>
        <v>28</v>
      </c>
      <c r="M107" s="15">
        <f>'table1-2016'!AW107</f>
        <v>274000</v>
      </c>
    </row>
    <row r="108" spans="1:13" x14ac:dyDescent="0.2">
      <c r="A108">
        <v>2101</v>
      </c>
      <c r="B108">
        <v>2016</v>
      </c>
      <c r="C108">
        <v>5</v>
      </c>
      <c r="D108">
        <f>'table1-2016'!AN108</f>
        <v>73</v>
      </c>
      <c r="E108" s="15">
        <f>'table1-2016'!AO108</f>
        <v>996000</v>
      </c>
      <c r="F108">
        <f>'table1-2016'!AP108</f>
        <v>6</v>
      </c>
      <c r="G108" s="15">
        <f>'table1-2016'!AQ108</f>
        <v>1257000</v>
      </c>
      <c r="H108">
        <f>'table1-2016'!AR108</f>
        <v>7</v>
      </c>
      <c r="I108" s="15">
        <f>'table1-2016'!AS108</f>
        <v>4227000</v>
      </c>
      <c r="J108">
        <f>'table1-2016'!AT108</f>
        <v>37</v>
      </c>
      <c r="K108" s="15">
        <f>'table1-2016'!AU108</f>
        <v>863000</v>
      </c>
      <c r="L108">
        <f>'table1-2016'!AV108</f>
        <v>86</v>
      </c>
      <c r="M108" s="15">
        <f>'table1-2016'!AW108</f>
        <v>6480000</v>
      </c>
    </row>
    <row r="109" spans="1:13" x14ac:dyDescent="0.2">
      <c r="A109">
        <v>2102</v>
      </c>
      <c r="B109">
        <v>2016</v>
      </c>
      <c r="C109">
        <v>6</v>
      </c>
      <c r="D109">
        <f>'table1-2016'!AN109</f>
        <v>69</v>
      </c>
      <c r="E109" s="15">
        <f>'table1-2016'!AO109</f>
        <v>1275000</v>
      </c>
      <c r="F109">
        <f>'table1-2016'!AP109</f>
        <v>3</v>
      </c>
      <c r="G109" s="15">
        <f>'table1-2016'!AQ109</f>
        <v>609000</v>
      </c>
      <c r="H109">
        <f>'table1-2016'!AR109</f>
        <v>8</v>
      </c>
      <c r="I109" s="15">
        <f>'table1-2016'!AS109</f>
        <v>4428000</v>
      </c>
      <c r="J109">
        <f>'table1-2016'!AT109</f>
        <v>25</v>
      </c>
      <c r="K109" s="15">
        <f>'table1-2016'!AU109</f>
        <v>1262000</v>
      </c>
      <c r="L109">
        <f>'table1-2016'!AV109</f>
        <v>80</v>
      </c>
      <c r="M109" s="15">
        <f>'table1-2016'!AW109</f>
        <v>6312000</v>
      </c>
    </row>
    <row r="110" spans="1:13" x14ac:dyDescent="0.2">
      <c r="A110">
        <v>2201</v>
      </c>
      <c r="B110">
        <v>2016</v>
      </c>
      <c r="C110">
        <v>13</v>
      </c>
      <c r="D110">
        <f>'table1-2016'!AN110</f>
        <v>132</v>
      </c>
      <c r="E110" s="15">
        <f>'table1-2016'!AO110</f>
        <v>2262000</v>
      </c>
      <c r="F110">
        <f>'table1-2016'!AP110</f>
        <v>6</v>
      </c>
      <c r="G110" s="15">
        <f>'table1-2016'!AQ110</f>
        <v>904000</v>
      </c>
      <c r="H110">
        <f>'table1-2016'!AR110</f>
        <v>8</v>
      </c>
      <c r="I110" s="15">
        <f>'table1-2016'!AS110</f>
        <v>4396000</v>
      </c>
      <c r="J110">
        <f>'table1-2016'!AT110</f>
        <v>69</v>
      </c>
      <c r="K110" s="15">
        <f>'table1-2016'!AU110</f>
        <v>1400000</v>
      </c>
      <c r="L110">
        <f>'table1-2016'!AV110</f>
        <v>146</v>
      </c>
      <c r="M110" s="15">
        <f>'table1-2016'!AW110</f>
        <v>7562000</v>
      </c>
    </row>
    <row r="111" spans="1:13" x14ac:dyDescent="0.2">
      <c r="A111">
        <v>2301</v>
      </c>
      <c r="B111">
        <v>2016</v>
      </c>
      <c r="C111">
        <v>6</v>
      </c>
      <c r="D111">
        <f>'table1-2016'!AN111</f>
        <v>61</v>
      </c>
      <c r="E111" s="15">
        <f>'table1-2016'!AO111</f>
        <v>544000</v>
      </c>
      <c r="F111">
        <f>'table1-2016'!AP111</f>
        <v>2</v>
      </c>
      <c r="G111" s="15">
        <f>'table1-2016'!AQ111</f>
        <v>286000</v>
      </c>
      <c r="H111">
        <f>'table1-2016'!AR111</f>
        <v>6</v>
      </c>
      <c r="I111" s="15">
        <f>'table1-2016'!AS111</f>
        <v>4021000</v>
      </c>
      <c r="J111">
        <f>'table1-2016'!AT111</f>
        <v>29</v>
      </c>
      <c r="K111" s="15">
        <f>'table1-2016'!AU111</f>
        <v>1347000</v>
      </c>
      <c r="L111">
        <f>'table1-2016'!AV111</f>
        <v>69</v>
      </c>
      <c r="M111" s="15">
        <f>'table1-2016'!AW111</f>
        <v>4851000</v>
      </c>
    </row>
    <row r="112" spans="1:13" x14ac:dyDescent="0.2">
      <c r="A112">
        <v>2302</v>
      </c>
      <c r="B112">
        <v>2016</v>
      </c>
      <c r="C112">
        <v>13</v>
      </c>
      <c r="D112">
        <f>'table1-2016'!AN112</f>
        <v>59</v>
      </c>
      <c r="E112" s="15">
        <f>'table1-2016'!AO112</f>
        <v>657000</v>
      </c>
      <c r="F112">
        <f>'table1-2016'!AP112</f>
        <v>1</v>
      </c>
      <c r="G112" s="15">
        <f>'table1-2016'!AQ112</f>
        <v>175000</v>
      </c>
      <c r="H112">
        <f>'table1-2016'!AR112</f>
        <v>3</v>
      </c>
      <c r="I112" s="15">
        <f>'table1-2016'!AS112</f>
        <v>1364000</v>
      </c>
      <c r="J112">
        <f>'table1-2016'!AT112</f>
        <v>35</v>
      </c>
      <c r="K112" s="15">
        <f>'table1-2016'!AU112</f>
        <v>1015000</v>
      </c>
      <c r="L112">
        <f>'table1-2016'!AV112</f>
        <v>63</v>
      </c>
      <c r="M112" s="15">
        <f>'table1-2016'!AW112</f>
        <v>2196000</v>
      </c>
    </row>
    <row r="113" spans="1:13" x14ac:dyDescent="0.2">
      <c r="A113">
        <v>2303</v>
      </c>
      <c r="B113">
        <v>2016</v>
      </c>
      <c r="C113">
        <v>5</v>
      </c>
      <c r="D113">
        <f>'table1-2016'!AN113</f>
        <v>35</v>
      </c>
      <c r="E113" s="15">
        <f>'table1-2016'!AO113</f>
        <v>474000</v>
      </c>
      <c r="F113">
        <f>'table1-2016'!AP113</f>
        <v>4</v>
      </c>
      <c r="G113" s="15">
        <f>'table1-2016'!AQ113</f>
        <v>754000</v>
      </c>
      <c r="H113">
        <f>'table1-2016'!AR113</f>
        <v>0</v>
      </c>
      <c r="I113" s="15">
        <f>'table1-2016'!AS113</f>
        <v>0</v>
      </c>
      <c r="J113">
        <f>'table1-2016'!AT113</f>
        <v>17</v>
      </c>
      <c r="K113" s="15">
        <f>'table1-2016'!AU113</f>
        <v>771000</v>
      </c>
      <c r="L113">
        <f>'table1-2016'!AV113</f>
        <v>39</v>
      </c>
      <c r="M113" s="15">
        <f>'table1-2016'!AW113</f>
        <v>1228000</v>
      </c>
    </row>
    <row r="114" spans="1:13" x14ac:dyDescent="0.2">
      <c r="A114">
        <v>2401</v>
      </c>
      <c r="B114">
        <v>2016</v>
      </c>
      <c r="C114">
        <v>11</v>
      </c>
      <c r="D114">
        <f>'table1-2016'!AN114</f>
        <v>78</v>
      </c>
      <c r="E114" s="15">
        <f>'table1-2016'!AO114</f>
        <v>980000</v>
      </c>
      <c r="F114">
        <f>'table1-2016'!AP114</f>
        <v>3</v>
      </c>
      <c r="G114" s="15">
        <f>'table1-2016'!AQ114</f>
        <v>533000</v>
      </c>
      <c r="H114">
        <f>'table1-2016'!AR114</f>
        <v>1</v>
      </c>
      <c r="I114" s="15">
        <f>'table1-2016'!AS114</f>
        <v>484000</v>
      </c>
      <c r="J114">
        <f>'table1-2016'!AT114</f>
        <v>45</v>
      </c>
      <c r="K114" s="15">
        <f>'table1-2016'!AU114</f>
        <v>626000</v>
      </c>
      <c r="L114">
        <f>'table1-2016'!AV114</f>
        <v>82</v>
      </c>
      <c r="M114" s="15">
        <f>'table1-2016'!AW114</f>
        <v>1997000</v>
      </c>
    </row>
    <row r="115" spans="1:13" x14ac:dyDescent="0.2">
      <c r="A115">
        <v>2402</v>
      </c>
      <c r="B115">
        <v>2016</v>
      </c>
      <c r="C115">
        <v>13</v>
      </c>
      <c r="D115">
        <f>'table1-2016'!AN115</f>
        <v>78</v>
      </c>
      <c r="E115" s="15">
        <f>'table1-2016'!AO115</f>
        <v>1342000</v>
      </c>
      <c r="F115">
        <f>'table1-2016'!AP115</f>
        <v>0</v>
      </c>
      <c r="G115" s="15">
        <f>'table1-2016'!AQ115</f>
        <v>0</v>
      </c>
      <c r="H115">
        <f>'table1-2016'!AR115</f>
        <v>5</v>
      </c>
      <c r="I115" s="15">
        <f>'table1-2016'!AS115</f>
        <v>2786000</v>
      </c>
      <c r="J115">
        <f>'table1-2016'!AT115</f>
        <v>41</v>
      </c>
      <c r="K115" s="15">
        <f>'table1-2016'!AU115</f>
        <v>2533000</v>
      </c>
      <c r="L115">
        <f>'table1-2016'!AV115</f>
        <v>83</v>
      </c>
      <c r="M115" s="15">
        <f>'table1-2016'!AW115</f>
        <v>4128000</v>
      </c>
    </row>
    <row r="116" spans="1:13" x14ac:dyDescent="0.2">
      <c r="A116">
        <v>2403</v>
      </c>
      <c r="B116">
        <v>2016</v>
      </c>
      <c r="C116">
        <v>13</v>
      </c>
      <c r="D116">
        <f>'table1-2016'!AN116</f>
        <v>41</v>
      </c>
      <c r="E116" s="15">
        <f>'table1-2016'!AO116</f>
        <v>525000</v>
      </c>
      <c r="F116">
        <f>'table1-2016'!AP116</f>
        <v>0</v>
      </c>
      <c r="G116" s="15">
        <f>'table1-2016'!AQ116</f>
        <v>0</v>
      </c>
      <c r="H116">
        <f>'table1-2016'!AR116</f>
        <v>1</v>
      </c>
      <c r="I116" s="15">
        <f>'table1-2016'!AS116</f>
        <v>500000</v>
      </c>
      <c r="J116">
        <f>'table1-2016'!AT116</f>
        <v>26</v>
      </c>
      <c r="K116" s="15">
        <f>'table1-2016'!AU116</f>
        <v>247000</v>
      </c>
      <c r="L116">
        <f>'table1-2016'!AV116</f>
        <v>42</v>
      </c>
      <c r="M116" s="15">
        <f>'table1-2016'!AW116</f>
        <v>1025000</v>
      </c>
    </row>
    <row r="117" spans="1:13" x14ac:dyDescent="0.2">
      <c r="A117">
        <v>2404</v>
      </c>
      <c r="B117">
        <v>2016</v>
      </c>
      <c r="C117">
        <v>9</v>
      </c>
      <c r="D117">
        <f>'table1-2016'!AN117</f>
        <v>70</v>
      </c>
      <c r="E117" s="15">
        <f>'table1-2016'!AO117</f>
        <v>816000</v>
      </c>
      <c r="F117">
        <f>'table1-2016'!AP117</f>
        <v>0</v>
      </c>
      <c r="G117" s="15">
        <f>'table1-2016'!AQ117</f>
        <v>0</v>
      </c>
      <c r="H117">
        <f>'table1-2016'!AR117</f>
        <v>0</v>
      </c>
      <c r="I117" s="15">
        <f>'table1-2016'!AS117</f>
        <v>0</v>
      </c>
      <c r="J117">
        <f>'table1-2016'!AT117</f>
        <v>37</v>
      </c>
      <c r="K117" s="15">
        <f>'table1-2016'!AU117</f>
        <v>432000</v>
      </c>
      <c r="L117">
        <f>'table1-2016'!AV117</f>
        <v>70</v>
      </c>
      <c r="M117" s="15">
        <f>'table1-2016'!AW117</f>
        <v>816000</v>
      </c>
    </row>
    <row r="118" spans="1:13" x14ac:dyDescent="0.2">
      <c r="A118">
        <v>2501.0100000000002</v>
      </c>
      <c r="B118">
        <v>2016</v>
      </c>
      <c r="C118">
        <v>8</v>
      </c>
      <c r="D118">
        <f>'table1-2016'!AN118</f>
        <v>20</v>
      </c>
      <c r="E118" s="15">
        <f>'table1-2016'!AO118</f>
        <v>76000</v>
      </c>
      <c r="F118">
        <f>'table1-2016'!AP118</f>
        <v>0</v>
      </c>
      <c r="G118" s="15">
        <f>'table1-2016'!AQ118</f>
        <v>0</v>
      </c>
      <c r="H118">
        <f>'table1-2016'!AR118</f>
        <v>0</v>
      </c>
      <c r="I118" s="15">
        <f>'table1-2016'!AS118</f>
        <v>0</v>
      </c>
      <c r="J118">
        <f>'table1-2016'!AT118</f>
        <v>13</v>
      </c>
      <c r="K118" s="15">
        <f>'table1-2016'!AU118</f>
        <v>58000</v>
      </c>
      <c r="L118">
        <f>'table1-2016'!AV118</f>
        <v>20</v>
      </c>
      <c r="M118" s="15">
        <f>'table1-2016'!AW118</f>
        <v>76000</v>
      </c>
    </row>
    <row r="119" spans="1:13" x14ac:dyDescent="0.2">
      <c r="A119">
        <v>2501.02</v>
      </c>
      <c r="B119">
        <v>2016</v>
      </c>
      <c r="C119">
        <v>5</v>
      </c>
      <c r="D119">
        <f>'table1-2016'!AN119</f>
        <v>9</v>
      </c>
      <c r="E119" s="15">
        <f>'table1-2016'!AO119</f>
        <v>113000</v>
      </c>
      <c r="F119">
        <f>'table1-2016'!AP119</f>
        <v>0</v>
      </c>
      <c r="G119" s="15">
        <f>'table1-2016'!AQ119</f>
        <v>0</v>
      </c>
      <c r="H119">
        <f>'table1-2016'!AR119</f>
        <v>0</v>
      </c>
      <c r="I119" s="15">
        <f>'table1-2016'!AS119</f>
        <v>0</v>
      </c>
      <c r="J119">
        <f>'table1-2016'!AT119</f>
        <v>1</v>
      </c>
      <c r="K119" s="15">
        <f>'table1-2016'!AU119</f>
        <v>1000</v>
      </c>
      <c r="L119">
        <f>'table1-2016'!AV119</f>
        <v>9</v>
      </c>
      <c r="M119" s="15">
        <f>'table1-2016'!AW119</f>
        <v>113000</v>
      </c>
    </row>
    <row r="120" spans="1:13" x14ac:dyDescent="0.2">
      <c r="A120">
        <v>2501.0300000000002</v>
      </c>
      <c r="B120">
        <v>2016</v>
      </c>
      <c r="C120">
        <v>7</v>
      </c>
      <c r="D120">
        <f>'table1-2016'!AN120</f>
        <v>64</v>
      </c>
      <c r="E120" s="15">
        <f>'table1-2016'!AO120</f>
        <v>940000</v>
      </c>
      <c r="F120">
        <f>'table1-2016'!AP120</f>
        <v>2</v>
      </c>
      <c r="G120" s="15">
        <f>'table1-2016'!AQ120</f>
        <v>395000</v>
      </c>
      <c r="H120">
        <f>'table1-2016'!AR120</f>
        <v>0</v>
      </c>
      <c r="I120" s="15">
        <f>'table1-2016'!AS120</f>
        <v>0</v>
      </c>
      <c r="J120">
        <f>'table1-2016'!AT120</f>
        <v>22</v>
      </c>
      <c r="K120" s="15">
        <f>'table1-2016'!AU120</f>
        <v>342000</v>
      </c>
      <c r="L120">
        <f>'table1-2016'!AV120</f>
        <v>66</v>
      </c>
      <c r="M120" s="15">
        <f>'table1-2016'!AW120</f>
        <v>1335000</v>
      </c>
    </row>
    <row r="121" spans="1:13" x14ac:dyDescent="0.2">
      <c r="A121">
        <v>2502.0300000000002</v>
      </c>
      <c r="B121">
        <v>2016</v>
      </c>
      <c r="C121">
        <v>5</v>
      </c>
      <c r="D121">
        <f>'table1-2016'!AN121</f>
        <v>12</v>
      </c>
      <c r="E121" s="15">
        <f>'table1-2016'!AO121</f>
        <v>124000</v>
      </c>
      <c r="F121">
        <f>'table1-2016'!AP121</f>
        <v>0</v>
      </c>
      <c r="G121" s="15">
        <f>'table1-2016'!AQ121</f>
        <v>0</v>
      </c>
      <c r="H121">
        <f>'table1-2016'!AR121</f>
        <v>0</v>
      </c>
      <c r="I121" s="15">
        <f>'table1-2016'!AS121</f>
        <v>0</v>
      </c>
      <c r="J121">
        <f>'table1-2016'!AT121</f>
        <v>6</v>
      </c>
      <c r="K121" s="15">
        <f>'table1-2016'!AU121</f>
        <v>69000</v>
      </c>
      <c r="L121">
        <f>'table1-2016'!AV121</f>
        <v>12</v>
      </c>
      <c r="M121" s="15">
        <f>'table1-2016'!AW121</f>
        <v>124000</v>
      </c>
    </row>
    <row r="122" spans="1:13" x14ac:dyDescent="0.2">
      <c r="A122">
        <v>2502.04</v>
      </c>
      <c r="B122">
        <v>2016</v>
      </c>
      <c r="C122">
        <v>2</v>
      </c>
      <c r="D122">
        <f>'table1-2016'!AN122</f>
        <v>3</v>
      </c>
      <c r="E122" s="15">
        <f>'table1-2016'!AO122</f>
        <v>55000</v>
      </c>
      <c r="F122">
        <f>'table1-2016'!AP122</f>
        <v>0</v>
      </c>
      <c r="G122" s="15">
        <f>'table1-2016'!AQ122</f>
        <v>0</v>
      </c>
      <c r="H122">
        <f>'table1-2016'!AR122</f>
        <v>0</v>
      </c>
      <c r="I122" s="15">
        <f>'table1-2016'!AS122</f>
        <v>0</v>
      </c>
      <c r="J122">
        <f>'table1-2016'!AT122</f>
        <v>2</v>
      </c>
      <c r="K122" s="15">
        <f>'table1-2016'!AU122</f>
        <v>4000</v>
      </c>
      <c r="L122">
        <f>'table1-2016'!AV122</f>
        <v>3</v>
      </c>
      <c r="M122" s="15">
        <f>'table1-2016'!AW122</f>
        <v>55000</v>
      </c>
    </row>
    <row r="123" spans="1:13" x14ac:dyDescent="0.2">
      <c r="A123">
        <v>2502.0500000000002</v>
      </c>
      <c r="B123">
        <v>2016</v>
      </c>
      <c r="C123">
        <v>5</v>
      </c>
      <c r="D123">
        <f>'table1-2016'!AN123</f>
        <v>63</v>
      </c>
      <c r="E123" s="15">
        <f>'table1-2016'!AO123</f>
        <v>630000</v>
      </c>
      <c r="F123">
        <f>'table1-2016'!AP123</f>
        <v>2</v>
      </c>
      <c r="G123" s="15">
        <f>'table1-2016'!AQ123</f>
        <v>418000</v>
      </c>
      <c r="H123">
        <f>'table1-2016'!AR123</f>
        <v>6</v>
      </c>
      <c r="I123" s="15">
        <f>'table1-2016'!AS123</f>
        <v>3774000</v>
      </c>
      <c r="J123">
        <f>'table1-2016'!AT123</f>
        <v>37</v>
      </c>
      <c r="K123" s="15">
        <f>'table1-2016'!AU123</f>
        <v>802000</v>
      </c>
      <c r="L123">
        <f>'table1-2016'!AV123</f>
        <v>71</v>
      </c>
      <c r="M123" s="15">
        <f>'table1-2016'!AW123</f>
        <v>4822000</v>
      </c>
    </row>
    <row r="124" spans="1:13" x14ac:dyDescent="0.2">
      <c r="A124">
        <v>2502.06</v>
      </c>
      <c r="B124">
        <v>2016</v>
      </c>
      <c r="C124">
        <v>7</v>
      </c>
      <c r="D124">
        <f>'table1-2016'!AN124</f>
        <v>83</v>
      </c>
      <c r="E124" s="15">
        <f>'table1-2016'!AO124</f>
        <v>1701000</v>
      </c>
      <c r="F124">
        <f>'table1-2016'!AP124</f>
        <v>9</v>
      </c>
      <c r="G124" s="15">
        <f>'table1-2016'!AQ124</f>
        <v>1547000</v>
      </c>
      <c r="H124">
        <f>'table1-2016'!AR124</f>
        <v>8</v>
      </c>
      <c r="I124" s="15">
        <f>'table1-2016'!AS124</f>
        <v>4026000</v>
      </c>
      <c r="J124">
        <f>'table1-2016'!AT124</f>
        <v>36</v>
      </c>
      <c r="K124" s="15">
        <f>'table1-2016'!AU124</f>
        <v>1481000</v>
      </c>
      <c r="L124">
        <f>'table1-2016'!AV124</f>
        <v>100</v>
      </c>
      <c r="M124" s="15">
        <f>'table1-2016'!AW124</f>
        <v>7274000</v>
      </c>
    </row>
    <row r="125" spans="1:13" x14ac:dyDescent="0.2">
      <c r="A125">
        <v>2502.0700000000002</v>
      </c>
      <c r="B125">
        <v>2016</v>
      </c>
      <c r="C125">
        <v>4</v>
      </c>
      <c r="D125">
        <f>'table1-2016'!AN125</f>
        <v>13</v>
      </c>
      <c r="E125" s="15">
        <f>'table1-2016'!AO125</f>
        <v>106000</v>
      </c>
      <c r="F125">
        <f>'table1-2016'!AP125</f>
        <v>0</v>
      </c>
      <c r="G125" s="15">
        <f>'table1-2016'!AQ125</f>
        <v>0</v>
      </c>
      <c r="H125">
        <f>'table1-2016'!AR125</f>
        <v>1</v>
      </c>
      <c r="I125" s="15">
        <f>'table1-2016'!AS125</f>
        <v>318000</v>
      </c>
      <c r="J125">
        <f>'table1-2016'!AT125</f>
        <v>5</v>
      </c>
      <c r="K125" s="15">
        <f>'table1-2016'!AU125</f>
        <v>15000</v>
      </c>
      <c r="L125">
        <f>'table1-2016'!AV125</f>
        <v>14</v>
      </c>
      <c r="M125" s="15">
        <f>'table1-2016'!AW125</f>
        <v>424000</v>
      </c>
    </row>
    <row r="126" spans="1:13" x14ac:dyDescent="0.2">
      <c r="A126">
        <v>2503.0100000000002</v>
      </c>
      <c r="B126">
        <v>2016</v>
      </c>
      <c r="C126">
        <v>4</v>
      </c>
      <c r="D126">
        <f>'table1-2016'!AN126</f>
        <v>20</v>
      </c>
      <c r="E126" s="15">
        <f>'table1-2016'!AO126</f>
        <v>109000</v>
      </c>
      <c r="F126">
        <f>'table1-2016'!AP126</f>
        <v>3</v>
      </c>
      <c r="G126" s="15">
        <f>'table1-2016'!AQ126</f>
        <v>500000</v>
      </c>
      <c r="H126">
        <f>'table1-2016'!AR126</f>
        <v>4</v>
      </c>
      <c r="I126" s="15">
        <f>'table1-2016'!AS126</f>
        <v>1950000</v>
      </c>
      <c r="J126">
        <f>'table1-2016'!AT126</f>
        <v>12</v>
      </c>
      <c r="K126" s="15">
        <f>'table1-2016'!AU126</f>
        <v>262000</v>
      </c>
      <c r="L126">
        <f>'table1-2016'!AV126</f>
        <v>27</v>
      </c>
      <c r="M126" s="15">
        <f>'table1-2016'!AW126</f>
        <v>2559000</v>
      </c>
    </row>
    <row r="127" spans="1:13" x14ac:dyDescent="0.2">
      <c r="A127">
        <v>2503.0300000000002</v>
      </c>
      <c r="B127">
        <v>2016</v>
      </c>
      <c r="C127">
        <v>6</v>
      </c>
      <c r="D127">
        <f>'table1-2016'!AN127</f>
        <v>33</v>
      </c>
      <c r="E127" s="15">
        <f>'table1-2016'!AO127</f>
        <v>603000</v>
      </c>
      <c r="F127">
        <f>'table1-2016'!AP127</f>
        <v>0</v>
      </c>
      <c r="G127" s="15">
        <f>'table1-2016'!AQ127</f>
        <v>0</v>
      </c>
      <c r="H127">
        <f>'table1-2016'!AR127</f>
        <v>2</v>
      </c>
      <c r="I127" s="15">
        <f>'table1-2016'!AS127</f>
        <v>759000</v>
      </c>
      <c r="J127">
        <f>'table1-2016'!AT127</f>
        <v>8</v>
      </c>
      <c r="K127" s="15">
        <f>'table1-2016'!AU127</f>
        <v>66000</v>
      </c>
      <c r="L127">
        <f>'table1-2016'!AV127</f>
        <v>35</v>
      </c>
      <c r="M127" s="15">
        <f>'table1-2016'!AW127</f>
        <v>1362000</v>
      </c>
    </row>
    <row r="128" spans="1:13" x14ac:dyDescent="0.2">
      <c r="A128">
        <v>2504.0100000000002</v>
      </c>
      <c r="B128">
        <v>2016</v>
      </c>
      <c r="C128">
        <v>5</v>
      </c>
      <c r="D128">
        <f>'table1-2016'!AN128</f>
        <v>48</v>
      </c>
      <c r="E128" s="15">
        <f>'table1-2016'!AO128</f>
        <v>454000</v>
      </c>
      <c r="F128">
        <f>'table1-2016'!AP128</f>
        <v>0</v>
      </c>
      <c r="G128" s="15">
        <f>'table1-2016'!AQ128</f>
        <v>0</v>
      </c>
      <c r="H128">
        <f>'table1-2016'!AR128</f>
        <v>2</v>
      </c>
      <c r="I128" s="15">
        <f>'table1-2016'!AS128</f>
        <v>1044000</v>
      </c>
      <c r="J128">
        <f>'table1-2016'!AT128</f>
        <v>26</v>
      </c>
      <c r="K128" s="15">
        <f>'table1-2016'!AU128</f>
        <v>1280000</v>
      </c>
      <c r="L128">
        <f>'table1-2016'!AV128</f>
        <v>50</v>
      </c>
      <c r="M128" s="15">
        <f>'table1-2016'!AW128</f>
        <v>1498000</v>
      </c>
    </row>
    <row r="129" spans="1:13" x14ac:dyDescent="0.2">
      <c r="A129">
        <v>2504.02</v>
      </c>
      <c r="B129">
        <v>2016</v>
      </c>
      <c r="C129">
        <v>4</v>
      </c>
      <c r="D129">
        <f>'table1-2016'!AN129</f>
        <v>14</v>
      </c>
      <c r="E129" s="15">
        <f>'table1-2016'!AO129</f>
        <v>75000</v>
      </c>
      <c r="F129">
        <f>'table1-2016'!AP129</f>
        <v>1</v>
      </c>
      <c r="G129" s="15">
        <f>'table1-2016'!AQ129</f>
        <v>130000</v>
      </c>
      <c r="H129">
        <f>'table1-2016'!AR129</f>
        <v>0</v>
      </c>
      <c r="I129" s="15">
        <f>'table1-2016'!AS129</f>
        <v>0</v>
      </c>
      <c r="J129">
        <f>'table1-2016'!AT129</f>
        <v>10</v>
      </c>
      <c r="K129" s="15">
        <f>'table1-2016'!AU129</f>
        <v>175000</v>
      </c>
      <c r="L129">
        <f>'table1-2016'!AV129</f>
        <v>15</v>
      </c>
      <c r="M129" s="15">
        <f>'table1-2016'!AW129</f>
        <v>205000</v>
      </c>
    </row>
    <row r="130" spans="1:13" x14ac:dyDescent="0.2">
      <c r="A130">
        <v>2505</v>
      </c>
      <c r="B130">
        <v>2016</v>
      </c>
      <c r="C130">
        <v>4</v>
      </c>
      <c r="D130">
        <f>'table1-2016'!AN130</f>
        <v>91</v>
      </c>
      <c r="E130" s="15">
        <f>'table1-2016'!AO130</f>
        <v>2000000</v>
      </c>
      <c r="F130">
        <f>'table1-2016'!AP130</f>
        <v>8</v>
      </c>
      <c r="G130" s="15">
        <f>'table1-2016'!AQ130</f>
        <v>1365000</v>
      </c>
      <c r="H130">
        <f>'table1-2016'!AR130</f>
        <v>7</v>
      </c>
      <c r="I130" s="15">
        <f>'table1-2016'!AS130</f>
        <v>3490000</v>
      </c>
      <c r="J130">
        <f>'table1-2016'!AT130</f>
        <v>25</v>
      </c>
      <c r="K130" s="15">
        <f>'table1-2016'!AU130</f>
        <v>477000</v>
      </c>
      <c r="L130">
        <f>'table1-2016'!AV130</f>
        <v>106</v>
      </c>
      <c r="M130" s="15">
        <f>'table1-2016'!AW130</f>
        <v>6855000</v>
      </c>
    </row>
    <row r="131" spans="1:13" x14ac:dyDescent="0.2">
      <c r="A131">
        <v>2506</v>
      </c>
      <c r="B131">
        <v>2016</v>
      </c>
      <c r="C131">
        <v>14</v>
      </c>
      <c r="D131">
        <f>'table1-2016'!AN131</f>
        <v>20</v>
      </c>
      <c r="E131" s="15">
        <f>'table1-2016'!AO131</f>
        <v>289000</v>
      </c>
      <c r="F131">
        <f>'table1-2016'!AP131</f>
        <v>5</v>
      </c>
      <c r="G131" s="15">
        <f>'table1-2016'!AQ131</f>
        <v>815000</v>
      </c>
      <c r="H131">
        <f>'table1-2016'!AR131</f>
        <v>11</v>
      </c>
      <c r="I131" s="15">
        <f>'table1-2016'!AS131</f>
        <v>6400000</v>
      </c>
      <c r="J131">
        <f>'table1-2016'!AT131</f>
        <v>4</v>
      </c>
      <c r="K131" s="15">
        <f>'table1-2016'!AU131</f>
        <v>260000</v>
      </c>
      <c r="L131">
        <f>'table1-2016'!AV131</f>
        <v>36</v>
      </c>
      <c r="M131" s="15">
        <f>'table1-2016'!AW131</f>
        <v>7504000</v>
      </c>
    </row>
    <row r="132" spans="1:13" x14ac:dyDescent="0.2">
      <c r="A132">
        <v>2601.0100000000002</v>
      </c>
      <c r="B132">
        <v>2016</v>
      </c>
      <c r="C132">
        <v>6</v>
      </c>
      <c r="D132">
        <f>'table1-2016'!AN132</f>
        <v>53</v>
      </c>
      <c r="E132" s="15">
        <f>'table1-2016'!AO132</f>
        <v>488000</v>
      </c>
      <c r="F132">
        <f>'table1-2016'!AP132</f>
        <v>2</v>
      </c>
      <c r="G132" s="15">
        <f>'table1-2016'!AQ132</f>
        <v>254000</v>
      </c>
      <c r="H132">
        <f>'table1-2016'!AR132</f>
        <v>0</v>
      </c>
      <c r="I132" s="15">
        <f>'table1-2016'!AS132</f>
        <v>0</v>
      </c>
      <c r="J132">
        <f>'table1-2016'!AT132</f>
        <v>34</v>
      </c>
      <c r="K132" s="15">
        <f>'table1-2016'!AU132</f>
        <v>346000</v>
      </c>
      <c r="L132">
        <f>'table1-2016'!AV132</f>
        <v>55</v>
      </c>
      <c r="M132" s="15">
        <f>'table1-2016'!AW132</f>
        <v>742000</v>
      </c>
    </row>
    <row r="133" spans="1:13" x14ac:dyDescent="0.2">
      <c r="A133">
        <v>2601.02</v>
      </c>
      <c r="B133">
        <v>2016</v>
      </c>
      <c r="C133">
        <v>7</v>
      </c>
      <c r="D133">
        <f>'table1-2016'!AN133</f>
        <v>19</v>
      </c>
      <c r="E133" s="15">
        <f>'table1-2016'!AO133</f>
        <v>171000</v>
      </c>
      <c r="F133">
        <f>'table1-2016'!AP133</f>
        <v>0</v>
      </c>
      <c r="G133" s="15">
        <f>'table1-2016'!AQ133</f>
        <v>0</v>
      </c>
      <c r="H133">
        <f>'table1-2016'!AR133</f>
        <v>0</v>
      </c>
      <c r="I133" s="15">
        <f>'table1-2016'!AS133</f>
        <v>0</v>
      </c>
      <c r="J133">
        <f>'table1-2016'!AT133</f>
        <v>12</v>
      </c>
      <c r="K133" s="15">
        <f>'table1-2016'!AU133</f>
        <v>139000</v>
      </c>
      <c r="L133">
        <f>'table1-2016'!AV133</f>
        <v>19</v>
      </c>
      <c r="M133" s="15">
        <f>'table1-2016'!AW133</f>
        <v>171000</v>
      </c>
    </row>
    <row r="134" spans="1:13" x14ac:dyDescent="0.2">
      <c r="A134">
        <v>2602.0100000000002</v>
      </c>
      <c r="B134">
        <v>2016</v>
      </c>
      <c r="C134">
        <v>6</v>
      </c>
      <c r="D134">
        <f>'table1-2016'!AN134</f>
        <v>23</v>
      </c>
      <c r="E134" s="15">
        <f>'table1-2016'!AO134</f>
        <v>169000</v>
      </c>
      <c r="F134">
        <f>'table1-2016'!AP134</f>
        <v>1</v>
      </c>
      <c r="G134" s="15">
        <f>'table1-2016'!AQ134</f>
        <v>150000</v>
      </c>
      <c r="H134">
        <f>'table1-2016'!AR134</f>
        <v>0</v>
      </c>
      <c r="I134" s="15">
        <f>'table1-2016'!AS134</f>
        <v>0</v>
      </c>
      <c r="J134">
        <f>'table1-2016'!AT134</f>
        <v>13</v>
      </c>
      <c r="K134" s="15">
        <f>'table1-2016'!AU134</f>
        <v>71000</v>
      </c>
      <c r="L134">
        <f>'table1-2016'!AV134</f>
        <v>24</v>
      </c>
      <c r="M134" s="15">
        <f>'table1-2016'!AW134</f>
        <v>319000</v>
      </c>
    </row>
    <row r="135" spans="1:13" x14ac:dyDescent="0.2">
      <c r="A135">
        <v>2602.02</v>
      </c>
      <c r="B135">
        <v>2016</v>
      </c>
      <c r="C135">
        <v>5</v>
      </c>
      <c r="D135">
        <f>'table1-2016'!AN135</f>
        <v>23</v>
      </c>
      <c r="E135" s="15">
        <f>'table1-2016'!AO135</f>
        <v>162000</v>
      </c>
      <c r="F135">
        <f>'table1-2016'!AP135</f>
        <v>0</v>
      </c>
      <c r="G135" s="15">
        <f>'table1-2016'!AQ135</f>
        <v>0</v>
      </c>
      <c r="H135">
        <f>'table1-2016'!AR135</f>
        <v>0</v>
      </c>
      <c r="I135" s="15">
        <f>'table1-2016'!AS135</f>
        <v>0</v>
      </c>
      <c r="J135">
        <f>'table1-2016'!AT135</f>
        <v>16</v>
      </c>
      <c r="K135" s="15">
        <f>'table1-2016'!AU135</f>
        <v>115000</v>
      </c>
      <c r="L135">
        <f>'table1-2016'!AV135</f>
        <v>23</v>
      </c>
      <c r="M135" s="15">
        <f>'table1-2016'!AW135</f>
        <v>162000</v>
      </c>
    </row>
    <row r="136" spans="1:13" x14ac:dyDescent="0.2">
      <c r="A136">
        <v>2602.0300000000002</v>
      </c>
      <c r="B136">
        <v>2016</v>
      </c>
      <c r="C136">
        <v>5</v>
      </c>
      <c r="D136">
        <f>'table1-2016'!AN136</f>
        <v>13</v>
      </c>
      <c r="E136" s="15">
        <f>'table1-2016'!AO136</f>
        <v>104000</v>
      </c>
      <c r="F136">
        <f>'table1-2016'!AP136</f>
        <v>0</v>
      </c>
      <c r="G136" s="15">
        <f>'table1-2016'!AQ136</f>
        <v>0</v>
      </c>
      <c r="H136">
        <f>'table1-2016'!AR136</f>
        <v>0</v>
      </c>
      <c r="I136" s="15">
        <f>'table1-2016'!AS136</f>
        <v>0</v>
      </c>
      <c r="J136">
        <f>'table1-2016'!AT136</f>
        <v>9</v>
      </c>
      <c r="K136" s="15">
        <f>'table1-2016'!AU136</f>
        <v>88000</v>
      </c>
      <c r="L136">
        <f>'table1-2016'!AV136</f>
        <v>13</v>
      </c>
      <c r="M136" s="15">
        <f>'table1-2016'!AW136</f>
        <v>104000</v>
      </c>
    </row>
    <row r="137" spans="1:13" x14ac:dyDescent="0.2">
      <c r="A137">
        <v>2603.0100000000002</v>
      </c>
      <c r="B137">
        <v>2016</v>
      </c>
      <c r="C137">
        <v>6</v>
      </c>
      <c r="D137">
        <f>'table1-2016'!AN137</f>
        <v>17</v>
      </c>
      <c r="E137" s="15">
        <f>'table1-2016'!AO137</f>
        <v>88000</v>
      </c>
      <c r="F137">
        <f>'table1-2016'!AP137</f>
        <v>1</v>
      </c>
      <c r="G137" s="15">
        <f>'table1-2016'!AQ137</f>
        <v>102000</v>
      </c>
      <c r="H137">
        <f>'table1-2016'!AR137</f>
        <v>0</v>
      </c>
      <c r="I137" s="15">
        <f>'table1-2016'!AS137</f>
        <v>0</v>
      </c>
      <c r="J137">
        <f>'table1-2016'!AT137</f>
        <v>8</v>
      </c>
      <c r="K137" s="15">
        <f>'table1-2016'!AU137</f>
        <v>120000</v>
      </c>
      <c r="L137">
        <f>'table1-2016'!AV137</f>
        <v>18</v>
      </c>
      <c r="M137" s="15">
        <f>'table1-2016'!AW137</f>
        <v>190000</v>
      </c>
    </row>
    <row r="138" spans="1:13" x14ac:dyDescent="0.2">
      <c r="A138">
        <v>2603.02</v>
      </c>
      <c r="B138">
        <v>2016</v>
      </c>
      <c r="C138">
        <v>6</v>
      </c>
      <c r="D138">
        <f>'table1-2016'!AN138</f>
        <v>22</v>
      </c>
      <c r="E138" s="15">
        <f>'table1-2016'!AO138</f>
        <v>349000</v>
      </c>
      <c r="F138">
        <f>'table1-2016'!AP138</f>
        <v>1</v>
      </c>
      <c r="G138" s="15">
        <f>'table1-2016'!AQ138</f>
        <v>205000</v>
      </c>
      <c r="H138">
        <f>'table1-2016'!AR138</f>
        <v>1</v>
      </c>
      <c r="I138" s="15">
        <f>'table1-2016'!AS138</f>
        <v>805000</v>
      </c>
      <c r="J138">
        <f>'table1-2016'!AT138</f>
        <v>14</v>
      </c>
      <c r="K138" s="15">
        <f>'table1-2016'!AU138</f>
        <v>1170000</v>
      </c>
      <c r="L138">
        <f>'table1-2016'!AV138</f>
        <v>24</v>
      </c>
      <c r="M138" s="15">
        <f>'table1-2016'!AW138</f>
        <v>1359000</v>
      </c>
    </row>
    <row r="139" spans="1:13" x14ac:dyDescent="0.2">
      <c r="A139">
        <v>2603.0300000000002</v>
      </c>
      <c r="B139">
        <v>2016</v>
      </c>
      <c r="C139">
        <v>5</v>
      </c>
      <c r="D139">
        <f>'table1-2016'!AN139</f>
        <v>24</v>
      </c>
      <c r="E139" s="15">
        <f>'table1-2016'!AO139</f>
        <v>377000</v>
      </c>
      <c r="F139">
        <f>'table1-2016'!AP139</f>
        <v>3</v>
      </c>
      <c r="G139" s="15">
        <f>'table1-2016'!AQ139</f>
        <v>550000</v>
      </c>
      <c r="H139">
        <f>'table1-2016'!AR139</f>
        <v>2</v>
      </c>
      <c r="I139" s="15">
        <f>'table1-2016'!AS139</f>
        <v>1000000</v>
      </c>
      <c r="J139">
        <f>'table1-2016'!AT139</f>
        <v>7</v>
      </c>
      <c r="K139" s="15">
        <f>'table1-2016'!AU139</f>
        <v>130000</v>
      </c>
      <c r="L139">
        <f>'table1-2016'!AV139</f>
        <v>29</v>
      </c>
      <c r="M139" s="15">
        <f>'table1-2016'!AW139</f>
        <v>1927000</v>
      </c>
    </row>
    <row r="140" spans="1:13" x14ac:dyDescent="0.2">
      <c r="A140">
        <v>2604.0100000000002</v>
      </c>
      <c r="B140">
        <v>2016</v>
      </c>
      <c r="C140">
        <v>6</v>
      </c>
      <c r="D140">
        <f>'table1-2016'!AN140</f>
        <v>18</v>
      </c>
      <c r="E140" s="15">
        <f>'table1-2016'!AO140</f>
        <v>151000</v>
      </c>
      <c r="F140">
        <f>'table1-2016'!AP140</f>
        <v>0</v>
      </c>
      <c r="G140" s="15">
        <f>'table1-2016'!AQ140</f>
        <v>0</v>
      </c>
      <c r="H140">
        <f>'table1-2016'!AR140</f>
        <v>0</v>
      </c>
      <c r="I140" s="15">
        <f>'table1-2016'!AS140</f>
        <v>0</v>
      </c>
      <c r="J140">
        <f>'table1-2016'!AT140</f>
        <v>7</v>
      </c>
      <c r="K140" s="15">
        <f>'table1-2016'!AU140</f>
        <v>70000</v>
      </c>
      <c r="L140">
        <f>'table1-2016'!AV140</f>
        <v>18</v>
      </c>
      <c r="M140" s="15">
        <f>'table1-2016'!AW140</f>
        <v>151000</v>
      </c>
    </row>
    <row r="141" spans="1:13" x14ac:dyDescent="0.2">
      <c r="A141">
        <v>2604.02</v>
      </c>
      <c r="B141">
        <v>2016</v>
      </c>
      <c r="C141">
        <v>6</v>
      </c>
      <c r="D141">
        <f>'table1-2016'!AN141</f>
        <v>33</v>
      </c>
      <c r="E141" s="15">
        <f>'table1-2016'!AO141</f>
        <v>555000</v>
      </c>
      <c r="F141">
        <f>'table1-2016'!AP141</f>
        <v>1</v>
      </c>
      <c r="G141" s="15">
        <f>'table1-2016'!AQ141</f>
        <v>120000</v>
      </c>
      <c r="H141">
        <f>'table1-2016'!AR141</f>
        <v>5</v>
      </c>
      <c r="I141" s="15">
        <f>'table1-2016'!AS141</f>
        <v>2904000</v>
      </c>
      <c r="J141">
        <f>'table1-2016'!AT141</f>
        <v>11</v>
      </c>
      <c r="K141" s="15">
        <f>'table1-2016'!AU141</f>
        <v>633000</v>
      </c>
      <c r="L141">
        <f>'table1-2016'!AV141</f>
        <v>39</v>
      </c>
      <c r="M141" s="15">
        <f>'table1-2016'!AW141</f>
        <v>3579000</v>
      </c>
    </row>
    <row r="142" spans="1:13" x14ac:dyDescent="0.2">
      <c r="A142">
        <v>2604.0300000000002</v>
      </c>
      <c r="B142">
        <v>2016</v>
      </c>
      <c r="C142">
        <v>5</v>
      </c>
      <c r="D142">
        <f>'table1-2016'!AN142</f>
        <v>20</v>
      </c>
      <c r="E142" s="15">
        <f>'table1-2016'!AO142</f>
        <v>469000</v>
      </c>
      <c r="F142">
        <f>'table1-2016'!AP142</f>
        <v>1</v>
      </c>
      <c r="G142" s="15">
        <f>'table1-2016'!AQ142</f>
        <v>110000</v>
      </c>
      <c r="H142">
        <f>'table1-2016'!AR142</f>
        <v>2</v>
      </c>
      <c r="I142" s="15">
        <f>'table1-2016'!AS142</f>
        <v>879000</v>
      </c>
      <c r="J142">
        <f>'table1-2016'!AT142</f>
        <v>10</v>
      </c>
      <c r="K142" s="15">
        <f>'table1-2016'!AU142</f>
        <v>962000</v>
      </c>
      <c r="L142">
        <f>'table1-2016'!AV142</f>
        <v>23</v>
      </c>
      <c r="M142" s="15">
        <f>'table1-2016'!AW142</f>
        <v>1458000</v>
      </c>
    </row>
    <row r="143" spans="1:13" x14ac:dyDescent="0.2">
      <c r="A143">
        <v>2604.04</v>
      </c>
      <c r="B143">
        <v>2016</v>
      </c>
      <c r="C143">
        <v>6</v>
      </c>
      <c r="D143">
        <f>'table1-2016'!AN143</f>
        <v>116</v>
      </c>
      <c r="E143" s="15">
        <f>'table1-2016'!AO143</f>
        <v>1759000</v>
      </c>
      <c r="F143">
        <f>'table1-2016'!AP143</f>
        <v>13</v>
      </c>
      <c r="G143" s="15">
        <f>'table1-2016'!AQ143</f>
        <v>2182000</v>
      </c>
      <c r="H143">
        <f>'table1-2016'!AR143</f>
        <v>15</v>
      </c>
      <c r="I143" s="15">
        <f>'table1-2016'!AS143</f>
        <v>8764000</v>
      </c>
      <c r="J143">
        <f>'table1-2016'!AT143</f>
        <v>46</v>
      </c>
      <c r="K143" s="15">
        <f>'table1-2016'!AU143</f>
        <v>2993000</v>
      </c>
      <c r="L143">
        <f>'table1-2016'!AV143</f>
        <v>144</v>
      </c>
      <c r="M143" s="15">
        <f>'table1-2016'!AW143</f>
        <v>12705000</v>
      </c>
    </row>
    <row r="144" spans="1:13" x14ac:dyDescent="0.2">
      <c r="A144">
        <v>2605.0100000000002</v>
      </c>
      <c r="B144">
        <v>2016</v>
      </c>
      <c r="C144">
        <v>6</v>
      </c>
      <c r="D144">
        <f>'table1-2016'!AN144</f>
        <v>66</v>
      </c>
      <c r="E144" s="15">
        <f>'table1-2016'!AO144</f>
        <v>420000</v>
      </c>
      <c r="F144">
        <f>'table1-2016'!AP144</f>
        <v>5</v>
      </c>
      <c r="G144" s="15">
        <f>'table1-2016'!AQ144</f>
        <v>873000</v>
      </c>
      <c r="H144">
        <f>'table1-2016'!AR144</f>
        <v>2</v>
      </c>
      <c r="I144" s="15">
        <f>'table1-2016'!AS144</f>
        <v>900000</v>
      </c>
      <c r="J144">
        <f>'table1-2016'!AT144</f>
        <v>38</v>
      </c>
      <c r="K144" s="15">
        <f>'table1-2016'!AU144</f>
        <v>244000</v>
      </c>
      <c r="L144">
        <f>'table1-2016'!AV144</f>
        <v>73</v>
      </c>
      <c r="M144" s="15">
        <f>'table1-2016'!AW144</f>
        <v>2193000</v>
      </c>
    </row>
    <row r="145" spans="1:13" x14ac:dyDescent="0.2">
      <c r="A145">
        <v>2606.04</v>
      </c>
      <c r="B145">
        <v>2016</v>
      </c>
      <c r="C145">
        <v>3</v>
      </c>
      <c r="D145">
        <f>'table1-2016'!AN145</f>
        <v>4</v>
      </c>
      <c r="E145" s="15">
        <f>'table1-2016'!AO145</f>
        <v>3000</v>
      </c>
      <c r="F145">
        <f>'table1-2016'!AP145</f>
        <v>0</v>
      </c>
      <c r="G145" s="15">
        <f>'table1-2016'!AQ145</f>
        <v>0</v>
      </c>
      <c r="H145">
        <f>'table1-2016'!AR145</f>
        <v>0</v>
      </c>
      <c r="I145" s="15">
        <f>'table1-2016'!AS145</f>
        <v>0</v>
      </c>
      <c r="J145">
        <f>'table1-2016'!AT145</f>
        <v>1</v>
      </c>
      <c r="K145" s="15">
        <f>'table1-2016'!AU145</f>
        <v>1000</v>
      </c>
      <c r="L145">
        <f>'table1-2016'!AV145</f>
        <v>4</v>
      </c>
      <c r="M145" s="15">
        <f>'table1-2016'!AW145</f>
        <v>3000</v>
      </c>
    </row>
    <row r="146" spans="1:13" x14ac:dyDescent="0.2">
      <c r="A146">
        <v>2606.0500000000002</v>
      </c>
      <c r="B146">
        <v>2016</v>
      </c>
      <c r="C146">
        <v>6</v>
      </c>
      <c r="D146">
        <f>'table1-2016'!AN146</f>
        <v>170</v>
      </c>
      <c r="E146" s="15">
        <f>'table1-2016'!AO146</f>
        <v>3021000</v>
      </c>
      <c r="F146">
        <f>'table1-2016'!AP146</f>
        <v>10</v>
      </c>
      <c r="G146" s="15">
        <f>'table1-2016'!AQ146</f>
        <v>1815000</v>
      </c>
      <c r="H146">
        <f>'table1-2016'!AR146</f>
        <v>12</v>
      </c>
      <c r="I146" s="15">
        <f>'table1-2016'!AS146</f>
        <v>7412000</v>
      </c>
      <c r="J146">
        <f>'table1-2016'!AT146</f>
        <v>74</v>
      </c>
      <c r="K146" s="15">
        <f>'table1-2016'!AU146</f>
        <v>2189000</v>
      </c>
      <c r="L146">
        <f>'table1-2016'!AV146</f>
        <v>192</v>
      </c>
      <c r="M146" s="15">
        <f>'table1-2016'!AW146</f>
        <v>12248000</v>
      </c>
    </row>
    <row r="147" spans="1:13" x14ac:dyDescent="0.2">
      <c r="A147">
        <v>2607</v>
      </c>
      <c r="B147">
        <v>2016</v>
      </c>
      <c r="C147">
        <v>5</v>
      </c>
      <c r="D147">
        <f>'table1-2016'!AN147</f>
        <v>61</v>
      </c>
      <c r="E147" s="15">
        <f>'table1-2016'!AO147</f>
        <v>797000</v>
      </c>
      <c r="F147">
        <f>'table1-2016'!AP147</f>
        <v>3</v>
      </c>
      <c r="G147" s="15">
        <f>'table1-2016'!AQ147</f>
        <v>518000</v>
      </c>
      <c r="H147">
        <f>'table1-2016'!AR147</f>
        <v>4</v>
      </c>
      <c r="I147" s="15">
        <f>'table1-2016'!AS147</f>
        <v>2168000</v>
      </c>
      <c r="J147">
        <f>'table1-2016'!AT147</f>
        <v>33</v>
      </c>
      <c r="K147" s="15">
        <f>'table1-2016'!AU147</f>
        <v>849000</v>
      </c>
      <c r="L147">
        <f>'table1-2016'!AV147</f>
        <v>68</v>
      </c>
      <c r="M147" s="15">
        <f>'table1-2016'!AW147</f>
        <v>3483000</v>
      </c>
    </row>
    <row r="148" spans="1:13" x14ac:dyDescent="0.2">
      <c r="A148">
        <v>2608</v>
      </c>
      <c r="B148">
        <v>2016</v>
      </c>
      <c r="C148">
        <v>5</v>
      </c>
      <c r="D148">
        <f>'table1-2016'!AN148</f>
        <v>49</v>
      </c>
      <c r="E148" s="15">
        <f>'table1-2016'!AO148</f>
        <v>565000</v>
      </c>
      <c r="F148">
        <f>'table1-2016'!AP148</f>
        <v>3</v>
      </c>
      <c r="G148" s="15">
        <f>'table1-2016'!AQ148</f>
        <v>483000</v>
      </c>
      <c r="H148">
        <f>'table1-2016'!AR148</f>
        <v>2</v>
      </c>
      <c r="I148" s="15">
        <f>'table1-2016'!AS148</f>
        <v>639000</v>
      </c>
      <c r="J148">
        <f>'table1-2016'!AT148</f>
        <v>20</v>
      </c>
      <c r="K148" s="15">
        <f>'table1-2016'!AU148</f>
        <v>456000</v>
      </c>
      <c r="L148">
        <f>'table1-2016'!AV148</f>
        <v>54</v>
      </c>
      <c r="M148" s="15">
        <f>'table1-2016'!AW148</f>
        <v>1687000</v>
      </c>
    </row>
    <row r="149" spans="1:13" x14ac:dyDescent="0.2">
      <c r="A149">
        <v>2609</v>
      </c>
      <c r="B149">
        <v>2016</v>
      </c>
      <c r="C149">
        <v>11</v>
      </c>
      <c r="D149">
        <f>'table1-2016'!AN149</f>
        <v>71</v>
      </c>
      <c r="E149" s="15">
        <f>'table1-2016'!AO149</f>
        <v>838000</v>
      </c>
      <c r="F149">
        <f>'table1-2016'!AP149</f>
        <v>3</v>
      </c>
      <c r="G149" s="15">
        <f>'table1-2016'!AQ149</f>
        <v>675000</v>
      </c>
      <c r="H149">
        <f>'table1-2016'!AR149</f>
        <v>8</v>
      </c>
      <c r="I149" s="15">
        <f>'table1-2016'!AS149</f>
        <v>4979000</v>
      </c>
      <c r="J149">
        <f>'table1-2016'!AT149</f>
        <v>39</v>
      </c>
      <c r="K149" s="15">
        <f>'table1-2016'!AU149</f>
        <v>2667000</v>
      </c>
      <c r="L149">
        <f>'table1-2016'!AV149</f>
        <v>82</v>
      </c>
      <c r="M149" s="15">
        <f>'table1-2016'!AW149</f>
        <v>6492000</v>
      </c>
    </row>
    <row r="150" spans="1:13" x14ac:dyDescent="0.2">
      <c r="A150">
        <v>2610</v>
      </c>
      <c r="B150">
        <v>2016</v>
      </c>
      <c r="C150">
        <v>5</v>
      </c>
      <c r="D150">
        <f>'table1-2016'!AN150</f>
        <v>22</v>
      </c>
      <c r="E150" s="15">
        <f>'table1-2016'!AO150</f>
        <v>216000</v>
      </c>
      <c r="F150">
        <f>'table1-2016'!AP150</f>
        <v>0</v>
      </c>
      <c r="G150" s="15">
        <f>'table1-2016'!AQ150</f>
        <v>0</v>
      </c>
      <c r="H150">
        <f>'table1-2016'!AR150</f>
        <v>0</v>
      </c>
      <c r="I150" s="15">
        <f>'table1-2016'!AS150</f>
        <v>0</v>
      </c>
      <c r="J150">
        <f>'table1-2016'!AT150</f>
        <v>10</v>
      </c>
      <c r="K150" s="15">
        <f>'table1-2016'!AU150</f>
        <v>27000</v>
      </c>
      <c r="L150">
        <f>'table1-2016'!AV150</f>
        <v>22</v>
      </c>
      <c r="M150" s="15">
        <f>'table1-2016'!AW150</f>
        <v>216000</v>
      </c>
    </row>
    <row r="151" spans="1:13" x14ac:dyDescent="0.2">
      <c r="A151">
        <v>2611</v>
      </c>
      <c r="B151">
        <v>2016</v>
      </c>
      <c r="C151">
        <v>13</v>
      </c>
      <c r="D151">
        <f>'table1-2016'!AN151</f>
        <v>35</v>
      </c>
      <c r="E151" s="15">
        <f>'table1-2016'!AO151</f>
        <v>477000</v>
      </c>
      <c r="F151">
        <f>'table1-2016'!AP151</f>
        <v>1</v>
      </c>
      <c r="G151" s="15">
        <f>'table1-2016'!AQ151</f>
        <v>119000</v>
      </c>
      <c r="H151">
        <f>'table1-2016'!AR151</f>
        <v>0</v>
      </c>
      <c r="I151" s="15">
        <f>'table1-2016'!AS151</f>
        <v>0</v>
      </c>
      <c r="J151">
        <f>'table1-2016'!AT151</f>
        <v>22</v>
      </c>
      <c r="K151" s="15">
        <f>'table1-2016'!AU151</f>
        <v>443000</v>
      </c>
      <c r="L151">
        <f>'table1-2016'!AV151</f>
        <v>36</v>
      </c>
      <c r="M151" s="15">
        <f>'table1-2016'!AW151</f>
        <v>596000</v>
      </c>
    </row>
    <row r="152" spans="1:13" x14ac:dyDescent="0.2">
      <c r="A152">
        <v>2701.01</v>
      </c>
      <c r="B152">
        <v>2016</v>
      </c>
      <c r="C152">
        <v>8</v>
      </c>
      <c r="D152">
        <f>'table1-2016'!AN152</f>
        <v>11</v>
      </c>
      <c r="E152" s="15">
        <f>'table1-2016'!AO152</f>
        <v>93000</v>
      </c>
      <c r="F152">
        <f>'table1-2016'!AP152</f>
        <v>0</v>
      </c>
      <c r="G152" s="15">
        <f>'table1-2016'!AQ152</f>
        <v>0</v>
      </c>
      <c r="H152">
        <f>'table1-2016'!AR152</f>
        <v>1</v>
      </c>
      <c r="I152" s="15">
        <f>'table1-2016'!AS152</f>
        <v>600000</v>
      </c>
      <c r="J152">
        <f>'table1-2016'!AT152</f>
        <v>6</v>
      </c>
      <c r="K152" s="15">
        <f>'table1-2016'!AU152</f>
        <v>660000</v>
      </c>
      <c r="L152">
        <f>'table1-2016'!AV152</f>
        <v>12</v>
      </c>
      <c r="M152" s="15">
        <f>'table1-2016'!AW152</f>
        <v>693000</v>
      </c>
    </row>
    <row r="153" spans="1:13" x14ac:dyDescent="0.2">
      <c r="A153">
        <v>2701.02</v>
      </c>
      <c r="B153">
        <v>2016</v>
      </c>
      <c r="C153">
        <v>8</v>
      </c>
      <c r="D153">
        <f>'table1-2016'!AN153</f>
        <v>16</v>
      </c>
      <c r="E153" s="15">
        <f>'table1-2016'!AO153</f>
        <v>139000</v>
      </c>
      <c r="F153">
        <f>'table1-2016'!AP153</f>
        <v>0</v>
      </c>
      <c r="G153" s="15">
        <f>'table1-2016'!AQ153</f>
        <v>0</v>
      </c>
      <c r="H153">
        <f>'table1-2016'!AR153</f>
        <v>0</v>
      </c>
      <c r="I153" s="15">
        <f>'table1-2016'!AS153</f>
        <v>0</v>
      </c>
      <c r="J153">
        <f>'table1-2016'!AT153</f>
        <v>8</v>
      </c>
      <c r="K153" s="15">
        <f>'table1-2016'!AU153</f>
        <v>27000</v>
      </c>
      <c r="L153">
        <f>'table1-2016'!AV153</f>
        <v>16</v>
      </c>
      <c r="M153" s="15">
        <f>'table1-2016'!AW153</f>
        <v>139000</v>
      </c>
    </row>
    <row r="154" spans="1:13" x14ac:dyDescent="0.2">
      <c r="A154">
        <v>2702</v>
      </c>
      <c r="B154">
        <v>2016</v>
      </c>
      <c r="C154">
        <v>9</v>
      </c>
      <c r="D154">
        <f>'table1-2016'!AN154</f>
        <v>40</v>
      </c>
      <c r="E154" s="15">
        <f>'table1-2016'!AO154</f>
        <v>578000</v>
      </c>
      <c r="F154">
        <f>'table1-2016'!AP154</f>
        <v>0</v>
      </c>
      <c r="G154" s="15">
        <f>'table1-2016'!AQ154</f>
        <v>0</v>
      </c>
      <c r="H154">
        <f>'table1-2016'!AR154</f>
        <v>0</v>
      </c>
      <c r="I154" s="15">
        <f>'table1-2016'!AS154</f>
        <v>0</v>
      </c>
      <c r="J154">
        <f>'table1-2016'!AT154</f>
        <v>19</v>
      </c>
      <c r="K154" s="15">
        <f>'table1-2016'!AU154</f>
        <v>321000</v>
      </c>
      <c r="L154">
        <f>'table1-2016'!AV154</f>
        <v>40</v>
      </c>
      <c r="M154" s="15">
        <f>'table1-2016'!AW154</f>
        <v>578000</v>
      </c>
    </row>
    <row r="155" spans="1:13" x14ac:dyDescent="0.2">
      <c r="A155">
        <v>2703.01</v>
      </c>
      <c r="B155">
        <v>2016</v>
      </c>
      <c r="C155">
        <v>8</v>
      </c>
      <c r="D155">
        <f>'table1-2016'!AN155</f>
        <v>23</v>
      </c>
      <c r="E155" s="15">
        <f>'table1-2016'!AO155</f>
        <v>251000</v>
      </c>
      <c r="F155">
        <f>'table1-2016'!AP155</f>
        <v>0</v>
      </c>
      <c r="G155" s="15">
        <f>'table1-2016'!AQ155</f>
        <v>0</v>
      </c>
      <c r="H155">
        <f>'table1-2016'!AR155</f>
        <v>0</v>
      </c>
      <c r="I155" s="15">
        <f>'table1-2016'!AS155</f>
        <v>0</v>
      </c>
      <c r="J155">
        <f>'table1-2016'!AT155</f>
        <v>13</v>
      </c>
      <c r="K155" s="15">
        <f>'table1-2016'!AU155</f>
        <v>120000</v>
      </c>
      <c r="L155">
        <f>'table1-2016'!AV155</f>
        <v>23</v>
      </c>
      <c r="M155" s="15">
        <f>'table1-2016'!AW155</f>
        <v>251000</v>
      </c>
    </row>
    <row r="156" spans="1:13" x14ac:dyDescent="0.2">
      <c r="A156">
        <v>2703.02</v>
      </c>
      <c r="B156">
        <v>2016</v>
      </c>
      <c r="C156">
        <v>8</v>
      </c>
      <c r="D156">
        <f>'table1-2016'!AN156</f>
        <v>16</v>
      </c>
      <c r="E156" s="15">
        <f>'table1-2016'!AO156</f>
        <v>107000</v>
      </c>
      <c r="F156">
        <f>'table1-2016'!AP156</f>
        <v>1</v>
      </c>
      <c r="G156" s="15">
        <f>'table1-2016'!AQ156</f>
        <v>200000</v>
      </c>
      <c r="H156">
        <f>'table1-2016'!AR156</f>
        <v>2</v>
      </c>
      <c r="I156" s="15">
        <f>'table1-2016'!AS156</f>
        <v>702000</v>
      </c>
      <c r="J156">
        <f>'table1-2016'!AT156</f>
        <v>12</v>
      </c>
      <c r="K156" s="15">
        <f>'table1-2016'!AU156</f>
        <v>611000</v>
      </c>
      <c r="L156">
        <f>'table1-2016'!AV156</f>
        <v>19</v>
      </c>
      <c r="M156" s="15">
        <f>'table1-2016'!AW156</f>
        <v>1009000</v>
      </c>
    </row>
    <row r="157" spans="1:13" x14ac:dyDescent="0.2">
      <c r="A157">
        <v>2704.01</v>
      </c>
      <c r="B157">
        <v>2016</v>
      </c>
      <c r="C157">
        <v>8</v>
      </c>
      <c r="D157">
        <f>'table1-2016'!AN157</f>
        <v>52</v>
      </c>
      <c r="E157" s="15">
        <f>'table1-2016'!AO157</f>
        <v>275000</v>
      </c>
      <c r="F157">
        <f>'table1-2016'!AP157</f>
        <v>0</v>
      </c>
      <c r="G157" s="15">
        <f>'table1-2016'!AQ157</f>
        <v>0</v>
      </c>
      <c r="H157">
        <f>'table1-2016'!AR157</f>
        <v>2</v>
      </c>
      <c r="I157" s="15">
        <f>'table1-2016'!AS157</f>
        <v>1189000</v>
      </c>
      <c r="J157">
        <f>'table1-2016'!AT157</f>
        <v>35</v>
      </c>
      <c r="K157" s="15">
        <f>'table1-2016'!AU157</f>
        <v>838000</v>
      </c>
      <c r="L157">
        <f>'table1-2016'!AV157</f>
        <v>54</v>
      </c>
      <c r="M157" s="15">
        <f>'table1-2016'!AW157</f>
        <v>1464000</v>
      </c>
    </row>
    <row r="158" spans="1:13" x14ac:dyDescent="0.2">
      <c r="A158">
        <v>2704.02</v>
      </c>
      <c r="B158">
        <v>2016</v>
      </c>
      <c r="C158">
        <v>8</v>
      </c>
      <c r="D158">
        <f>'table1-2016'!AN158</f>
        <v>33</v>
      </c>
      <c r="E158" s="15">
        <f>'table1-2016'!AO158</f>
        <v>320000</v>
      </c>
      <c r="F158">
        <f>'table1-2016'!AP158</f>
        <v>0</v>
      </c>
      <c r="G158" s="15">
        <f>'table1-2016'!AQ158</f>
        <v>0</v>
      </c>
      <c r="H158">
        <f>'table1-2016'!AR158</f>
        <v>2</v>
      </c>
      <c r="I158" s="15">
        <f>'table1-2016'!AS158</f>
        <v>1050000</v>
      </c>
      <c r="J158">
        <f>'table1-2016'!AT158</f>
        <v>17</v>
      </c>
      <c r="K158" s="15">
        <f>'table1-2016'!AU158</f>
        <v>1249000</v>
      </c>
      <c r="L158">
        <f>'table1-2016'!AV158</f>
        <v>35</v>
      </c>
      <c r="M158" s="15">
        <f>'table1-2016'!AW158</f>
        <v>1370000</v>
      </c>
    </row>
    <row r="159" spans="1:13" x14ac:dyDescent="0.2">
      <c r="A159">
        <v>2705.01</v>
      </c>
      <c r="B159">
        <v>2016</v>
      </c>
      <c r="C159">
        <v>8</v>
      </c>
      <c r="D159">
        <f>'table1-2016'!AN159</f>
        <v>62</v>
      </c>
      <c r="E159" s="15">
        <f>'table1-2016'!AO159</f>
        <v>537000</v>
      </c>
      <c r="F159">
        <f>'table1-2016'!AP159</f>
        <v>0</v>
      </c>
      <c r="G159" s="15">
        <f>'table1-2016'!AQ159</f>
        <v>0</v>
      </c>
      <c r="H159">
        <f>'table1-2016'!AR159</f>
        <v>0</v>
      </c>
      <c r="I159" s="15">
        <f>'table1-2016'!AS159</f>
        <v>0</v>
      </c>
      <c r="J159">
        <f>'table1-2016'!AT159</f>
        <v>38</v>
      </c>
      <c r="K159" s="15">
        <f>'table1-2016'!AU159</f>
        <v>391000</v>
      </c>
      <c r="L159">
        <f>'table1-2016'!AV159</f>
        <v>62</v>
      </c>
      <c r="M159" s="15">
        <f>'table1-2016'!AW159</f>
        <v>537000</v>
      </c>
    </row>
    <row r="160" spans="1:13" x14ac:dyDescent="0.2">
      <c r="A160">
        <v>2705.02</v>
      </c>
      <c r="B160">
        <v>2016</v>
      </c>
      <c r="C160">
        <v>10</v>
      </c>
      <c r="D160">
        <f>'table1-2016'!AN160</f>
        <v>32</v>
      </c>
      <c r="E160" s="15">
        <f>'table1-2016'!AO160</f>
        <v>413000</v>
      </c>
      <c r="F160">
        <f>'table1-2016'!AP160</f>
        <v>0</v>
      </c>
      <c r="G160" s="15">
        <f>'table1-2016'!AQ160</f>
        <v>0</v>
      </c>
      <c r="H160">
        <f>'table1-2016'!AR160</f>
        <v>2</v>
      </c>
      <c r="I160" s="15">
        <f>'table1-2016'!AS160</f>
        <v>989000</v>
      </c>
      <c r="J160">
        <f>'table1-2016'!AT160</f>
        <v>21</v>
      </c>
      <c r="K160" s="15">
        <f>'table1-2016'!AU160</f>
        <v>1199000</v>
      </c>
      <c r="L160">
        <f>'table1-2016'!AV160</f>
        <v>34</v>
      </c>
      <c r="M160" s="15">
        <f>'table1-2016'!AW160</f>
        <v>1402000</v>
      </c>
    </row>
    <row r="161" spans="1:13" x14ac:dyDescent="0.2">
      <c r="A161">
        <v>2706</v>
      </c>
      <c r="B161">
        <v>2016</v>
      </c>
      <c r="C161">
        <v>10</v>
      </c>
      <c r="D161">
        <f>'table1-2016'!AN161</f>
        <v>41</v>
      </c>
      <c r="E161" s="15">
        <f>'table1-2016'!AO161</f>
        <v>518000</v>
      </c>
      <c r="F161">
        <f>'table1-2016'!AP161</f>
        <v>1</v>
      </c>
      <c r="G161" s="15">
        <f>'table1-2016'!AQ161</f>
        <v>151000</v>
      </c>
      <c r="H161">
        <f>'table1-2016'!AR161</f>
        <v>0</v>
      </c>
      <c r="I161" s="15">
        <f>'table1-2016'!AS161</f>
        <v>0</v>
      </c>
      <c r="J161">
        <f>'table1-2016'!AT161</f>
        <v>26</v>
      </c>
      <c r="K161" s="15">
        <f>'table1-2016'!AU161</f>
        <v>289000</v>
      </c>
      <c r="L161">
        <f>'table1-2016'!AV161</f>
        <v>42</v>
      </c>
      <c r="M161" s="15">
        <f>'table1-2016'!AW161</f>
        <v>669000</v>
      </c>
    </row>
    <row r="162" spans="1:13" x14ac:dyDescent="0.2">
      <c r="A162">
        <v>2707.01</v>
      </c>
      <c r="B162">
        <v>2016</v>
      </c>
      <c r="C162">
        <v>4</v>
      </c>
      <c r="D162">
        <f>'table1-2016'!AN162</f>
        <v>3</v>
      </c>
      <c r="E162" s="15">
        <f>'table1-2016'!AO162</f>
        <v>17000</v>
      </c>
      <c r="F162">
        <f>'table1-2016'!AP162</f>
        <v>0</v>
      </c>
      <c r="G162" s="15">
        <f>'table1-2016'!AQ162</f>
        <v>0</v>
      </c>
      <c r="H162">
        <f>'table1-2016'!AR162</f>
        <v>0</v>
      </c>
      <c r="I162" s="15">
        <f>'table1-2016'!AS162</f>
        <v>0</v>
      </c>
      <c r="J162">
        <f>'table1-2016'!AT162</f>
        <v>2</v>
      </c>
      <c r="K162" s="15">
        <f>'table1-2016'!AU162</f>
        <v>16000</v>
      </c>
      <c r="L162">
        <f>'table1-2016'!AV162</f>
        <v>3</v>
      </c>
      <c r="M162" s="15">
        <f>'table1-2016'!AW162</f>
        <v>17000</v>
      </c>
    </row>
    <row r="163" spans="1:13" x14ac:dyDescent="0.2">
      <c r="A163">
        <v>2707.02</v>
      </c>
      <c r="B163">
        <v>2016</v>
      </c>
      <c r="C163">
        <v>6</v>
      </c>
      <c r="D163">
        <f>'table1-2016'!AN163</f>
        <v>13</v>
      </c>
      <c r="E163" s="15">
        <f>'table1-2016'!AO163</f>
        <v>68000</v>
      </c>
      <c r="F163">
        <f>'table1-2016'!AP163</f>
        <v>1</v>
      </c>
      <c r="G163" s="15">
        <f>'table1-2016'!AQ163</f>
        <v>197000</v>
      </c>
      <c r="H163">
        <f>'table1-2016'!AR163</f>
        <v>1</v>
      </c>
      <c r="I163" s="15">
        <f>'table1-2016'!AS163</f>
        <v>555000</v>
      </c>
      <c r="J163">
        <f>'table1-2016'!AT163</f>
        <v>8</v>
      </c>
      <c r="K163" s="15">
        <f>'table1-2016'!AU163</f>
        <v>27000</v>
      </c>
      <c r="L163">
        <f>'table1-2016'!AV163</f>
        <v>15</v>
      </c>
      <c r="M163" s="15">
        <f>'table1-2016'!AW163</f>
        <v>820000</v>
      </c>
    </row>
    <row r="164" spans="1:13" x14ac:dyDescent="0.2">
      <c r="A164">
        <v>2707.03</v>
      </c>
      <c r="B164">
        <v>2016</v>
      </c>
      <c r="C164">
        <v>9</v>
      </c>
      <c r="D164">
        <f>'table1-2016'!AN164</f>
        <v>34</v>
      </c>
      <c r="E164" s="15">
        <f>'table1-2016'!AO164</f>
        <v>310000</v>
      </c>
      <c r="F164">
        <f>'table1-2016'!AP164</f>
        <v>0</v>
      </c>
      <c r="G164" s="15">
        <f>'table1-2016'!AQ164</f>
        <v>0</v>
      </c>
      <c r="H164">
        <f>'table1-2016'!AR164</f>
        <v>1</v>
      </c>
      <c r="I164" s="15">
        <f>'table1-2016'!AS164</f>
        <v>714000</v>
      </c>
      <c r="J164">
        <f>'table1-2016'!AT164</f>
        <v>23</v>
      </c>
      <c r="K164" s="15">
        <f>'table1-2016'!AU164</f>
        <v>912000</v>
      </c>
      <c r="L164">
        <f>'table1-2016'!AV164</f>
        <v>35</v>
      </c>
      <c r="M164" s="15">
        <f>'table1-2016'!AW164</f>
        <v>1024000</v>
      </c>
    </row>
    <row r="165" spans="1:13" x14ac:dyDescent="0.2">
      <c r="A165">
        <v>2708.01</v>
      </c>
      <c r="B165">
        <v>2016</v>
      </c>
      <c r="C165">
        <v>8</v>
      </c>
      <c r="D165">
        <f>'table1-2016'!AN165</f>
        <v>26</v>
      </c>
      <c r="E165" s="15">
        <f>'table1-2016'!AO165</f>
        <v>164000</v>
      </c>
      <c r="F165">
        <f>'table1-2016'!AP165</f>
        <v>0</v>
      </c>
      <c r="G165" s="15">
        <f>'table1-2016'!AQ165</f>
        <v>0</v>
      </c>
      <c r="H165">
        <f>'table1-2016'!AR165</f>
        <v>0</v>
      </c>
      <c r="I165" s="15">
        <f>'table1-2016'!AS165</f>
        <v>0</v>
      </c>
      <c r="J165">
        <f>'table1-2016'!AT165</f>
        <v>18</v>
      </c>
      <c r="K165" s="15">
        <f>'table1-2016'!AU165</f>
        <v>77000</v>
      </c>
      <c r="L165">
        <f>'table1-2016'!AV165</f>
        <v>26</v>
      </c>
      <c r="M165" s="15">
        <f>'table1-2016'!AW165</f>
        <v>164000</v>
      </c>
    </row>
    <row r="166" spans="1:13" x14ac:dyDescent="0.2">
      <c r="A166">
        <v>2708.02</v>
      </c>
      <c r="B166">
        <v>2016</v>
      </c>
      <c r="C166">
        <v>7</v>
      </c>
      <c r="D166">
        <f>'table1-2016'!AN166</f>
        <v>17</v>
      </c>
      <c r="E166" s="15">
        <f>'table1-2016'!AO166</f>
        <v>168000</v>
      </c>
      <c r="F166">
        <f>'table1-2016'!AP166</f>
        <v>0</v>
      </c>
      <c r="G166" s="15">
        <f>'table1-2016'!AQ166</f>
        <v>0</v>
      </c>
      <c r="H166">
        <f>'table1-2016'!AR166</f>
        <v>1</v>
      </c>
      <c r="I166" s="15">
        <f>'table1-2016'!AS166</f>
        <v>885000</v>
      </c>
      <c r="J166">
        <f>'table1-2016'!AT166</f>
        <v>13</v>
      </c>
      <c r="K166" s="15">
        <f>'table1-2016'!AU166</f>
        <v>958000</v>
      </c>
      <c r="L166">
        <f>'table1-2016'!AV166</f>
        <v>18</v>
      </c>
      <c r="M166" s="15">
        <f>'table1-2016'!AW166</f>
        <v>1053000</v>
      </c>
    </row>
    <row r="167" spans="1:13" x14ac:dyDescent="0.2">
      <c r="A167">
        <v>2708.03</v>
      </c>
      <c r="B167">
        <v>2016</v>
      </c>
      <c r="C167">
        <v>8</v>
      </c>
      <c r="D167">
        <f>'table1-2016'!AN167</f>
        <v>31</v>
      </c>
      <c r="E167" s="15">
        <f>'table1-2016'!AO167</f>
        <v>288000</v>
      </c>
      <c r="F167">
        <f>'table1-2016'!AP167</f>
        <v>0</v>
      </c>
      <c r="G167" s="15">
        <f>'table1-2016'!AQ167</f>
        <v>0</v>
      </c>
      <c r="H167">
        <f>'table1-2016'!AR167</f>
        <v>0</v>
      </c>
      <c r="I167" s="15">
        <f>'table1-2016'!AS167</f>
        <v>0</v>
      </c>
      <c r="J167">
        <f>'table1-2016'!AT167</f>
        <v>14</v>
      </c>
      <c r="K167" s="15">
        <f>'table1-2016'!AU167</f>
        <v>94000</v>
      </c>
      <c r="L167">
        <f>'table1-2016'!AV167</f>
        <v>31</v>
      </c>
      <c r="M167" s="15">
        <f>'table1-2016'!AW167</f>
        <v>288000</v>
      </c>
    </row>
    <row r="168" spans="1:13" x14ac:dyDescent="0.2">
      <c r="A168">
        <v>2708.04</v>
      </c>
      <c r="B168">
        <v>2016</v>
      </c>
      <c r="C168">
        <v>9</v>
      </c>
      <c r="D168">
        <f>'table1-2016'!AN168</f>
        <v>27</v>
      </c>
      <c r="E168" s="15">
        <f>'table1-2016'!AO168</f>
        <v>271000</v>
      </c>
      <c r="F168">
        <f>'table1-2016'!AP168</f>
        <v>0</v>
      </c>
      <c r="G168" s="15">
        <f>'table1-2016'!AQ168</f>
        <v>0</v>
      </c>
      <c r="H168">
        <f>'table1-2016'!AR168</f>
        <v>0</v>
      </c>
      <c r="I168" s="15">
        <f>'table1-2016'!AS168</f>
        <v>0</v>
      </c>
      <c r="J168">
        <f>'table1-2016'!AT168</f>
        <v>17</v>
      </c>
      <c r="K168" s="15">
        <f>'table1-2016'!AU168</f>
        <v>201000</v>
      </c>
      <c r="L168">
        <f>'table1-2016'!AV168</f>
        <v>27</v>
      </c>
      <c r="M168" s="15">
        <f>'table1-2016'!AW168</f>
        <v>271000</v>
      </c>
    </row>
    <row r="169" spans="1:13" x14ac:dyDescent="0.2">
      <c r="A169">
        <v>2708.05</v>
      </c>
      <c r="B169">
        <v>2016</v>
      </c>
      <c r="C169">
        <v>8</v>
      </c>
      <c r="D169">
        <f>'table1-2016'!AN169</f>
        <v>36</v>
      </c>
      <c r="E169" s="15">
        <f>'table1-2016'!AO169</f>
        <v>316000</v>
      </c>
      <c r="F169">
        <f>'table1-2016'!AP169</f>
        <v>1</v>
      </c>
      <c r="G169" s="15">
        <f>'table1-2016'!AQ169</f>
        <v>182000</v>
      </c>
      <c r="H169">
        <f>'table1-2016'!AR169</f>
        <v>4</v>
      </c>
      <c r="I169" s="15">
        <f>'table1-2016'!AS169</f>
        <v>2529000</v>
      </c>
      <c r="J169">
        <f>'table1-2016'!AT169</f>
        <v>20</v>
      </c>
      <c r="K169" s="15">
        <f>'table1-2016'!AU169</f>
        <v>825000</v>
      </c>
      <c r="L169">
        <f>'table1-2016'!AV169</f>
        <v>41</v>
      </c>
      <c r="M169" s="15">
        <f>'table1-2016'!AW169</f>
        <v>3027000</v>
      </c>
    </row>
    <row r="170" spans="1:13" x14ac:dyDescent="0.2">
      <c r="A170">
        <v>2709.01</v>
      </c>
      <c r="B170">
        <v>2016</v>
      </c>
      <c r="C170">
        <v>7</v>
      </c>
      <c r="D170">
        <f>'table1-2016'!AN170</f>
        <v>11</v>
      </c>
      <c r="E170" s="15">
        <f>'table1-2016'!AO170</f>
        <v>65000</v>
      </c>
      <c r="F170">
        <f>'table1-2016'!AP170</f>
        <v>0</v>
      </c>
      <c r="G170" s="15">
        <f>'table1-2016'!AQ170</f>
        <v>0</v>
      </c>
      <c r="H170">
        <f>'table1-2016'!AR170</f>
        <v>0</v>
      </c>
      <c r="I170" s="15">
        <f>'table1-2016'!AS170</f>
        <v>0</v>
      </c>
      <c r="J170">
        <f>'table1-2016'!AT170</f>
        <v>8</v>
      </c>
      <c r="K170" s="15">
        <f>'table1-2016'!AU170</f>
        <v>52000</v>
      </c>
      <c r="L170">
        <f>'table1-2016'!AV170</f>
        <v>11</v>
      </c>
      <c r="M170" s="15">
        <f>'table1-2016'!AW170</f>
        <v>65000</v>
      </c>
    </row>
    <row r="171" spans="1:13" x14ac:dyDescent="0.2">
      <c r="A171">
        <v>2709.02</v>
      </c>
      <c r="B171">
        <v>2016</v>
      </c>
      <c r="C171">
        <v>7</v>
      </c>
      <c r="D171">
        <f>'table1-2016'!AN171</f>
        <v>9</v>
      </c>
      <c r="E171" s="15">
        <f>'table1-2016'!AO171</f>
        <v>36000</v>
      </c>
      <c r="F171">
        <f>'table1-2016'!AP171</f>
        <v>0</v>
      </c>
      <c r="G171" s="15">
        <f>'table1-2016'!AQ171</f>
        <v>0</v>
      </c>
      <c r="H171">
        <f>'table1-2016'!AR171</f>
        <v>0</v>
      </c>
      <c r="I171" s="15">
        <f>'table1-2016'!AS171</f>
        <v>0</v>
      </c>
      <c r="J171">
        <f>'table1-2016'!AT171</f>
        <v>8</v>
      </c>
      <c r="K171" s="15">
        <f>'table1-2016'!AU171</f>
        <v>33000</v>
      </c>
      <c r="L171">
        <f>'table1-2016'!AV171</f>
        <v>9</v>
      </c>
      <c r="M171" s="15">
        <f>'table1-2016'!AW171</f>
        <v>36000</v>
      </c>
    </row>
    <row r="172" spans="1:13" x14ac:dyDescent="0.2">
      <c r="A172">
        <v>2709.03</v>
      </c>
      <c r="B172">
        <v>2016</v>
      </c>
      <c r="C172">
        <v>8</v>
      </c>
      <c r="D172">
        <f>'table1-2016'!AN172</f>
        <v>25</v>
      </c>
      <c r="E172" s="15">
        <f>'table1-2016'!AO172</f>
        <v>124000</v>
      </c>
      <c r="F172">
        <f>'table1-2016'!AP172</f>
        <v>0</v>
      </c>
      <c r="G172" s="15">
        <f>'table1-2016'!AQ172</f>
        <v>0</v>
      </c>
      <c r="H172">
        <f>'table1-2016'!AR172</f>
        <v>0</v>
      </c>
      <c r="I172" s="15">
        <f>'table1-2016'!AS172</f>
        <v>0</v>
      </c>
      <c r="J172">
        <f>'table1-2016'!AT172</f>
        <v>16</v>
      </c>
      <c r="K172" s="15">
        <f>'table1-2016'!AU172</f>
        <v>108000</v>
      </c>
      <c r="L172">
        <f>'table1-2016'!AV172</f>
        <v>25</v>
      </c>
      <c r="M172" s="15">
        <f>'table1-2016'!AW172</f>
        <v>124000</v>
      </c>
    </row>
    <row r="173" spans="1:13" x14ac:dyDescent="0.2">
      <c r="A173">
        <v>2710.01</v>
      </c>
      <c r="B173">
        <v>2016</v>
      </c>
      <c r="C173">
        <v>5</v>
      </c>
      <c r="D173">
        <f>'table1-2016'!AN173</f>
        <v>5</v>
      </c>
      <c r="E173" s="15">
        <f>'table1-2016'!AO173</f>
        <v>24000</v>
      </c>
      <c r="F173">
        <f>'table1-2016'!AP173</f>
        <v>0</v>
      </c>
      <c r="G173" s="15">
        <f>'table1-2016'!AQ173</f>
        <v>0</v>
      </c>
      <c r="H173">
        <f>'table1-2016'!AR173</f>
        <v>0</v>
      </c>
      <c r="I173" s="15">
        <f>'table1-2016'!AS173</f>
        <v>0</v>
      </c>
      <c r="J173">
        <f>'table1-2016'!AT173</f>
        <v>3</v>
      </c>
      <c r="K173" s="15">
        <f>'table1-2016'!AU173</f>
        <v>21000</v>
      </c>
      <c r="L173">
        <f>'table1-2016'!AV173</f>
        <v>5</v>
      </c>
      <c r="M173" s="15">
        <f>'table1-2016'!AW173</f>
        <v>24000</v>
      </c>
    </row>
    <row r="174" spans="1:13" x14ac:dyDescent="0.2">
      <c r="A174">
        <v>2710.02</v>
      </c>
      <c r="B174">
        <v>2016</v>
      </c>
      <c r="C174">
        <v>6</v>
      </c>
      <c r="D174">
        <f>'table1-2016'!AN174</f>
        <v>18</v>
      </c>
      <c r="E174" s="15">
        <f>'table1-2016'!AO174</f>
        <v>118000</v>
      </c>
      <c r="F174">
        <f>'table1-2016'!AP174</f>
        <v>0</v>
      </c>
      <c r="G174" s="15">
        <f>'table1-2016'!AQ174</f>
        <v>0</v>
      </c>
      <c r="H174">
        <f>'table1-2016'!AR174</f>
        <v>0</v>
      </c>
      <c r="I174" s="15">
        <f>'table1-2016'!AS174</f>
        <v>0</v>
      </c>
      <c r="J174">
        <f>'table1-2016'!AT174</f>
        <v>14</v>
      </c>
      <c r="K174" s="15">
        <f>'table1-2016'!AU174</f>
        <v>107000</v>
      </c>
      <c r="L174">
        <f>'table1-2016'!AV174</f>
        <v>18</v>
      </c>
      <c r="M174" s="15">
        <f>'table1-2016'!AW174</f>
        <v>118000</v>
      </c>
    </row>
    <row r="175" spans="1:13" x14ac:dyDescent="0.2">
      <c r="A175">
        <v>2711.01</v>
      </c>
      <c r="B175">
        <v>2016</v>
      </c>
      <c r="C175">
        <v>7</v>
      </c>
      <c r="D175">
        <f>'table1-2016'!AN175</f>
        <v>15</v>
      </c>
      <c r="E175" s="15">
        <f>'table1-2016'!AO175</f>
        <v>95000</v>
      </c>
      <c r="F175">
        <f>'table1-2016'!AP175</f>
        <v>0</v>
      </c>
      <c r="G175" s="15">
        <f>'table1-2016'!AQ175</f>
        <v>0</v>
      </c>
      <c r="H175">
        <f>'table1-2016'!AR175</f>
        <v>0</v>
      </c>
      <c r="I175" s="15">
        <f>'table1-2016'!AS175</f>
        <v>0</v>
      </c>
      <c r="J175">
        <f>'table1-2016'!AT175</f>
        <v>8</v>
      </c>
      <c r="K175" s="15">
        <f>'table1-2016'!AU175</f>
        <v>66000</v>
      </c>
      <c r="L175">
        <f>'table1-2016'!AV175</f>
        <v>15</v>
      </c>
      <c r="M175" s="15">
        <f>'table1-2016'!AW175</f>
        <v>95000</v>
      </c>
    </row>
    <row r="176" spans="1:13" x14ac:dyDescent="0.2">
      <c r="A176">
        <v>2711.02</v>
      </c>
      <c r="B176">
        <v>2016</v>
      </c>
      <c r="C176">
        <v>13</v>
      </c>
      <c r="D176">
        <f>'table1-2016'!AN176</f>
        <v>31</v>
      </c>
      <c r="E176" s="15">
        <f>'table1-2016'!AO176</f>
        <v>361000</v>
      </c>
      <c r="F176">
        <f>'table1-2016'!AP176</f>
        <v>0</v>
      </c>
      <c r="G176" s="15">
        <f>'table1-2016'!AQ176</f>
        <v>0</v>
      </c>
      <c r="H176">
        <f>'table1-2016'!AR176</f>
        <v>0</v>
      </c>
      <c r="I176" s="15">
        <f>'table1-2016'!AS176</f>
        <v>0</v>
      </c>
      <c r="J176">
        <f>'table1-2016'!AT176</f>
        <v>15</v>
      </c>
      <c r="K176" s="15">
        <f>'table1-2016'!AU176</f>
        <v>202000</v>
      </c>
      <c r="L176">
        <f>'table1-2016'!AV176</f>
        <v>31</v>
      </c>
      <c r="M176" s="15">
        <f>'table1-2016'!AW176</f>
        <v>361000</v>
      </c>
    </row>
    <row r="177" spans="1:13" x14ac:dyDescent="0.2">
      <c r="A177">
        <v>2712</v>
      </c>
      <c r="B177">
        <v>2016</v>
      </c>
      <c r="C177">
        <v>13</v>
      </c>
      <c r="D177">
        <f>'table1-2016'!AN177</f>
        <v>109</v>
      </c>
      <c r="E177" s="15">
        <f>'table1-2016'!AO177</f>
        <v>1351000</v>
      </c>
      <c r="F177">
        <f>'table1-2016'!AP177</f>
        <v>2</v>
      </c>
      <c r="G177" s="15">
        <f>'table1-2016'!AQ177</f>
        <v>262000</v>
      </c>
      <c r="H177">
        <f>'table1-2016'!AR177</f>
        <v>3</v>
      </c>
      <c r="I177" s="15">
        <f>'table1-2016'!AS177</f>
        <v>1983000</v>
      </c>
      <c r="J177">
        <f>'table1-2016'!AT177</f>
        <v>65</v>
      </c>
      <c r="K177" s="15">
        <f>'table1-2016'!AU177</f>
        <v>769000</v>
      </c>
      <c r="L177">
        <f>'table1-2016'!AV177</f>
        <v>114</v>
      </c>
      <c r="M177" s="15">
        <f>'table1-2016'!AW177</f>
        <v>3596000</v>
      </c>
    </row>
    <row r="178" spans="1:13" x14ac:dyDescent="0.2">
      <c r="A178">
        <v>2713</v>
      </c>
      <c r="B178">
        <v>2016</v>
      </c>
      <c r="C178">
        <v>13</v>
      </c>
      <c r="D178">
        <f>'table1-2016'!AN178</f>
        <v>61</v>
      </c>
      <c r="E178" s="15">
        <f>'table1-2016'!AO178</f>
        <v>934000</v>
      </c>
      <c r="F178">
        <f>'table1-2016'!AP178</f>
        <v>2</v>
      </c>
      <c r="G178" s="15">
        <f>'table1-2016'!AQ178</f>
        <v>365000</v>
      </c>
      <c r="H178">
        <f>'table1-2016'!AR178</f>
        <v>2</v>
      </c>
      <c r="I178" s="15">
        <f>'table1-2016'!AS178</f>
        <v>1000000</v>
      </c>
      <c r="J178">
        <f>'table1-2016'!AT178</f>
        <v>33</v>
      </c>
      <c r="K178" s="15">
        <f>'table1-2016'!AU178</f>
        <v>1048000</v>
      </c>
      <c r="L178">
        <f>'table1-2016'!AV178</f>
        <v>65</v>
      </c>
      <c r="M178" s="15">
        <f>'table1-2016'!AW178</f>
        <v>2299000</v>
      </c>
    </row>
    <row r="179" spans="1:13" x14ac:dyDescent="0.2">
      <c r="A179">
        <v>2714</v>
      </c>
      <c r="B179">
        <v>2016</v>
      </c>
      <c r="C179">
        <v>13</v>
      </c>
      <c r="D179">
        <f>'table1-2016'!AN179</f>
        <v>84</v>
      </c>
      <c r="E179" s="15">
        <f>'table1-2016'!AO179</f>
        <v>1513000</v>
      </c>
      <c r="F179">
        <f>'table1-2016'!AP179</f>
        <v>3</v>
      </c>
      <c r="G179" s="15">
        <f>'table1-2016'!AQ179</f>
        <v>515000</v>
      </c>
      <c r="H179">
        <f>'table1-2016'!AR179</f>
        <v>0</v>
      </c>
      <c r="I179" s="15">
        <f>'table1-2016'!AS179</f>
        <v>0</v>
      </c>
      <c r="J179">
        <f>'table1-2016'!AT179</f>
        <v>43</v>
      </c>
      <c r="K179" s="15">
        <f>'table1-2016'!AU179</f>
        <v>978000</v>
      </c>
      <c r="L179">
        <f>'table1-2016'!AV179</f>
        <v>87</v>
      </c>
      <c r="M179" s="15">
        <f>'table1-2016'!AW179</f>
        <v>2028000</v>
      </c>
    </row>
    <row r="180" spans="1:13" x14ac:dyDescent="0.2">
      <c r="A180">
        <v>2715.01</v>
      </c>
      <c r="B180">
        <v>2016</v>
      </c>
      <c r="C180">
        <v>13</v>
      </c>
      <c r="D180">
        <f>'table1-2016'!AN180</f>
        <v>200</v>
      </c>
      <c r="E180" s="15">
        <f>'table1-2016'!AO180</f>
        <v>2953000</v>
      </c>
      <c r="F180">
        <f>'table1-2016'!AP180</f>
        <v>4</v>
      </c>
      <c r="G180" s="15">
        <f>'table1-2016'!AQ180</f>
        <v>772000</v>
      </c>
      <c r="H180">
        <f>'table1-2016'!AR180</f>
        <v>4</v>
      </c>
      <c r="I180" s="15">
        <f>'table1-2016'!AS180</f>
        <v>1636000</v>
      </c>
      <c r="J180">
        <f>'table1-2016'!AT180</f>
        <v>123</v>
      </c>
      <c r="K180" s="15">
        <f>'table1-2016'!AU180</f>
        <v>3524000</v>
      </c>
      <c r="L180">
        <f>'table1-2016'!AV180</f>
        <v>208</v>
      </c>
      <c r="M180" s="15">
        <f>'table1-2016'!AW180</f>
        <v>5361000</v>
      </c>
    </row>
    <row r="181" spans="1:13" x14ac:dyDescent="0.2">
      <c r="A181">
        <v>2715.03</v>
      </c>
      <c r="B181">
        <v>2016</v>
      </c>
      <c r="C181">
        <v>13</v>
      </c>
      <c r="D181">
        <f>'table1-2016'!AN181</f>
        <v>44</v>
      </c>
      <c r="E181" s="15">
        <f>'table1-2016'!AO181</f>
        <v>785000</v>
      </c>
      <c r="F181">
        <f>'table1-2016'!AP181</f>
        <v>2</v>
      </c>
      <c r="G181" s="15">
        <f>'table1-2016'!AQ181</f>
        <v>338000</v>
      </c>
      <c r="H181">
        <f>'table1-2016'!AR181</f>
        <v>0</v>
      </c>
      <c r="I181" s="15">
        <f>'table1-2016'!AS181</f>
        <v>0</v>
      </c>
      <c r="J181">
        <f>'table1-2016'!AT181</f>
        <v>17</v>
      </c>
      <c r="K181" s="15">
        <f>'table1-2016'!AU181</f>
        <v>319000</v>
      </c>
      <c r="L181">
        <f>'table1-2016'!AV181</f>
        <v>46</v>
      </c>
      <c r="M181" s="15">
        <f>'table1-2016'!AW181</f>
        <v>1123000</v>
      </c>
    </row>
    <row r="182" spans="1:13" x14ac:dyDescent="0.2">
      <c r="A182">
        <v>2716</v>
      </c>
      <c r="B182">
        <v>2016</v>
      </c>
      <c r="C182">
        <v>6</v>
      </c>
      <c r="D182">
        <f>'table1-2016'!AN182</f>
        <v>22</v>
      </c>
      <c r="E182" s="15">
        <f>'table1-2016'!AO182</f>
        <v>107000</v>
      </c>
      <c r="F182">
        <f>'table1-2016'!AP182</f>
        <v>0</v>
      </c>
      <c r="G182" s="15">
        <f>'table1-2016'!AQ182</f>
        <v>0</v>
      </c>
      <c r="H182">
        <f>'table1-2016'!AR182</f>
        <v>0</v>
      </c>
      <c r="I182" s="15">
        <f>'table1-2016'!AS182</f>
        <v>0</v>
      </c>
      <c r="J182">
        <f>'table1-2016'!AT182</f>
        <v>16</v>
      </c>
      <c r="K182" s="15">
        <f>'table1-2016'!AU182</f>
        <v>89000</v>
      </c>
      <c r="L182">
        <f>'table1-2016'!AV182</f>
        <v>22</v>
      </c>
      <c r="M182" s="15">
        <f>'table1-2016'!AW182</f>
        <v>107000</v>
      </c>
    </row>
    <row r="183" spans="1:13" x14ac:dyDescent="0.2">
      <c r="A183">
        <v>2717</v>
      </c>
      <c r="B183">
        <v>2016</v>
      </c>
      <c r="C183">
        <v>6</v>
      </c>
      <c r="D183">
        <f>'table1-2016'!AN183</f>
        <v>35</v>
      </c>
      <c r="E183" s="15">
        <f>'table1-2016'!AO183</f>
        <v>445000</v>
      </c>
      <c r="F183">
        <f>'table1-2016'!AP183</f>
        <v>0</v>
      </c>
      <c r="G183" s="15">
        <f>'table1-2016'!AQ183</f>
        <v>0</v>
      </c>
      <c r="H183">
        <f>'table1-2016'!AR183</f>
        <v>0</v>
      </c>
      <c r="I183" s="15">
        <f>'table1-2016'!AS183</f>
        <v>0</v>
      </c>
      <c r="J183">
        <f>'table1-2016'!AT183</f>
        <v>24</v>
      </c>
      <c r="K183" s="15">
        <f>'table1-2016'!AU183</f>
        <v>206000</v>
      </c>
      <c r="L183">
        <f>'table1-2016'!AV183</f>
        <v>35</v>
      </c>
      <c r="M183" s="15">
        <f>'table1-2016'!AW183</f>
        <v>445000</v>
      </c>
    </row>
    <row r="184" spans="1:13" x14ac:dyDescent="0.2">
      <c r="A184">
        <v>2718.01</v>
      </c>
      <c r="B184">
        <v>2016</v>
      </c>
      <c r="C184">
        <v>5</v>
      </c>
      <c r="D184">
        <f>'table1-2016'!AN184</f>
        <v>20</v>
      </c>
      <c r="E184" s="15">
        <f>'table1-2016'!AO184</f>
        <v>217000</v>
      </c>
      <c r="F184">
        <f>'table1-2016'!AP184</f>
        <v>1</v>
      </c>
      <c r="G184" s="15">
        <f>'table1-2016'!AQ184</f>
        <v>150000</v>
      </c>
      <c r="H184">
        <f>'table1-2016'!AR184</f>
        <v>1</v>
      </c>
      <c r="I184" s="15">
        <f>'table1-2016'!AS184</f>
        <v>515000</v>
      </c>
      <c r="J184">
        <f>'table1-2016'!AT184</f>
        <v>12</v>
      </c>
      <c r="K184" s="15">
        <f>'table1-2016'!AU184</f>
        <v>594000</v>
      </c>
      <c r="L184">
        <f>'table1-2016'!AV184</f>
        <v>22</v>
      </c>
      <c r="M184" s="15">
        <f>'table1-2016'!AW184</f>
        <v>882000</v>
      </c>
    </row>
    <row r="185" spans="1:13" x14ac:dyDescent="0.2">
      <c r="A185">
        <v>2718.02</v>
      </c>
      <c r="B185">
        <v>2016</v>
      </c>
      <c r="C185">
        <v>5</v>
      </c>
      <c r="D185">
        <f>'table1-2016'!AN185</f>
        <v>18</v>
      </c>
      <c r="E185" s="15">
        <f>'table1-2016'!AO185</f>
        <v>166000</v>
      </c>
      <c r="F185">
        <f>'table1-2016'!AP185</f>
        <v>0</v>
      </c>
      <c r="G185" s="15">
        <f>'table1-2016'!AQ185</f>
        <v>0</v>
      </c>
      <c r="H185">
        <f>'table1-2016'!AR185</f>
        <v>0</v>
      </c>
      <c r="I185" s="15">
        <f>'table1-2016'!AS185</f>
        <v>0</v>
      </c>
      <c r="J185">
        <f>'table1-2016'!AT185</f>
        <v>10</v>
      </c>
      <c r="K185" s="15">
        <f>'table1-2016'!AU185</f>
        <v>81000</v>
      </c>
      <c r="L185">
        <f>'table1-2016'!AV185</f>
        <v>18</v>
      </c>
      <c r="M185" s="15">
        <f>'table1-2016'!AW185</f>
        <v>166000</v>
      </c>
    </row>
    <row r="186" spans="1:13" x14ac:dyDescent="0.2">
      <c r="A186">
        <v>2719</v>
      </c>
      <c r="B186">
        <v>2016</v>
      </c>
      <c r="C186">
        <v>8</v>
      </c>
      <c r="D186">
        <f>'table1-2016'!AN186</f>
        <v>51</v>
      </c>
      <c r="E186" s="15">
        <f>'table1-2016'!AO186</f>
        <v>571000</v>
      </c>
      <c r="F186">
        <f>'table1-2016'!AP186</f>
        <v>0</v>
      </c>
      <c r="G186" s="15">
        <f>'table1-2016'!AQ186</f>
        <v>0</v>
      </c>
      <c r="H186">
        <f>'table1-2016'!AR186</f>
        <v>4</v>
      </c>
      <c r="I186" s="15">
        <f>'table1-2016'!AS186</f>
        <v>2869000</v>
      </c>
      <c r="J186">
        <f>'table1-2016'!AT186</f>
        <v>38</v>
      </c>
      <c r="K186" s="15">
        <f>'table1-2016'!AU186</f>
        <v>2194000</v>
      </c>
      <c r="L186">
        <f>'table1-2016'!AV186</f>
        <v>55</v>
      </c>
      <c r="M186" s="15">
        <f>'table1-2016'!AW186</f>
        <v>3440000</v>
      </c>
    </row>
    <row r="187" spans="1:13" x14ac:dyDescent="0.2">
      <c r="A187">
        <v>2720.03</v>
      </c>
      <c r="B187">
        <v>2016</v>
      </c>
      <c r="C187">
        <v>10</v>
      </c>
      <c r="D187">
        <f>'table1-2016'!AN187</f>
        <v>184</v>
      </c>
      <c r="E187" s="15">
        <f>'table1-2016'!AO187</f>
        <v>1826000</v>
      </c>
      <c r="F187">
        <f>'table1-2016'!AP187</f>
        <v>0</v>
      </c>
      <c r="G187" s="15">
        <f>'table1-2016'!AQ187</f>
        <v>0</v>
      </c>
      <c r="H187">
        <f>'table1-2016'!AR187</f>
        <v>0</v>
      </c>
      <c r="I187" s="15">
        <f>'table1-2016'!AS187</f>
        <v>0</v>
      </c>
      <c r="J187">
        <f>'table1-2016'!AT187</f>
        <v>135</v>
      </c>
      <c r="K187" s="15">
        <f>'table1-2016'!AU187</f>
        <v>1258000</v>
      </c>
      <c r="L187">
        <f>'table1-2016'!AV187</f>
        <v>184</v>
      </c>
      <c r="M187" s="15">
        <f>'table1-2016'!AW187</f>
        <v>1826000</v>
      </c>
    </row>
    <row r="188" spans="1:13" x14ac:dyDescent="0.2">
      <c r="A188">
        <v>2720.04</v>
      </c>
      <c r="B188">
        <v>2016</v>
      </c>
      <c r="C188">
        <v>7</v>
      </c>
      <c r="D188">
        <f>'table1-2016'!AN188</f>
        <v>123</v>
      </c>
      <c r="E188" s="15">
        <f>'table1-2016'!AO188</f>
        <v>1162000</v>
      </c>
      <c r="F188">
        <f>'table1-2016'!AP188</f>
        <v>1</v>
      </c>
      <c r="G188" s="15">
        <f>'table1-2016'!AQ188</f>
        <v>225000</v>
      </c>
      <c r="H188">
        <f>'table1-2016'!AR188</f>
        <v>0</v>
      </c>
      <c r="I188" s="15">
        <f>'table1-2016'!AS188</f>
        <v>0</v>
      </c>
      <c r="J188">
        <f>'table1-2016'!AT188</f>
        <v>78</v>
      </c>
      <c r="K188" s="15">
        <f>'table1-2016'!AU188</f>
        <v>855000</v>
      </c>
      <c r="L188">
        <f>'table1-2016'!AV188</f>
        <v>124</v>
      </c>
      <c r="M188" s="15">
        <f>'table1-2016'!AW188</f>
        <v>1387000</v>
      </c>
    </row>
    <row r="189" spans="1:13" x14ac:dyDescent="0.2">
      <c r="A189">
        <v>2720.05</v>
      </c>
      <c r="B189">
        <v>2016</v>
      </c>
      <c r="C189">
        <v>7</v>
      </c>
      <c r="D189">
        <f>'table1-2016'!AN189</f>
        <v>137</v>
      </c>
      <c r="E189" s="15">
        <f>'table1-2016'!AO189</f>
        <v>1384000</v>
      </c>
      <c r="F189">
        <f>'table1-2016'!AP189</f>
        <v>1</v>
      </c>
      <c r="G189" s="15">
        <f>'table1-2016'!AQ189</f>
        <v>250000</v>
      </c>
      <c r="H189">
        <f>'table1-2016'!AR189</f>
        <v>1</v>
      </c>
      <c r="I189" s="15">
        <f>'table1-2016'!AS189</f>
        <v>273000</v>
      </c>
      <c r="J189">
        <f>'table1-2016'!AT189</f>
        <v>93</v>
      </c>
      <c r="K189" s="15">
        <f>'table1-2016'!AU189</f>
        <v>788000</v>
      </c>
      <c r="L189">
        <f>'table1-2016'!AV189</f>
        <v>139</v>
      </c>
      <c r="M189" s="15">
        <f>'table1-2016'!AW189</f>
        <v>1907000</v>
      </c>
    </row>
    <row r="190" spans="1:13" x14ac:dyDescent="0.2">
      <c r="A190">
        <v>2720.06</v>
      </c>
      <c r="B190">
        <v>2016</v>
      </c>
      <c r="C190">
        <v>4</v>
      </c>
      <c r="D190">
        <f>'table1-2016'!AN190</f>
        <v>93</v>
      </c>
      <c r="E190" s="15">
        <f>'table1-2016'!AO190</f>
        <v>962000</v>
      </c>
      <c r="F190">
        <f>'table1-2016'!AP190</f>
        <v>0</v>
      </c>
      <c r="G190" s="15">
        <f>'table1-2016'!AQ190</f>
        <v>0</v>
      </c>
      <c r="H190">
        <f>'table1-2016'!AR190</f>
        <v>0</v>
      </c>
      <c r="I190" s="15">
        <f>'table1-2016'!AS190</f>
        <v>0</v>
      </c>
      <c r="J190">
        <f>'table1-2016'!AT190</f>
        <v>54</v>
      </c>
      <c r="K190" s="15">
        <f>'table1-2016'!AU190</f>
        <v>598000</v>
      </c>
      <c r="L190">
        <f>'table1-2016'!AV190</f>
        <v>93</v>
      </c>
      <c r="M190" s="15">
        <f>'table1-2016'!AW190</f>
        <v>962000</v>
      </c>
    </row>
    <row r="191" spans="1:13" x14ac:dyDescent="0.2">
      <c r="A191">
        <v>2720.07</v>
      </c>
      <c r="B191">
        <v>2016</v>
      </c>
      <c r="C191">
        <v>6</v>
      </c>
      <c r="D191">
        <f>'table1-2016'!AN191</f>
        <v>96</v>
      </c>
      <c r="E191" s="15">
        <f>'table1-2016'!AO191</f>
        <v>883000</v>
      </c>
      <c r="F191">
        <f>'table1-2016'!AP191</f>
        <v>4</v>
      </c>
      <c r="G191" s="15">
        <f>'table1-2016'!AQ191</f>
        <v>597000</v>
      </c>
      <c r="H191">
        <f>'table1-2016'!AR191</f>
        <v>1</v>
      </c>
      <c r="I191" s="15">
        <f>'table1-2016'!AS191</f>
        <v>750000</v>
      </c>
      <c r="J191">
        <f>'table1-2016'!AT191</f>
        <v>70</v>
      </c>
      <c r="K191" s="15">
        <f>'table1-2016'!AU191</f>
        <v>865000</v>
      </c>
      <c r="L191">
        <f>'table1-2016'!AV191</f>
        <v>101</v>
      </c>
      <c r="M191" s="15">
        <f>'table1-2016'!AW191</f>
        <v>2230000</v>
      </c>
    </row>
    <row r="192" spans="1:13" x14ac:dyDescent="0.2">
      <c r="A192">
        <v>2801.01</v>
      </c>
      <c r="B192">
        <v>2016</v>
      </c>
      <c r="C192">
        <v>7</v>
      </c>
      <c r="D192">
        <f>'table1-2016'!AN192</f>
        <v>94</v>
      </c>
      <c r="E192" s="15">
        <f>'table1-2016'!AO192</f>
        <v>1295000</v>
      </c>
      <c r="F192">
        <f>'table1-2016'!AP192</f>
        <v>5</v>
      </c>
      <c r="G192" s="15">
        <f>'table1-2016'!AQ192</f>
        <v>945000</v>
      </c>
      <c r="H192">
        <f>'table1-2016'!AR192</f>
        <v>1</v>
      </c>
      <c r="I192" s="15">
        <f>'table1-2016'!AS192</f>
        <v>488000</v>
      </c>
      <c r="J192">
        <f>'table1-2016'!AT192</f>
        <v>50</v>
      </c>
      <c r="K192" s="15">
        <f>'table1-2016'!AU192</f>
        <v>1254000</v>
      </c>
      <c r="L192">
        <f>'table1-2016'!AV192</f>
        <v>100</v>
      </c>
      <c r="M192" s="15">
        <f>'table1-2016'!AW192</f>
        <v>2728000</v>
      </c>
    </row>
    <row r="193" spans="1:13" x14ac:dyDescent="0.2">
      <c r="A193">
        <v>2801.02</v>
      </c>
      <c r="B193">
        <v>2016</v>
      </c>
      <c r="C193">
        <v>5</v>
      </c>
      <c r="D193">
        <f>'table1-2016'!AN193</f>
        <v>72</v>
      </c>
      <c r="E193" s="15">
        <f>'table1-2016'!AO193</f>
        <v>628000</v>
      </c>
      <c r="F193">
        <f>'table1-2016'!AP193</f>
        <v>1</v>
      </c>
      <c r="G193" s="15">
        <f>'table1-2016'!AQ193</f>
        <v>200000</v>
      </c>
      <c r="H193">
        <f>'table1-2016'!AR193</f>
        <v>3</v>
      </c>
      <c r="I193" s="15">
        <f>'table1-2016'!AS193</f>
        <v>2019000</v>
      </c>
      <c r="J193">
        <f>'table1-2016'!AT193</f>
        <v>47</v>
      </c>
      <c r="K193" s="15">
        <f>'table1-2016'!AU193</f>
        <v>583000</v>
      </c>
      <c r="L193">
        <f>'table1-2016'!AV193</f>
        <v>76</v>
      </c>
      <c r="M193" s="15">
        <f>'table1-2016'!AW193</f>
        <v>2847000</v>
      </c>
    </row>
    <row r="194" spans="1:13" x14ac:dyDescent="0.2">
      <c r="A194">
        <v>2802</v>
      </c>
      <c r="B194">
        <v>2016</v>
      </c>
      <c r="C194">
        <v>8</v>
      </c>
      <c r="D194">
        <f>'table1-2016'!AN194</f>
        <v>33</v>
      </c>
      <c r="E194" s="15">
        <f>'table1-2016'!AO194</f>
        <v>171000</v>
      </c>
      <c r="F194">
        <f>'table1-2016'!AP194</f>
        <v>0</v>
      </c>
      <c r="G194" s="15">
        <f>'table1-2016'!AQ194</f>
        <v>0</v>
      </c>
      <c r="H194">
        <f>'table1-2016'!AR194</f>
        <v>1</v>
      </c>
      <c r="I194" s="15">
        <f>'table1-2016'!AS194</f>
        <v>384000</v>
      </c>
      <c r="J194">
        <f>'table1-2016'!AT194</f>
        <v>30</v>
      </c>
      <c r="K194" s="15">
        <f>'table1-2016'!AU194</f>
        <v>539000</v>
      </c>
      <c r="L194">
        <f>'table1-2016'!AV194</f>
        <v>34</v>
      </c>
      <c r="M194" s="15">
        <f>'table1-2016'!AW194</f>
        <v>555000</v>
      </c>
    </row>
    <row r="195" spans="1:13" x14ac:dyDescent="0.2">
      <c r="A195">
        <v>2803.01</v>
      </c>
      <c r="B195">
        <v>2016</v>
      </c>
      <c r="C195">
        <v>6</v>
      </c>
      <c r="D195">
        <f>'table1-2016'!AN195</f>
        <v>22</v>
      </c>
      <c r="E195" s="15">
        <f>'table1-2016'!AO195</f>
        <v>369000</v>
      </c>
      <c r="F195">
        <f>'table1-2016'!AP195</f>
        <v>1</v>
      </c>
      <c r="G195" s="15">
        <f>'table1-2016'!AQ195</f>
        <v>200000</v>
      </c>
      <c r="H195">
        <f>'table1-2016'!AR195</f>
        <v>0</v>
      </c>
      <c r="I195" s="15">
        <f>'table1-2016'!AS195</f>
        <v>0</v>
      </c>
      <c r="J195">
        <f>'table1-2016'!AT195</f>
        <v>12</v>
      </c>
      <c r="K195" s="15">
        <f>'table1-2016'!AU195</f>
        <v>60000</v>
      </c>
      <c r="L195">
        <f>'table1-2016'!AV195</f>
        <v>23</v>
      </c>
      <c r="M195" s="15">
        <f>'table1-2016'!AW195</f>
        <v>569000</v>
      </c>
    </row>
    <row r="196" spans="1:13" x14ac:dyDescent="0.2">
      <c r="A196">
        <v>2803.02</v>
      </c>
      <c r="B196">
        <v>2016</v>
      </c>
      <c r="C196">
        <v>6</v>
      </c>
      <c r="D196">
        <f>'table1-2016'!AN196</f>
        <v>20</v>
      </c>
      <c r="E196" s="15">
        <f>'table1-2016'!AO196</f>
        <v>222000</v>
      </c>
      <c r="F196">
        <f>'table1-2016'!AP196</f>
        <v>1</v>
      </c>
      <c r="G196" s="15">
        <f>'table1-2016'!AQ196</f>
        <v>131000</v>
      </c>
      <c r="H196">
        <f>'table1-2016'!AR196</f>
        <v>0</v>
      </c>
      <c r="I196" s="15">
        <f>'table1-2016'!AS196</f>
        <v>0</v>
      </c>
      <c r="J196">
        <f>'table1-2016'!AT196</f>
        <v>12</v>
      </c>
      <c r="K196" s="15">
        <f>'table1-2016'!AU196</f>
        <v>79000</v>
      </c>
      <c r="L196">
        <f>'table1-2016'!AV196</f>
        <v>21</v>
      </c>
      <c r="M196" s="15">
        <f>'table1-2016'!AW196</f>
        <v>353000</v>
      </c>
    </row>
    <row r="197" spans="1:13" x14ac:dyDescent="0.2">
      <c r="A197">
        <v>2804.01</v>
      </c>
      <c r="B197">
        <v>2016</v>
      </c>
      <c r="C197">
        <v>8</v>
      </c>
      <c r="D197">
        <f>'table1-2016'!AN197</f>
        <v>39</v>
      </c>
      <c r="E197" s="15">
        <f>'table1-2016'!AO197</f>
        <v>229000</v>
      </c>
      <c r="F197">
        <f>'table1-2016'!AP197</f>
        <v>0</v>
      </c>
      <c r="G197" s="15">
        <f>'table1-2016'!AQ197</f>
        <v>0</v>
      </c>
      <c r="H197">
        <f>'table1-2016'!AR197</f>
        <v>0</v>
      </c>
      <c r="I197" s="15">
        <f>'table1-2016'!AS197</f>
        <v>0</v>
      </c>
      <c r="J197">
        <f>'table1-2016'!AT197</f>
        <v>22</v>
      </c>
      <c r="K197" s="15">
        <f>'table1-2016'!AU197</f>
        <v>172000</v>
      </c>
      <c r="L197">
        <f>'table1-2016'!AV197</f>
        <v>39</v>
      </c>
      <c r="M197" s="15">
        <f>'table1-2016'!AW197</f>
        <v>229000</v>
      </c>
    </row>
    <row r="198" spans="1:13" x14ac:dyDescent="0.2">
      <c r="A198">
        <v>2804.02</v>
      </c>
      <c r="B198">
        <v>2016</v>
      </c>
      <c r="C198">
        <v>7</v>
      </c>
      <c r="D198">
        <f>'table1-2016'!AN198</f>
        <v>6</v>
      </c>
      <c r="E198" s="15">
        <f>'table1-2016'!AO198</f>
        <v>182000</v>
      </c>
      <c r="F198">
        <f>'table1-2016'!AP198</f>
        <v>0</v>
      </c>
      <c r="G198" s="15">
        <f>'table1-2016'!AQ198</f>
        <v>0</v>
      </c>
      <c r="H198">
        <f>'table1-2016'!AR198</f>
        <v>0</v>
      </c>
      <c r="I198" s="15">
        <f>'table1-2016'!AS198</f>
        <v>0</v>
      </c>
      <c r="J198">
        <f>'table1-2016'!AT198</f>
        <v>5</v>
      </c>
      <c r="K198" s="15">
        <f>'table1-2016'!AU198</f>
        <v>96000</v>
      </c>
      <c r="L198">
        <f>'table1-2016'!AV198</f>
        <v>6</v>
      </c>
      <c r="M198" s="15">
        <f>'table1-2016'!AW198</f>
        <v>182000</v>
      </c>
    </row>
    <row r="199" spans="1:13" x14ac:dyDescent="0.2">
      <c r="A199">
        <v>2804.03</v>
      </c>
      <c r="B199">
        <v>2016</v>
      </c>
      <c r="C199">
        <v>8</v>
      </c>
      <c r="D199">
        <f>'table1-2016'!AN199</f>
        <v>26</v>
      </c>
      <c r="E199" s="15">
        <f>'table1-2016'!AO199</f>
        <v>296000</v>
      </c>
      <c r="F199">
        <f>'table1-2016'!AP199</f>
        <v>1</v>
      </c>
      <c r="G199" s="15">
        <f>'table1-2016'!AQ199</f>
        <v>150000</v>
      </c>
      <c r="H199">
        <f>'table1-2016'!AR199</f>
        <v>0</v>
      </c>
      <c r="I199" s="15">
        <f>'table1-2016'!AS199</f>
        <v>0</v>
      </c>
      <c r="J199">
        <f>'table1-2016'!AT199</f>
        <v>14</v>
      </c>
      <c r="K199" s="15">
        <f>'table1-2016'!AU199</f>
        <v>251000</v>
      </c>
      <c r="L199">
        <f>'table1-2016'!AV199</f>
        <v>27</v>
      </c>
      <c r="M199" s="15">
        <f>'table1-2016'!AW199</f>
        <v>446000</v>
      </c>
    </row>
    <row r="200" spans="1:13" x14ac:dyDescent="0.2">
      <c r="A200">
        <v>2804.04</v>
      </c>
      <c r="B200">
        <v>2016</v>
      </c>
      <c r="C200">
        <v>6</v>
      </c>
      <c r="D200">
        <f>'table1-2016'!AN200</f>
        <v>6</v>
      </c>
      <c r="E200" s="15">
        <f>'table1-2016'!AO200</f>
        <v>34000</v>
      </c>
      <c r="F200">
        <f>'table1-2016'!AP200</f>
        <v>0</v>
      </c>
      <c r="G200" s="15">
        <f>'table1-2016'!AQ200</f>
        <v>0</v>
      </c>
      <c r="H200">
        <f>'table1-2016'!AR200</f>
        <v>0</v>
      </c>
      <c r="I200" s="15">
        <f>'table1-2016'!AS200</f>
        <v>0</v>
      </c>
      <c r="J200">
        <f>'table1-2016'!AT200</f>
        <v>5</v>
      </c>
      <c r="K200" s="15">
        <f>'table1-2016'!AU200</f>
        <v>30000</v>
      </c>
      <c r="L200">
        <f>'table1-2016'!AV200</f>
        <v>6</v>
      </c>
      <c r="M200" s="15">
        <f>'table1-2016'!AW200</f>
        <v>34000</v>
      </c>
    </row>
    <row r="201" spans="1:13" x14ac:dyDescent="0.2">
      <c r="A201">
        <v>2805</v>
      </c>
      <c r="B201">
        <v>2016</v>
      </c>
      <c r="C201">
        <v>2</v>
      </c>
      <c r="D201">
        <f>'table1-2016'!AN201</f>
        <v>26</v>
      </c>
      <c r="E201" s="15">
        <f>'table1-2016'!AO201</f>
        <v>230000</v>
      </c>
      <c r="F201">
        <f>'table1-2016'!AP201</f>
        <v>2</v>
      </c>
      <c r="G201" s="15">
        <f>'table1-2016'!AQ201</f>
        <v>359000</v>
      </c>
      <c r="H201">
        <f>'table1-2016'!AR201</f>
        <v>0</v>
      </c>
      <c r="I201" s="15">
        <f>'table1-2016'!AS201</f>
        <v>0</v>
      </c>
      <c r="J201">
        <f>'table1-2016'!AT201</f>
        <v>11</v>
      </c>
      <c r="K201" s="15">
        <f>'table1-2016'!AU201</f>
        <v>396000</v>
      </c>
      <c r="L201">
        <f>'table1-2016'!AV201</f>
        <v>28</v>
      </c>
      <c r="M201" s="15">
        <f>'table1-2016'!AW201</f>
        <v>589000</v>
      </c>
    </row>
    <row r="202" spans="1:13" x14ac:dyDescent="0.2">
      <c r="A202">
        <f>'table1-2015'!AL2</f>
        <v>101</v>
      </c>
      <c r="B202">
        <v>2015</v>
      </c>
      <c r="C202">
        <f>'table1-2015'!AM2</f>
        <v>10</v>
      </c>
      <c r="D202">
        <f>'table1-2015'!AN2</f>
        <v>67</v>
      </c>
      <c r="E202" s="15">
        <f>'table1-2015'!AO2</f>
        <v>907000</v>
      </c>
      <c r="F202">
        <f>'table1-2015'!AP2</f>
        <v>0</v>
      </c>
      <c r="G202" s="15">
        <f>'table1-2015'!AQ2</f>
        <v>0</v>
      </c>
      <c r="H202">
        <f>'table1-2015'!AR2</f>
        <v>4</v>
      </c>
      <c r="I202" s="15">
        <f>'table1-2015'!AS2</f>
        <v>2266000</v>
      </c>
      <c r="J202">
        <f>'table1-2015'!AT2</f>
        <v>33</v>
      </c>
      <c r="K202" s="15">
        <f>'table1-2015'!AU2</f>
        <v>1203000</v>
      </c>
      <c r="L202">
        <f>'table1-2015'!AV2</f>
        <v>71</v>
      </c>
      <c r="M202" s="15">
        <f>'table1-2015'!AW2</f>
        <v>3173000</v>
      </c>
    </row>
    <row r="203" spans="1:13" x14ac:dyDescent="0.2">
      <c r="A203">
        <f>'table1-2015'!AL3</f>
        <v>102</v>
      </c>
      <c r="B203">
        <v>2015</v>
      </c>
      <c r="C203">
        <f>'table1-2015'!AM3</f>
        <v>9</v>
      </c>
      <c r="D203">
        <f>'table1-2015'!AN3</f>
        <v>26</v>
      </c>
      <c r="E203" s="15">
        <f>'table1-2015'!AO3</f>
        <v>258000</v>
      </c>
      <c r="F203">
        <f>'table1-2015'!AP3</f>
        <v>0</v>
      </c>
      <c r="G203" s="15">
        <f>'table1-2015'!AQ3</f>
        <v>0</v>
      </c>
      <c r="H203">
        <f>'table1-2015'!AR3</f>
        <v>1</v>
      </c>
      <c r="I203" s="15">
        <f>'table1-2015'!AS3</f>
        <v>350000</v>
      </c>
      <c r="J203">
        <f>'table1-2015'!AT3</f>
        <v>18</v>
      </c>
      <c r="K203" s="15">
        <f>'table1-2015'!AU3</f>
        <v>155000</v>
      </c>
      <c r="L203">
        <f>'table1-2015'!AV3</f>
        <v>27</v>
      </c>
      <c r="M203" s="15">
        <f>'table1-2015'!AW3</f>
        <v>608000</v>
      </c>
    </row>
    <row r="204" spans="1:13" x14ac:dyDescent="0.2">
      <c r="A204">
        <f>'table1-2015'!AL4</f>
        <v>103</v>
      </c>
      <c r="B204">
        <v>2015</v>
      </c>
      <c r="C204">
        <f>'table1-2015'!AM4</f>
        <v>13</v>
      </c>
      <c r="D204">
        <f>'table1-2015'!AN4</f>
        <v>41</v>
      </c>
      <c r="E204" s="15">
        <f>'table1-2015'!AO4</f>
        <v>500000</v>
      </c>
      <c r="F204">
        <f>'table1-2015'!AP4</f>
        <v>1</v>
      </c>
      <c r="G204" s="15">
        <f>'table1-2015'!AQ4</f>
        <v>200000</v>
      </c>
      <c r="H204">
        <f>'table1-2015'!AR4</f>
        <v>0</v>
      </c>
      <c r="I204" s="15">
        <f>'table1-2015'!AS4</f>
        <v>0</v>
      </c>
      <c r="J204">
        <f>'table1-2015'!AT4</f>
        <v>16</v>
      </c>
      <c r="K204" s="15">
        <f>'table1-2015'!AU4</f>
        <v>147000</v>
      </c>
      <c r="L204">
        <f>'table1-2015'!AV4</f>
        <v>42</v>
      </c>
      <c r="M204" s="15">
        <f>'table1-2015'!AW4</f>
        <v>700000</v>
      </c>
    </row>
    <row r="205" spans="1:13" x14ac:dyDescent="0.2">
      <c r="A205">
        <f>'table1-2015'!AL5</f>
        <v>104</v>
      </c>
      <c r="B205">
        <v>2015</v>
      </c>
      <c r="C205">
        <f>'table1-2015'!AM5</f>
        <v>13</v>
      </c>
      <c r="D205">
        <f>'table1-2015'!AN5</f>
        <v>113</v>
      </c>
      <c r="E205" s="15">
        <f>'table1-2015'!AO5</f>
        <v>1766000</v>
      </c>
      <c r="F205">
        <f>'table1-2015'!AP5</f>
        <v>1</v>
      </c>
      <c r="G205" s="15">
        <f>'table1-2015'!AQ5</f>
        <v>250000</v>
      </c>
      <c r="H205">
        <f>'table1-2015'!AR5</f>
        <v>11</v>
      </c>
      <c r="I205" s="15">
        <f>'table1-2015'!AS5</f>
        <v>6534000</v>
      </c>
      <c r="J205">
        <f>'table1-2015'!AT5</f>
        <v>63</v>
      </c>
      <c r="K205" s="15">
        <f>'table1-2015'!AU5</f>
        <v>5351000</v>
      </c>
      <c r="L205">
        <f>'table1-2015'!AV5</f>
        <v>125</v>
      </c>
      <c r="M205" s="15">
        <f>'table1-2015'!AW5</f>
        <v>8550000</v>
      </c>
    </row>
    <row r="206" spans="1:13" x14ac:dyDescent="0.2">
      <c r="A206">
        <f>'table1-2015'!AL6</f>
        <v>105</v>
      </c>
      <c r="B206">
        <v>2015</v>
      </c>
      <c r="C206">
        <f>'table1-2015'!AM6</f>
        <v>13</v>
      </c>
      <c r="D206">
        <f>'table1-2015'!AN6</f>
        <v>15</v>
      </c>
      <c r="E206" s="15">
        <f>'table1-2015'!AO6</f>
        <v>195000</v>
      </c>
      <c r="F206">
        <f>'table1-2015'!AP6</f>
        <v>1</v>
      </c>
      <c r="G206" s="15">
        <f>'table1-2015'!AQ6</f>
        <v>250000</v>
      </c>
      <c r="H206">
        <f>'table1-2015'!AR6</f>
        <v>0</v>
      </c>
      <c r="I206" s="15">
        <f>'table1-2015'!AS6</f>
        <v>0</v>
      </c>
      <c r="J206">
        <f>'table1-2015'!AT6</f>
        <v>11</v>
      </c>
      <c r="K206" s="15">
        <f>'table1-2015'!AU6</f>
        <v>154000</v>
      </c>
      <c r="L206">
        <f>'table1-2015'!AV6</f>
        <v>16</v>
      </c>
      <c r="M206" s="15">
        <f>'table1-2015'!AW6</f>
        <v>445000</v>
      </c>
    </row>
    <row r="207" spans="1:13" x14ac:dyDescent="0.2">
      <c r="A207">
        <f>'table1-2015'!AL7</f>
        <v>201</v>
      </c>
      <c r="B207">
        <v>2015</v>
      </c>
      <c r="C207">
        <f>'table1-2015'!AM7</f>
        <v>10</v>
      </c>
      <c r="D207">
        <f>'table1-2015'!AN7</f>
        <v>30</v>
      </c>
      <c r="E207" s="15">
        <f>'table1-2015'!AO7</f>
        <v>413000</v>
      </c>
      <c r="F207">
        <f>'table1-2015'!AP7</f>
        <v>0</v>
      </c>
      <c r="G207" s="15">
        <f>'table1-2015'!AQ7</f>
        <v>0</v>
      </c>
      <c r="H207">
        <f>'table1-2015'!AR7</f>
        <v>0</v>
      </c>
      <c r="I207" s="15">
        <f>'table1-2015'!AS7</f>
        <v>0</v>
      </c>
      <c r="J207">
        <f>'table1-2015'!AT7</f>
        <v>19</v>
      </c>
      <c r="K207" s="15">
        <f>'table1-2015'!AU7</f>
        <v>303000</v>
      </c>
      <c r="L207">
        <f>'table1-2015'!AV7</f>
        <v>30</v>
      </c>
      <c r="M207" s="15">
        <f>'table1-2015'!AW7</f>
        <v>413000</v>
      </c>
    </row>
    <row r="208" spans="1:13" x14ac:dyDescent="0.2">
      <c r="A208">
        <f>'table1-2015'!AL8</f>
        <v>202</v>
      </c>
      <c r="B208">
        <v>2015</v>
      </c>
      <c r="C208">
        <f>'table1-2015'!AM8</f>
        <v>7</v>
      </c>
      <c r="D208">
        <f>'table1-2015'!AN8</f>
        <v>40</v>
      </c>
      <c r="E208" s="15">
        <f>'table1-2015'!AO8</f>
        <v>373000</v>
      </c>
      <c r="F208">
        <f>'table1-2015'!AP8</f>
        <v>0</v>
      </c>
      <c r="G208" s="15">
        <f>'table1-2015'!AQ8</f>
        <v>0</v>
      </c>
      <c r="H208">
        <f>'table1-2015'!AR8</f>
        <v>0</v>
      </c>
      <c r="I208" s="15">
        <f>'table1-2015'!AS8</f>
        <v>0</v>
      </c>
      <c r="J208">
        <f>'table1-2015'!AT8</f>
        <v>30</v>
      </c>
      <c r="K208" s="15">
        <f>'table1-2015'!AU8</f>
        <v>293000</v>
      </c>
      <c r="L208">
        <f>'table1-2015'!AV8</f>
        <v>40</v>
      </c>
      <c r="M208" s="15">
        <f>'table1-2015'!AW8</f>
        <v>373000</v>
      </c>
    </row>
    <row r="209" spans="1:13" x14ac:dyDescent="0.2">
      <c r="A209">
        <f>'table1-2015'!AL9</f>
        <v>203</v>
      </c>
      <c r="B209">
        <v>2015</v>
      </c>
      <c r="C209">
        <f>'table1-2015'!AM9</f>
        <v>12</v>
      </c>
      <c r="D209">
        <f>'table1-2015'!AN9</f>
        <v>177</v>
      </c>
      <c r="E209" s="15">
        <f>'table1-2015'!AO9</f>
        <v>2320000</v>
      </c>
      <c r="F209">
        <f>'table1-2015'!AP9</f>
        <v>3</v>
      </c>
      <c r="G209" s="15">
        <f>'table1-2015'!AQ9</f>
        <v>550000</v>
      </c>
      <c r="H209">
        <f>'table1-2015'!AR9</f>
        <v>9</v>
      </c>
      <c r="I209" s="15">
        <f>'table1-2015'!AS9</f>
        <v>4897000</v>
      </c>
      <c r="J209">
        <f>'table1-2015'!AT9</f>
        <v>103</v>
      </c>
      <c r="K209" s="15">
        <f>'table1-2015'!AU9</f>
        <v>2707000</v>
      </c>
      <c r="L209">
        <f>'table1-2015'!AV9</f>
        <v>189</v>
      </c>
      <c r="M209" s="15">
        <f>'table1-2015'!AW9</f>
        <v>7767000</v>
      </c>
    </row>
    <row r="210" spans="1:13" x14ac:dyDescent="0.2">
      <c r="A210">
        <f>'table1-2015'!AL10</f>
        <v>301</v>
      </c>
      <c r="B210">
        <v>2015</v>
      </c>
      <c r="C210">
        <f>'table1-2015'!AM10</f>
        <v>3</v>
      </c>
      <c r="D210">
        <f>'table1-2015'!AN10</f>
        <v>48</v>
      </c>
      <c r="E210" s="15">
        <f>'table1-2015'!AO10</f>
        <v>361000</v>
      </c>
      <c r="F210">
        <f>'table1-2015'!AP10</f>
        <v>2</v>
      </c>
      <c r="G210" s="15">
        <f>'table1-2015'!AQ10</f>
        <v>271000</v>
      </c>
      <c r="H210">
        <f>'table1-2015'!AR10</f>
        <v>1</v>
      </c>
      <c r="I210" s="15">
        <f>'table1-2015'!AS10</f>
        <v>950000</v>
      </c>
      <c r="J210">
        <f>'table1-2015'!AT10</f>
        <v>27</v>
      </c>
      <c r="K210" s="15">
        <f>'table1-2015'!AU10</f>
        <v>1166000</v>
      </c>
      <c r="L210">
        <f>'table1-2015'!AV10</f>
        <v>51</v>
      </c>
      <c r="M210" s="15">
        <f>'table1-2015'!AW10</f>
        <v>1582000</v>
      </c>
    </row>
    <row r="211" spans="1:13" x14ac:dyDescent="0.2">
      <c r="A211">
        <f>'table1-2015'!AL11</f>
        <v>302</v>
      </c>
      <c r="B211">
        <v>2015</v>
      </c>
      <c r="C211">
        <f>'table1-2015'!AM11</f>
        <v>6</v>
      </c>
      <c r="D211">
        <f>'table1-2015'!AN11</f>
        <v>104</v>
      </c>
      <c r="E211" s="15">
        <f>'table1-2015'!AO11</f>
        <v>1377000</v>
      </c>
      <c r="F211">
        <f>'table1-2015'!AP11</f>
        <v>4</v>
      </c>
      <c r="G211" s="15">
        <f>'table1-2015'!AQ11</f>
        <v>651000</v>
      </c>
      <c r="H211">
        <f>'table1-2015'!AR11</f>
        <v>10</v>
      </c>
      <c r="I211" s="15">
        <f>'table1-2015'!AS11</f>
        <v>5131000</v>
      </c>
      <c r="J211">
        <f>'table1-2015'!AT11</f>
        <v>44</v>
      </c>
      <c r="K211" s="15">
        <f>'table1-2015'!AU11</f>
        <v>2216000</v>
      </c>
      <c r="L211">
        <f>'table1-2015'!AV11</f>
        <v>118</v>
      </c>
      <c r="M211" s="15">
        <f>'table1-2015'!AW11</f>
        <v>7159000</v>
      </c>
    </row>
    <row r="212" spans="1:13" x14ac:dyDescent="0.2">
      <c r="A212">
        <f>'table1-2015'!AL12</f>
        <v>401</v>
      </c>
      <c r="B212">
        <v>2015</v>
      </c>
      <c r="C212">
        <f>'table1-2015'!AM12</f>
        <v>9</v>
      </c>
      <c r="D212">
        <f>'table1-2015'!AN12</f>
        <v>437</v>
      </c>
      <c r="E212" s="15">
        <f>'table1-2015'!AO12</f>
        <v>6528000</v>
      </c>
      <c r="F212">
        <f>'table1-2015'!AP12</f>
        <v>23</v>
      </c>
      <c r="G212" s="15">
        <f>'table1-2015'!AQ12</f>
        <v>4041000</v>
      </c>
      <c r="H212">
        <f>'table1-2015'!AR12</f>
        <v>30</v>
      </c>
      <c r="I212" s="15">
        <f>'table1-2015'!AS12</f>
        <v>15479000</v>
      </c>
      <c r="J212">
        <f>'table1-2015'!AT12</f>
        <v>241</v>
      </c>
      <c r="K212" s="15">
        <f>'table1-2015'!AU12</f>
        <v>5018000</v>
      </c>
      <c r="L212">
        <f>'table1-2015'!AV12</f>
        <v>490</v>
      </c>
      <c r="M212" s="15">
        <f>'table1-2015'!AW12</f>
        <v>26048000</v>
      </c>
    </row>
    <row r="213" spans="1:13" x14ac:dyDescent="0.2">
      <c r="A213">
        <f>'table1-2015'!AL13</f>
        <v>402</v>
      </c>
      <c r="B213">
        <v>2015</v>
      </c>
      <c r="C213">
        <f>'table1-2015'!AM13</f>
        <v>5</v>
      </c>
      <c r="D213">
        <f>'table1-2015'!AN13</f>
        <v>44</v>
      </c>
      <c r="E213" s="15">
        <f>'table1-2015'!AO13</f>
        <v>558000</v>
      </c>
      <c r="F213">
        <f>'table1-2015'!AP13</f>
        <v>0</v>
      </c>
      <c r="G213" s="15">
        <f>'table1-2015'!AQ13</f>
        <v>0</v>
      </c>
      <c r="H213">
        <f>'table1-2015'!AR13</f>
        <v>2</v>
      </c>
      <c r="I213" s="15">
        <f>'table1-2015'!AS13</f>
        <v>680000</v>
      </c>
      <c r="J213">
        <f>'table1-2015'!AT13</f>
        <v>17</v>
      </c>
      <c r="K213" s="15">
        <f>'table1-2015'!AU13</f>
        <v>175000</v>
      </c>
      <c r="L213">
        <f>'table1-2015'!AV13</f>
        <v>46</v>
      </c>
      <c r="M213" s="15">
        <f>'table1-2015'!AW13</f>
        <v>1238000</v>
      </c>
    </row>
    <row r="214" spans="1:13" x14ac:dyDescent="0.2">
      <c r="A214">
        <f>'table1-2015'!AL14</f>
        <v>601</v>
      </c>
      <c r="B214">
        <v>2015</v>
      </c>
      <c r="C214">
        <f>'table1-2015'!AM14</f>
        <v>6</v>
      </c>
      <c r="D214">
        <f>'table1-2015'!AN14</f>
        <v>13</v>
      </c>
      <c r="E214" s="15">
        <f>'table1-2015'!AO14</f>
        <v>43000</v>
      </c>
      <c r="F214">
        <f>'table1-2015'!AP14</f>
        <v>0</v>
      </c>
      <c r="G214" s="15">
        <f>'table1-2015'!AQ14</f>
        <v>0</v>
      </c>
      <c r="H214">
        <f>'table1-2015'!AR14</f>
        <v>0</v>
      </c>
      <c r="I214" s="15">
        <f>'table1-2015'!AS14</f>
        <v>0</v>
      </c>
      <c r="J214">
        <f>'table1-2015'!AT14</f>
        <v>8</v>
      </c>
      <c r="K214" s="15">
        <f>'table1-2015'!AU14</f>
        <v>31000</v>
      </c>
      <c r="L214">
        <f>'table1-2015'!AV14</f>
        <v>13</v>
      </c>
      <c r="M214" s="15">
        <f>'table1-2015'!AW14</f>
        <v>43000</v>
      </c>
    </row>
    <row r="215" spans="1:13" x14ac:dyDescent="0.2">
      <c r="A215">
        <f>'table1-2015'!AL15</f>
        <v>602</v>
      </c>
      <c r="B215">
        <v>2015</v>
      </c>
      <c r="C215">
        <f>'table1-2015'!AM15</f>
        <v>5</v>
      </c>
      <c r="D215">
        <f>'table1-2015'!AN15</f>
        <v>32</v>
      </c>
      <c r="E215" s="15">
        <f>'table1-2015'!AO15</f>
        <v>284000</v>
      </c>
      <c r="F215">
        <f>'table1-2015'!AP15</f>
        <v>0</v>
      </c>
      <c r="G215" s="15">
        <f>'table1-2015'!AQ15</f>
        <v>0</v>
      </c>
      <c r="H215">
        <f>'table1-2015'!AR15</f>
        <v>2</v>
      </c>
      <c r="I215" s="15">
        <f>'table1-2015'!AS15</f>
        <v>1042000</v>
      </c>
      <c r="J215">
        <f>'table1-2015'!AT15</f>
        <v>13</v>
      </c>
      <c r="K215" s="15">
        <f>'table1-2015'!AU15</f>
        <v>190000</v>
      </c>
      <c r="L215">
        <f>'table1-2015'!AV15</f>
        <v>34</v>
      </c>
      <c r="M215" s="15">
        <f>'table1-2015'!AW15</f>
        <v>1326000</v>
      </c>
    </row>
    <row r="216" spans="1:13" x14ac:dyDescent="0.2">
      <c r="A216">
        <f>'table1-2015'!AL16</f>
        <v>603</v>
      </c>
      <c r="B216">
        <v>2015</v>
      </c>
      <c r="C216">
        <f>'table1-2015'!AM16</f>
        <v>7</v>
      </c>
      <c r="D216">
        <f>'table1-2015'!AN16</f>
        <v>20</v>
      </c>
      <c r="E216" s="15">
        <f>'table1-2015'!AO16</f>
        <v>100000</v>
      </c>
      <c r="F216">
        <f>'table1-2015'!AP16</f>
        <v>0</v>
      </c>
      <c r="G216" s="15">
        <f>'table1-2015'!AQ16</f>
        <v>0</v>
      </c>
      <c r="H216">
        <f>'table1-2015'!AR16</f>
        <v>0</v>
      </c>
      <c r="I216" s="15">
        <f>'table1-2015'!AS16</f>
        <v>0</v>
      </c>
      <c r="J216">
        <f>'table1-2015'!AT16</f>
        <v>12</v>
      </c>
      <c r="K216" s="15">
        <f>'table1-2015'!AU16</f>
        <v>57000</v>
      </c>
      <c r="L216">
        <f>'table1-2015'!AV16</f>
        <v>20</v>
      </c>
      <c r="M216" s="15">
        <f>'table1-2015'!AW16</f>
        <v>100000</v>
      </c>
    </row>
    <row r="217" spans="1:13" x14ac:dyDescent="0.2">
      <c r="A217">
        <f>'table1-2015'!AL17</f>
        <v>604</v>
      </c>
      <c r="B217">
        <v>2015</v>
      </c>
      <c r="C217">
        <f>'table1-2015'!AM17</f>
        <v>8</v>
      </c>
      <c r="D217">
        <f>'table1-2015'!AN17</f>
        <v>12</v>
      </c>
      <c r="E217" s="15">
        <f>'table1-2015'!AO17</f>
        <v>97000</v>
      </c>
      <c r="F217">
        <f>'table1-2015'!AP17</f>
        <v>0</v>
      </c>
      <c r="G217" s="15">
        <f>'table1-2015'!AQ17</f>
        <v>0</v>
      </c>
      <c r="H217">
        <f>'table1-2015'!AR17</f>
        <v>0</v>
      </c>
      <c r="I217" s="15">
        <f>'table1-2015'!AS17</f>
        <v>0</v>
      </c>
      <c r="J217">
        <f>'table1-2015'!AT17</f>
        <v>7</v>
      </c>
      <c r="K217" s="15">
        <f>'table1-2015'!AU17</f>
        <v>68000</v>
      </c>
      <c r="L217">
        <f>'table1-2015'!AV17</f>
        <v>12</v>
      </c>
      <c r="M217" s="15">
        <f>'table1-2015'!AW17</f>
        <v>97000</v>
      </c>
    </row>
    <row r="218" spans="1:13" x14ac:dyDescent="0.2">
      <c r="A218">
        <f>'table1-2015'!AL18</f>
        <v>701</v>
      </c>
      <c r="B218">
        <v>2015</v>
      </c>
      <c r="C218">
        <f>'table1-2015'!AM18</f>
        <v>5</v>
      </c>
      <c r="D218">
        <f>'table1-2015'!AN18</f>
        <v>6</v>
      </c>
      <c r="E218" s="15">
        <f>'table1-2015'!AO18</f>
        <v>36000</v>
      </c>
      <c r="F218">
        <f>'table1-2015'!AP18</f>
        <v>0</v>
      </c>
      <c r="G218" s="15">
        <f>'table1-2015'!AQ18</f>
        <v>0</v>
      </c>
      <c r="H218">
        <f>'table1-2015'!AR18</f>
        <v>0</v>
      </c>
      <c r="I218" s="15">
        <f>'table1-2015'!AS18</f>
        <v>0</v>
      </c>
      <c r="J218">
        <f>'table1-2015'!AT18</f>
        <v>2</v>
      </c>
      <c r="K218" s="15">
        <f>'table1-2015'!AU18</f>
        <v>11000</v>
      </c>
      <c r="L218">
        <f>'table1-2015'!AV18</f>
        <v>6</v>
      </c>
      <c r="M218" s="15">
        <f>'table1-2015'!AW18</f>
        <v>36000</v>
      </c>
    </row>
    <row r="219" spans="1:13" x14ac:dyDescent="0.2">
      <c r="A219">
        <f>'table1-2015'!AL19</f>
        <v>702</v>
      </c>
      <c r="B219">
        <v>2015</v>
      </c>
      <c r="C219">
        <f>'table1-2015'!AM19</f>
        <v>5</v>
      </c>
      <c r="D219">
        <f>'table1-2015'!AN19</f>
        <v>19</v>
      </c>
      <c r="E219" s="15">
        <f>'table1-2015'!AO19</f>
        <v>74000</v>
      </c>
      <c r="F219">
        <f>'table1-2015'!AP19</f>
        <v>1</v>
      </c>
      <c r="G219" s="15">
        <f>'table1-2015'!AQ19</f>
        <v>173000</v>
      </c>
      <c r="H219">
        <f>'table1-2015'!AR19</f>
        <v>0</v>
      </c>
      <c r="I219" s="15">
        <f>'table1-2015'!AS19</f>
        <v>0</v>
      </c>
      <c r="J219">
        <f>'table1-2015'!AT19</f>
        <v>9</v>
      </c>
      <c r="K219" s="15">
        <f>'table1-2015'!AU19</f>
        <v>223000</v>
      </c>
      <c r="L219">
        <f>'table1-2015'!AV19</f>
        <v>20</v>
      </c>
      <c r="M219" s="15">
        <f>'table1-2015'!AW19</f>
        <v>247000</v>
      </c>
    </row>
    <row r="220" spans="1:13" x14ac:dyDescent="0.2">
      <c r="A220">
        <f>'table1-2015'!AL20</f>
        <v>703</v>
      </c>
      <c r="B220">
        <v>2015</v>
      </c>
      <c r="C220">
        <f>'table1-2015'!AM20</f>
        <v>3</v>
      </c>
      <c r="D220">
        <f>'table1-2015'!AN20</f>
        <v>30</v>
      </c>
      <c r="E220" s="15">
        <f>'table1-2015'!AO20</f>
        <v>201000</v>
      </c>
      <c r="F220">
        <f>'table1-2015'!AP20</f>
        <v>0</v>
      </c>
      <c r="G220" s="15">
        <f>'table1-2015'!AQ20</f>
        <v>0</v>
      </c>
      <c r="H220">
        <f>'table1-2015'!AR20</f>
        <v>0</v>
      </c>
      <c r="I220" s="15">
        <f>'table1-2015'!AS20</f>
        <v>0</v>
      </c>
      <c r="J220">
        <f>'table1-2015'!AT20</f>
        <v>20</v>
      </c>
      <c r="K220" s="15">
        <f>'table1-2015'!AU20</f>
        <v>125000</v>
      </c>
      <c r="L220">
        <f>'table1-2015'!AV20</f>
        <v>30</v>
      </c>
      <c r="M220" s="15">
        <f>'table1-2015'!AW20</f>
        <v>201000</v>
      </c>
    </row>
    <row r="221" spans="1:13" x14ac:dyDescent="0.2">
      <c r="A221">
        <f>'table1-2015'!AL21</f>
        <v>704</v>
      </c>
      <c r="B221">
        <v>2015</v>
      </c>
      <c r="C221">
        <f>'table1-2015'!AM21</f>
        <v>3</v>
      </c>
      <c r="D221">
        <f>'table1-2015'!AN21</f>
        <v>15</v>
      </c>
      <c r="E221" s="15">
        <f>'table1-2015'!AO21</f>
        <v>153000</v>
      </c>
      <c r="F221">
        <f>'table1-2015'!AP21</f>
        <v>0</v>
      </c>
      <c r="G221" s="15">
        <f>'table1-2015'!AQ21</f>
        <v>0</v>
      </c>
      <c r="H221">
        <f>'table1-2015'!AR21</f>
        <v>0</v>
      </c>
      <c r="I221" s="15">
        <f>'table1-2015'!AS21</f>
        <v>0</v>
      </c>
      <c r="J221">
        <f>'table1-2015'!AT21</f>
        <v>8</v>
      </c>
      <c r="K221" s="15">
        <f>'table1-2015'!AU21</f>
        <v>99000</v>
      </c>
      <c r="L221">
        <f>'table1-2015'!AV21</f>
        <v>15</v>
      </c>
      <c r="M221" s="15">
        <f>'table1-2015'!AW21</f>
        <v>153000</v>
      </c>
    </row>
    <row r="222" spans="1:13" x14ac:dyDescent="0.2">
      <c r="A222">
        <f>'table1-2015'!AL22</f>
        <v>801.01</v>
      </c>
      <c r="B222">
        <v>2015</v>
      </c>
      <c r="C222">
        <f>'table1-2015'!AM22</f>
        <v>8</v>
      </c>
      <c r="D222">
        <f>'table1-2015'!AN22</f>
        <v>27</v>
      </c>
      <c r="E222" s="15">
        <f>'table1-2015'!AO22</f>
        <v>207000</v>
      </c>
      <c r="F222">
        <f>'table1-2015'!AP22</f>
        <v>0</v>
      </c>
      <c r="G222" s="15">
        <f>'table1-2015'!AQ22</f>
        <v>0</v>
      </c>
      <c r="H222">
        <f>'table1-2015'!AR22</f>
        <v>1</v>
      </c>
      <c r="I222" s="15">
        <f>'table1-2015'!AS22</f>
        <v>300000</v>
      </c>
      <c r="J222">
        <f>'table1-2015'!AT22</f>
        <v>13</v>
      </c>
      <c r="K222" s="15">
        <f>'table1-2015'!AU22</f>
        <v>130000</v>
      </c>
      <c r="L222">
        <f>'table1-2015'!AV22</f>
        <v>28</v>
      </c>
      <c r="M222" s="15">
        <f>'table1-2015'!AW22</f>
        <v>507000</v>
      </c>
    </row>
    <row r="223" spans="1:13" x14ac:dyDescent="0.2">
      <c r="A223">
        <f>'table1-2015'!AL23</f>
        <v>801.02</v>
      </c>
      <c r="B223">
        <v>2015</v>
      </c>
      <c r="C223">
        <f>'table1-2015'!AM23</f>
        <v>4</v>
      </c>
      <c r="D223">
        <f>'table1-2015'!AN23</f>
        <v>11</v>
      </c>
      <c r="E223" s="15">
        <f>'table1-2015'!AO23</f>
        <v>21000</v>
      </c>
      <c r="F223">
        <f>'table1-2015'!AP23</f>
        <v>0</v>
      </c>
      <c r="G223" s="15">
        <f>'table1-2015'!AQ23</f>
        <v>0</v>
      </c>
      <c r="H223">
        <f>'table1-2015'!AR23</f>
        <v>0</v>
      </c>
      <c r="I223" s="15">
        <f>'table1-2015'!AS23</f>
        <v>0</v>
      </c>
      <c r="J223">
        <f>'table1-2015'!AT23</f>
        <v>4</v>
      </c>
      <c r="K223" s="15">
        <f>'table1-2015'!AU23</f>
        <v>14000</v>
      </c>
      <c r="L223">
        <f>'table1-2015'!AV23</f>
        <v>11</v>
      </c>
      <c r="M223" s="15">
        <f>'table1-2015'!AW23</f>
        <v>21000</v>
      </c>
    </row>
    <row r="224" spans="1:13" x14ac:dyDescent="0.2">
      <c r="A224">
        <f>'table1-2015'!AL24</f>
        <v>802</v>
      </c>
      <c r="B224">
        <v>2015</v>
      </c>
      <c r="C224">
        <f>'table1-2015'!AM24</f>
        <v>5</v>
      </c>
      <c r="D224">
        <f>'table1-2015'!AN24</f>
        <v>14</v>
      </c>
      <c r="E224" s="15">
        <f>'table1-2015'!AO24</f>
        <v>171000</v>
      </c>
      <c r="F224">
        <f>'table1-2015'!AP24</f>
        <v>1</v>
      </c>
      <c r="G224" s="15">
        <f>'table1-2015'!AQ24</f>
        <v>159000</v>
      </c>
      <c r="H224">
        <f>'table1-2015'!AR24</f>
        <v>0</v>
      </c>
      <c r="I224" s="15">
        <f>'table1-2015'!AS24</f>
        <v>0</v>
      </c>
      <c r="J224">
        <f>'table1-2015'!AT24</f>
        <v>6</v>
      </c>
      <c r="K224" s="15">
        <f>'table1-2015'!AU24</f>
        <v>268000</v>
      </c>
      <c r="L224">
        <f>'table1-2015'!AV24</f>
        <v>15</v>
      </c>
      <c r="M224" s="15">
        <f>'table1-2015'!AW24</f>
        <v>330000</v>
      </c>
    </row>
    <row r="225" spans="1:13" x14ac:dyDescent="0.2">
      <c r="A225">
        <f>'table1-2015'!AL25</f>
        <v>803.01</v>
      </c>
      <c r="B225">
        <v>2015</v>
      </c>
      <c r="C225">
        <f>'table1-2015'!AM25</f>
        <v>5</v>
      </c>
      <c r="D225">
        <f>'table1-2015'!AN25</f>
        <v>1</v>
      </c>
      <c r="E225" s="15">
        <f>'table1-2015'!AO25</f>
        <v>20000</v>
      </c>
      <c r="F225">
        <f>'table1-2015'!AP25</f>
        <v>0</v>
      </c>
      <c r="G225" s="15">
        <f>'table1-2015'!AQ25</f>
        <v>0</v>
      </c>
      <c r="H225">
        <f>'table1-2015'!AR25</f>
        <v>0</v>
      </c>
      <c r="I225" s="15">
        <f>'table1-2015'!AS25</f>
        <v>0</v>
      </c>
      <c r="J225">
        <f>'table1-2015'!AT25</f>
        <v>1</v>
      </c>
      <c r="K225" s="15">
        <f>'table1-2015'!AU25</f>
        <v>20000</v>
      </c>
      <c r="L225">
        <f>'table1-2015'!AV25</f>
        <v>1</v>
      </c>
      <c r="M225" s="15">
        <f>'table1-2015'!AW25</f>
        <v>20000</v>
      </c>
    </row>
    <row r="226" spans="1:13" x14ac:dyDescent="0.2">
      <c r="A226">
        <f>'table1-2015'!AL26</f>
        <v>803.02</v>
      </c>
      <c r="B226">
        <v>2015</v>
      </c>
      <c r="C226">
        <f>'table1-2015'!AM26</f>
        <v>4</v>
      </c>
      <c r="D226">
        <f>'table1-2015'!AN26</f>
        <v>7</v>
      </c>
      <c r="E226" s="15">
        <f>'table1-2015'!AO26</f>
        <v>55000</v>
      </c>
      <c r="F226">
        <f>'table1-2015'!AP26</f>
        <v>0</v>
      </c>
      <c r="G226" s="15">
        <f>'table1-2015'!AQ26</f>
        <v>0</v>
      </c>
      <c r="H226">
        <f>'table1-2015'!AR26</f>
        <v>1</v>
      </c>
      <c r="I226" s="15">
        <f>'table1-2015'!AS26</f>
        <v>897000</v>
      </c>
      <c r="J226">
        <f>'table1-2015'!AT26</f>
        <v>6</v>
      </c>
      <c r="K226" s="15">
        <f>'table1-2015'!AU26</f>
        <v>923000</v>
      </c>
      <c r="L226">
        <f>'table1-2015'!AV26</f>
        <v>8</v>
      </c>
      <c r="M226" s="15">
        <f>'table1-2015'!AW26</f>
        <v>952000</v>
      </c>
    </row>
    <row r="227" spans="1:13" x14ac:dyDescent="0.2">
      <c r="A227">
        <f>'table1-2015'!AL27</f>
        <v>805</v>
      </c>
      <c r="B227">
        <v>2015</v>
      </c>
      <c r="C227">
        <f>'table1-2015'!AM27</f>
        <v>5</v>
      </c>
      <c r="D227">
        <f>'table1-2015'!AN27</f>
        <v>10</v>
      </c>
      <c r="E227" s="15">
        <f>'table1-2015'!AO27</f>
        <v>45000</v>
      </c>
      <c r="F227">
        <f>'table1-2015'!AP27</f>
        <v>1</v>
      </c>
      <c r="G227" s="15">
        <f>'table1-2015'!AQ27</f>
        <v>231000</v>
      </c>
      <c r="H227">
        <f>'table1-2015'!AR27</f>
        <v>0</v>
      </c>
      <c r="I227" s="15">
        <f>'table1-2015'!AS27</f>
        <v>0</v>
      </c>
      <c r="J227">
        <f>'table1-2015'!AT27</f>
        <v>9</v>
      </c>
      <c r="K227" s="15">
        <f>'table1-2015'!AU27</f>
        <v>268000</v>
      </c>
      <c r="L227">
        <f>'table1-2015'!AV27</f>
        <v>11</v>
      </c>
      <c r="M227" s="15">
        <f>'table1-2015'!AW27</f>
        <v>276000</v>
      </c>
    </row>
    <row r="228" spans="1:13" x14ac:dyDescent="0.2">
      <c r="A228">
        <f>'table1-2015'!AL28</f>
        <v>806</v>
      </c>
      <c r="B228">
        <v>2015</v>
      </c>
      <c r="C228">
        <f>'table1-2015'!AM28</f>
        <v>5</v>
      </c>
      <c r="D228">
        <f>'table1-2015'!AN28</f>
        <v>7</v>
      </c>
      <c r="E228" s="15">
        <f>'table1-2015'!AO28</f>
        <v>8000</v>
      </c>
      <c r="F228">
        <f>'table1-2015'!AP28</f>
        <v>0</v>
      </c>
      <c r="G228" s="15">
        <f>'table1-2015'!AQ28</f>
        <v>0</v>
      </c>
      <c r="H228">
        <f>'table1-2015'!AR28</f>
        <v>0</v>
      </c>
      <c r="I228" s="15">
        <f>'table1-2015'!AS28</f>
        <v>0</v>
      </c>
      <c r="J228">
        <f>'table1-2015'!AT28</f>
        <v>4</v>
      </c>
      <c r="K228" s="15">
        <f>'table1-2015'!AU28</f>
        <v>4000</v>
      </c>
      <c r="L228">
        <f>'table1-2015'!AV28</f>
        <v>7</v>
      </c>
      <c r="M228" s="15">
        <f>'table1-2015'!AW28</f>
        <v>8000</v>
      </c>
    </row>
    <row r="229" spans="1:13" x14ac:dyDescent="0.2">
      <c r="A229">
        <f>'table1-2015'!AL29</f>
        <v>807</v>
      </c>
      <c r="B229">
        <v>2015</v>
      </c>
      <c r="C229">
        <f>'table1-2015'!AM29</f>
        <v>4</v>
      </c>
      <c r="D229">
        <f>'table1-2015'!AN29</f>
        <v>7</v>
      </c>
      <c r="E229" s="15">
        <f>'table1-2015'!AO29</f>
        <v>24000</v>
      </c>
      <c r="F229">
        <f>'table1-2015'!AP29</f>
        <v>0</v>
      </c>
      <c r="G229" s="15">
        <f>'table1-2015'!AQ29</f>
        <v>0</v>
      </c>
      <c r="H229">
        <f>'table1-2015'!AR29</f>
        <v>0</v>
      </c>
      <c r="I229" s="15">
        <f>'table1-2015'!AS29</f>
        <v>0</v>
      </c>
      <c r="J229">
        <f>'table1-2015'!AT29</f>
        <v>5</v>
      </c>
      <c r="K229" s="15">
        <f>'table1-2015'!AU29</f>
        <v>23000</v>
      </c>
      <c r="L229">
        <f>'table1-2015'!AV29</f>
        <v>7</v>
      </c>
      <c r="M229" s="15">
        <f>'table1-2015'!AW29</f>
        <v>24000</v>
      </c>
    </row>
    <row r="230" spans="1:13" x14ac:dyDescent="0.2">
      <c r="A230">
        <f>'table1-2015'!AL30</f>
        <v>808</v>
      </c>
      <c r="B230">
        <v>2015</v>
      </c>
      <c r="C230">
        <f>'table1-2015'!AM30</f>
        <v>3</v>
      </c>
      <c r="D230">
        <f>'table1-2015'!AN30</f>
        <v>11</v>
      </c>
      <c r="E230" s="15">
        <f>'table1-2015'!AO30</f>
        <v>180000</v>
      </c>
      <c r="F230">
        <f>'table1-2015'!AP30</f>
        <v>0</v>
      </c>
      <c r="G230" s="15">
        <f>'table1-2015'!AQ30</f>
        <v>0</v>
      </c>
      <c r="H230">
        <f>'table1-2015'!AR30</f>
        <v>0</v>
      </c>
      <c r="I230" s="15">
        <f>'table1-2015'!AS30</f>
        <v>0</v>
      </c>
      <c r="J230">
        <f>'table1-2015'!AT30</f>
        <v>6</v>
      </c>
      <c r="K230" s="15">
        <f>'table1-2015'!AU30</f>
        <v>84000</v>
      </c>
      <c r="L230">
        <f>'table1-2015'!AV30</f>
        <v>11</v>
      </c>
      <c r="M230" s="15">
        <f>'table1-2015'!AW30</f>
        <v>180000</v>
      </c>
    </row>
    <row r="231" spans="1:13" x14ac:dyDescent="0.2">
      <c r="A231">
        <f>'table1-2015'!AL31</f>
        <v>901</v>
      </c>
      <c r="B231">
        <v>2015</v>
      </c>
      <c r="C231">
        <f>'table1-2015'!AM31</f>
        <v>6</v>
      </c>
      <c r="D231">
        <f>'table1-2015'!AN31</f>
        <v>19</v>
      </c>
      <c r="E231" s="15">
        <f>'table1-2015'!AO31</f>
        <v>131000</v>
      </c>
      <c r="F231">
        <f>'table1-2015'!AP31</f>
        <v>0</v>
      </c>
      <c r="G231" s="15">
        <f>'table1-2015'!AQ31</f>
        <v>0</v>
      </c>
      <c r="H231">
        <f>'table1-2015'!AR31</f>
        <v>1</v>
      </c>
      <c r="I231" s="15">
        <f>'table1-2015'!AS31</f>
        <v>300000</v>
      </c>
      <c r="J231">
        <f>'table1-2015'!AT31</f>
        <v>19</v>
      </c>
      <c r="K231" s="15">
        <f>'table1-2015'!AU31</f>
        <v>430000</v>
      </c>
      <c r="L231">
        <f>'table1-2015'!AV31</f>
        <v>20</v>
      </c>
      <c r="M231" s="15">
        <f>'table1-2015'!AW31</f>
        <v>431000</v>
      </c>
    </row>
    <row r="232" spans="1:13" x14ac:dyDescent="0.2">
      <c r="A232">
        <f>'table1-2015'!AL32</f>
        <v>902</v>
      </c>
      <c r="B232">
        <v>2015</v>
      </c>
      <c r="C232">
        <f>'table1-2015'!AM32</f>
        <v>9</v>
      </c>
      <c r="D232">
        <f>'table1-2015'!AN32</f>
        <v>26</v>
      </c>
      <c r="E232" s="15">
        <f>'table1-2015'!AO32</f>
        <v>271000</v>
      </c>
      <c r="F232">
        <f>'table1-2015'!AP32</f>
        <v>0</v>
      </c>
      <c r="G232" s="15">
        <f>'table1-2015'!AQ32</f>
        <v>0</v>
      </c>
      <c r="H232">
        <f>'table1-2015'!AR32</f>
        <v>0</v>
      </c>
      <c r="I232" s="15">
        <f>'table1-2015'!AS32</f>
        <v>0</v>
      </c>
      <c r="J232">
        <f>'table1-2015'!AT32</f>
        <v>19</v>
      </c>
      <c r="K232" s="15">
        <f>'table1-2015'!AU32</f>
        <v>240000</v>
      </c>
      <c r="L232">
        <f>'table1-2015'!AV32</f>
        <v>26</v>
      </c>
      <c r="M232" s="15">
        <f>'table1-2015'!AW32</f>
        <v>271000</v>
      </c>
    </row>
    <row r="233" spans="1:13" x14ac:dyDescent="0.2">
      <c r="A233">
        <f>'table1-2015'!AL33</f>
        <v>903</v>
      </c>
      <c r="B233">
        <v>2015</v>
      </c>
      <c r="C233">
        <f>'table1-2015'!AM33</f>
        <v>9</v>
      </c>
      <c r="D233">
        <f>'table1-2015'!AN33</f>
        <v>17</v>
      </c>
      <c r="E233" s="15">
        <f>'table1-2015'!AO33</f>
        <v>259000</v>
      </c>
      <c r="F233">
        <f>'table1-2015'!AP33</f>
        <v>0</v>
      </c>
      <c r="G233" s="15">
        <f>'table1-2015'!AQ33</f>
        <v>0</v>
      </c>
      <c r="H233">
        <f>'table1-2015'!AR33</f>
        <v>0</v>
      </c>
      <c r="I233" s="15">
        <f>'table1-2015'!AS33</f>
        <v>0</v>
      </c>
      <c r="J233">
        <f>'table1-2015'!AT33</f>
        <v>10</v>
      </c>
      <c r="K233" s="15">
        <f>'table1-2015'!AU33</f>
        <v>161000</v>
      </c>
      <c r="L233">
        <f>'table1-2015'!AV33</f>
        <v>17</v>
      </c>
      <c r="M233" s="15">
        <f>'table1-2015'!AW33</f>
        <v>259000</v>
      </c>
    </row>
    <row r="234" spans="1:13" x14ac:dyDescent="0.2">
      <c r="A234">
        <f>'table1-2015'!AL34</f>
        <v>904</v>
      </c>
      <c r="B234">
        <v>2015</v>
      </c>
      <c r="C234">
        <f>'table1-2015'!AM34</f>
        <v>3</v>
      </c>
      <c r="D234">
        <f>'table1-2015'!AN34</f>
        <v>24</v>
      </c>
      <c r="E234" s="15">
        <f>'table1-2015'!AO34</f>
        <v>549000</v>
      </c>
      <c r="F234">
        <f>'table1-2015'!AP34</f>
        <v>2</v>
      </c>
      <c r="G234" s="15">
        <f>'table1-2015'!AQ34</f>
        <v>420000</v>
      </c>
      <c r="H234">
        <f>'table1-2015'!AR34</f>
        <v>3</v>
      </c>
      <c r="I234" s="15">
        <f>'table1-2015'!AS34</f>
        <v>1708000</v>
      </c>
      <c r="J234">
        <f>'table1-2015'!AT34</f>
        <v>11</v>
      </c>
      <c r="K234" s="15">
        <f>'table1-2015'!AU34</f>
        <v>406000</v>
      </c>
      <c r="L234">
        <f>'table1-2015'!AV34</f>
        <v>29</v>
      </c>
      <c r="M234" s="15">
        <f>'table1-2015'!AW34</f>
        <v>2677000</v>
      </c>
    </row>
    <row r="235" spans="1:13" x14ac:dyDescent="0.2">
      <c r="A235">
        <f>'table1-2015'!AL35</f>
        <v>905</v>
      </c>
      <c r="B235">
        <v>2015</v>
      </c>
      <c r="C235">
        <f>'table1-2015'!AM35</f>
        <v>5</v>
      </c>
      <c r="D235">
        <f>'table1-2015'!AN35</f>
        <v>27</v>
      </c>
      <c r="E235" s="15">
        <f>'table1-2015'!AO35</f>
        <v>240000</v>
      </c>
      <c r="F235">
        <f>'table1-2015'!AP35</f>
        <v>0</v>
      </c>
      <c r="G235" s="15">
        <f>'table1-2015'!AQ35</f>
        <v>0</v>
      </c>
      <c r="H235">
        <f>'table1-2015'!AR35</f>
        <v>1</v>
      </c>
      <c r="I235" s="15">
        <f>'table1-2015'!AS35</f>
        <v>253000</v>
      </c>
      <c r="J235">
        <f>'table1-2015'!AT35</f>
        <v>14</v>
      </c>
      <c r="K235" s="15">
        <f>'table1-2015'!AU35</f>
        <v>328000</v>
      </c>
      <c r="L235">
        <f>'table1-2015'!AV35</f>
        <v>28</v>
      </c>
      <c r="M235" s="15">
        <f>'table1-2015'!AW35</f>
        <v>493000</v>
      </c>
    </row>
    <row r="236" spans="1:13" x14ac:dyDescent="0.2">
      <c r="A236">
        <f>'table1-2015'!AL36</f>
        <v>906</v>
      </c>
      <c r="B236">
        <v>2015</v>
      </c>
      <c r="C236">
        <f>'table1-2015'!AM36</f>
        <v>6</v>
      </c>
      <c r="D236">
        <f>'table1-2015'!AN36</f>
        <v>6</v>
      </c>
      <c r="E236" s="15">
        <f>'table1-2015'!AO36</f>
        <v>43000</v>
      </c>
      <c r="F236">
        <f>'table1-2015'!AP36</f>
        <v>0</v>
      </c>
      <c r="G236" s="15">
        <f>'table1-2015'!AQ36</f>
        <v>0</v>
      </c>
      <c r="H236">
        <f>'table1-2015'!AR36</f>
        <v>0</v>
      </c>
      <c r="I236" s="15">
        <f>'table1-2015'!AS36</f>
        <v>0</v>
      </c>
      <c r="J236">
        <f>'table1-2015'!AT36</f>
        <v>5</v>
      </c>
      <c r="K236" s="15">
        <f>'table1-2015'!AU36</f>
        <v>40000</v>
      </c>
      <c r="L236">
        <f>'table1-2015'!AV36</f>
        <v>6</v>
      </c>
      <c r="M236" s="15">
        <f>'table1-2015'!AW36</f>
        <v>43000</v>
      </c>
    </row>
    <row r="237" spans="1:13" x14ac:dyDescent="0.2">
      <c r="A237">
        <f>'table1-2015'!AL37</f>
        <v>907</v>
      </c>
      <c r="B237">
        <v>2015</v>
      </c>
      <c r="C237">
        <f>'table1-2015'!AM37</f>
        <v>4</v>
      </c>
      <c r="D237">
        <f>'table1-2015'!AN37</f>
        <v>17</v>
      </c>
      <c r="E237" s="15">
        <f>'table1-2015'!AO37</f>
        <v>186000</v>
      </c>
      <c r="F237">
        <f>'table1-2015'!AP37</f>
        <v>0</v>
      </c>
      <c r="G237" s="15">
        <f>'table1-2015'!AQ37</f>
        <v>0</v>
      </c>
      <c r="H237">
        <f>'table1-2015'!AR37</f>
        <v>0</v>
      </c>
      <c r="I237" s="15">
        <f>'table1-2015'!AS37</f>
        <v>0</v>
      </c>
      <c r="J237">
        <f>'table1-2015'!AT37</f>
        <v>9</v>
      </c>
      <c r="K237" s="15">
        <f>'table1-2015'!AU37</f>
        <v>137000</v>
      </c>
      <c r="L237">
        <f>'table1-2015'!AV37</f>
        <v>17</v>
      </c>
      <c r="M237" s="15">
        <f>'table1-2015'!AW37</f>
        <v>186000</v>
      </c>
    </row>
    <row r="238" spans="1:13" x14ac:dyDescent="0.2">
      <c r="A238">
        <f>'table1-2015'!AL38</f>
        <v>908</v>
      </c>
      <c r="B238">
        <v>2015</v>
      </c>
      <c r="C238">
        <f>'table1-2015'!AM38</f>
        <v>5</v>
      </c>
      <c r="D238">
        <f>'table1-2015'!AN38</f>
        <v>45</v>
      </c>
      <c r="E238" s="15">
        <f>'table1-2015'!AO38</f>
        <v>703000</v>
      </c>
      <c r="F238">
        <f>'table1-2015'!AP38</f>
        <v>3</v>
      </c>
      <c r="G238" s="15">
        <f>'table1-2015'!AQ38</f>
        <v>600000</v>
      </c>
      <c r="H238">
        <f>'table1-2015'!AR38</f>
        <v>1</v>
      </c>
      <c r="I238" s="15">
        <f>'table1-2015'!AS38</f>
        <v>300000</v>
      </c>
      <c r="J238">
        <f>'table1-2015'!AT38</f>
        <v>23</v>
      </c>
      <c r="K238" s="15">
        <f>'table1-2015'!AU38</f>
        <v>212000</v>
      </c>
      <c r="L238">
        <f>'table1-2015'!AV38</f>
        <v>49</v>
      </c>
      <c r="M238" s="15">
        <f>'table1-2015'!AW38</f>
        <v>1603000</v>
      </c>
    </row>
    <row r="239" spans="1:13" x14ac:dyDescent="0.2">
      <c r="A239">
        <f>'table1-2015'!AL39</f>
        <v>909</v>
      </c>
      <c r="B239">
        <v>2015</v>
      </c>
      <c r="C239">
        <f>'table1-2015'!AM39</f>
        <v>3</v>
      </c>
      <c r="D239">
        <f>'table1-2015'!AN39</f>
        <v>13</v>
      </c>
      <c r="E239" s="15">
        <f>'table1-2015'!AO39</f>
        <v>115000</v>
      </c>
      <c r="F239">
        <f>'table1-2015'!AP39</f>
        <v>0</v>
      </c>
      <c r="G239" s="15">
        <f>'table1-2015'!AQ39</f>
        <v>0</v>
      </c>
      <c r="H239">
        <f>'table1-2015'!AR39</f>
        <v>0</v>
      </c>
      <c r="I239" s="15">
        <f>'table1-2015'!AS39</f>
        <v>0</v>
      </c>
      <c r="J239">
        <f>'table1-2015'!AT39</f>
        <v>9</v>
      </c>
      <c r="K239" s="15">
        <f>'table1-2015'!AU39</f>
        <v>74000</v>
      </c>
      <c r="L239">
        <f>'table1-2015'!AV39</f>
        <v>13</v>
      </c>
      <c r="M239" s="15">
        <f>'table1-2015'!AW39</f>
        <v>115000</v>
      </c>
    </row>
    <row r="240" spans="1:13" x14ac:dyDescent="0.2">
      <c r="A240">
        <f>'table1-2015'!AL40</f>
        <v>1001</v>
      </c>
      <c r="B240">
        <v>2015</v>
      </c>
      <c r="C240">
        <f>'table1-2015'!AM40</f>
        <v>4</v>
      </c>
      <c r="D240">
        <f>'table1-2015'!AN40</f>
        <v>9</v>
      </c>
      <c r="E240" s="15">
        <f>'table1-2015'!AO40</f>
        <v>76000</v>
      </c>
      <c r="F240">
        <f>'table1-2015'!AP40</f>
        <v>0</v>
      </c>
      <c r="G240" s="15">
        <f>'table1-2015'!AQ40</f>
        <v>0</v>
      </c>
      <c r="H240">
        <f>'table1-2015'!AR40</f>
        <v>0</v>
      </c>
      <c r="I240" s="15">
        <f>'table1-2015'!AS40</f>
        <v>0</v>
      </c>
      <c r="J240">
        <f>'table1-2015'!AT40</f>
        <v>5</v>
      </c>
      <c r="K240" s="15">
        <f>'table1-2015'!AU40</f>
        <v>68000</v>
      </c>
      <c r="L240">
        <f>'table1-2015'!AV40</f>
        <v>9</v>
      </c>
      <c r="M240" s="15">
        <f>'table1-2015'!AW40</f>
        <v>76000</v>
      </c>
    </row>
    <row r="241" spans="1:13" x14ac:dyDescent="0.2">
      <c r="A241">
        <f>'table1-2015'!AL41</f>
        <v>1002</v>
      </c>
      <c r="B241">
        <v>2015</v>
      </c>
      <c r="C241">
        <f>'table1-2015'!AM41</f>
        <v>3</v>
      </c>
      <c r="D241">
        <f>'table1-2015'!AN41</f>
        <v>2</v>
      </c>
      <c r="E241" s="15">
        <f>'table1-2015'!AO41</f>
        <v>3000</v>
      </c>
      <c r="F241">
        <f>'table1-2015'!AP41</f>
        <v>1</v>
      </c>
      <c r="G241" s="15">
        <f>'table1-2015'!AQ41</f>
        <v>132000</v>
      </c>
      <c r="H241">
        <f>'table1-2015'!AR41</f>
        <v>0</v>
      </c>
      <c r="I241" s="15">
        <f>'table1-2015'!AS41</f>
        <v>0</v>
      </c>
      <c r="J241">
        <f>'table1-2015'!AT41</f>
        <v>2</v>
      </c>
      <c r="K241" s="15">
        <f>'table1-2015'!AU41</f>
        <v>3000</v>
      </c>
      <c r="L241">
        <f>'table1-2015'!AV41</f>
        <v>3</v>
      </c>
      <c r="M241" s="15">
        <f>'table1-2015'!AW41</f>
        <v>135000</v>
      </c>
    </row>
    <row r="242" spans="1:13" x14ac:dyDescent="0.2">
      <c r="A242">
        <f>'table1-2015'!AL42</f>
        <v>1003</v>
      </c>
      <c r="B242">
        <v>2015</v>
      </c>
      <c r="C242">
        <f>'table1-2015'!AM42</f>
        <v>14</v>
      </c>
      <c r="D242">
        <f>'table1-2015'!AN42</f>
        <v>1</v>
      </c>
      <c r="E242" s="15">
        <f>'table1-2015'!AO42</f>
        <v>1000</v>
      </c>
      <c r="F242">
        <f>'table1-2015'!AP42</f>
        <v>0</v>
      </c>
      <c r="G242" s="15">
        <f>'table1-2015'!AQ42</f>
        <v>0</v>
      </c>
      <c r="H242">
        <f>'table1-2015'!AR42</f>
        <v>0</v>
      </c>
      <c r="I242" s="15">
        <f>'table1-2015'!AS42</f>
        <v>0</v>
      </c>
      <c r="J242">
        <f>'table1-2015'!AT42</f>
        <v>1</v>
      </c>
      <c r="K242" s="15">
        <f>'table1-2015'!AU42</f>
        <v>1000</v>
      </c>
      <c r="L242">
        <f>'table1-2015'!AV42</f>
        <v>1</v>
      </c>
      <c r="M242" s="15">
        <f>'table1-2015'!AW42</f>
        <v>1000</v>
      </c>
    </row>
    <row r="243" spans="1:13" x14ac:dyDescent="0.2">
      <c r="A243">
        <f>'table1-2015'!AL43</f>
        <v>1101</v>
      </c>
      <c r="B243">
        <v>2015</v>
      </c>
      <c r="C243">
        <f>'table1-2015'!AM43</f>
        <v>7</v>
      </c>
      <c r="D243">
        <f>'table1-2015'!AN43</f>
        <v>108</v>
      </c>
      <c r="E243" s="15">
        <f>'table1-2015'!AO43</f>
        <v>1567000</v>
      </c>
      <c r="F243">
        <f>'table1-2015'!AP43</f>
        <v>2</v>
      </c>
      <c r="G243" s="15">
        <f>'table1-2015'!AQ43</f>
        <v>347000</v>
      </c>
      <c r="H243">
        <f>'table1-2015'!AR43</f>
        <v>3</v>
      </c>
      <c r="I243" s="15">
        <f>'table1-2015'!AS43</f>
        <v>1507000</v>
      </c>
      <c r="J243">
        <f>'table1-2015'!AT43</f>
        <v>54</v>
      </c>
      <c r="K243" s="15">
        <f>'table1-2015'!AU43</f>
        <v>772000</v>
      </c>
      <c r="L243">
        <f>'table1-2015'!AV43</f>
        <v>113</v>
      </c>
      <c r="M243" s="15">
        <f>'table1-2015'!AW43</f>
        <v>3421000</v>
      </c>
    </row>
    <row r="244" spans="1:13" x14ac:dyDescent="0.2">
      <c r="A244">
        <f>'table1-2015'!AL44</f>
        <v>1102</v>
      </c>
      <c r="B244">
        <v>2015</v>
      </c>
      <c r="C244">
        <f>'table1-2015'!AM44</f>
        <v>11</v>
      </c>
      <c r="D244">
        <f>'table1-2015'!AN44</f>
        <v>171</v>
      </c>
      <c r="E244" s="15">
        <f>'table1-2015'!AO44</f>
        <v>2627000</v>
      </c>
      <c r="F244">
        <f>'table1-2015'!AP44</f>
        <v>9</v>
      </c>
      <c r="G244" s="15">
        <f>'table1-2015'!AQ44</f>
        <v>1444000</v>
      </c>
      <c r="H244">
        <f>'table1-2015'!AR44</f>
        <v>7</v>
      </c>
      <c r="I244" s="15">
        <f>'table1-2015'!AS44</f>
        <v>3914000</v>
      </c>
      <c r="J244">
        <f>'table1-2015'!AT44</f>
        <v>78</v>
      </c>
      <c r="K244" s="15">
        <f>'table1-2015'!AU44</f>
        <v>3261000</v>
      </c>
      <c r="L244">
        <f>'table1-2015'!AV44</f>
        <v>187</v>
      </c>
      <c r="M244" s="15">
        <f>'table1-2015'!AW44</f>
        <v>7985000</v>
      </c>
    </row>
    <row r="245" spans="1:13" x14ac:dyDescent="0.2">
      <c r="A245">
        <f>'table1-2015'!AL45</f>
        <v>1201</v>
      </c>
      <c r="B245">
        <v>2015</v>
      </c>
      <c r="C245">
        <f>'table1-2015'!AM45</f>
        <v>13</v>
      </c>
      <c r="D245">
        <f>'table1-2015'!AN45</f>
        <v>41</v>
      </c>
      <c r="E245" s="15">
        <f>'table1-2015'!AO45</f>
        <v>621000</v>
      </c>
      <c r="F245">
        <f>'table1-2015'!AP45</f>
        <v>0</v>
      </c>
      <c r="G245" s="15">
        <f>'table1-2015'!AQ45</f>
        <v>0</v>
      </c>
      <c r="H245">
        <f>'table1-2015'!AR45</f>
        <v>1</v>
      </c>
      <c r="I245" s="15">
        <f>'table1-2015'!AS45</f>
        <v>255000</v>
      </c>
      <c r="J245">
        <f>'table1-2015'!AT45</f>
        <v>26</v>
      </c>
      <c r="K245" s="15">
        <f>'table1-2015'!AU45</f>
        <v>492000</v>
      </c>
      <c r="L245">
        <f>'table1-2015'!AV45</f>
        <v>42</v>
      </c>
      <c r="M245" s="15">
        <f>'table1-2015'!AW45</f>
        <v>876000</v>
      </c>
    </row>
    <row r="246" spans="1:13" x14ac:dyDescent="0.2">
      <c r="A246">
        <f>'table1-2015'!AL46</f>
        <v>1202.01</v>
      </c>
      <c r="B246">
        <v>2015</v>
      </c>
      <c r="C246">
        <f>'table1-2015'!AM46</f>
        <v>13</v>
      </c>
      <c r="D246">
        <f>'table1-2015'!AN46</f>
        <v>23</v>
      </c>
      <c r="E246" s="15">
        <f>'table1-2015'!AO46</f>
        <v>190000</v>
      </c>
      <c r="F246">
        <f>'table1-2015'!AP46</f>
        <v>0</v>
      </c>
      <c r="G246" s="15">
        <f>'table1-2015'!AQ46</f>
        <v>0</v>
      </c>
      <c r="H246">
        <f>'table1-2015'!AR46</f>
        <v>0</v>
      </c>
      <c r="I246" s="15">
        <f>'table1-2015'!AS46</f>
        <v>0</v>
      </c>
      <c r="J246">
        <f>'table1-2015'!AT46</f>
        <v>15</v>
      </c>
      <c r="K246" s="15">
        <f>'table1-2015'!AU46</f>
        <v>142000</v>
      </c>
      <c r="L246">
        <f>'table1-2015'!AV46</f>
        <v>23</v>
      </c>
      <c r="M246" s="15">
        <f>'table1-2015'!AW46</f>
        <v>190000</v>
      </c>
    </row>
    <row r="247" spans="1:13" x14ac:dyDescent="0.2">
      <c r="A247">
        <f>'table1-2015'!AL47</f>
        <v>1202.02</v>
      </c>
      <c r="B247">
        <v>2015</v>
      </c>
      <c r="C247">
        <f>'table1-2015'!AM47</f>
        <v>8</v>
      </c>
      <c r="D247">
        <f>'table1-2015'!AN47</f>
        <v>38</v>
      </c>
      <c r="E247" s="15">
        <f>'table1-2015'!AO47</f>
        <v>629000</v>
      </c>
      <c r="F247">
        <f>'table1-2015'!AP47</f>
        <v>0</v>
      </c>
      <c r="G247" s="15">
        <f>'table1-2015'!AQ47</f>
        <v>0</v>
      </c>
      <c r="H247">
        <f>'table1-2015'!AR47</f>
        <v>1</v>
      </c>
      <c r="I247" s="15">
        <f>'table1-2015'!AS47</f>
        <v>380000</v>
      </c>
      <c r="J247">
        <f>'table1-2015'!AT47</f>
        <v>24</v>
      </c>
      <c r="K247" s="15">
        <f>'table1-2015'!AU47</f>
        <v>696000</v>
      </c>
      <c r="L247">
        <f>'table1-2015'!AV47</f>
        <v>39</v>
      </c>
      <c r="M247" s="15">
        <f>'table1-2015'!AW47</f>
        <v>1009000</v>
      </c>
    </row>
    <row r="248" spans="1:13" x14ac:dyDescent="0.2">
      <c r="A248">
        <f>'table1-2015'!AL48</f>
        <v>1203</v>
      </c>
      <c r="B248">
        <v>2015</v>
      </c>
      <c r="C248">
        <f>'table1-2015'!AM48</f>
        <v>8</v>
      </c>
      <c r="D248">
        <f>'table1-2015'!AN48</f>
        <v>44</v>
      </c>
      <c r="E248" s="15">
        <f>'table1-2015'!AO48</f>
        <v>326000</v>
      </c>
      <c r="F248">
        <f>'table1-2015'!AP48</f>
        <v>0</v>
      </c>
      <c r="G248" s="15">
        <f>'table1-2015'!AQ48</f>
        <v>0</v>
      </c>
      <c r="H248">
        <f>'table1-2015'!AR48</f>
        <v>0</v>
      </c>
      <c r="I248" s="15">
        <f>'table1-2015'!AS48</f>
        <v>0</v>
      </c>
      <c r="J248">
        <f>'table1-2015'!AT48</f>
        <v>27</v>
      </c>
      <c r="K248" s="15">
        <f>'table1-2015'!AU48</f>
        <v>198000</v>
      </c>
      <c r="L248">
        <f>'table1-2015'!AV48</f>
        <v>44</v>
      </c>
      <c r="M248" s="15">
        <f>'table1-2015'!AW48</f>
        <v>326000</v>
      </c>
    </row>
    <row r="249" spans="1:13" x14ac:dyDescent="0.2">
      <c r="A249">
        <f>'table1-2015'!AL49</f>
        <v>1204</v>
      </c>
      <c r="B249">
        <v>2015</v>
      </c>
      <c r="C249">
        <f>'table1-2015'!AM49</f>
        <v>4</v>
      </c>
      <c r="D249">
        <f>'table1-2015'!AN49</f>
        <v>22</v>
      </c>
      <c r="E249" s="15">
        <f>'table1-2015'!AO49</f>
        <v>277000</v>
      </c>
      <c r="F249">
        <f>'table1-2015'!AP49</f>
        <v>0</v>
      </c>
      <c r="G249" s="15">
        <f>'table1-2015'!AQ49</f>
        <v>0</v>
      </c>
      <c r="H249">
        <f>'table1-2015'!AR49</f>
        <v>0</v>
      </c>
      <c r="I249" s="15">
        <f>'table1-2015'!AS49</f>
        <v>0</v>
      </c>
      <c r="J249">
        <f>'table1-2015'!AT49</f>
        <v>9</v>
      </c>
      <c r="K249" s="15">
        <f>'table1-2015'!AU49</f>
        <v>73000</v>
      </c>
      <c r="L249">
        <f>'table1-2015'!AV49</f>
        <v>22</v>
      </c>
      <c r="M249" s="15">
        <f>'table1-2015'!AW49</f>
        <v>277000</v>
      </c>
    </row>
    <row r="250" spans="1:13" x14ac:dyDescent="0.2">
      <c r="A250">
        <f>'table1-2015'!AL50</f>
        <v>1205</v>
      </c>
      <c r="B250">
        <v>2015</v>
      </c>
      <c r="C250">
        <f>'table1-2015'!AM50</f>
        <v>8</v>
      </c>
      <c r="D250">
        <f>'table1-2015'!AN50</f>
        <v>44</v>
      </c>
      <c r="E250" s="15">
        <f>'table1-2015'!AO50</f>
        <v>833000</v>
      </c>
      <c r="F250">
        <f>'table1-2015'!AP50</f>
        <v>2</v>
      </c>
      <c r="G250" s="15">
        <f>'table1-2015'!AQ50</f>
        <v>340000</v>
      </c>
      <c r="H250">
        <f>'table1-2015'!AR50</f>
        <v>2</v>
      </c>
      <c r="I250" s="15">
        <f>'table1-2015'!AS50</f>
        <v>1288000</v>
      </c>
      <c r="J250">
        <f>'table1-2015'!AT50</f>
        <v>24</v>
      </c>
      <c r="K250" s="15">
        <f>'table1-2015'!AU50</f>
        <v>235000</v>
      </c>
      <c r="L250">
        <f>'table1-2015'!AV50</f>
        <v>48</v>
      </c>
      <c r="M250" s="15">
        <f>'table1-2015'!AW50</f>
        <v>2461000</v>
      </c>
    </row>
    <row r="251" spans="1:13" x14ac:dyDescent="0.2">
      <c r="A251">
        <f>'table1-2015'!AL51</f>
        <v>1206</v>
      </c>
      <c r="B251">
        <v>2015</v>
      </c>
      <c r="C251">
        <f>'table1-2015'!AM51</f>
        <v>5</v>
      </c>
      <c r="D251">
        <f>'table1-2015'!AN51</f>
        <v>105</v>
      </c>
      <c r="E251" s="15">
        <f>'table1-2015'!AO51</f>
        <v>1218000</v>
      </c>
      <c r="F251">
        <f>'table1-2015'!AP51</f>
        <v>6</v>
      </c>
      <c r="G251" s="15">
        <f>'table1-2015'!AQ51</f>
        <v>1105000</v>
      </c>
      <c r="H251">
        <f>'table1-2015'!AR51</f>
        <v>3</v>
      </c>
      <c r="I251" s="15">
        <f>'table1-2015'!AS51</f>
        <v>1378000</v>
      </c>
      <c r="J251">
        <f>'table1-2015'!AT51</f>
        <v>65</v>
      </c>
      <c r="K251" s="15">
        <f>'table1-2015'!AU51</f>
        <v>1434000</v>
      </c>
      <c r="L251">
        <f>'table1-2015'!AV51</f>
        <v>114</v>
      </c>
      <c r="M251" s="15">
        <f>'table1-2015'!AW51</f>
        <v>3701000</v>
      </c>
    </row>
    <row r="252" spans="1:13" x14ac:dyDescent="0.2">
      <c r="A252">
        <f>'table1-2015'!AL52</f>
        <v>1207</v>
      </c>
      <c r="B252">
        <v>2015</v>
      </c>
      <c r="C252">
        <f>'table1-2015'!AM52</f>
        <v>6</v>
      </c>
      <c r="D252">
        <f>'table1-2015'!AN52</f>
        <v>34</v>
      </c>
      <c r="E252" s="15">
        <f>'table1-2015'!AO52</f>
        <v>568000</v>
      </c>
      <c r="F252">
        <f>'table1-2015'!AP52</f>
        <v>4</v>
      </c>
      <c r="G252" s="15">
        <f>'table1-2015'!AQ52</f>
        <v>745000</v>
      </c>
      <c r="H252">
        <f>'table1-2015'!AR52</f>
        <v>0</v>
      </c>
      <c r="I252" s="15">
        <f>'table1-2015'!AS52</f>
        <v>0</v>
      </c>
      <c r="J252">
        <f>'table1-2015'!AT52</f>
        <v>13</v>
      </c>
      <c r="K252" s="15">
        <f>'table1-2015'!AU52</f>
        <v>258000</v>
      </c>
      <c r="L252">
        <f>'table1-2015'!AV52</f>
        <v>38</v>
      </c>
      <c r="M252" s="15">
        <f>'table1-2015'!AW52</f>
        <v>1313000</v>
      </c>
    </row>
    <row r="253" spans="1:13" x14ac:dyDescent="0.2">
      <c r="A253">
        <f>'table1-2015'!AL53</f>
        <v>1301</v>
      </c>
      <c r="B253">
        <v>2015</v>
      </c>
      <c r="C253">
        <f>'table1-2015'!AM53</f>
        <v>5</v>
      </c>
      <c r="D253">
        <f>'table1-2015'!AN53</f>
        <v>6</v>
      </c>
      <c r="E253" s="15">
        <f>'table1-2015'!AO53</f>
        <v>16000</v>
      </c>
      <c r="F253">
        <f>'table1-2015'!AP53</f>
        <v>0</v>
      </c>
      <c r="G253" s="15">
        <f>'table1-2015'!AQ53</f>
        <v>0</v>
      </c>
      <c r="H253">
        <f>'table1-2015'!AR53</f>
        <v>2</v>
      </c>
      <c r="I253" s="15">
        <f>'table1-2015'!AS53</f>
        <v>930000</v>
      </c>
      <c r="J253">
        <f>'table1-2015'!AT53</f>
        <v>6</v>
      </c>
      <c r="K253" s="15">
        <f>'table1-2015'!AU53</f>
        <v>944000</v>
      </c>
      <c r="L253">
        <f>'table1-2015'!AV53</f>
        <v>8</v>
      </c>
      <c r="M253" s="15">
        <f>'table1-2015'!AW53</f>
        <v>946000</v>
      </c>
    </row>
    <row r="254" spans="1:13" x14ac:dyDescent="0.2">
      <c r="A254">
        <f>'table1-2015'!AL54</f>
        <v>1302</v>
      </c>
      <c r="B254">
        <v>2015</v>
      </c>
      <c r="C254">
        <f>'table1-2015'!AM54</f>
        <v>4</v>
      </c>
      <c r="D254">
        <f>'table1-2015'!AN54</f>
        <v>17</v>
      </c>
      <c r="E254" s="15">
        <f>'table1-2015'!AO54</f>
        <v>154000</v>
      </c>
      <c r="F254">
        <f>'table1-2015'!AP54</f>
        <v>0</v>
      </c>
      <c r="G254" s="15">
        <f>'table1-2015'!AQ54</f>
        <v>0</v>
      </c>
      <c r="H254">
        <f>'table1-2015'!AR54</f>
        <v>0</v>
      </c>
      <c r="I254" s="15">
        <f>'table1-2015'!AS54</f>
        <v>0</v>
      </c>
      <c r="J254">
        <f>'table1-2015'!AT54</f>
        <v>9</v>
      </c>
      <c r="K254" s="15">
        <f>'table1-2015'!AU54</f>
        <v>73000</v>
      </c>
      <c r="L254">
        <f>'table1-2015'!AV54</f>
        <v>17</v>
      </c>
      <c r="M254" s="15">
        <f>'table1-2015'!AW54</f>
        <v>154000</v>
      </c>
    </row>
    <row r="255" spans="1:13" x14ac:dyDescent="0.2">
      <c r="A255">
        <f>'table1-2015'!AL55</f>
        <v>1303</v>
      </c>
      <c r="B255">
        <v>2015</v>
      </c>
      <c r="C255">
        <f>'table1-2015'!AM55</f>
        <v>5</v>
      </c>
      <c r="D255">
        <f>'table1-2015'!AN55</f>
        <v>22</v>
      </c>
      <c r="E255" s="15">
        <f>'table1-2015'!AO55</f>
        <v>246000</v>
      </c>
      <c r="F255">
        <f>'table1-2015'!AP55</f>
        <v>0</v>
      </c>
      <c r="G255" s="15">
        <f>'table1-2015'!AQ55</f>
        <v>0</v>
      </c>
      <c r="H255">
        <f>'table1-2015'!AR55</f>
        <v>0</v>
      </c>
      <c r="I255" s="15">
        <f>'table1-2015'!AS55</f>
        <v>0</v>
      </c>
      <c r="J255">
        <f>'table1-2015'!AT55</f>
        <v>11</v>
      </c>
      <c r="K255" s="15">
        <f>'table1-2015'!AU55</f>
        <v>79000</v>
      </c>
      <c r="L255">
        <f>'table1-2015'!AV55</f>
        <v>22</v>
      </c>
      <c r="M255" s="15">
        <f>'table1-2015'!AW55</f>
        <v>246000</v>
      </c>
    </row>
    <row r="256" spans="1:13" x14ac:dyDescent="0.2">
      <c r="A256">
        <f>'table1-2015'!AL56</f>
        <v>1304</v>
      </c>
      <c r="B256">
        <v>2015</v>
      </c>
      <c r="C256">
        <f>'table1-2015'!AM56</f>
        <v>5</v>
      </c>
      <c r="D256">
        <f>'table1-2015'!AN56</f>
        <v>11</v>
      </c>
      <c r="E256" s="15">
        <f>'table1-2015'!AO56</f>
        <v>42000</v>
      </c>
      <c r="F256">
        <f>'table1-2015'!AP56</f>
        <v>0</v>
      </c>
      <c r="G256" s="15">
        <f>'table1-2015'!AQ56</f>
        <v>0</v>
      </c>
      <c r="H256">
        <f>'table1-2015'!AR56</f>
        <v>0</v>
      </c>
      <c r="I256" s="15">
        <f>'table1-2015'!AS56</f>
        <v>0</v>
      </c>
      <c r="J256">
        <f>'table1-2015'!AT56</f>
        <v>7</v>
      </c>
      <c r="K256" s="15">
        <f>'table1-2015'!AU56</f>
        <v>35000</v>
      </c>
      <c r="L256">
        <f>'table1-2015'!AV56</f>
        <v>11</v>
      </c>
      <c r="M256" s="15">
        <f>'table1-2015'!AW56</f>
        <v>42000</v>
      </c>
    </row>
    <row r="257" spans="1:13" x14ac:dyDescent="0.2">
      <c r="A257">
        <f>'table1-2015'!AL57</f>
        <v>1306</v>
      </c>
      <c r="B257">
        <v>2015</v>
      </c>
      <c r="C257">
        <f>'table1-2015'!AM57</f>
        <v>8</v>
      </c>
      <c r="D257">
        <f>'table1-2015'!AN57</f>
        <v>137</v>
      </c>
      <c r="E257" s="15">
        <f>'table1-2015'!AO57</f>
        <v>1989000</v>
      </c>
      <c r="F257">
        <f>'table1-2015'!AP57</f>
        <v>3</v>
      </c>
      <c r="G257" s="15">
        <f>'table1-2015'!AQ57</f>
        <v>615000</v>
      </c>
      <c r="H257">
        <f>'table1-2015'!AR57</f>
        <v>7</v>
      </c>
      <c r="I257" s="15">
        <f>'table1-2015'!AS57</f>
        <v>3445000</v>
      </c>
      <c r="J257">
        <f>'table1-2015'!AT57</f>
        <v>71</v>
      </c>
      <c r="K257" s="15">
        <f>'table1-2015'!AU57</f>
        <v>2747000</v>
      </c>
      <c r="L257">
        <f>'table1-2015'!AV57</f>
        <v>147</v>
      </c>
      <c r="M257" s="15">
        <f>'table1-2015'!AW57</f>
        <v>6049000</v>
      </c>
    </row>
    <row r="258" spans="1:13" x14ac:dyDescent="0.2">
      <c r="A258">
        <f>'table1-2015'!AL58</f>
        <v>1307</v>
      </c>
      <c r="B258">
        <v>2015</v>
      </c>
      <c r="C258">
        <f>'table1-2015'!AM58</f>
        <v>10</v>
      </c>
      <c r="D258">
        <f>'table1-2015'!AN58</f>
        <v>73</v>
      </c>
      <c r="E258" s="15">
        <f>'table1-2015'!AO58</f>
        <v>971000</v>
      </c>
      <c r="F258">
        <f>'table1-2015'!AP58</f>
        <v>7</v>
      </c>
      <c r="G258" s="15">
        <f>'table1-2015'!AQ58</f>
        <v>1190000</v>
      </c>
      <c r="H258">
        <f>'table1-2015'!AR58</f>
        <v>6</v>
      </c>
      <c r="I258" s="15">
        <f>'table1-2015'!AS58</f>
        <v>3200000</v>
      </c>
      <c r="J258">
        <f>'table1-2015'!AT58</f>
        <v>45</v>
      </c>
      <c r="K258" s="15">
        <f>'table1-2015'!AU58</f>
        <v>1474000</v>
      </c>
      <c r="L258">
        <f>'table1-2015'!AV58</f>
        <v>86</v>
      </c>
      <c r="M258" s="15">
        <f>'table1-2015'!AW58</f>
        <v>5361000</v>
      </c>
    </row>
    <row r="259" spans="1:13" x14ac:dyDescent="0.2">
      <c r="A259">
        <f>'table1-2015'!AL59</f>
        <v>1308.03</v>
      </c>
      <c r="B259">
        <v>2015</v>
      </c>
      <c r="C259">
        <f>'table1-2015'!AM59</f>
        <v>7</v>
      </c>
      <c r="D259">
        <f>'table1-2015'!AN59</f>
        <v>19</v>
      </c>
      <c r="E259" s="15">
        <f>'table1-2015'!AO59</f>
        <v>127000</v>
      </c>
      <c r="F259">
        <f>'table1-2015'!AP59</f>
        <v>1</v>
      </c>
      <c r="G259" s="15">
        <f>'table1-2015'!AQ59</f>
        <v>103000</v>
      </c>
      <c r="H259">
        <f>'table1-2015'!AR59</f>
        <v>0</v>
      </c>
      <c r="I259" s="15">
        <f>'table1-2015'!AS59</f>
        <v>0</v>
      </c>
      <c r="J259">
        <f>'table1-2015'!AT59</f>
        <v>14</v>
      </c>
      <c r="K259" s="15">
        <f>'table1-2015'!AU59</f>
        <v>195000</v>
      </c>
      <c r="L259">
        <f>'table1-2015'!AV59</f>
        <v>20</v>
      </c>
      <c r="M259" s="15">
        <f>'table1-2015'!AW59</f>
        <v>230000</v>
      </c>
    </row>
    <row r="260" spans="1:13" x14ac:dyDescent="0.2">
      <c r="A260">
        <f>'table1-2015'!AL60</f>
        <v>1308.04</v>
      </c>
      <c r="B260">
        <v>2015</v>
      </c>
      <c r="C260">
        <f>'table1-2015'!AM60</f>
        <v>9</v>
      </c>
      <c r="D260">
        <f>'table1-2015'!AN60</f>
        <v>61</v>
      </c>
      <c r="E260" s="15">
        <f>'table1-2015'!AO60</f>
        <v>931000</v>
      </c>
      <c r="F260">
        <f>'table1-2015'!AP60</f>
        <v>0</v>
      </c>
      <c r="G260" s="15">
        <f>'table1-2015'!AQ60</f>
        <v>0</v>
      </c>
      <c r="H260">
        <f>'table1-2015'!AR60</f>
        <v>0</v>
      </c>
      <c r="I260" s="15">
        <f>'table1-2015'!AS60</f>
        <v>0</v>
      </c>
      <c r="J260">
        <f>'table1-2015'!AT60</f>
        <v>30</v>
      </c>
      <c r="K260" s="15">
        <f>'table1-2015'!AU60</f>
        <v>337000</v>
      </c>
      <c r="L260">
        <f>'table1-2015'!AV60</f>
        <v>61</v>
      </c>
      <c r="M260" s="15">
        <f>'table1-2015'!AW60</f>
        <v>931000</v>
      </c>
    </row>
    <row r="261" spans="1:13" x14ac:dyDescent="0.2">
      <c r="A261">
        <f>'table1-2015'!AL61</f>
        <v>1308.05</v>
      </c>
      <c r="B261">
        <v>2015</v>
      </c>
      <c r="C261">
        <f>'table1-2015'!AM61</f>
        <v>12</v>
      </c>
      <c r="D261">
        <f>'table1-2015'!AN61</f>
        <v>13</v>
      </c>
      <c r="E261" s="15">
        <f>'table1-2015'!AO61</f>
        <v>223000</v>
      </c>
      <c r="F261">
        <f>'table1-2015'!AP61</f>
        <v>0</v>
      </c>
      <c r="G261" s="15">
        <f>'table1-2015'!AQ61</f>
        <v>0</v>
      </c>
      <c r="H261">
        <f>'table1-2015'!AR61</f>
        <v>0</v>
      </c>
      <c r="I261" s="15">
        <f>'table1-2015'!AS61</f>
        <v>0</v>
      </c>
      <c r="J261">
        <f>'table1-2015'!AT61</f>
        <v>7</v>
      </c>
      <c r="K261" s="15">
        <f>'table1-2015'!AU61</f>
        <v>141000</v>
      </c>
      <c r="L261">
        <f>'table1-2015'!AV61</f>
        <v>13</v>
      </c>
      <c r="M261" s="15">
        <f>'table1-2015'!AW61</f>
        <v>223000</v>
      </c>
    </row>
    <row r="262" spans="1:13" x14ac:dyDescent="0.2">
      <c r="A262">
        <f>'table1-2015'!AL62</f>
        <v>1308.06</v>
      </c>
      <c r="B262">
        <v>2015</v>
      </c>
      <c r="C262">
        <f>'table1-2015'!AM62</f>
        <v>10</v>
      </c>
      <c r="D262">
        <f>'table1-2015'!AN62</f>
        <v>57</v>
      </c>
      <c r="E262" s="15">
        <f>'table1-2015'!AO62</f>
        <v>584000</v>
      </c>
      <c r="F262">
        <f>'table1-2015'!AP62</f>
        <v>2</v>
      </c>
      <c r="G262" s="15">
        <f>'table1-2015'!AQ62</f>
        <v>351000</v>
      </c>
      <c r="H262">
        <f>'table1-2015'!AR62</f>
        <v>2</v>
      </c>
      <c r="I262" s="15">
        <f>'table1-2015'!AS62</f>
        <v>900000</v>
      </c>
      <c r="J262">
        <f>'table1-2015'!AT62</f>
        <v>27</v>
      </c>
      <c r="K262" s="15">
        <f>'table1-2015'!AU62</f>
        <v>913000</v>
      </c>
      <c r="L262">
        <f>'table1-2015'!AV62</f>
        <v>61</v>
      </c>
      <c r="M262" s="15">
        <f>'table1-2015'!AW62</f>
        <v>1835000</v>
      </c>
    </row>
    <row r="263" spans="1:13" x14ac:dyDescent="0.2">
      <c r="A263">
        <f>'table1-2015'!AL63</f>
        <v>1401</v>
      </c>
      <c r="B263">
        <v>2015</v>
      </c>
      <c r="C263">
        <f>'table1-2015'!AM63</f>
        <v>13</v>
      </c>
      <c r="D263">
        <f>'table1-2015'!AN63</f>
        <v>47</v>
      </c>
      <c r="E263" s="15">
        <f>'table1-2015'!AO63</f>
        <v>381000</v>
      </c>
      <c r="F263">
        <f>'table1-2015'!AP63</f>
        <v>2</v>
      </c>
      <c r="G263" s="15">
        <f>'table1-2015'!AQ63</f>
        <v>285000</v>
      </c>
      <c r="H263">
        <f>'table1-2015'!AR63</f>
        <v>0</v>
      </c>
      <c r="I263" s="15">
        <f>'table1-2015'!AS63</f>
        <v>0</v>
      </c>
      <c r="J263">
        <f>'table1-2015'!AT63</f>
        <v>28</v>
      </c>
      <c r="K263" s="15">
        <f>'table1-2015'!AU63</f>
        <v>471000</v>
      </c>
      <c r="L263">
        <f>'table1-2015'!AV63</f>
        <v>49</v>
      </c>
      <c r="M263" s="15">
        <f>'table1-2015'!AW63</f>
        <v>666000</v>
      </c>
    </row>
    <row r="264" spans="1:13" x14ac:dyDescent="0.2">
      <c r="A264">
        <f>'table1-2015'!AL64</f>
        <v>1402</v>
      </c>
      <c r="B264">
        <v>2015</v>
      </c>
      <c r="C264">
        <f>'table1-2015'!AM64</f>
        <v>2</v>
      </c>
      <c r="D264">
        <f>'table1-2015'!AN64</f>
        <v>10</v>
      </c>
      <c r="E264" s="15">
        <f>'table1-2015'!AO64</f>
        <v>64000</v>
      </c>
      <c r="F264">
        <f>'table1-2015'!AP64</f>
        <v>0</v>
      </c>
      <c r="G264" s="15">
        <f>'table1-2015'!AQ64</f>
        <v>0</v>
      </c>
      <c r="H264">
        <f>'table1-2015'!AR64</f>
        <v>0</v>
      </c>
      <c r="I264" s="15">
        <f>'table1-2015'!AS64</f>
        <v>0</v>
      </c>
      <c r="J264">
        <f>'table1-2015'!AT64</f>
        <v>5</v>
      </c>
      <c r="K264" s="15">
        <f>'table1-2015'!AU64</f>
        <v>35000</v>
      </c>
      <c r="L264">
        <f>'table1-2015'!AV64</f>
        <v>10</v>
      </c>
      <c r="M264" s="15">
        <f>'table1-2015'!AW64</f>
        <v>64000</v>
      </c>
    </row>
    <row r="265" spans="1:13" x14ac:dyDescent="0.2">
      <c r="A265">
        <f>'table1-2015'!AL65</f>
        <v>1403</v>
      </c>
      <c r="B265">
        <v>2015</v>
      </c>
      <c r="C265">
        <f>'table1-2015'!AM65</f>
        <v>5</v>
      </c>
      <c r="D265">
        <f>'table1-2015'!AN65</f>
        <v>27</v>
      </c>
      <c r="E265" s="15">
        <f>'table1-2015'!AO65</f>
        <v>241000</v>
      </c>
      <c r="F265">
        <f>'table1-2015'!AP65</f>
        <v>0</v>
      </c>
      <c r="G265" s="15">
        <f>'table1-2015'!AQ65</f>
        <v>0</v>
      </c>
      <c r="H265">
        <f>'table1-2015'!AR65</f>
        <v>0</v>
      </c>
      <c r="I265" s="15">
        <f>'table1-2015'!AS65</f>
        <v>0</v>
      </c>
      <c r="J265">
        <f>'table1-2015'!AT65</f>
        <v>19</v>
      </c>
      <c r="K265" s="15">
        <f>'table1-2015'!AU65</f>
        <v>118000</v>
      </c>
      <c r="L265">
        <f>'table1-2015'!AV65</f>
        <v>27</v>
      </c>
      <c r="M265" s="15">
        <f>'table1-2015'!AW65</f>
        <v>241000</v>
      </c>
    </row>
    <row r="266" spans="1:13" x14ac:dyDescent="0.2">
      <c r="A266">
        <f>'table1-2015'!AL66</f>
        <v>1501</v>
      </c>
      <c r="B266">
        <v>2015</v>
      </c>
      <c r="C266">
        <f>'table1-2015'!AM66</f>
        <v>4</v>
      </c>
      <c r="D266">
        <f>'table1-2015'!AN66</f>
        <v>17</v>
      </c>
      <c r="E266" s="15">
        <f>'table1-2015'!AO66</f>
        <v>86000</v>
      </c>
      <c r="F266">
        <f>'table1-2015'!AP66</f>
        <v>0</v>
      </c>
      <c r="G266" s="15">
        <f>'table1-2015'!AQ66</f>
        <v>0</v>
      </c>
      <c r="H266">
        <f>'table1-2015'!AR66</f>
        <v>0</v>
      </c>
      <c r="I266" s="15">
        <f>'table1-2015'!AS66</f>
        <v>0</v>
      </c>
      <c r="J266">
        <f>'table1-2015'!AT66</f>
        <v>12</v>
      </c>
      <c r="K266" s="15">
        <f>'table1-2015'!AU66</f>
        <v>44000</v>
      </c>
      <c r="L266">
        <f>'table1-2015'!AV66</f>
        <v>17</v>
      </c>
      <c r="M266" s="15">
        <f>'table1-2015'!AW66</f>
        <v>86000</v>
      </c>
    </row>
    <row r="267" spans="1:13" x14ac:dyDescent="0.2">
      <c r="A267">
        <f>'table1-2015'!AL67</f>
        <v>1502</v>
      </c>
      <c r="B267">
        <v>2015</v>
      </c>
      <c r="C267">
        <f>'table1-2015'!AM67</f>
        <v>4</v>
      </c>
      <c r="D267">
        <f>'table1-2015'!AN67</f>
        <v>10</v>
      </c>
      <c r="E267" s="15">
        <f>'table1-2015'!AO67</f>
        <v>67000</v>
      </c>
      <c r="F267">
        <f>'table1-2015'!AP67</f>
        <v>0</v>
      </c>
      <c r="G267" s="15">
        <f>'table1-2015'!AQ67</f>
        <v>0</v>
      </c>
      <c r="H267">
        <f>'table1-2015'!AR67</f>
        <v>0</v>
      </c>
      <c r="I267" s="15">
        <f>'table1-2015'!AS67</f>
        <v>0</v>
      </c>
      <c r="J267">
        <f>'table1-2015'!AT67</f>
        <v>6</v>
      </c>
      <c r="K267" s="15">
        <f>'table1-2015'!AU67</f>
        <v>49000</v>
      </c>
      <c r="L267">
        <f>'table1-2015'!AV67</f>
        <v>10</v>
      </c>
      <c r="M267" s="15">
        <f>'table1-2015'!AW67</f>
        <v>67000</v>
      </c>
    </row>
    <row r="268" spans="1:13" x14ac:dyDescent="0.2">
      <c r="A268">
        <f>'table1-2015'!AL68</f>
        <v>1503</v>
      </c>
      <c r="B268">
        <v>2015</v>
      </c>
      <c r="C268">
        <f>'table1-2015'!AM68</f>
        <v>5</v>
      </c>
      <c r="D268">
        <f>'table1-2015'!AN68</f>
        <v>10</v>
      </c>
      <c r="E268" s="15">
        <f>'table1-2015'!AO68</f>
        <v>54000</v>
      </c>
      <c r="F268">
        <f>'table1-2015'!AP68</f>
        <v>1</v>
      </c>
      <c r="G268" s="15">
        <f>'table1-2015'!AQ68</f>
        <v>150000</v>
      </c>
      <c r="H268">
        <f>'table1-2015'!AR68</f>
        <v>0</v>
      </c>
      <c r="I268" s="15">
        <f>'table1-2015'!AS68</f>
        <v>0</v>
      </c>
      <c r="J268">
        <f>'table1-2015'!AT68</f>
        <v>3</v>
      </c>
      <c r="K268" s="15">
        <f>'table1-2015'!AU68</f>
        <v>27000</v>
      </c>
      <c r="L268">
        <f>'table1-2015'!AV68</f>
        <v>11</v>
      </c>
      <c r="M268" s="15">
        <f>'table1-2015'!AW68</f>
        <v>204000</v>
      </c>
    </row>
    <row r="269" spans="1:13" x14ac:dyDescent="0.2">
      <c r="A269">
        <f>'table1-2015'!AL69</f>
        <v>1504</v>
      </c>
      <c r="B269">
        <v>2015</v>
      </c>
      <c r="C269">
        <f>'table1-2015'!AM69</f>
        <v>5</v>
      </c>
      <c r="D269">
        <f>'table1-2015'!AN69</f>
        <v>33</v>
      </c>
      <c r="E269" s="15">
        <f>'table1-2015'!AO69</f>
        <v>529000</v>
      </c>
      <c r="F269">
        <f>'table1-2015'!AP69</f>
        <v>0</v>
      </c>
      <c r="G269" s="15">
        <f>'table1-2015'!AQ69</f>
        <v>0</v>
      </c>
      <c r="H269">
        <f>'table1-2015'!AR69</f>
        <v>0</v>
      </c>
      <c r="I269" s="15">
        <f>'table1-2015'!AS69</f>
        <v>0</v>
      </c>
      <c r="J269">
        <f>'table1-2015'!AT69</f>
        <v>10</v>
      </c>
      <c r="K269" s="15">
        <f>'table1-2015'!AU69</f>
        <v>68000</v>
      </c>
      <c r="L269">
        <f>'table1-2015'!AV69</f>
        <v>33</v>
      </c>
      <c r="M269" s="15">
        <f>'table1-2015'!AW69</f>
        <v>529000</v>
      </c>
    </row>
    <row r="270" spans="1:13" x14ac:dyDescent="0.2">
      <c r="A270">
        <f>'table1-2015'!AL70</f>
        <v>1505</v>
      </c>
      <c r="B270">
        <v>2015</v>
      </c>
      <c r="C270">
        <f>'table1-2015'!AM70</f>
        <v>5</v>
      </c>
      <c r="D270">
        <f>'table1-2015'!AN70</f>
        <v>40</v>
      </c>
      <c r="E270" s="15">
        <f>'table1-2015'!AO70</f>
        <v>665000</v>
      </c>
      <c r="F270">
        <f>'table1-2015'!AP70</f>
        <v>0</v>
      </c>
      <c r="G270" s="15">
        <f>'table1-2015'!AQ70</f>
        <v>0</v>
      </c>
      <c r="H270">
        <f>'table1-2015'!AR70</f>
        <v>1</v>
      </c>
      <c r="I270" s="15">
        <f>'table1-2015'!AS70</f>
        <v>350000</v>
      </c>
      <c r="J270">
        <f>'table1-2015'!AT70</f>
        <v>16</v>
      </c>
      <c r="K270" s="15">
        <f>'table1-2015'!AU70</f>
        <v>198000</v>
      </c>
      <c r="L270">
        <f>'table1-2015'!AV70</f>
        <v>41</v>
      </c>
      <c r="M270" s="15">
        <f>'table1-2015'!AW70</f>
        <v>1015000</v>
      </c>
    </row>
    <row r="271" spans="1:13" x14ac:dyDescent="0.2">
      <c r="A271">
        <f>'table1-2015'!AL71</f>
        <v>1506</v>
      </c>
      <c r="B271">
        <v>2015</v>
      </c>
      <c r="C271">
        <f>'table1-2015'!AM71</f>
        <v>6</v>
      </c>
      <c r="D271">
        <f>'table1-2015'!AN71</f>
        <v>9</v>
      </c>
      <c r="E271" s="15">
        <f>'table1-2015'!AO71</f>
        <v>167000</v>
      </c>
      <c r="F271">
        <f>'table1-2015'!AP71</f>
        <v>0</v>
      </c>
      <c r="G271" s="15">
        <f>'table1-2015'!AQ71</f>
        <v>0</v>
      </c>
      <c r="H271">
        <f>'table1-2015'!AR71</f>
        <v>1</v>
      </c>
      <c r="I271" s="15">
        <f>'table1-2015'!AS71</f>
        <v>260000</v>
      </c>
      <c r="J271">
        <f>'table1-2015'!AT71</f>
        <v>4</v>
      </c>
      <c r="K271" s="15">
        <f>'table1-2015'!AU71</f>
        <v>330000</v>
      </c>
      <c r="L271">
        <f>'table1-2015'!AV71</f>
        <v>10</v>
      </c>
      <c r="M271" s="15">
        <f>'table1-2015'!AW71</f>
        <v>427000</v>
      </c>
    </row>
    <row r="272" spans="1:13" x14ac:dyDescent="0.2">
      <c r="A272">
        <f>'table1-2015'!AL72</f>
        <v>1507.01</v>
      </c>
      <c r="B272">
        <v>2015</v>
      </c>
      <c r="C272">
        <f>'table1-2015'!AM72</f>
        <v>7</v>
      </c>
      <c r="D272">
        <f>'table1-2015'!AN72</f>
        <v>6</v>
      </c>
      <c r="E272" s="15">
        <f>'table1-2015'!AO72</f>
        <v>50000</v>
      </c>
      <c r="F272">
        <f>'table1-2015'!AP72</f>
        <v>0</v>
      </c>
      <c r="G272" s="15">
        <f>'table1-2015'!AQ72</f>
        <v>0</v>
      </c>
      <c r="H272">
        <f>'table1-2015'!AR72</f>
        <v>0</v>
      </c>
      <c r="I272" s="15">
        <f>'table1-2015'!AS72</f>
        <v>0</v>
      </c>
      <c r="J272">
        <f>'table1-2015'!AT72</f>
        <v>5</v>
      </c>
      <c r="K272" s="15">
        <f>'table1-2015'!AU72</f>
        <v>49000</v>
      </c>
      <c r="L272">
        <f>'table1-2015'!AV72</f>
        <v>6</v>
      </c>
      <c r="M272" s="15">
        <f>'table1-2015'!AW72</f>
        <v>50000</v>
      </c>
    </row>
    <row r="273" spans="1:13" x14ac:dyDescent="0.2">
      <c r="A273">
        <f>'table1-2015'!AL73</f>
        <v>1507.02</v>
      </c>
      <c r="B273">
        <v>2015</v>
      </c>
      <c r="C273">
        <f>'table1-2015'!AM73</f>
        <v>7</v>
      </c>
      <c r="D273">
        <f>'table1-2015'!AN73</f>
        <v>3</v>
      </c>
      <c r="E273" s="15">
        <f>'table1-2015'!AO73</f>
        <v>3000</v>
      </c>
      <c r="F273">
        <f>'table1-2015'!AP73</f>
        <v>0</v>
      </c>
      <c r="G273" s="15">
        <f>'table1-2015'!AQ73</f>
        <v>0</v>
      </c>
      <c r="H273">
        <f>'table1-2015'!AR73</f>
        <v>0</v>
      </c>
      <c r="I273" s="15">
        <f>'table1-2015'!AS73</f>
        <v>0</v>
      </c>
      <c r="J273">
        <f>'table1-2015'!AT73</f>
        <v>1</v>
      </c>
      <c r="K273" s="15">
        <f>'table1-2015'!AU73</f>
        <v>1000</v>
      </c>
      <c r="L273">
        <f>'table1-2015'!AV73</f>
        <v>3</v>
      </c>
      <c r="M273" s="15">
        <f>'table1-2015'!AW73</f>
        <v>3000</v>
      </c>
    </row>
    <row r="274" spans="1:13" x14ac:dyDescent="0.2">
      <c r="A274">
        <f>'table1-2015'!AL74</f>
        <v>1508</v>
      </c>
      <c r="B274">
        <v>2015</v>
      </c>
      <c r="C274">
        <f>'table1-2015'!AM74</f>
        <v>5</v>
      </c>
      <c r="D274">
        <f>'table1-2015'!AN74</f>
        <v>34</v>
      </c>
      <c r="E274" s="15">
        <f>'table1-2015'!AO74</f>
        <v>231000</v>
      </c>
      <c r="F274">
        <f>'table1-2015'!AP74</f>
        <v>0</v>
      </c>
      <c r="G274" s="15">
        <f>'table1-2015'!AQ74</f>
        <v>0</v>
      </c>
      <c r="H274">
        <f>'table1-2015'!AR74</f>
        <v>0</v>
      </c>
      <c r="I274" s="15">
        <f>'table1-2015'!AS74</f>
        <v>0</v>
      </c>
      <c r="J274">
        <f>'table1-2015'!AT74</f>
        <v>17</v>
      </c>
      <c r="K274" s="15">
        <f>'table1-2015'!AU74</f>
        <v>144000</v>
      </c>
      <c r="L274">
        <f>'table1-2015'!AV74</f>
        <v>34</v>
      </c>
      <c r="M274" s="15">
        <f>'table1-2015'!AW74</f>
        <v>231000</v>
      </c>
    </row>
    <row r="275" spans="1:13" x14ac:dyDescent="0.2">
      <c r="A275">
        <f>'table1-2015'!AL75</f>
        <v>1509</v>
      </c>
      <c r="B275">
        <v>2015</v>
      </c>
      <c r="C275">
        <f>'table1-2015'!AM75</f>
        <v>6</v>
      </c>
      <c r="D275">
        <f>'table1-2015'!AN75</f>
        <v>10</v>
      </c>
      <c r="E275" s="15">
        <f>'table1-2015'!AO75</f>
        <v>55000</v>
      </c>
      <c r="F275">
        <f>'table1-2015'!AP75</f>
        <v>1</v>
      </c>
      <c r="G275" s="15">
        <f>'table1-2015'!AQ75</f>
        <v>250000</v>
      </c>
      <c r="H275">
        <f>'table1-2015'!AR75</f>
        <v>0</v>
      </c>
      <c r="I275" s="15">
        <f>'table1-2015'!AS75</f>
        <v>0</v>
      </c>
      <c r="J275">
        <f>'table1-2015'!AT75</f>
        <v>7</v>
      </c>
      <c r="K275" s="15">
        <f>'table1-2015'!AU75</f>
        <v>35000</v>
      </c>
      <c r="L275">
        <f>'table1-2015'!AV75</f>
        <v>11</v>
      </c>
      <c r="M275" s="15">
        <f>'table1-2015'!AW75</f>
        <v>305000</v>
      </c>
    </row>
    <row r="276" spans="1:13" x14ac:dyDescent="0.2">
      <c r="A276">
        <f>'table1-2015'!AL76</f>
        <v>1510</v>
      </c>
      <c r="B276">
        <v>2015</v>
      </c>
      <c r="C276">
        <f>'table1-2015'!AM76</f>
        <v>5</v>
      </c>
      <c r="D276">
        <f>'table1-2015'!AN76</f>
        <v>27</v>
      </c>
      <c r="E276" s="15">
        <f>'table1-2015'!AO76</f>
        <v>149000</v>
      </c>
      <c r="F276">
        <f>'table1-2015'!AP76</f>
        <v>0</v>
      </c>
      <c r="G276" s="15">
        <f>'table1-2015'!AQ76</f>
        <v>0</v>
      </c>
      <c r="H276">
        <f>'table1-2015'!AR76</f>
        <v>1</v>
      </c>
      <c r="I276" s="15">
        <f>'table1-2015'!AS76</f>
        <v>462000</v>
      </c>
      <c r="J276">
        <f>'table1-2015'!AT76</f>
        <v>19</v>
      </c>
      <c r="K276" s="15">
        <f>'table1-2015'!AU76</f>
        <v>547000</v>
      </c>
      <c r="L276">
        <f>'table1-2015'!AV76</f>
        <v>28</v>
      </c>
      <c r="M276" s="15">
        <f>'table1-2015'!AW76</f>
        <v>611000</v>
      </c>
    </row>
    <row r="277" spans="1:13" x14ac:dyDescent="0.2">
      <c r="A277">
        <f>'table1-2015'!AL77</f>
        <v>1511</v>
      </c>
      <c r="B277">
        <v>2015</v>
      </c>
      <c r="C277">
        <f>'table1-2015'!AM77</f>
        <v>7</v>
      </c>
      <c r="D277">
        <f>'table1-2015'!AN77</f>
        <v>34</v>
      </c>
      <c r="E277" s="15">
        <f>'table1-2015'!AO77</f>
        <v>347000</v>
      </c>
      <c r="F277">
        <f>'table1-2015'!AP77</f>
        <v>0</v>
      </c>
      <c r="G277" s="15">
        <f>'table1-2015'!AQ77</f>
        <v>0</v>
      </c>
      <c r="H277">
        <f>'table1-2015'!AR77</f>
        <v>0</v>
      </c>
      <c r="I277" s="15">
        <f>'table1-2015'!AS77</f>
        <v>0</v>
      </c>
      <c r="J277">
        <f>'table1-2015'!AT77</f>
        <v>23</v>
      </c>
      <c r="K277" s="15">
        <f>'table1-2015'!AU77</f>
        <v>242000</v>
      </c>
      <c r="L277">
        <f>'table1-2015'!AV77</f>
        <v>34</v>
      </c>
      <c r="M277" s="15">
        <f>'table1-2015'!AW77</f>
        <v>347000</v>
      </c>
    </row>
    <row r="278" spans="1:13" x14ac:dyDescent="0.2">
      <c r="A278">
        <f>'table1-2015'!AL78</f>
        <v>1512</v>
      </c>
      <c r="B278">
        <v>2015</v>
      </c>
      <c r="C278">
        <f>'table1-2015'!AM78</f>
        <v>4</v>
      </c>
      <c r="D278">
        <f>'table1-2015'!AN78</f>
        <v>4</v>
      </c>
      <c r="E278" s="15">
        <f>'table1-2015'!AO78</f>
        <v>7000</v>
      </c>
      <c r="F278">
        <f>'table1-2015'!AP78</f>
        <v>0</v>
      </c>
      <c r="G278" s="15">
        <f>'table1-2015'!AQ78</f>
        <v>0</v>
      </c>
      <c r="H278">
        <f>'table1-2015'!AR78</f>
        <v>0</v>
      </c>
      <c r="I278" s="15">
        <f>'table1-2015'!AS78</f>
        <v>0</v>
      </c>
      <c r="J278">
        <f>'table1-2015'!AT78</f>
        <v>3</v>
      </c>
      <c r="K278" s="15">
        <f>'table1-2015'!AU78</f>
        <v>7000</v>
      </c>
      <c r="L278">
        <f>'table1-2015'!AV78</f>
        <v>4</v>
      </c>
      <c r="M278" s="15">
        <f>'table1-2015'!AW78</f>
        <v>7000</v>
      </c>
    </row>
    <row r="279" spans="1:13" x14ac:dyDescent="0.2">
      <c r="A279">
        <f>'table1-2015'!AL79</f>
        <v>1513</v>
      </c>
      <c r="B279">
        <v>2015</v>
      </c>
      <c r="C279">
        <f>'table1-2015'!AM79</f>
        <v>5</v>
      </c>
      <c r="D279">
        <f>'table1-2015'!AN79</f>
        <v>14</v>
      </c>
      <c r="E279" s="15">
        <f>'table1-2015'!AO79</f>
        <v>39000</v>
      </c>
      <c r="F279">
        <f>'table1-2015'!AP79</f>
        <v>1</v>
      </c>
      <c r="G279" s="15">
        <f>'table1-2015'!AQ79</f>
        <v>200000</v>
      </c>
      <c r="H279">
        <f>'table1-2015'!AR79</f>
        <v>5</v>
      </c>
      <c r="I279" s="15">
        <f>'table1-2015'!AS79</f>
        <v>3028000</v>
      </c>
      <c r="J279">
        <f>'table1-2015'!AT79</f>
        <v>5</v>
      </c>
      <c r="K279" s="15">
        <f>'table1-2015'!AU79</f>
        <v>903000</v>
      </c>
      <c r="L279">
        <f>'table1-2015'!AV79</f>
        <v>20</v>
      </c>
      <c r="M279" s="15">
        <f>'table1-2015'!AW79</f>
        <v>3267000</v>
      </c>
    </row>
    <row r="280" spans="1:13" x14ac:dyDescent="0.2">
      <c r="A280">
        <f>'table1-2015'!AL80</f>
        <v>1601</v>
      </c>
      <c r="B280">
        <v>2015</v>
      </c>
      <c r="C280">
        <f>'table1-2015'!AM80</f>
        <v>4</v>
      </c>
      <c r="D280">
        <f>'table1-2015'!AN80</f>
        <v>10</v>
      </c>
      <c r="E280" s="15">
        <f>'table1-2015'!AO80</f>
        <v>89000</v>
      </c>
      <c r="F280">
        <f>'table1-2015'!AP80</f>
        <v>0</v>
      </c>
      <c r="G280" s="15">
        <f>'table1-2015'!AQ80</f>
        <v>0</v>
      </c>
      <c r="H280">
        <f>'table1-2015'!AR80</f>
        <v>0</v>
      </c>
      <c r="I280" s="15">
        <f>'table1-2015'!AS80</f>
        <v>0</v>
      </c>
      <c r="J280">
        <f>'table1-2015'!AT80</f>
        <v>7</v>
      </c>
      <c r="K280" s="15">
        <f>'table1-2015'!AU80</f>
        <v>64000</v>
      </c>
      <c r="L280">
        <f>'table1-2015'!AV80</f>
        <v>10</v>
      </c>
      <c r="M280" s="15">
        <f>'table1-2015'!AW80</f>
        <v>89000</v>
      </c>
    </row>
    <row r="281" spans="1:13" x14ac:dyDescent="0.2">
      <c r="A281">
        <f>'table1-2015'!AL81</f>
        <v>1602</v>
      </c>
      <c r="B281">
        <v>2015</v>
      </c>
      <c r="C281">
        <f>'table1-2015'!AM81</f>
        <v>4</v>
      </c>
      <c r="D281">
        <f>'table1-2015'!AN81</f>
        <v>5</v>
      </c>
      <c r="E281" s="15">
        <f>'table1-2015'!AO81</f>
        <v>60000</v>
      </c>
      <c r="F281">
        <f>'table1-2015'!AP81</f>
        <v>0</v>
      </c>
      <c r="G281" s="15">
        <f>'table1-2015'!AQ81</f>
        <v>0</v>
      </c>
      <c r="H281">
        <f>'table1-2015'!AR81</f>
        <v>0</v>
      </c>
      <c r="I281" s="15">
        <f>'table1-2015'!AS81</f>
        <v>0</v>
      </c>
      <c r="J281">
        <f>'table1-2015'!AT81</f>
        <v>4</v>
      </c>
      <c r="K281" s="15">
        <f>'table1-2015'!AU81</f>
        <v>56000</v>
      </c>
      <c r="L281">
        <f>'table1-2015'!AV81</f>
        <v>5</v>
      </c>
      <c r="M281" s="15">
        <f>'table1-2015'!AW81</f>
        <v>60000</v>
      </c>
    </row>
    <row r="282" spans="1:13" x14ac:dyDescent="0.2">
      <c r="A282">
        <f>'table1-2015'!AL82</f>
        <v>1603</v>
      </c>
      <c r="B282">
        <v>2015</v>
      </c>
      <c r="C282">
        <f>'table1-2015'!AM82</f>
        <v>4</v>
      </c>
      <c r="D282">
        <f>'table1-2015'!AN82</f>
        <v>3</v>
      </c>
      <c r="E282" s="15">
        <f>'table1-2015'!AO82</f>
        <v>14000</v>
      </c>
      <c r="F282">
        <f>'table1-2015'!AP82</f>
        <v>1</v>
      </c>
      <c r="G282" s="15">
        <f>'table1-2015'!AQ82</f>
        <v>200000</v>
      </c>
      <c r="H282">
        <f>'table1-2015'!AR82</f>
        <v>0</v>
      </c>
      <c r="I282" s="15">
        <f>'table1-2015'!AS82</f>
        <v>0</v>
      </c>
      <c r="J282">
        <f>'table1-2015'!AT82</f>
        <v>3</v>
      </c>
      <c r="K282" s="15">
        <f>'table1-2015'!AU82</f>
        <v>14000</v>
      </c>
      <c r="L282">
        <f>'table1-2015'!AV82</f>
        <v>4</v>
      </c>
      <c r="M282" s="15">
        <f>'table1-2015'!AW82</f>
        <v>214000</v>
      </c>
    </row>
    <row r="283" spans="1:13" x14ac:dyDescent="0.2">
      <c r="A283">
        <f>'table1-2015'!AL83</f>
        <v>1604</v>
      </c>
      <c r="B283">
        <v>2015</v>
      </c>
      <c r="C283">
        <f>'table1-2015'!AM83</f>
        <v>4</v>
      </c>
      <c r="D283">
        <f>'table1-2015'!AN83</f>
        <v>7</v>
      </c>
      <c r="E283" s="15">
        <f>'table1-2015'!AO83</f>
        <v>51000</v>
      </c>
      <c r="F283">
        <f>'table1-2015'!AP83</f>
        <v>0</v>
      </c>
      <c r="G283" s="15">
        <f>'table1-2015'!AQ83</f>
        <v>0</v>
      </c>
      <c r="H283">
        <f>'table1-2015'!AR83</f>
        <v>0</v>
      </c>
      <c r="I283" s="15">
        <f>'table1-2015'!AS83</f>
        <v>0</v>
      </c>
      <c r="J283">
        <f>'table1-2015'!AT83</f>
        <v>6</v>
      </c>
      <c r="K283" s="15">
        <f>'table1-2015'!AU83</f>
        <v>47000</v>
      </c>
      <c r="L283">
        <f>'table1-2015'!AV83</f>
        <v>7</v>
      </c>
      <c r="M283" s="15">
        <f>'table1-2015'!AW83</f>
        <v>51000</v>
      </c>
    </row>
    <row r="284" spans="1:13" x14ac:dyDescent="0.2">
      <c r="A284">
        <f>'table1-2015'!AL84</f>
        <v>1605</v>
      </c>
      <c r="B284">
        <v>2015</v>
      </c>
      <c r="C284">
        <f>'table1-2015'!AM84</f>
        <v>4</v>
      </c>
      <c r="D284">
        <f>'table1-2015'!AN84</f>
        <v>21</v>
      </c>
      <c r="E284" s="15">
        <f>'table1-2015'!AO84</f>
        <v>206000</v>
      </c>
      <c r="F284">
        <f>'table1-2015'!AP84</f>
        <v>0</v>
      </c>
      <c r="G284" s="15">
        <f>'table1-2015'!AQ84</f>
        <v>0</v>
      </c>
      <c r="H284">
        <f>'table1-2015'!AR84</f>
        <v>1</v>
      </c>
      <c r="I284" s="15">
        <f>'table1-2015'!AS84</f>
        <v>818000</v>
      </c>
      <c r="J284">
        <f>'table1-2015'!AT84</f>
        <v>13</v>
      </c>
      <c r="K284" s="15">
        <f>'table1-2015'!AU84</f>
        <v>104000</v>
      </c>
      <c r="L284">
        <f>'table1-2015'!AV84</f>
        <v>22</v>
      </c>
      <c r="M284" s="15">
        <f>'table1-2015'!AW84</f>
        <v>1024000</v>
      </c>
    </row>
    <row r="285" spans="1:13" x14ac:dyDescent="0.2">
      <c r="A285">
        <f>'table1-2015'!AL85</f>
        <v>1606</v>
      </c>
      <c r="B285">
        <v>2015</v>
      </c>
      <c r="C285">
        <f>'table1-2015'!AM85</f>
        <v>6</v>
      </c>
      <c r="D285">
        <f>'table1-2015'!AN85</f>
        <v>19</v>
      </c>
      <c r="E285" s="15">
        <f>'table1-2015'!AO85</f>
        <v>242000</v>
      </c>
      <c r="F285">
        <f>'table1-2015'!AP85</f>
        <v>0</v>
      </c>
      <c r="G285" s="15">
        <f>'table1-2015'!AQ85</f>
        <v>0</v>
      </c>
      <c r="H285">
        <f>'table1-2015'!AR85</f>
        <v>0</v>
      </c>
      <c r="I285" s="15">
        <f>'table1-2015'!AS85</f>
        <v>0</v>
      </c>
      <c r="J285">
        <f>'table1-2015'!AT85</f>
        <v>12</v>
      </c>
      <c r="K285" s="15">
        <f>'table1-2015'!AU85</f>
        <v>50000</v>
      </c>
      <c r="L285">
        <f>'table1-2015'!AV85</f>
        <v>19</v>
      </c>
      <c r="M285" s="15">
        <f>'table1-2015'!AW85</f>
        <v>242000</v>
      </c>
    </row>
    <row r="286" spans="1:13" x14ac:dyDescent="0.2">
      <c r="A286">
        <f>'table1-2015'!AL86</f>
        <v>1607</v>
      </c>
      <c r="B286">
        <v>2015</v>
      </c>
      <c r="C286">
        <f>'table1-2015'!AM86</f>
        <v>4</v>
      </c>
      <c r="D286">
        <f>'table1-2015'!AN86</f>
        <v>20</v>
      </c>
      <c r="E286" s="15">
        <f>'table1-2015'!AO86</f>
        <v>125000</v>
      </c>
      <c r="F286">
        <f>'table1-2015'!AP86</f>
        <v>0</v>
      </c>
      <c r="G286" s="15">
        <f>'table1-2015'!AQ86</f>
        <v>0</v>
      </c>
      <c r="H286">
        <f>'table1-2015'!AR86</f>
        <v>0</v>
      </c>
      <c r="I286" s="15">
        <f>'table1-2015'!AS86</f>
        <v>0</v>
      </c>
      <c r="J286">
        <f>'table1-2015'!AT86</f>
        <v>14</v>
      </c>
      <c r="K286" s="15">
        <f>'table1-2015'!AU86</f>
        <v>97000</v>
      </c>
      <c r="L286">
        <f>'table1-2015'!AV86</f>
        <v>20</v>
      </c>
      <c r="M286" s="15">
        <f>'table1-2015'!AW86</f>
        <v>125000</v>
      </c>
    </row>
    <row r="287" spans="1:13" x14ac:dyDescent="0.2">
      <c r="A287">
        <f>'table1-2015'!AL87</f>
        <v>1608.01</v>
      </c>
      <c r="B287">
        <v>2015</v>
      </c>
      <c r="C287">
        <f>'table1-2015'!AM87</f>
        <v>7</v>
      </c>
      <c r="D287">
        <f>'table1-2015'!AN87</f>
        <v>17</v>
      </c>
      <c r="E287" s="15">
        <f>'table1-2015'!AO87</f>
        <v>73000</v>
      </c>
      <c r="F287">
        <f>'table1-2015'!AP87</f>
        <v>0</v>
      </c>
      <c r="G287" s="15">
        <f>'table1-2015'!AQ87</f>
        <v>0</v>
      </c>
      <c r="H287">
        <f>'table1-2015'!AR87</f>
        <v>0</v>
      </c>
      <c r="I287" s="15">
        <f>'table1-2015'!AS87</f>
        <v>0</v>
      </c>
      <c r="J287">
        <f>'table1-2015'!AT87</f>
        <v>14</v>
      </c>
      <c r="K287" s="15">
        <f>'table1-2015'!AU87</f>
        <v>56000</v>
      </c>
      <c r="L287">
        <f>'table1-2015'!AV87</f>
        <v>17</v>
      </c>
      <c r="M287" s="15">
        <f>'table1-2015'!AW87</f>
        <v>73000</v>
      </c>
    </row>
    <row r="288" spans="1:13" x14ac:dyDescent="0.2">
      <c r="A288">
        <f>'table1-2015'!AL88</f>
        <v>1608.02</v>
      </c>
      <c r="B288">
        <v>2015</v>
      </c>
      <c r="C288">
        <f>'table1-2015'!AM88</f>
        <v>5</v>
      </c>
      <c r="D288">
        <f>'table1-2015'!AN88</f>
        <v>3</v>
      </c>
      <c r="E288" s="15">
        <f>'table1-2015'!AO88</f>
        <v>6000</v>
      </c>
      <c r="F288">
        <f>'table1-2015'!AP88</f>
        <v>0</v>
      </c>
      <c r="G288" s="15">
        <f>'table1-2015'!AQ88</f>
        <v>0</v>
      </c>
      <c r="H288">
        <f>'table1-2015'!AR88</f>
        <v>0</v>
      </c>
      <c r="I288" s="15">
        <f>'table1-2015'!AS88</f>
        <v>0</v>
      </c>
      <c r="J288">
        <f>'table1-2015'!AT88</f>
        <v>0</v>
      </c>
      <c r="K288" s="15">
        <f>'table1-2015'!AU88</f>
        <v>0</v>
      </c>
      <c r="L288">
        <f>'table1-2015'!AV88</f>
        <v>3</v>
      </c>
      <c r="M288" s="15">
        <f>'table1-2015'!AW88</f>
        <v>6000</v>
      </c>
    </row>
    <row r="289" spans="1:13" x14ac:dyDescent="0.2">
      <c r="A289">
        <f>'table1-2015'!AL89</f>
        <v>1701</v>
      </c>
      <c r="B289">
        <v>2015</v>
      </c>
      <c r="C289">
        <f>'table1-2015'!AM89</f>
        <v>3</v>
      </c>
      <c r="D289">
        <f>'table1-2015'!AN89</f>
        <v>35</v>
      </c>
      <c r="E289" s="15">
        <f>'table1-2015'!AO89</f>
        <v>509000</v>
      </c>
      <c r="F289">
        <f>'table1-2015'!AP89</f>
        <v>0</v>
      </c>
      <c r="G289" s="15">
        <f>'table1-2015'!AQ89</f>
        <v>0</v>
      </c>
      <c r="H289">
        <f>'table1-2015'!AR89</f>
        <v>0</v>
      </c>
      <c r="I289" s="15">
        <f>'table1-2015'!AS89</f>
        <v>0</v>
      </c>
      <c r="J289">
        <f>'table1-2015'!AT89</f>
        <v>25</v>
      </c>
      <c r="K289" s="15">
        <f>'table1-2015'!AU89</f>
        <v>406000</v>
      </c>
      <c r="L289">
        <f>'table1-2015'!AV89</f>
        <v>35</v>
      </c>
      <c r="M289" s="15">
        <f>'table1-2015'!AW89</f>
        <v>509000</v>
      </c>
    </row>
    <row r="290" spans="1:13" x14ac:dyDescent="0.2">
      <c r="A290">
        <f>'table1-2015'!AL90</f>
        <v>1702</v>
      </c>
      <c r="B290">
        <v>2015</v>
      </c>
      <c r="C290">
        <f>'table1-2015'!AM90</f>
        <v>1</v>
      </c>
      <c r="D290">
        <f>'table1-2015'!AN90</f>
        <v>2</v>
      </c>
      <c r="E290" s="15">
        <f>'table1-2015'!AO90</f>
        <v>2000</v>
      </c>
      <c r="F290">
        <f>'table1-2015'!AP90</f>
        <v>0</v>
      </c>
      <c r="G290" s="15">
        <f>'table1-2015'!AQ90</f>
        <v>0</v>
      </c>
      <c r="H290">
        <f>'table1-2015'!AR90</f>
        <v>0</v>
      </c>
      <c r="I290" s="15">
        <f>'table1-2015'!AS90</f>
        <v>0</v>
      </c>
      <c r="J290">
        <f>'table1-2015'!AT90</f>
        <v>1</v>
      </c>
      <c r="K290" s="15">
        <f>'table1-2015'!AU90</f>
        <v>2000</v>
      </c>
      <c r="L290">
        <f>'table1-2015'!AV90</f>
        <v>2</v>
      </c>
      <c r="M290" s="15">
        <f>'table1-2015'!AW90</f>
        <v>2000</v>
      </c>
    </row>
    <row r="291" spans="1:13" x14ac:dyDescent="0.2">
      <c r="A291">
        <f>'table1-2015'!AL91</f>
        <v>1703</v>
      </c>
      <c r="B291">
        <v>2015</v>
      </c>
      <c r="C291">
        <f>'table1-2015'!AM91</f>
        <v>3</v>
      </c>
      <c r="D291">
        <f>'table1-2015'!AN91</f>
        <v>1</v>
      </c>
      <c r="E291" s="15">
        <f>'table1-2015'!AO91</f>
        <v>2000</v>
      </c>
      <c r="F291">
        <f>'table1-2015'!AP91</f>
        <v>0</v>
      </c>
      <c r="G291" s="15">
        <f>'table1-2015'!AQ91</f>
        <v>0</v>
      </c>
      <c r="H291">
        <f>'table1-2015'!AR91</f>
        <v>0</v>
      </c>
      <c r="I291" s="15">
        <f>'table1-2015'!AS91</f>
        <v>0</v>
      </c>
      <c r="J291">
        <f>'table1-2015'!AT91</f>
        <v>1</v>
      </c>
      <c r="K291" s="15">
        <f>'table1-2015'!AU91</f>
        <v>2000</v>
      </c>
      <c r="L291">
        <f>'table1-2015'!AV91</f>
        <v>1</v>
      </c>
      <c r="M291" s="15">
        <f>'table1-2015'!AW91</f>
        <v>2000</v>
      </c>
    </row>
    <row r="292" spans="1:13" x14ac:dyDescent="0.2">
      <c r="A292">
        <f>'table1-2015'!AL92</f>
        <v>1801</v>
      </c>
      <c r="B292">
        <v>2015</v>
      </c>
      <c r="C292">
        <f>'table1-2015'!AM92</f>
        <v>3</v>
      </c>
      <c r="D292">
        <f>'table1-2015'!AN92</f>
        <v>2</v>
      </c>
      <c r="E292" s="15">
        <f>'table1-2015'!AO92</f>
        <v>12000</v>
      </c>
      <c r="F292">
        <f>'table1-2015'!AP92</f>
        <v>0</v>
      </c>
      <c r="G292" s="15">
        <f>'table1-2015'!AQ92</f>
        <v>0</v>
      </c>
      <c r="H292">
        <f>'table1-2015'!AR92</f>
        <v>0</v>
      </c>
      <c r="I292" s="15">
        <f>'table1-2015'!AS92</f>
        <v>0</v>
      </c>
      <c r="J292">
        <f>'table1-2015'!AT92</f>
        <v>2</v>
      </c>
      <c r="K292" s="15">
        <f>'table1-2015'!AU92</f>
        <v>12000</v>
      </c>
      <c r="L292">
        <f>'table1-2015'!AV92</f>
        <v>2</v>
      </c>
      <c r="M292" s="15">
        <f>'table1-2015'!AW92</f>
        <v>12000</v>
      </c>
    </row>
    <row r="293" spans="1:13" x14ac:dyDescent="0.2">
      <c r="A293">
        <f>'table1-2015'!AL93</f>
        <v>1802</v>
      </c>
      <c r="B293">
        <v>2015</v>
      </c>
      <c r="C293">
        <f>'table1-2015'!AM93</f>
        <v>4</v>
      </c>
      <c r="D293">
        <f>'table1-2015'!AN93</f>
        <v>5</v>
      </c>
      <c r="E293" s="15">
        <f>'table1-2015'!AO93</f>
        <v>9000</v>
      </c>
      <c r="F293">
        <f>'table1-2015'!AP93</f>
        <v>1</v>
      </c>
      <c r="G293" s="15">
        <f>'table1-2015'!AQ93</f>
        <v>148000</v>
      </c>
      <c r="H293">
        <f>'table1-2015'!AR93</f>
        <v>1</v>
      </c>
      <c r="I293" s="15">
        <f>'table1-2015'!AS93</f>
        <v>865000</v>
      </c>
      <c r="J293">
        <f>'table1-2015'!AT93</f>
        <v>5</v>
      </c>
      <c r="K293" s="15">
        <f>'table1-2015'!AU93</f>
        <v>1020000</v>
      </c>
      <c r="L293">
        <f>'table1-2015'!AV93</f>
        <v>7</v>
      </c>
      <c r="M293" s="15">
        <f>'table1-2015'!AW93</f>
        <v>1022000</v>
      </c>
    </row>
    <row r="294" spans="1:13" x14ac:dyDescent="0.2">
      <c r="A294">
        <f>'table1-2015'!AL94</f>
        <v>1803</v>
      </c>
      <c r="B294">
        <v>2015</v>
      </c>
      <c r="C294">
        <f>'table1-2015'!AM94</f>
        <v>5</v>
      </c>
      <c r="D294">
        <f>'table1-2015'!AN94</f>
        <v>28</v>
      </c>
      <c r="E294" s="15">
        <f>'table1-2015'!AO94</f>
        <v>292000</v>
      </c>
      <c r="F294">
        <f>'table1-2015'!AP94</f>
        <v>1</v>
      </c>
      <c r="G294" s="15">
        <f>'table1-2015'!AQ94</f>
        <v>150000</v>
      </c>
      <c r="H294">
        <f>'table1-2015'!AR94</f>
        <v>0</v>
      </c>
      <c r="I294" s="15">
        <f>'table1-2015'!AS94</f>
        <v>0</v>
      </c>
      <c r="J294">
        <f>'table1-2015'!AT94</f>
        <v>14</v>
      </c>
      <c r="K294" s="15">
        <f>'table1-2015'!AU94</f>
        <v>101000</v>
      </c>
      <c r="L294">
        <f>'table1-2015'!AV94</f>
        <v>29</v>
      </c>
      <c r="M294" s="15">
        <f>'table1-2015'!AW94</f>
        <v>442000</v>
      </c>
    </row>
    <row r="295" spans="1:13" x14ac:dyDescent="0.2">
      <c r="A295">
        <f>'table1-2015'!AL95</f>
        <v>1901</v>
      </c>
      <c r="B295">
        <v>2015</v>
      </c>
      <c r="C295">
        <f>'table1-2015'!AM95</f>
        <v>3</v>
      </c>
      <c r="D295">
        <f>'table1-2015'!AN95</f>
        <v>10</v>
      </c>
      <c r="E295" s="15">
        <f>'table1-2015'!AO95</f>
        <v>110000</v>
      </c>
      <c r="F295">
        <f>'table1-2015'!AP95</f>
        <v>0</v>
      </c>
      <c r="G295" s="15">
        <f>'table1-2015'!AQ95</f>
        <v>0</v>
      </c>
      <c r="H295">
        <f>'table1-2015'!AR95</f>
        <v>0</v>
      </c>
      <c r="I295" s="15">
        <f>'table1-2015'!AS95</f>
        <v>0</v>
      </c>
      <c r="J295">
        <f>'table1-2015'!AT95</f>
        <v>5</v>
      </c>
      <c r="K295" s="15">
        <f>'table1-2015'!AU95</f>
        <v>21000</v>
      </c>
      <c r="L295">
        <f>'table1-2015'!AV95</f>
        <v>10</v>
      </c>
      <c r="M295" s="15">
        <f>'table1-2015'!AW95</f>
        <v>110000</v>
      </c>
    </row>
    <row r="296" spans="1:13" x14ac:dyDescent="0.2">
      <c r="A296">
        <f>'table1-2015'!AL96</f>
        <v>1902</v>
      </c>
      <c r="B296">
        <v>2015</v>
      </c>
      <c r="C296">
        <f>'table1-2015'!AM96</f>
        <v>5</v>
      </c>
      <c r="D296">
        <f>'table1-2015'!AN96</f>
        <v>15</v>
      </c>
      <c r="E296" s="15">
        <f>'table1-2015'!AO96</f>
        <v>169000</v>
      </c>
      <c r="F296">
        <f>'table1-2015'!AP96</f>
        <v>0</v>
      </c>
      <c r="G296" s="15">
        <f>'table1-2015'!AQ96</f>
        <v>0</v>
      </c>
      <c r="H296">
        <f>'table1-2015'!AR96</f>
        <v>0</v>
      </c>
      <c r="I296" s="15">
        <f>'table1-2015'!AS96</f>
        <v>0</v>
      </c>
      <c r="J296">
        <f>'table1-2015'!AT96</f>
        <v>10</v>
      </c>
      <c r="K296" s="15">
        <f>'table1-2015'!AU96</f>
        <v>53000</v>
      </c>
      <c r="L296">
        <f>'table1-2015'!AV96</f>
        <v>15</v>
      </c>
      <c r="M296" s="15">
        <f>'table1-2015'!AW96</f>
        <v>169000</v>
      </c>
    </row>
    <row r="297" spans="1:13" x14ac:dyDescent="0.2">
      <c r="A297">
        <f>'table1-2015'!AL97</f>
        <v>1903</v>
      </c>
      <c r="B297">
        <v>2015</v>
      </c>
      <c r="C297">
        <f>'table1-2015'!AM97</f>
        <v>4</v>
      </c>
      <c r="D297">
        <f>'table1-2015'!AN97</f>
        <v>16</v>
      </c>
      <c r="E297" s="15">
        <f>'table1-2015'!AO97</f>
        <v>88000</v>
      </c>
      <c r="F297">
        <f>'table1-2015'!AP97</f>
        <v>0</v>
      </c>
      <c r="G297" s="15">
        <f>'table1-2015'!AQ97</f>
        <v>0</v>
      </c>
      <c r="H297">
        <f>'table1-2015'!AR97</f>
        <v>1</v>
      </c>
      <c r="I297" s="15">
        <f>'table1-2015'!AS97</f>
        <v>713000</v>
      </c>
      <c r="J297">
        <f>'table1-2015'!AT97</f>
        <v>10</v>
      </c>
      <c r="K297" s="15">
        <f>'table1-2015'!AU97</f>
        <v>60000</v>
      </c>
      <c r="L297">
        <f>'table1-2015'!AV97</f>
        <v>17</v>
      </c>
      <c r="M297" s="15">
        <f>'table1-2015'!AW97</f>
        <v>801000</v>
      </c>
    </row>
    <row r="298" spans="1:13" x14ac:dyDescent="0.2">
      <c r="A298">
        <f>'table1-2015'!AL98</f>
        <v>2001</v>
      </c>
      <c r="B298">
        <v>2015</v>
      </c>
      <c r="C298">
        <f>'table1-2015'!AM98</f>
        <v>5</v>
      </c>
      <c r="D298">
        <f>'table1-2015'!AN98</f>
        <v>3</v>
      </c>
      <c r="E298" s="15">
        <f>'table1-2015'!AO98</f>
        <v>11000</v>
      </c>
      <c r="F298">
        <f>'table1-2015'!AP98</f>
        <v>0</v>
      </c>
      <c r="G298" s="15">
        <f>'table1-2015'!AQ98</f>
        <v>0</v>
      </c>
      <c r="H298">
        <f>'table1-2015'!AR98</f>
        <v>0</v>
      </c>
      <c r="I298" s="15">
        <f>'table1-2015'!AS98</f>
        <v>0</v>
      </c>
      <c r="J298">
        <f>'table1-2015'!AT98</f>
        <v>1</v>
      </c>
      <c r="K298" s="15">
        <f>'table1-2015'!AU98</f>
        <v>1000</v>
      </c>
      <c r="L298">
        <f>'table1-2015'!AV98</f>
        <v>3</v>
      </c>
      <c r="M298" s="15">
        <f>'table1-2015'!AW98</f>
        <v>11000</v>
      </c>
    </row>
    <row r="299" spans="1:13" x14ac:dyDescent="0.2">
      <c r="A299">
        <f>'table1-2015'!AL99</f>
        <v>2002</v>
      </c>
      <c r="B299">
        <v>2015</v>
      </c>
      <c r="C299">
        <f>'table1-2015'!AM99</f>
        <v>6</v>
      </c>
      <c r="D299">
        <f>'table1-2015'!AN99</f>
        <v>28</v>
      </c>
      <c r="E299" s="15">
        <f>'table1-2015'!AO99</f>
        <v>370000</v>
      </c>
      <c r="F299">
        <f>'table1-2015'!AP99</f>
        <v>0</v>
      </c>
      <c r="G299" s="15">
        <f>'table1-2015'!AQ99</f>
        <v>0</v>
      </c>
      <c r="H299">
        <f>'table1-2015'!AR99</f>
        <v>2</v>
      </c>
      <c r="I299" s="15">
        <f>'table1-2015'!AS99</f>
        <v>600000</v>
      </c>
      <c r="J299">
        <f>'table1-2015'!AT99</f>
        <v>13</v>
      </c>
      <c r="K299" s="15">
        <f>'table1-2015'!AU99</f>
        <v>69000</v>
      </c>
      <c r="L299">
        <f>'table1-2015'!AV99</f>
        <v>30</v>
      </c>
      <c r="M299" s="15">
        <f>'table1-2015'!AW99</f>
        <v>970000</v>
      </c>
    </row>
    <row r="300" spans="1:13" x14ac:dyDescent="0.2">
      <c r="A300">
        <f>'table1-2015'!AL100</f>
        <v>2003</v>
      </c>
      <c r="B300">
        <v>2015</v>
      </c>
      <c r="C300">
        <f>'table1-2015'!AM100</f>
        <v>3</v>
      </c>
      <c r="D300">
        <f>'table1-2015'!AN100</f>
        <v>13</v>
      </c>
      <c r="E300" s="15">
        <f>'table1-2015'!AO100</f>
        <v>67000</v>
      </c>
      <c r="F300">
        <f>'table1-2015'!AP100</f>
        <v>0</v>
      </c>
      <c r="G300" s="15">
        <f>'table1-2015'!AQ100</f>
        <v>0</v>
      </c>
      <c r="H300">
        <f>'table1-2015'!AR100</f>
        <v>1</v>
      </c>
      <c r="I300" s="15">
        <f>'table1-2015'!AS100</f>
        <v>378000</v>
      </c>
      <c r="J300">
        <f>'table1-2015'!AT100</f>
        <v>4</v>
      </c>
      <c r="K300" s="15">
        <f>'table1-2015'!AU100</f>
        <v>37000</v>
      </c>
      <c r="L300">
        <f>'table1-2015'!AV100</f>
        <v>14</v>
      </c>
      <c r="M300" s="15">
        <f>'table1-2015'!AW100</f>
        <v>445000</v>
      </c>
    </row>
    <row r="301" spans="1:13" x14ac:dyDescent="0.2">
      <c r="A301">
        <f>'table1-2015'!AL101</f>
        <v>2004</v>
      </c>
      <c r="B301">
        <v>2015</v>
      </c>
      <c r="C301">
        <f>'table1-2015'!AM101</f>
        <v>4</v>
      </c>
      <c r="D301">
        <f>'table1-2015'!AN101</f>
        <v>9</v>
      </c>
      <c r="E301" s="15">
        <f>'table1-2015'!AO101</f>
        <v>117000</v>
      </c>
      <c r="F301">
        <f>'table1-2015'!AP101</f>
        <v>0</v>
      </c>
      <c r="G301" s="15">
        <f>'table1-2015'!AQ101</f>
        <v>0</v>
      </c>
      <c r="H301">
        <f>'table1-2015'!AR101</f>
        <v>1</v>
      </c>
      <c r="I301" s="15">
        <f>'table1-2015'!AS101</f>
        <v>500000</v>
      </c>
      <c r="J301">
        <f>'table1-2015'!AT101</f>
        <v>5</v>
      </c>
      <c r="K301" s="15">
        <f>'table1-2015'!AU101</f>
        <v>65000</v>
      </c>
      <c r="L301">
        <f>'table1-2015'!AV101</f>
        <v>10</v>
      </c>
      <c r="M301" s="15">
        <f>'table1-2015'!AW101</f>
        <v>617000</v>
      </c>
    </row>
    <row r="302" spans="1:13" x14ac:dyDescent="0.2">
      <c r="A302">
        <f>'table1-2015'!AL102</f>
        <v>2005</v>
      </c>
      <c r="B302">
        <v>2015</v>
      </c>
      <c r="C302">
        <f>'table1-2015'!AM102</f>
        <v>4</v>
      </c>
      <c r="D302">
        <f>'table1-2015'!AN102</f>
        <v>37</v>
      </c>
      <c r="E302" s="15">
        <f>'table1-2015'!AO102</f>
        <v>370000</v>
      </c>
      <c r="F302">
        <f>'table1-2015'!AP102</f>
        <v>1</v>
      </c>
      <c r="G302" s="15">
        <f>'table1-2015'!AQ102</f>
        <v>150000</v>
      </c>
      <c r="H302">
        <f>'table1-2015'!AR102</f>
        <v>0</v>
      </c>
      <c r="I302" s="15">
        <f>'table1-2015'!AS102</f>
        <v>0</v>
      </c>
      <c r="J302">
        <f>'table1-2015'!AT102</f>
        <v>19</v>
      </c>
      <c r="K302" s="15">
        <f>'table1-2015'!AU102</f>
        <v>286000</v>
      </c>
      <c r="L302">
        <f>'table1-2015'!AV102</f>
        <v>38</v>
      </c>
      <c r="M302" s="15">
        <f>'table1-2015'!AW102</f>
        <v>520000</v>
      </c>
    </row>
    <row r="303" spans="1:13" x14ac:dyDescent="0.2">
      <c r="A303">
        <f>'table1-2015'!AL103</f>
        <v>2006</v>
      </c>
      <c r="B303">
        <v>2015</v>
      </c>
      <c r="C303">
        <f>'table1-2015'!AM103</f>
        <v>4</v>
      </c>
      <c r="D303">
        <f>'table1-2015'!AN103</f>
        <v>25</v>
      </c>
      <c r="E303" s="15">
        <f>'table1-2015'!AO103</f>
        <v>509000</v>
      </c>
      <c r="F303">
        <f>'table1-2015'!AP103</f>
        <v>2</v>
      </c>
      <c r="G303" s="15">
        <f>'table1-2015'!AQ103</f>
        <v>323000</v>
      </c>
      <c r="H303">
        <f>'table1-2015'!AR103</f>
        <v>2</v>
      </c>
      <c r="I303" s="15">
        <f>'table1-2015'!AS103</f>
        <v>999000</v>
      </c>
      <c r="J303">
        <f>'table1-2015'!AT103</f>
        <v>10</v>
      </c>
      <c r="K303" s="15">
        <f>'table1-2015'!AU103</f>
        <v>550000</v>
      </c>
      <c r="L303">
        <f>'table1-2015'!AV103</f>
        <v>29</v>
      </c>
      <c r="M303" s="15">
        <f>'table1-2015'!AW103</f>
        <v>1831000</v>
      </c>
    </row>
    <row r="304" spans="1:13" x14ac:dyDescent="0.2">
      <c r="A304">
        <f>'table1-2015'!AL104</f>
        <v>2007.01</v>
      </c>
      <c r="B304">
        <v>2015</v>
      </c>
      <c r="C304">
        <f>'table1-2015'!AM104</f>
        <v>6</v>
      </c>
      <c r="D304">
        <f>'table1-2015'!AN104</f>
        <v>12</v>
      </c>
      <c r="E304" s="15">
        <f>'table1-2015'!AO104</f>
        <v>67000</v>
      </c>
      <c r="F304">
        <f>'table1-2015'!AP104</f>
        <v>0</v>
      </c>
      <c r="G304" s="15">
        <f>'table1-2015'!AQ104</f>
        <v>0</v>
      </c>
      <c r="H304">
        <f>'table1-2015'!AR104</f>
        <v>0</v>
      </c>
      <c r="I304" s="15">
        <f>'table1-2015'!AS104</f>
        <v>0</v>
      </c>
      <c r="J304">
        <f>'table1-2015'!AT104</f>
        <v>10</v>
      </c>
      <c r="K304" s="15">
        <f>'table1-2015'!AU104</f>
        <v>25000</v>
      </c>
      <c r="L304">
        <f>'table1-2015'!AV104</f>
        <v>12</v>
      </c>
      <c r="M304" s="15">
        <f>'table1-2015'!AW104</f>
        <v>67000</v>
      </c>
    </row>
    <row r="305" spans="1:13" x14ac:dyDescent="0.2">
      <c r="A305">
        <f>'table1-2015'!AL105</f>
        <v>2007.02</v>
      </c>
      <c r="B305">
        <v>2015</v>
      </c>
      <c r="C305">
        <f>'table1-2015'!AM105</f>
        <v>6</v>
      </c>
      <c r="D305">
        <f>'table1-2015'!AN105</f>
        <v>8</v>
      </c>
      <c r="E305" s="15">
        <f>'table1-2015'!AO105</f>
        <v>11000</v>
      </c>
      <c r="F305">
        <f>'table1-2015'!AP105</f>
        <v>0</v>
      </c>
      <c r="G305" s="15">
        <f>'table1-2015'!AQ105</f>
        <v>0</v>
      </c>
      <c r="H305">
        <f>'table1-2015'!AR105</f>
        <v>1</v>
      </c>
      <c r="I305" s="15">
        <f>'table1-2015'!AS105</f>
        <v>317000</v>
      </c>
      <c r="J305">
        <f>'table1-2015'!AT105</f>
        <v>6</v>
      </c>
      <c r="K305" s="15">
        <f>'table1-2015'!AU105</f>
        <v>326000</v>
      </c>
      <c r="L305">
        <f>'table1-2015'!AV105</f>
        <v>9</v>
      </c>
      <c r="M305" s="15">
        <f>'table1-2015'!AW105</f>
        <v>328000</v>
      </c>
    </row>
    <row r="306" spans="1:13" x14ac:dyDescent="0.2">
      <c r="A306">
        <f>'table1-2015'!AL106</f>
        <v>2008</v>
      </c>
      <c r="B306">
        <v>2015</v>
      </c>
      <c r="C306">
        <f>'table1-2015'!AM106</f>
        <v>6</v>
      </c>
      <c r="D306">
        <f>'table1-2015'!AN106</f>
        <v>25</v>
      </c>
      <c r="E306" s="15">
        <f>'table1-2015'!AO106</f>
        <v>292000</v>
      </c>
      <c r="F306">
        <f>'table1-2015'!AP106</f>
        <v>2</v>
      </c>
      <c r="G306" s="15">
        <f>'table1-2015'!AQ106</f>
        <v>302000</v>
      </c>
      <c r="H306">
        <f>'table1-2015'!AR106</f>
        <v>1</v>
      </c>
      <c r="I306" s="15">
        <f>'table1-2015'!AS106</f>
        <v>500000</v>
      </c>
      <c r="J306">
        <f>'table1-2015'!AT106</f>
        <v>17</v>
      </c>
      <c r="K306" s="15">
        <f>'table1-2015'!AU106</f>
        <v>325000</v>
      </c>
      <c r="L306">
        <f>'table1-2015'!AV106</f>
        <v>28</v>
      </c>
      <c r="M306" s="15">
        <f>'table1-2015'!AW106</f>
        <v>1094000</v>
      </c>
    </row>
    <row r="307" spans="1:13" x14ac:dyDescent="0.2">
      <c r="A307">
        <f>'table1-2015'!AL107</f>
        <v>2101</v>
      </c>
      <c r="B307">
        <v>2015</v>
      </c>
      <c r="C307">
        <f>'table1-2015'!AM107</f>
        <v>5</v>
      </c>
      <c r="D307">
        <f>'table1-2015'!AN107</f>
        <v>79</v>
      </c>
      <c r="E307" s="15">
        <f>'table1-2015'!AO107</f>
        <v>903000</v>
      </c>
      <c r="F307">
        <f>'table1-2015'!AP107</f>
        <v>3</v>
      </c>
      <c r="G307" s="15">
        <f>'table1-2015'!AQ107</f>
        <v>550000</v>
      </c>
      <c r="H307">
        <f>'table1-2015'!AR107</f>
        <v>4</v>
      </c>
      <c r="I307" s="15">
        <f>'table1-2015'!AS107</f>
        <v>2265000</v>
      </c>
      <c r="J307">
        <f>'table1-2015'!AT107</f>
        <v>40</v>
      </c>
      <c r="K307" s="15">
        <f>'table1-2015'!AU107</f>
        <v>533000</v>
      </c>
      <c r="L307">
        <f>'table1-2015'!AV107</f>
        <v>86</v>
      </c>
      <c r="M307" s="15">
        <f>'table1-2015'!AW107</f>
        <v>3718000</v>
      </c>
    </row>
    <row r="308" spans="1:13" x14ac:dyDescent="0.2">
      <c r="A308">
        <f>'table1-2015'!AL108</f>
        <v>2102</v>
      </c>
      <c r="B308">
        <v>2015</v>
      </c>
      <c r="C308">
        <f>'table1-2015'!AM108</f>
        <v>6</v>
      </c>
      <c r="D308">
        <f>'table1-2015'!AN108</f>
        <v>65</v>
      </c>
      <c r="E308" s="15">
        <f>'table1-2015'!AO108</f>
        <v>918000</v>
      </c>
      <c r="F308">
        <f>'table1-2015'!AP108</f>
        <v>1</v>
      </c>
      <c r="G308" s="15">
        <f>'table1-2015'!AQ108</f>
        <v>250000</v>
      </c>
      <c r="H308">
        <f>'table1-2015'!AR108</f>
        <v>3</v>
      </c>
      <c r="I308" s="15">
        <f>'table1-2015'!AS108</f>
        <v>2040000</v>
      </c>
      <c r="J308">
        <f>'table1-2015'!AT108</f>
        <v>11</v>
      </c>
      <c r="K308" s="15">
        <f>'table1-2015'!AU108</f>
        <v>934000</v>
      </c>
      <c r="L308">
        <f>'table1-2015'!AV108</f>
        <v>69</v>
      </c>
      <c r="M308" s="15">
        <f>'table1-2015'!AW108</f>
        <v>3208000</v>
      </c>
    </row>
    <row r="309" spans="1:13" x14ac:dyDescent="0.2">
      <c r="A309">
        <f>'table1-2015'!AL109</f>
        <v>2201</v>
      </c>
      <c r="B309">
        <v>2015</v>
      </c>
      <c r="C309">
        <f>'table1-2015'!AM109</f>
        <v>13</v>
      </c>
      <c r="D309">
        <f>'table1-2015'!AN109</f>
        <v>112</v>
      </c>
      <c r="E309" s="15">
        <f>'table1-2015'!AO109</f>
        <v>2155000</v>
      </c>
      <c r="F309">
        <f>'table1-2015'!AP109</f>
        <v>10</v>
      </c>
      <c r="G309" s="15">
        <f>'table1-2015'!AQ109</f>
        <v>2110000</v>
      </c>
      <c r="H309">
        <f>'table1-2015'!AR109</f>
        <v>8</v>
      </c>
      <c r="I309" s="15">
        <f>'table1-2015'!AS109</f>
        <v>3756000</v>
      </c>
      <c r="J309">
        <f>'table1-2015'!AT109</f>
        <v>59</v>
      </c>
      <c r="K309" s="15">
        <f>'table1-2015'!AU109</f>
        <v>2120000</v>
      </c>
      <c r="L309">
        <f>'table1-2015'!AV109</f>
        <v>130</v>
      </c>
      <c r="M309" s="15">
        <f>'table1-2015'!AW109</f>
        <v>8021000</v>
      </c>
    </row>
    <row r="310" spans="1:13" x14ac:dyDescent="0.2">
      <c r="A310">
        <f>'table1-2015'!AL110</f>
        <v>2301</v>
      </c>
      <c r="B310">
        <v>2015</v>
      </c>
      <c r="C310">
        <f>'table1-2015'!AM110</f>
        <v>6</v>
      </c>
      <c r="D310">
        <f>'table1-2015'!AN110</f>
        <v>64</v>
      </c>
      <c r="E310" s="15">
        <f>'table1-2015'!AO110</f>
        <v>696000</v>
      </c>
      <c r="F310">
        <f>'table1-2015'!AP110</f>
        <v>2</v>
      </c>
      <c r="G310" s="15">
        <f>'table1-2015'!AQ110</f>
        <v>252000</v>
      </c>
      <c r="H310">
        <f>'table1-2015'!AR110</f>
        <v>7</v>
      </c>
      <c r="I310" s="15">
        <f>'table1-2015'!AS110</f>
        <v>3572000</v>
      </c>
      <c r="J310">
        <f>'table1-2015'!AT110</f>
        <v>41</v>
      </c>
      <c r="K310" s="15">
        <f>'table1-2015'!AU110</f>
        <v>2585000</v>
      </c>
      <c r="L310">
        <f>'table1-2015'!AV110</f>
        <v>73</v>
      </c>
      <c r="M310" s="15">
        <f>'table1-2015'!AW110</f>
        <v>4520000</v>
      </c>
    </row>
    <row r="311" spans="1:13" x14ac:dyDescent="0.2">
      <c r="A311">
        <f>'table1-2015'!AL111</f>
        <v>2302</v>
      </c>
      <c r="B311">
        <v>2015</v>
      </c>
      <c r="C311">
        <f>'table1-2015'!AM111</f>
        <v>13</v>
      </c>
      <c r="D311">
        <f>'table1-2015'!AN111</f>
        <v>56</v>
      </c>
      <c r="E311" s="15">
        <f>'table1-2015'!AO111</f>
        <v>640000</v>
      </c>
      <c r="F311">
        <f>'table1-2015'!AP111</f>
        <v>1</v>
      </c>
      <c r="G311" s="15">
        <f>'table1-2015'!AQ111</f>
        <v>150000</v>
      </c>
      <c r="H311">
        <f>'table1-2015'!AR111</f>
        <v>2</v>
      </c>
      <c r="I311" s="15">
        <f>'table1-2015'!AS111</f>
        <v>1468000</v>
      </c>
      <c r="J311">
        <f>'table1-2015'!AT111</f>
        <v>38</v>
      </c>
      <c r="K311" s="15">
        <f>'table1-2015'!AU111</f>
        <v>1107000</v>
      </c>
      <c r="L311">
        <f>'table1-2015'!AV111</f>
        <v>59</v>
      </c>
      <c r="M311" s="15">
        <f>'table1-2015'!AW111</f>
        <v>2258000</v>
      </c>
    </row>
    <row r="312" spans="1:13" x14ac:dyDescent="0.2">
      <c r="A312">
        <f>'table1-2015'!AL112</f>
        <v>2303</v>
      </c>
      <c r="B312">
        <v>2015</v>
      </c>
      <c r="C312">
        <f>'table1-2015'!AM112</f>
        <v>5</v>
      </c>
      <c r="D312">
        <f>'table1-2015'!AN112</f>
        <v>28</v>
      </c>
      <c r="E312" s="15">
        <f>'table1-2015'!AO112</f>
        <v>568000</v>
      </c>
      <c r="F312">
        <f>'table1-2015'!AP112</f>
        <v>1</v>
      </c>
      <c r="G312" s="15">
        <f>'table1-2015'!AQ112</f>
        <v>250000</v>
      </c>
      <c r="H312">
        <f>'table1-2015'!AR112</f>
        <v>0</v>
      </c>
      <c r="I312" s="15">
        <f>'table1-2015'!AS112</f>
        <v>0</v>
      </c>
      <c r="J312">
        <f>'table1-2015'!AT112</f>
        <v>11</v>
      </c>
      <c r="K312" s="15">
        <f>'table1-2015'!AU112</f>
        <v>362000</v>
      </c>
      <c r="L312">
        <f>'table1-2015'!AV112</f>
        <v>29</v>
      </c>
      <c r="M312" s="15">
        <f>'table1-2015'!AW112</f>
        <v>818000</v>
      </c>
    </row>
    <row r="313" spans="1:13" x14ac:dyDescent="0.2">
      <c r="A313">
        <f>'table1-2015'!AL113</f>
        <v>2401</v>
      </c>
      <c r="B313">
        <v>2015</v>
      </c>
      <c r="C313">
        <f>'table1-2015'!AM113</f>
        <v>11</v>
      </c>
      <c r="D313">
        <f>'table1-2015'!AN113</f>
        <v>81</v>
      </c>
      <c r="E313" s="15">
        <f>'table1-2015'!AO113</f>
        <v>669000</v>
      </c>
      <c r="F313">
        <f>'table1-2015'!AP113</f>
        <v>1</v>
      </c>
      <c r="G313" s="15">
        <f>'table1-2015'!AQ113</f>
        <v>200000</v>
      </c>
      <c r="H313">
        <f>'table1-2015'!AR113</f>
        <v>3</v>
      </c>
      <c r="I313" s="15">
        <f>'table1-2015'!AS113</f>
        <v>1575000</v>
      </c>
      <c r="J313">
        <f>'table1-2015'!AT113</f>
        <v>38</v>
      </c>
      <c r="K313" s="15">
        <f>'table1-2015'!AU113</f>
        <v>573000</v>
      </c>
      <c r="L313">
        <f>'table1-2015'!AV113</f>
        <v>85</v>
      </c>
      <c r="M313" s="15">
        <f>'table1-2015'!AW113</f>
        <v>2444000</v>
      </c>
    </row>
    <row r="314" spans="1:13" x14ac:dyDescent="0.2">
      <c r="A314">
        <f>'table1-2015'!AL114</f>
        <v>2402</v>
      </c>
      <c r="B314">
        <v>2015</v>
      </c>
      <c r="C314">
        <f>'table1-2015'!AM114</f>
        <v>13</v>
      </c>
      <c r="D314">
        <f>'table1-2015'!AN114</f>
        <v>71</v>
      </c>
      <c r="E314" s="15">
        <f>'table1-2015'!AO114</f>
        <v>1140000</v>
      </c>
      <c r="F314">
        <f>'table1-2015'!AP114</f>
        <v>3</v>
      </c>
      <c r="G314" s="15">
        <f>'table1-2015'!AQ114</f>
        <v>628000</v>
      </c>
      <c r="H314">
        <f>'table1-2015'!AR114</f>
        <v>2</v>
      </c>
      <c r="I314" s="15">
        <f>'table1-2015'!AS114</f>
        <v>1500000</v>
      </c>
      <c r="J314">
        <f>'table1-2015'!AT114</f>
        <v>46</v>
      </c>
      <c r="K314" s="15">
        <f>'table1-2015'!AU114</f>
        <v>1492000</v>
      </c>
      <c r="L314">
        <f>'table1-2015'!AV114</f>
        <v>76</v>
      </c>
      <c r="M314" s="15">
        <f>'table1-2015'!AW114</f>
        <v>3268000</v>
      </c>
    </row>
    <row r="315" spans="1:13" x14ac:dyDescent="0.2">
      <c r="A315">
        <f>'table1-2015'!AL115</f>
        <v>2403</v>
      </c>
      <c r="B315">
        <v>2015</v>
      </c>
      <c r="C315">
        <f>'table1-2015'!AM115</f>
        <v>13</v>
      </c>
      <c r="D315">
        <f>'table1-2015'!AN115</f>
        <v>39</v>
      </c>
      <c r="E315" s="15">
        <f>'table1-2015'!AO115</f>
        <v>615000</v>
      </c>
      <c r="F315">
        <f>'table1-2015'!AP115</f>
        <v>0</v>
      </c>
      <c r="G315" s="15">
        <f>'table1-2015'!AQ115</f>
        <v>0</v>
      </c>
      <c r="H315">
        <f>'table1-2015'!AR115</f>
        <v>3</v>
      </c>
      <c r="I315" s="15">
        <f>'table1-2015'!AS115</f>
        <v>1688000</v>
      </c>
      <c r="J315">
        <f>'table1-2015'!AT115</f>
        <v>26</v>
      </c>
      <c r="K315" s="15">
        <f>'table1-2015'!AU115</f>
        <v>1974000</v>
      </c>
      <c r="L315">
        <f>'table1-2015'!AV115</f>
        <v>42</v>
      </c>
      <c r="M315" s="15">
        <f>'table1-2015'!AW115</f>
        <v>2303000</v>
      </c>
    </row>
    <row r="316" spans="1:13" x14ac:dyDescent="0.2">
      <c r="A316">
        <f>'table1-2015'!AL116</f>
        <v>2404</v>
      </c>
      <c r="B316">
        <v>2015</v>
      </c>
      <c r="C316">
        <f>'table1-2015'!AM116</f>
        <v>9</v>
      </c>
      <c r="D316">
        <f>'table1-2015'!AN116</f>
        <v>61</v>
      </c>
      <c r="E316" s="15">
        <f>'table1-2015'!AO116</f>
        <v>839000</v>
      </c>
      <c r="F316">
        <f>'table1-2015'!AP116</f>
        <v>0</v>
      </c>
      <c r="G316" s="15">
        <f>'table1-2015'!AQ116</f>
        <v>0</v>
      </c>
      <c r="H316">
        <f>'table1-2015'!AR116</f>
        <v>1</v>
      </c>
      <c r="I316" s="15">
        <f>'table1-2015'!AS116</f>
        <v>280000</v>
      </c>
      <c r="J316">
        <f>'table1-2015'!AT116</f>
        <v>30</v>
      </c>
      <c r="K316" s="15">
        <f>'table1-2015'!AU116</f>
        <v>692000</v>
      </c>
      <c r="L316">
        <f>'table1-2015'!AV116</f>
        <v>62</v>
      </c>
      <c r="M316" s="15">
        <f>'table1-2015'!AW116</f>
        <v>1119000</v>
      </c>
    </row>
    <row r="317" spans="1:13" x14ac:dyDescent="0.2">
      <c r="A317">
        <f>'table1-2015'!AL117</f>
        <v>2501.0100000000002</v>
      </c>
      <c r="B317">
        <v>2015</v>
      </c>
      <c r="C317">
        <f>'table1-2015'!AM117</f>
        <v>8</v>
      </c>
      <c r="D317">
        <f>'table1-2015'!AN117</f>
        <v>22</v>
      </c>
      <c r="E317" s="15">
        <f>'table1-2015'!AO117</f>
        <v>76000</v>
      </c>
      <c r="F317">
        <f>'table1-2015'!AP117</f>
        <v>0</v>
      </c>
      <c r="G317" s="15">
        <f>'table1-2015'!AQ117</f>
        <v>0</v>
      </c>
      <c r="H317">
        <f>'table1-2015'!AR117</f>
        <v>0</v>
      </c>
      <c r="I317" s="15">
        <f>'table1-2015'!AS117</f>
        <v>0</v>
      </c>
      <c r="J317">
        <f>'table1-2015'!AT117</f>
        <v>18</v>
      </c>
      <c r="K317" s="15">
        <f>'table1-2015'!AU117</f>
        <v>68000</v>
      </c>
      <c r="L317">
        <f>'table1-2015'!AV117</f>
        <v>22</v>
      </c>
      <c r="M317" s="15">
        <f>'table1-2015'!AW117</f>
        <v>76000</v>
      </c>
    </row>
    <row r="318" spans="1:13" x14ac:dyDescent="0.2">
      <c r="A318">
        <f>'table1-2015'!AL118</f>
        <v>2501.02</v>
      </c>
      <c r="B318">
        <v>2015</v>
      </c>
      <c r="C318">
        <f>'table1-2015'!AM118</f>
        <v>5</v>
      </c>
      <c r="D318">
        <f>'table1-2015'!AN118</f>
        <v>11</v>
      </c>
      <c r="E318" s="15">
        <f>'table1-2015'!AO118</f>
        <v>107000</v>
      </c>
      <c r="F318">
        <f>'table1-2015'!AP118</f>
        <v>0</v>
      </c>
      <c r="G318" s="15">
        <f>'table1-2015'!AQ118</f>
        <v>0</v>
      </c>
      <c r="H318">
        <f>'table1-2015'!AR118</f>
        <v>0</v>
      </c>
      <c r="I318" s="15">
        <f>'table1-2015'!AS118</f>
        <v>0</v>
      </c>
      <c r="J318">
        <f>'table1-2015'!AT118</f>
        <v>5</v>
      </c>
      <c r="K318" s="15">
        <f>'table1-2015'!AU118</f>
        <v>18000</v>
      </c>
      <c r="L318">
        <f>'table1-2015'!AV118</f>
        <v>11</v>
      </c>
      <c r="M318" s="15">
        <f>'table1-2015'!AW118</f>
        <v>107000</v>
      </c>
    </row>
    <row r="319" spans="1:13" x14ac:dyDescent="0.2">
      <c r="A319">
        <f>'table1-2015'!AL119</f>
        <v>2501.0300000000002</v>
      </c>
      <c r="B319">
        <v>2015</v>
      </c>
      <c r="C319">
        <f>'table1-2015'!AM119</f>
        <v>7</v>
      </c>
      <c r="D319">
        <f>'table1-2015'!AN119</f>
        <v>70</v>
      </c>
      <c r="E319" s="15">
        <f>'table1-2015'!AO119</f>
        <v>1242000</v>
      </c>
      <c r="F319">
        <f>'table1-2015'!AP119</f>
        <v>3</v>
      </c>
      <c r="G319" s="15">
        <f>'table1-2015'!AQ119</f>
        <v>700000</v>
      </c>
      <c r="H319">
        <f>'table1-2015'!AR119</f>
        <v>3</v>
      </c>
      <c r="I319" s="15">
        <f>'table1-2015'!AS119</f>
        <v>1805000</v>
      </c>
      <c r="J319">
        <f>'table1-2015'!AT119</f>
        <v>35</v>
      </c>
      <c r="K319" s="15">
        <f>'table1-2015'!AU119</f>
        <v>2666000</v>
      </c>
      <c r="L319">
        <f>'table1-2015'!AV119</f>
        <v>76</v>
      </c>
      <c r="M319" s="15">
        <f>'table1-2015'!AW119</f>
        <v>3747000</v>
      </c>
    </row>
    <row r="320" spans="1:13" x14ac:dyDescent="0.2">
      <c r="A320">
        <f>'table1-2015'!AL120</f>
        <v>2502.0300000000002</v>
      </c>
      <c r="B320">
        <v>2015</v>
      </c>
      <c r="C320">
        <f>'table1-2015'!AM120</f>
        <v>5</v>
      </c>
      <c r="D320">
        <f>'table1-2015'!AN120</f>
        <v>17</v>
      </c>
      <c r="E320" s="15">
        <f>'table1-2015'!AO120</f>
        <v>158000</v>
      </c>
      <c r="F320">
        <f>'table1-2015'!AP120</f>
        <v>0</v>
      </c>
      <c r="G320" s="15">
        <f>'table1-2015'!AQ120</f>
        <v>0</v>
      </c>
      <c r="H320">
        <f>'table1-2015'!AR120</f>
        <v>0</v>
      </c>
      <c r="I320" s="15">
        <f>'table1-2015'!AS120</f>
        <v>0</v>
      </c>
      <c r="J320">
        <f>'table1-2015'!AT120</f>
        <v>13</v>
      </c>
      <c r="K320" s="15">
        <f>'table1-2015'!AU120</f>
        <v>104000</v>
      </c>
      <c r="L320">
        <f>'table1-2015'!AV120</f>
        <v>17</v>
      </c>
      <c r="M320" s="15">
        <f>'table1-2015'!AW120</f>
        <v>158000</v>
      </c>
    </row>
    <row r="321" spans="1:13" x14ac:dyDescent="0.2">
      <c r="A321">
        <f>'table1-2015'!AL121</f>
        <v>2502.04</v>
      </c>
      <c r="B321">
        <v>2015</v>
      </c>
      <c r="C321">
        <f>'table1-2015'!AM121</f>
        <v>2</v>
      </c>
      <c r="D321">
        <f>'table1-2015'!AN121</f>
        <v>3</v>
      </c>
      <c r="E321" s="15">
        <f>'table1-2015'!AO121</f>
        <v>6000</v>
      </c>
      <c r="F321">
        <f>'table1-2015'!AP121</f>
        <v>0</v>
      </c>
      <c r="G321" s="15">
        <f>'table1-2015'!AQ121</f>
        <v>0</v>
      </c>
      <c r="H321">
        <f>'table1-2015'!AR121</f>
        <v>0</v>
      </c>
      <c r="I321" s="15">
        <f>'table1-2015'!AS121</f>
        <v>0</v>
      </c>
      <c r="J321">
        <f>'table1-2015'!AT121</f>
        <v>2</v>
      </c>
      <c r="K321" s="15">
        <f>'table1-2015'!AU121</f>
        <v>4000</v>
      </c>
      <c r="L321">
        <f>'table1-2015'!AV121</f>
        <v>3</v>
      </c>
      <c r="M321" s="15">
        <f>'table1-2015'!AW121</f>
        <v>6000</v>
      </c>
    </row>
    <row r="322" spans="1:13" x14ac:dyDescent="0.2">
      <c r="A322">
        <f>'table1-2015'!AL122</f>
        <v>2502.0500000000002</v>
      </c>
      <c r="B322">
        <v>2015</v>
      </c>
      <c r="C322">
        <f>'table1-2015'!AM122</f>
        <v>5</v>
      </c>
      <c r="D322">
        <f>'table1-2015'!AN122</f>
        <v>69</v>
      </c>
      <c r="E322" s="15">
        <f>'table1-2015'!AO122</f>
        <v>806000</v>
      </c>
      <c r="F322">
        <f>'table1-2015'!AP122</f>
        <v>1</v>
      </c>
      <c r="G322" s="15">
        <f>'table1-2015'!AQ122</f>
        <v>125000</v>
      </c>
      <c r="H322">
        <f>'table1-2015'!AR122</f>
        <v>5</v>
      </c>
      <c r="I322" s="15">
        <f>'table1-2015'!AS122</f>
        <v>4100000</v>
      </c>
      <c r="J322">
        <f>'table1-2015'!AT122</f>
        <v>30</v>
      </c>
      <c r="K322" s="15">
        <f>'table1-2015'!AU122</f>
        <v>214000</v>
      </c>
      <c r="L322">
        <f>'table1-2015'!AV122</f>
        <v>75</v>
      </c>
      <c r="M322" s="15">
        <f>'table1-2015'!AW122</f>
        <v>5031000</v>
      </c>
    </row>
    <row r="323" spans="1:13" x14ac:dyDescent="0.2">
      <c r="A323">
        <f>'table1-2015'!AL123</f>
        <v>2502.06</v>
      </c>
      <c r="B323">
        <v>2015</v>
      </c>
      <c r="C323">
        <f>'table1-2015'!AM123</f>
        <v>7</v>
      </c>
      <c r="D323">
        <f>'table1-2015'!AN123</f>
        <v>82</v>
      </c>
      <c r="E323" s="15">
        <f>'table1-2015'!AO123</f>
        <v>1608000</v>
      </c>
      <c r="F323">
        <f>'table1-2015'!AP123</f>
        <v>6</v>
      </c>
      <c r="G323" s="15">
        <f>'table1-2015'!AQ123</f>
        <v>1004000</v>
      </c>
      <c r="H323">
        <f>'table1-2015'!AR123</f>
        <v>10</v>
      </c>
      <c r="I323" s="15">
        <f>'table1-2015'!AS123</f>
        <v>4502000</v>
      </c>
      <c r="J323">
        <f>'table1-2015'!AT123</f>
        <v>26</v>
      </c>
      <c r="K323" s="15">
        <f>'table1-2015'!AU123</f>
        <v>264000</v>
      </c>
      <c r="L323">
        <f>'table1-2015'!AV123</f>
        <v>98</v>
      </c>
      <c r="M323" s="15">
        <f>'table1-2015'!AW123</f>
        <v>7114000</v>
      </c>
    </row>
    <row r="324" spans="1:13" x14ac:dyDescent="0.2">
      <c r="A324">
        <f>'table1-2015'!AL124</f>
        <v>2502.0700000000002</v>
      </c>
      <c r="B324">
        <v>2015</v>
      </c>
      <c r="C324">
        <f>'table1-2015'!AM124</f>
        <v>4</v>
      </c>
      <c r="D324">
        <f>'table1-2015'!AN124</f>
        <v>11</v>
      </c>
      <c r="E324" s="15">
        <f>'table1-2015'!AO124</f>
        <v>51000</v>
      </c>
      <c r="F324">
        <f>'table1-2015'!AP124</f>
        <v>0</v>
      </c>
      <c r="G324" s="15">
        <f>'table1-2015'!AQ124</f>
        <v>0</v>
      </c>
      <c r="H324">
        <f>'table1-2015'!AR124</f>
        <v>2</v>
      </c>
      <c r="I324" s="15">
        <f>'table1-2015'!AS124</f>
        <v>1700000</v>
      </c>
      <c r="J324">
        <f>'table1-2015'!AT124</f>
        <v>7</v>
      </c>
      <c r="K324" s="15">
        <f>'table1-2015'!AU124</f>
        <v>1726000</v>
      </c>
      <c r="L324">
        <f>'table1-2015'!AV124</f>
        <v>13</v>
      </c>
      <c r="M324" s="15">
        <f>'table1-2015'!AW124</f>
        <v>1751000</v>
      </c>
    </row>
    <row r="325" spans="1:13" x14ac:dyDescent="0.2">
      <c r="A325">
        <f>'table1-2015'!AL125</f>
        <v>2503.0100000000002</v>
      </c>
      <c r="B325">
        <v>2015</v>
      </c>
      <c r="C325">
        <f>'table1-2015'!AM125</f>
        <v>4</v>
      </c>
      <c r="D325">
        <f>'table1-2015'!AN125</f>
        <v>27</v>
      </c>
      <c r="E325" s="15">
        <f>'table1-2015'!AO125</f>
        <v>183000</v>
      </c>
      <c r="F325">
        <f>'table1-2015'!AP125</f>
        <v>1</v>
      </c>
      <c r="G325" s="15">
        <f>'table1-2015'!AQ125</f>
        <v>130000</v>
      </c>
      <c r="H325">
        <f>'table1-2015'!AR125</f>
        <v>3</v>
      </c>
      <c r="I325" s="15">
        <f>'table1-2015'!AS125</f>
        <v>1850000</v>
      </c>
      <c r="J325">
        <f>'table1-2015'!AT125</f>
        <v>8</v>
      </c>
      <c r="K325" s="15">
        <f>'table1-2015'!AU125</f>
        <v>33000</v>
      </c>
      <c r="L325">
        <f>'table1-2015'!AV125</f>
        <v>31</v>
      </c>
      <c r="M325" s="15">
        <f>'table1-2015'!AW125</f>
        <v>2163000</v>
      </c>
    </row>
    <row r="326" spans="1:13" x14ac:dyDescent="0.2">
      <c r="A326">
        <f>'table1-2015'!AL126</f>
        <v>2503.0300000000002</v>
      </c>
      <c r="B326">
        <v>2015</v>
      </c>
      <c r="C326">
        <f>'table1-2015'!AM126</f>
        <v>6</v>
      </c>
      <c r="D326">
        <f>'table1-2015'!AN126</f>
        <v>21</v>
      </c>
      <c r="E326" s="15">
        <f>'table1-2015'!AO126</f>
        <v>292000</v>
      </c>
      <c r="F326">
        <f>'table1-2015'!AP126</f>
        <v>0</v>
      </c>
      <c r="G326" s="15">
        <f>'table1-2015'!AQ126</f>
        <v>0</v>
      </c>
      <c r="H326">
        <f>'table1-2015'!AR126</f>
        <v>1</v>
      </c>
      <c r="I326" s="15">
        <f>'table1-2015'!AS126</f>
        <v>500000</v>
      </c>
      <c r="J326">
        <f>'table1-2015'!AT126</f>
        <v>7</v>
      </c>
      <c r="K326" s="15">
        <f>'table1-2015'!AU126</f>
        <v>29000</v>
      </c>
      <c r="L326">
        <f>'table1-2015'!AV126</f>
        <v>22</v>
      </c>
      <c r="M326" s="15">
        <f>'table1-2015'!AW126</f>
        <v>792000</v>
      </c>
    </row>
    <row r="327" spans="1:13" x14ac:dyDescent="0.2">
      <c r="A327">
        <f>'table1-2015'!AL127</f>
        <v>2504.0100000000002</v>
      </c>
      <c r="B327">
        <v>2015</v>
      </c>
      <c r="C327">
        <f>'table1-2015'!AM127</f>
        <v>5</v>
      </c>
      <c r="D327">
        <f>'table1-2015'!AN127</f>
        <v>50</v>
      </c>
      <c r="E327" s="15">
        <f>'table1-2015'!AO127</f>
        <v>361000</v>
      </c>
      <c r="F327">
        <f>'table1-2015'!AP127</f>
        <v>0</v>
      </c>
      <c r="G327" s="15">
        <f>'table1-2015'!AQ127</f>
        <v>0</v>
      </c>
      <c r="H327">
        <f>'table1-2015'!AR127</f>
        <v>0</v>
      </c>
      <c r="I327" s="15">
        <f>'table1-2015'!AS127</f>
        <v>0</v>
      </c>
      <c r="J327">
        <f>'table1-2015'!AT127</f>
        <v>30</v>
      </c>
      <c r="K327" s="15">
        <f>'table1-2015'!AU127</f>
        <v>181000</v>
      </c>
      <c r="L327">
        <f>'table1-2015'!AV127</f>
        <v>50</v>
      </c>
      <c r="M327" s="15">
        <f>'table1-2015'!AW127</f>
        <v>361000</v>
      </c>
    </row>
    <row r="328" spans="1:13" x14ac:dyDescent="0.2">
      <c r="A328">
        <f>'table1-2015'!AL128</f>
        <v>2504.02</v>
      </c>
      <c r="B328">
        <v>2015</v>
      </c>
      <c r="C328">
        <f>'table1-2015'!AM128</f>
        <v>4</v>
      </c>
      <c r="D328">
        <f>'table1-2015'!AN128</f>
        <v>9</v>
      </c>
      <c r="E328" s="15">
        <f>'table1-2015'!AO128</f>
        <v>30000</v>
      </c>
      <c r="F328">
        <f>'table1-2015'!AP128</f>
        <v>0</v>
      </c>
      <c r="G328" s="15">
        <f>'table1-2015'!AQ128</f>
        <v>0</v>
      </c>
      <c r="H328">
        <f>'table1-2015'!AR128</f>
        <v>1</v>
      </c>
      <c r="I328" s="15">
        <f>'table1-2015'!AS128</f>
        <v>718000</v>
      </c>
      <c r="J328">
        <f>'table1-2015'!AT128</f>
        <v>7</v>
      </c>
      <c r="K328" s="15">
        <f>'table1-2015'!AU128</f>
        <v>734000</v>
      </c>
      <c r="L328">
        <f>'table1-2015'!AV128</f>
        <v>10</v>
      </c>
      <c r="M328" s="15">
        <f>'table1-2015'!AW128</f>
        <v>748000</v>
      </c>
    </row>
    <row r="329" spans="1:13" x14ac:dyDescent="0.2">
      <c r="A329">
        <f>'table1-2015'!AL129</f>
        <v>2505</v>
      </c>
      <c r="B329">
        <v>2015</v>
      </c>
      <c r="C329">
        <f>'table1-2015'!AM129</f>
        <v>4</v>
      </c>
      <c r="D329">
        <f>'table1-2015'!AN129</f>
        <v>80</v>
      </c>
      <c r="E329" s="15">
        <f>'table1-2015'!AO129</f>
        <v>1879000</v>
      </c>
      <c r="F329">
        <f>'table1-2015'!AP129</f>
        <v>6</v>
      </c>
      <c r="G329" s="15">
        <f>'table1-2015'!AQ129</f>
        <v>1137000</v>
      </c>
      <c r="H329">
        <f>'table1-2015'!AR129</f>
        <v>5</v>
      </c>
      <c r="I329" s="15">
        <f>'table1-2015'!AS129</f>
        <v>2553000</v>
      </c>
      <c r="J329">
        <f>'table1-2015'!AT129</f>
        <v>26</v>
      </c>
      <c r="K329" s="15">
        <f>'table1-2015'!AU129</f>
        <v>1005000</v>
      </c>
      <c r="L329">
        <f>'table1-2015'!AV129</f>
        <v>91</v>
      </c>
      <c r="M329" s="15">
        <f>'table1-2015'!AW129</f>
        <v>5569000</v>
      </c>
    </row>
    <row r="330" spans="1:13" x14ac:dyDescent="0.2">
      <c r="A330">
        <f>'table1-2015'!AL130</f>
        <v>2506</v>
      </c>
      <c r="B330">
        <v>2015</v>
      </c>
      <c r="C330">
        <f>'table1-2015'!AM130</f>
        <v>14</v>
      </c>
      <c r="D330">
        <f>'table1-2015'!AN130</f>
        <v>23</v>
      </c>
      <c r="E330" s="15">
        <f>'table1-2015'!AO130</f>
        <v>408000</v>
      </c>
      <c r="F330">
        <f>'table1-2015'!AP130</f>
        <v>4</v>
      </c>
      <c r="G330" s="15">
        <f>'table1-2015'!AQ130</f>
        <v>633000</v>
      </c>
      <c r="H330">
        <f>'table1-2015'!AR130</f>
        <v>5</v>
      </c>
      <c r="I330" s="15">
        <f>'table1-2015'!AS130</f>
        <v>2958000</v>
      </c>
      <c r="J330">
        <f>'table1-2015'!AT130</f>
        <v>3</v>
      </c>
      <c r="K330" s="15">
        <f>'table1-2015'!AU130</f>
        <v>123000</v>
      </c>
      <c r="L330">
        <f>'table1-2015'!AV130</f>
        <v>32</v>
      </c>
      <c r="M330" s="15">
        <f>'table1-2015'!AW130</f>
        <v>3999000</v>
      </c>
    </row>
    <row r="331" spans="1:13" x14ac:dyDescent="0.2">
      <c r="A331">
        <f>'table1-2015'!AL131</f>
        <v>2601.0100000000002</v>
      </c>
      <c r="B331">
        <v>2015</v>
      </c>
      <c r="C331">
        <f>'table1-2015'!AM131</f>
        <v>6</v>
      </c>
      <c r="D331">
        <f>'table1-2015'!AN131</f>
        <v>51</v>
      </c>
      <c r="E331" s="15">
        <f>'table1-2015'!AO131</f>
        <v>414000</v>
      </c>
      <c r="F331">
        <f>'table1-2015'!AP131</f>
        <v>1</v>
      </c>
      <c r="G331" s="15">
        <f>'table1-2015'!AQ131</f>
        <v>104000</v>
      </c>
      <c r="H331">
        <f>'table1-2015'!AR131</f>
        <v>1</v>
      </c>
      <c r="I331" s="15">
        <f>'table1-2015'!AS131</f>
        <v>417000</v>
      </c>
      <c r="J331">
        <f>'table1-2015'!AT131</f>
        <v>38</v>
      </c>
      <c r="K331" s="15">
        <f>'table1-2015'!AU131</f>
        <v>810000</v>
      </c>
      <c r="L331">
        <f>'table1-2015'!AV131</f>
        <v>53</v>
      </c>
      <c r="M331" s="15">
        <f>'table1-2015'!AW131</f>
        <v>935000</v>
      </c>
    </row>
    <row r="332" spans="1:13" x14ac:dyDescent="0.2">
      <c r="A332">
        <f>'table1-2015'!AL132</f>
        <v>2601.02</v>
      </c>
      <c r="B332">
        <v>2015</v>
      </c>
      <c r="C332">
        <f>'table1-2015'!AM132</f>
        <v>7</v>
      </c>
      <c r="D332">
        <f>'table1-2015'!AN132</f>
        <v>22</v>
      </c>
      <c r="E332" s="15">
        <f>'table1-2015'!AO132</f>
        <v>285000</v>
      </c>
      <c r="F332">
        <f>'table1-2015'!AP132</f>
        <v>0</v>
      </c>
      <c r="G332" s="15">
        <f>'table1-2015'!AQ132</f>
        <v>0</v>
      </c>
      <c r="H332">
        <f>'table1-2015'!AR132</f>
        <v>0</v>
      </c>
      <c r="I332" s="15">
        <f>'table1-2015'!AS132</f>
        <v>0</v>
      </c>
      <c r="J332">
        <f>'table1-2015'!AT132</f>
        <v>11</v>
      </c>
      <c r="K332" s="15">
        <f>'table1-2015'!AU132</f>
        <v>183000</v>
      </c>
      <c r="L332">
        <f>'table1-2015'!AV132</f>
        <v>22</v>
      </c>
      <c r="M332" s="15">
        <f>'table1-2015'!AW132</f>
        <v>285000</v>
      </c>
    </row>
    <row r="333" spans="1:13" x14ac:dyDescent="0.2">
      <c r="A333">
        <f>'table1-2015'!AL133</f>
        <v>2602.0100000000002</v>
      </c>
      <c r="B333">
        <v>2015</v>
      </c>
      <c r="C333">
        <f>'table1-2015'!AM133</f>
        <v>6</v>
      </c>
      <c r="D333">
        <f>'table1-2015'!AN133</f>
        <v>26</v>
      </c>
      <c r="E333" s="15">
        <f>'table1-2015'!AO133</f>
        <v>259000</v>
      </c>
      <c r="F333">
        <f>'table1-2015'!AP133</f>
        <v>2</v>
      </c>
      <c r="G333" s="15">
        <f>'table1-2015'!AQ133</f>
        <v>301000</v>
      </c>
      <c r="H333">
        <f>'table1-2015'!AR133</f>
        <v>1</v>
      </c>
      <c r="I333" s="15">
        <f>'table1-2015'!AS133</f>
        <v>572000</v>
      </c>
      <c r="J333">
        <f>'table1-2015'!AT133</f>
        <v>14</v>
      </c>
      <c r="K333" s="15">
        <f>'table1-2015'!AU133</f>
        <v>727000</v>
      </c>
      <c r="L333">
        <f>'table1-2015'!AV133</f>
        <v>29</v>
      </c>
      <c r="M333" s="15">
        <f>'table1-2015'!AW133</f>
        <v>1132000</v>
      </c>
    </row>
    <row r="334" spans="1:13" x14ac:dyDescent="0.2">
      <c r="A334">
        <f>'table1-2015'!AL134</f>
        <v>2602.02</v>
      </c>
      <c r="B334">
        <v>2015</v>
      </c>
      <c r="C334">
        <f>'table1-2015'!AM134</f>
        <v>5</v>
      </c>
      <c r="D334">
        <f>'table1-2015'!AN134</f>
        <v>10</v>
      </c>
      <c r="E334" s="15">
        <f>'table1-2015'!AO134</f>
        <v>101000</v>
      </c>
      <c r="F334">
        <f>'table1-2015'!AP134</f>
        <v>0</v>
      </c>
      <c r="G334" s="15">
        <f>'table1-2015'!AQ134</f>
        <v>0</v>
      </c>
      <c r="H334">
        <f>'table1-2015'!AR134</f>
        <v>0</v>
      </c>
      <c r="I334" s="15">
        <f>'table1-2015'!AS134</f>
        <v>0</v>
      </c>
      <c r="J334">
        <f>'table1-2015'!AT134</f>
        <v>7</v>
      </c>
      <c r="K334" s="15">
        <f>'table1-2015'!AU134</f>
        <v>79000</v>
      </c>
      <c r="L334">
        <f>'table1-2015'!AV134</f>
        <v>10</v>
      </c>
      <c r="M334" s="15">
        <f>'table1-2015'!AW134</f>
        <v>101000</v>
      </c>
    </row>
    <row r="335" spans="1:13" x14ac:dyDescent="0.2">
      <c r="A335">
        <f>'table1-2015'!AL135</f>
        <v>2602.0300000000002</v>
      </c>
      <c r="B335">
        <v>2015</v>
      </c>
      <c r="C335">
        <f>'table1-2015'!AM135</f>
        <v>5</v>
      </c>
      <c r="D335">
        <f>'table1-2015'!AN135</f>
        <v>18</v>
      </c>
      <c r="E335" s="15">
        <f>'table1-2015'!AO135</f>
        <v>120000</v>
      </c>
      <c r="F335">
        <f>'table1-2015'!AP135</f>
        <v>1</v>
      </c>
      <c r="G335" s="15">
        <f>'table1-2015'!AQ135</f>
        <v>102000</v>
      </c>
      <c r="H335">
        <f>'table1-2015'!AR135</f>
        <v>1</v>
      </c>
      <c r="I335" s="15">
        <f>'table1-2015'!AS135</f>
        <v>860000</v>
      </c>
      <c r="J335">
        <f>'table1-2015'!AT135</f>
        <v>9</v>
      </c>
      <c r="K335" s="15">
        <f>'table1-2015'!AU135</f>
        <v>1007000</v>
      </c>
      <c r="L335">
        <f>'table1-2015'!AV135</f>
        <v>20</v>
      </c>
      <c r="M335" s="15">
        <f>'table1-2015'!AW135</f>
        <v>1082000</v>
      </c>
    </row>
    <row r="336" spans="1:13" x14ac:dyDescent="0.2">
      <c r="A336">
        <f>'table1-2015'!AL136</f>
        <v>2603.0100000000002</v>
      </c>
      <c r="B336">
        <v>2015</v>
      </c>
      <c r="C336">
        <f>'table1-2015'!AM136</f>
        <v>6</v>
      </c>
      <c r="D336">
        <f>'table1-2015'!AN136</f>
        <v>12</v>
      </c>
      <c r="E336" s="15">
        <f>'table1-2015'!AO136</f>
        <v>138000</v>
      </c>
      <c r="F336">
        <f>'table1-2015'!AP136</f>
        <v>2</v>
      </c>
      <c r="G336" s="15">
        <f>'table1-2015'!AQ136</f>
        <v>286000</v>
      </c>
      <c r="H336">
        <f>'table1-2015'!AR136</f>
        <v>3</v>
      </c>
      <c r="I336" s="15">
        <f>'table1-2015'!AS136</f>
        <v>1363000</v>
      </c>
      <c r="J336">
        <f>'table1-2015'!AT136</f>
        <v>12</v>
      </c>
      <c r="K336" s="15">
        <f>'table1-2015'!AU136</f>
        <v>1567000</v>
      </c>
      <c r="L336">
        <f>'table1-2015'!AV136</f>
        <v>17</v>
      </c>
      <c r="M336" s="15">
        <f>'table1-2015'!AW136</f>
        <v>1787000</v>
      </c>
    </row>
    <row r="337" spans="1:13" x14ac:dyDescent="0.2">
      <c r="A337">
        <f>'table1-2015'!AL137</f>
        <v>2603.02</v>
      </c>
      <c r="B337">
        <v>2015</v>
      </c>
      <c r="C337">
        <f>'table1-2015'!AM137</f>
        <v>6</v>
      </c>
      <c r="D337">
        <f>'table1-2015'!AN137</f>
        <v>15</v>
      </c>
      <c r="E337" s="15">
        <f>'table1-2015'!AO137</f>
        <v>130000</v>
      </c>
      <c r="F337">
        <f>'table1-2015'!AP137</f>
        <v>1</v>
      </c>
      <c r="G337" s="15">
        <f>'table1-2015'!AQ137</f>
        <v>225000</v>
      </c>
      <c r="H337">
        <f>'table1-2015'!AR137</f>
        <v>0</v>
      </c>
      <c r="I337" s="15">
        <f>'table1-2015'!AS137</f>
        <v>0</v>
      </c>
      <c r="J337">
        <f>'table1-2015'!AT137</f>
        <v>11</v>
      </c>
      <c r="K337" s="15">
        <f>'table1-2015'!AU137</f>
        <v>293000</v>
      </c>
      <c r="L337">
        <f>'table1-2015'!AV137</f>
        <v>16</v>
      </c>
      <c r="M337" s="15">
        <f>'table1-2015'!AW137</f>
        <v>355000</v>
      </c>
    </row>
    <row r="338" spans="1:13" x14ac:dyDescent="0.2">
      <c r="A338">
        <f>'table1-2015'!AL138</f>
        <v>2603.0300000000002</v>
      </c>
      <c r="B338">
        <v>2015</v>
      </c>
      <c r="C338">
        <f>'table1-2015'!AM138</f>
        <v>5</v>
      </c>
      <c r="D338">
        <f>'table1-2015'!AN138</f>
        <v>26</v>
      </c>
      <c r="E338" s="15">
        <f>'table1-2015'!AO138</f>
        <v>280000</v>
      </c>
      <c r="F338">
        <f>'table1-2015'!AP138</f>
        <v>1</v>
      </c>
      <c r="G338" s="15">
        <f>'table1-2015'!AQ138</f>
        <v>200000</v>
      </c>
      <c r="H338">
        <f>'table1-2015'!AR138</f>
        <v>5</v>
      </c>
      <c r="I338" s="15">
        <f>'table1-2015'!AS138</f>
        <v>2583000</v>
      </c>
      <c r="J338">
        <f>'table1-2015'!AT138</f>
        <v>10</v>
      </c>
      <c r="K338" s="15">
        <f>'table1-2015'!AU138</f>
        <v>76000</v>
      </c>
      <c r="L338">
        <f>'table1-2015'!AV138</f>
        <v>32</v>
      </c>
      <c r="M338" s="15">
        <f>'table1-2015'!AW138</f>
        <v>3063000</v>
      </c>
    </row>
    <row r="339" spans="1:13" x14ac:dyDescent="0.2">
      <c r="A339">
        <f>'table1-2015'!AL139</f>
        <v>2604.0100000000002</v>
      </c>
      <c r="B339">
        <v>2015</v>
      </c>
      <c r="C339">
        <f>'table1-2015'!AM139</f>
        <v>6</v>
      </c>
      <c r="D339">
        <f>'table1-2015'!AN139</f>
        <v>16</v>
      </c>
      <c r="E339" s="15">
        <f>'table1-2015'!AO139</f>
        <v>150000</v>
      </c>
      <c r="F339">
        <f>'table1-2015'!AP139</f>
        <v>1</v>
      </c>
      <c r="G339" s="15">
        <f>'table1-2015'!AQ139</f>
        <v>250000</v>
      </c>
      <c r="H339">
        <f>'table1-2015'!AR139</f>
        <v>2</v>
      </c>
      <c r="I339" s="15">
        <f>'table1-2015'!AS139</f>
        <v>550000</v>
      </c>
      <c r="J339">
        <f>'table1-2015'!AT139</f>
        <v>10</v>
      </c>
      <c r="K339" s="15">
        <f>'table1-2015'!AU139</f>
        <v>326000</v>
      </c>
      <c r="L339">
        <f>'table1-2015'!AV139</f>
        <v>19</v>
      </c>
      <c r="M339" s="15">
        <f>'table1-2015'!AW139</f>
        <v>950000</v>
      </c>
    </row>
    <row r="340" spans="1:13" x14ac:dyDescent="0.2">
      <c r="A340">
        <f>'table1-2015'!AL140</f>
        <v>2604.02</v>
      </c>
      <c r="B340">
        <v>2015</v>
      </c>
      <c r="C340">
        <f>'table1-2015'!AM140</f>
        <v>6</v>
      </c>
      <c r="D340">
        <f>'table1-2015'!AN140</f>
        <v>48</v>
      </c>
      <c r="E340" s="15">
        <f>'table1-2015'!AO140</f>
        <v>585000</v>
      </c>
      <c r="F340">
        <f>'table1-2015'!AP140</f>
        <v>1</v>
      </c>
      <c r="G340" s="15">
        <f>'table1-2015'!AQ140</f>
        <v>123000</v>
      </c>
      <c r="H340">
        <f>'table1-2015'!AR140</f>
        <v>5</v>
      </c>
      <c r="I340" s="15">
        <f>'table1-2015'!AS140</f>
        <v>2900000</v>
      </c>
      <c r="J340">
        <f>'table1-2015'!AT140</f>
        <v>18</v>
      </c>
      <c r="K340" s="15">
        <f>'table1-2015'!AU140</f>
        <v>751000</v>
      </c>
      <c r="L340">
        <f>'table1-2015'!AV140</f>
        <v>54</v>
      </c>
      <c r="M340" s="15">
        <f>'table1-2015'!AW140</f>
        <v>3608000</v>
      </c>
    </row>
    <row r="341" spans="1:13" x14ac:dyDescent="0.2">
      <c r="A341">
        <f>'table1-2015'!AL141</f>
        <v>2604.0300000000002</v>
      </c>
      <c r="B341">
        <v>2015</v>
      </c>
      <c r="C341">
        <f>'table1-2015'!AM141</f>
        <v>5</v>
      </c>
      <c r="D341">
        <f>'table1-2015'!AN141</f>
        <v>24</v>
      </c>
      <c r="E341" s="15">
        <f>'table1-2015'!AO141</f>
        <v>386000</v>
      </c>
      <c r="F341">
        <f>'table1-2015'!AP141</f>
        <v>3</v>
      </c>
      <c r="G341" s="15">
        <f>'table1-2015'!AQ141</f>
        <v>470000</v>
      </c>
      <c r="H341">
        <f>'table1-2015'!AR141</f>
        <v>1</v>
      </c>
      <c r="I341" s="15">
        <f>'table1-2015'!AS141</f>
        <v>596000</v>
      </c>
      <c r="J341">
        <f>'table1-2015'!AT141</f>
        <v>11</v>
      </c>
      <c r="K341" s="15">
        <f>'table1-2015'!AU141</f>
        <v>293000</v>
      </c>
      <c r="L341">
        <f>'table1-2015'!AV141</f>
        <v>28</v>
      </c>
      <c r="M341" s="15">
        <f>'table1-2015'!AW141</f>
        <v>1452000</v>
      </c>
    </row>
    <row r="342" spans="1:13" x14ac:dyDescent="0.2">
      <c r="A342">
        <f>'table1-2015'!AL142</f>
        <v>2604.04</v>
      </c>
      <c r="B342">
        <v>2015</v>
      </c>
      <c r="C342">
        <f>'table1-2015'!AM142</f>
        <v>6</v>
      </c>
      <c r="D342">
        <f>'table1-2015'!AN142</f>
        <v>104</v>
      </c>
      <c r="E342" s="15">
        <f>'table1-2015'!AO142</f>
        <v>1849000</v>
      </c>
      <c r="F342">
        <f>'table1-2015'!AP142</f>
        <v>8</v>
      </c>
      <c r="G342" s="15">
        <f>'table1-2015'!AQ142</f>
        <v>1517000</v>
      </c>
      <c r="H342">
        <f>'table1-2015'!AR142</f>
        <v>20</v>
      </c>
      <c r="I342" s="15">
        <f>'table1-2015'!AS142</f>
        <v>11140000</v>
      </c>
      <c r="J342">
        <f>'table1-2015'!AT142</f>
        <v>36</v>
      </c>
      <c r="K342" s="15">
        <f>'table1-2015'!AU142</f>
        <v>1109000</v>
      </c>
      <c r="L342">
        <f>'table1-2015'!AV142</f>
        <v>132</v>
      </c>
      <c r="M342" s="15">
        <f>'table1-2015'!AW142</f>
        <v>14506000</v>
      </c>
    </row>
    <row r="343" spans="1:13" x14ac:dyDescent="0.2">
      <c r="A343">
        <f>'table1-2015'!AL143</f>
        <v>2605.0100000000002</v>
      </c>
      <c r="B343">
        <v>2015</v>
      </c>
      <c r="C343">
        <f>'table1-2015'!AM143</f>
        <v>6</v>
      </c>
      <c r="D343">
        <f>'table1-2015'!AN143</f>
        <v>58</v>
      </c>
      <c r="E343" s="15">
        <f>'table1-2015'!AO143</f>
        <v>644000</v>
      </c>
      <c r="F343">
        <f>'table1-2015'!AP143</f>
        <v>5</v>
      </c>
      <c r="G343" s="15">
        <f>'table1-2015'!AQ143</f>
        <v>917000</v>
      </c>
      <c r="H343">
        <f>'table1-2015'!AR143</f>
        <v>5</v>
      </c>
      <c r="I343" s="15">
        <f>'table1-2015'!AS143</f>
        <v>2565000</v>
      </c>
      <c r="J343">
        <f>'table1-2015'!AT143</f>
        <v>33</v>
      </c>
      <c r="K343" s="15">
        <f>'table1-2015'!AU143</f>
        <v>407000</v>
      </c>
      <c r="L343">
        <f>'table1-2015'!AV143</f>
        <v>68</v>
      </c>
      <c r="M343" s="15">
        <f>'table1-2015'!AW143</f>
        <v>4126000</v>
      </c>
    </row>
    <row r="344" spans="1:13" x14ac:dyDescent="0.2">
      <c r="A344">
        <f>'table1-2015'!AL144</f>
        <v>2606.04</v>
      </c>
      <c r="B344">
        <v>2015</v>
      </c>
      <c r="C344">
        <f>'table1-2015'!AM144</f>
        <v>3</v>
      </c>
      <c r="D344">
        <f>'table1-2015'!AN144</f>
        <v>4</v>
      </c>
      <c r="E344" s="15">
        <f>'table1-2015'!AO144</f>
        <v>17000</v>
      </c>
      <c r="F344">
        <f>'table1-2015'!AP144</f>
        <v>0</v>
      </c>
      <c r="G344" s="15">
        <f>'table1-2015'!AQ144</f>
        <v>0</v>
      </c>
      <c r="H344">
        <f>'table1-2015'!AR144</f>
        <v>0</v>
      </c>
      <c r="I344" s="15">
        <f>'table1-2015'!AS144</f>
        <v>0</v>
      </c>
      <c r="J344">
        <f>'table1-2015'!AT144</f>
        <v>2</v>
      </c>
      <c r="K344" s="15">
        <f>'table1-2015'!AU144</f>
        <v>10000</v>
      </c>
      <c r="L344">
        <f>'table1-2015'!AV144</f>
        <v>4</v>
      </c>
      <c r="M344" s="15">
        <f>'table1-2015'!AW144</f>
        <v>17000</v>
      </c>
    </row>
    <row r="345" spans="1:13" x14ac:dyDescent="0.2">
      <c r="A345">
        <f>'table1-2015'!AL145</f>
        <v>2606.0500000000002</v>
      </c>
      <c r="B345">
        <v>2015</v>
      </c>
      <c r="C345">
        <f>'table1-2015'!AM145</f>
        <v>6</v>
      </c>
      <c r="D345">
        <f>'table1-2015'!AN145</f>
        <v>158</v>
      </c>
      <c r="E345" s="15">
        <f>'table1-2015'!AO145</f>
        <v>2623000</v>
      </c>
      <c r="F345">
        <f>'table1-2015'!AP145</f>
        <v>6</v>
      </c>
      <c r="G345" s="15">
        <f>'table1-2015'!AQ145</f>
        <v>1091000</v>
      </c>
      <c r="H345">
        <f>'table1-2015'!AR145</f>
        <v>12</v>
      </c>
      <c r="I345" s="15">
        <f>'table1-2015'!AS145</f>
        <v>6424000</v>
      </c>
      <c r="J345">
        <f>'table1-2015'!AT145</f>
        <v>80</v>
      </c>
      <c r="K345" s="15">
        <f>'table1-2015'!AU145</f>
        <v>1542000</v>
      </c>
      <c r="L345">
        <f>'table1-2015'!AV145</f>
        <v>176</v>
      </c>
      <c r="M345" s="15">
        <f>'table1-2015'!AW145</f>
        <v>10138000</v>
      </c>
    </row>
    <row r="346" spans="1:13" x14ac:dyDescent="0.2">
      <c r="A346">
        <f>'table1-2015'!AL146</f>
        <v>2607</v>
      </c>
      <c r="B346">
        <v>2015</v>
      </c>
      <c r="C346">
        <f>'table1-2015'!AM146</f>
        <v>5</v>
      </c>
      <c r="D346">
        <f>'table1-2015'!AN146</f>
        <v>80</v>
      </c>
      <c r="E346" s="15">
        <f>'table1-2015'!AO146</f>
        <v>900000</v>
      </c>
      <c r="F346">
        <f>'table1-2015'!AP146</f>
        <v>1</v>
      </c>
      <c r="G346" s="15">
        <f>'table1-2015'!AQ146</f>
        <v>101000</v>
      </c>
      <c r="H346">
        <f>'table1-2015'!AR146</f>
        <v>5</v>
      </c>
      <c r="I346" s="15">
        <f>'table1-2015'!AS146</f>
        <v>2665000</v>
      </c>
      <c r="J346">
        <f>'table1-2015'!AT146</f>
        <v>35</v>
      </c>
      <c r="K346" s="15">
        <f>'table1-2015'!AU146</f>
        <v>288000</v>
      </c>
      <c r="L346">
        <f>'table1-2015'!AV146</f>
        <v>86</v>
      </c>
      <c r="M346" s="15">
        <f>'table1-2015'!AW146</f>
        <v>3666000</v>
      </c>
    </row>
    <row r="347" spans="1:13" x14ac:dyDescent="0.2">
      <c r="A347">
        <f>'table1-2015'!AL147</f>
        <v>2608</v>
      </c>
      <c r="B347">
        <v>2015</v>
      </c>
      <c r="C347">
        <f>'table1-2015'!AM147</f>
        <v>5</v>
      </c>
      <c r="D347">
        <f>'table1-2015'!AN147</f>
        <v>44</v>
      </c>
      <c r="E347" s="15">
        <f>'table1-2015'!AO147</f>
        <v>434000</v>
      </c>
      <c r="F347">
        <f>'table1-2015'!AP147</f>
        <v>1</v>
      </c>
      <c r="G347" s="15">
        <f>'table1-2015'!AQ147</f>
        <v>225000</v>
      </c>
      <c r="H347">
        <f>'table1-2015'!AR147</f>
        <v>0</v>
      </c>
      <c r="I347" s="15">
        <f>'table1-2015'!AS147</f>
        <v>0</v>
      </c>
      <c r="J347">
        <f>'table1-2015'!AT147</f>
        <v>19</v>
      </c>
      <c r="K347" s="15">
        <f>'table1-2015'!AU147</f>
        <v>163000</v>
      </c>
      <c r="L347">
        <f>'table1-2015'!AV147</f>
        <v>45</v>
      </c>
      <c r="M347" s="15">
        <f>'table1-2015'!AW147</f>
        <v>659000</v>
      </c>
    </row>
    <row r="348" spans="1:13" x14ac:dyDescent="0.2">
      <c r="A348">
        <f>'table1-2015'!AL148</f>
        <v>2609</v>
      </c>
      <c r="B348">
        <v>2015</v>
      </c>
      <c r="C348">
        <f>'table1-2015'!AM148</f>
        <v>11</v>
      </c>
      <c r="D348">
        <f>'table1-2015'!AN148</f>
        <v>94</v>
      </c>
      <c r="E348" s="15">
        <f>'table1-2015'!AO148</f>
        <v>1028000</v>
      </c>
      <c r="F348">
        <f>'table1-2015'!AP148</f>
        <v>4</v>
      </c>
      <c r="G348" s="15">
        <f>'table1-2015'!AQ148</f>
        <v>690000</v>
      </c>
      <c r="H348">
        <f>'table1-2015'!AR148</f>
        <v>5</v>
      </c>
      <c r="I348" s="15">
        <f>'table1-2015'!AS148</f>
        <v>2728000</v>
      </c>
      <c r="J348">
        <f>'table1-2015'!AT148</f>
        <v>58</v>
      </c>
      <c r="K348" s="15">
        <f>'table1-2015'!AU148</f>
        <v>1348000</v>
      </c>
      <c r="L348">
        <f>'table1-2015'!AV148</f>
        <v>103</v>
      </c>
      <c r="M348" s="15">
        <f>'table1-2015'!AW148</f>
        <v>4446000</v>
      </c>
    </row>
    <row r="349" spans="1:13" x14ac:dyDescent="0.2">
      <c r="A349">
        <f>'table1-2015'!AL149</f>
        <v>2610</v>
      </c>
      <c r="B349">
        <v>2015</v>
      </c>
      <c r="C349">
        <f>'table1-2015'!AM149</f>
        <v>5</v>
      </c>
      <c r="D349">
        <f>'table1-2015'!AN149</f>
        <v>22</v>
      </c>
      <c r="E349" s="15">
        <f>'table1-2015'!AO149</f>
        <v>107000</v>
      </c>
      <c r="F349">
        <f>'table1-2015'!AP149</f>
        <v>0</v>
      </c>
      <c r="G349" s="15">
        <f>'table1-2015'!AQ149</f>
        <v>0</v>
      </c>
      <c r="H349">
        <f>'table1-2015'!AR149</f>
        <v>2</v>
      </c>
      <c r="I349" s="15">
        <f>'table1-2015'!AS149</f>
        <v>1000000</v>
      </c>
      <c r="J349">
        <f>'table1-2015'!AT149</f>
        <v>12</v>
      </c>
      <c r="K349" s="15">
        <f>'table1-2015'!AU149</f>
        <v>556000</v>
      </c>
      <c r="L349">
        <f>'table1-2015'!AV149</f>
        <v>24</v>
      </c>
      <c r="M349" s="15">
        <f>'table1-2015'!AW149</f>
        <v>1107000</v>
      </c>
    </row>
    <row r="350" spans="1:13" x14ac:dyDescent="0.2">
      <c r="A350">
        <f>'table1-2015'!AL150</f>
        <v>2611</v>
      </c>
      <c r="B350">
        <v>2015</v>
      </c>
      <c r="C350">
        <f>'table1-2015'!AM150</f>
        <v>13</v>
      </c>
      <c r="D350">
        <f>'table1-2015'!AN150</f>
        <v>50</v>
      </c>
      <c r="E350" s="15">
        <f>'table1-2015'!AO150</f>
        <v>776000</v>
      </c>
      <c r="F350">
        <f>'table1-2015'!AP150</f>
        <v>1</v>
      </c>
      <c r="G350" s="15">
        <f>'table1-2015'!AQ150</f>
        <v>185000</v>
      </c>
      <c r="H350">
        <f>'table1-2015'!AR150</f>
        <v>0</v>
      </c>
      <c r="I350" s="15">
        <f>'table1-2015'!AS150</f>
        <v>0</v>
      </c>
      <c r="J350">
        <f>'table1-2015'!AT150</f>
        <v>31</v>
      </c>
      <c r="K350" s="15">
        <f>'table1-2015'!AU150</f>
        <v>734000</v>
      </c>
      <c r="L350">
        <f>'table1-2015'!AV150</f>
        <v>51</v>
      </c>
      <c r="M350" s="15">
        <f>'table1-2015'!AW150</f>
        <v>961000</v>
      </c>
    </row>
    <row r="351" spans="1:13" x14ac:dyDescent="0.2">
      <c r="A351">
        <f>'table1-2015'!AL151</f>
        <v>2701.01</v>
      </c>
      <c r="B351">
        <v>2015</v>
      </c>
      <c r="C351">
        <f>'table1-2015'!AM151</f>
        <v>8</v>
      </c>
      <c r="D351">
        <f>'table1-2015'!AN151</f>
        <v>12</v>
      </c>
      <c r="E351" s="15">
        <f>'table1-2015'!AO151</f>
        <v>109000</v>
      </c>
      <c r="F351">
        <f>'table1-2015'!AP151</f>
        <v>0</v>
      </c>
      <c r="G351" s="15">
        <f>'table1-2015'!AQ151</f>
        <v>0</v>
      </c>
      <c r="H351">
        <f>'table1-2015'!AR151</f>
        <v>0</v>
      </c>
      <c r="I351" s="15">
        <f>'table1-2015'!AS151</f>
        <v>0</v>
      </c>
      <c r="J351">
        <f>'table1-2015'!AT151</f>
        <v>7</v>
      </c>
      <c r="K351" s="15">
        <f>'table1-2015'!AU151</f>
        <v>64000</v>
      </c>
      <c r="L351">
        <f>'table1-2015'!AV151</f>
        <v>12</v>
      </c>
      <c r="M351" s="15">
        <f>'table1-2015'!AW151</f>
        <v>109000</v>
      </c>
    </row>
    <row r="352" spans="1:13" x14ac:dyDescent="0.2">
      <c r="A352">
        <f>'table1-2015'!AL152</f>
        <v>2701.02</v>
      </c>
      <c r="B352">
        <v>2015</v>
      </c>
      <c r="C352">
        <f>'table1-2015'!AM152</f>
        <v>8</v>
      </c>
      <c r="D352">
        <f>'table1-2015'!AN152</f>
        <v>25</v>
      </c>
      <c r="E352" s="15">
        <f>'table1-2015'!AO152</f>
        <v>226000</v>
      </c>
      <c r="F352">
        <f>'table1-2015'!AP152</f>
        <v>0</v>
      </c>
      <c r="G352" s="15">
        <f>'table1-2015'!AQ152</f>
        <v>0</v>
      </c>
      <c r="H352">
        <f>'table1-2015'!AR152</f>
        <v>0</v>
      </c>
      <c r="I352" s="15">
        <f>'table1-2015'!AS152</f>
        <v>0</v>
      </c>
      <c r="J352">
        <f>'table1-2015'!AT152</f>
        <v>16</v>
      </c>
      <c r="K352" s="15">
        <f>'table1-2015'!AU152</f>
        <v>76000</v>
      </c>
      <c r="L352">
        <f>'table1-2015'!AV152</f>
        <v>25</v>
      </c>
      <c r="M352" s="15">
        <f>'table1-2015'!AW152</f>
        <v>226000</v>
      </c>
    </row>
    <row r="353" spans="1:13" x14ac:dyDescent="0.2">
      <c r="A353">
        <f>'table1-2015'!AL153</f>
        <v>2702</v>
      </c>
      <c r="B353">
        <v>2015</v>
      </c>
      <c r="C353">
        <f>'table1-2015'!AM153</f>
        <v>9</v>
      </c>
      <c r="D353">
        <f>'table1-2015'!AN153</f>
        <v>22</v>
      </c>
      <c r="E353" s="15">
        <f>'table1-2015'!AO153</f>
        <v>361000</v>
      </c>
      <c r="F353">
        <f>'table1-2015'!AP153</f>
        <v>2</v>
      </c>
      <c r="G353" s="15">
        <f>'table1-2015'!AQ153</f>
        <v>363000</v>
      </c>
      <c r="H353">
        <f>'table1-2015'!AR153</f>
        <v>0</v>
      </c>
      <c r="I353" s="15">
        <f>'table1-2015'!AS153</f>
        <v>0</v>
      </c>
      <c r="J353">
        <f>'table1-2015'!AT153</f>
        <v>12</v>
      </c>
      <c r="K353" s="15">
        <f>'table1-2015'!AU153</f>
        <v>68000</v>
      </c>
      <c r="L353">
        <f>'table1-2015'!AV153</f>
        <v>24</v>
      </c>
      <c r="M353" s="15">
        <f>'table1-2015'!AW153</f>
        <v>724000</v>
      </c>
    </row>
    <row r="354" spans="1:13" x14ac:dyDescent="0.2">
      <c r="A354">
        <f>'table1-2015'!AL154</f>
        <v>2703.01</v>
      </c>
      <c r="B354">
        <v>2015</v>
      </c>
      <c r="C354">
        <f>'table1-2015'!AM154</f>
        <v>8</v>
      </c>
      <c r="D354">
        <f>'table1-2015'!AN154</f>
        <v>21</v>
      </c>
      <c r="E354" s="15">
        <f>'table1-2015'!AO154</f>
        <v>124000</v>
      </c>
      <c r="F354">
        <f>'table1-2015'!AP154</f>
        <v>0</v>
      </c>
      <c r="G354" s="15">
        <f>'table1-2015'!AQ154</f>
        <v>0</v>
      </c>
      <c r="H354">
        <f>'table1-2015'!AR154</f>
        <v>0</v>
      </c>
      <c r="I354" s="15">
        <f>'table1-2015'!AS154</f>
        <v>0</v>
      </c>
      <c r="J354">
        <f>'table1-2015'!AT154</f>
        <v>10</v>
      </c>
      <c r="K354" s="15">
        <f>'table1-2015'!AU154</f>
        <v>64000</v>
      </c>
      <c r="L354">
        <f>'table1-2015'!AV154</f>
        <v>21</v>
      </c>
      <c r="M354" s="15">
        <f>'table1-2015'!AW154</f>
        <v>124000</v>
      </c>
    </row>
    <row r="355" spans="1:13" x14ac:dyDescent="0.2">
      <c r="A355">
        <f>'table1-2015'!AL155</f>
        <v>2703.02</v>
      </c>
      <c r="B355">
        <v>2015</v>
      </c>
      <c r="C355">
        <f>'table1-2015'!AM155</f>
        <v>8</v>
      </c>
      <c r="D355">
        <f>'table1-2015'!AN155</f>
        <v>11</v>
      </c>
      <c r="E355" s="15">
        <f>'table1-2015'!AO155</f>
        <v>175000</v>
      </c>
      <c r="F355">
        <f>'table1-2015'!AP155</f>
        <v>1</v>
      </c>
      <c r="G355" s="15">
        <f>'table1-2015'!AQ155</f>
        <v>200000</v>
      </c>
      <c r="H355">
        <f>'table1-2015'!AR155</f>
        <v>2</v>
      </c>
      <c r="I355" s="15">
        <f>'table1-2015'!AS155</f>
        <v>750000</v>
      </c>
      <c r="J355">
        <f>'table1-2015'!AT155</f>
        <v>6</v>
      </c>
      <c r="K355" s="15">
        <f>'table1-2015'!AU155</f>
        <v>734000</v>
      </c>
      <c r="L355">
        <f>'table1-2015'!AV155</f>
        <v>14</v>
      </c>
      <c r="M355" s="15">
        <f>'table1-2015'!AW155</f>
        <v>1125000</v>
      </c>
    </row>
    <row r="356" spans="1:13" x14ac:dyDescent="0.2">
      <c r="A356">
        <f>'table1-2015'!AL156</f>
        <v>2704.01</v>
      </c>
      <c r="B356">
        <v>2015</v>
      </c>
      <c r="C356">
        <f>'table1-2015'!AM156</f>
        <v>8</v>
      </c>
      <c r="D356">
        <f>'table1-2015'!AN156</f>
        <v>49</v>
      </c>
      <c r="E356" s="15">
        <f>'table1-2015'!AO156</f>
        <v>302000</v>
      </c>
      <c r="F356">
        <f>'table1-2015'!AP156</f>
        <v>2</v>
      </c>
      <c r="G356" s="15">
        <f>'table1-2015'!AQ156</f>
        <v>300000</v>
      </c>
      <c r="H356">
        <f>'table1-2015'!AR156</f>
        <v>3</v>
      </c>
      <c r="I356" s="15">
        <f>'table1-2015'!AS156</f>
        <v>1497000</v>
      </c>
      <c r="J356">
        <f>'table1-2015'!AT156</f>
        <v>34</v>
      </c>
      <c r="K356" s="15">
        <f>'table1-2015'!AU156</f>
        <v>275000</v>
      </c>
      <c r="L356">
        <f>'table1-2015'!AV156</f>
        <v>54</v>
      </c>
      <c r="M356" s="15">
        <f>'table1-2015'!AW156</f>
        <v>2099000</v>
      </c>
    </row>
    <row r="357" spans="1:13" x14ac:dyDescent="0.2">
      <c r="A357">
        <f>'table1-2015'!AL157</f>
        <v>2704.02</v>
      </c>
      <c r="B357">
        <v>2015</v>
      </c>
      <c r="C357">
        <f>'table1-2015'!AM157</f>
        <v>8</v>
      </c>
      <c r="D357">
        <f>'table1-2015'!AN157</f>
        <v>41</v>
      </c>
      <c r="E357" s="15">
        <f>'table1-2015'!AO157</f>
        <v>536000</v>
      </c>
      <c r="F357">
        <f>'table1-2015'!AP157</f>
        <v>0</v>
      </c>
      <c r="G357" s="15">
        <f>'table1-2015'!AQ157</f>
        <v>0</v>
      </c>
      <c r="H357">
        <f>'table1-2015'!AR157</f>
        <v>2</v>
      </c>
      <c r="I357" s="15">
        <f>'table1-2015'!AS157</f>
        <v>999000</v>
      </c>
      <c r="J357">
        <f>'table1-2015'!AT157</f>
        <v>22</v>
      </c>
      <c r="K357" s="15">
        <f>'table1-2015'!AU157</f>
        <v>1150000</v>
      </c>
      <c r="L357">
        <f>'table1-2015'!AV157</f>
        <v>43</v>
      </c>
      <c r="M357" s="15">
        <f>'table1-2015'!AW157</f>
        <v>1535000</v>
      </c>
    </row>
    <row r="358" spans="1:13" x14ac:dyDescent="0.2">
      <c r="A358">
        <f>'table1-2015'!AL158</f>
        <v>2705.01</v>
      </c>
      <c r="B358">
        <v>2015</v>
      </c>
      <c r="C358">
        <f>'table1-2015'!AM158</f>
        <v>8</v>
      </c>
      <c r="D358">
        <f>'table1-2015'!AN158</f>
        <v>48</v>
      </c>
      <c r="E358" s="15">
        <f>'table1-2015'!AO158</f>
        <v>390000</v>
      </c>
      <c r="F358">
        <f>'table1-2015'!AP158</f>
        <v>2</v>
      </c>
      <c r="G358" s="15">
        <f>'table1-2015'!AQ158</f>
        <v>252000</v>
      </c>
      <c r="H358">
        <f>'table1-2015'!AR158</f>
        <v>0</v>
      </c>
      <c r="I358" s="15">
        <f>'table1-2015'!AS158</f>
        <v>0</v>
      </c>
      <c r="J358">
        <f>'table1-2015'!AT158</f>
        <v>26</v>
      </c>
      <c r="K358" s="15">
        <f>'table1-2015'!AU158</f>
        <v>213000</v>
      </c>
      <c r="L358">
        <f>'table1-2015'!AV158</f>
        <v>50</v>
      </c>
      <c r="M358" s="15">
        <f>'table1-2015'!AW158</f>
        <v>642000</v>
      </c>
    </row>
    <row r="359" spans="1:13" x14ac:dyDescent="0.2">
      <c r="A359">
        <f>'table1-2015'!AL159</f>
        <v>2705.02</v>
      </c>
      <c r="B359">
        <v>2015</v>
      </c>
      <c r="C359">
        <f>'table1-2015'!AM159</f>
        <v>10</v>
      </c>
      <c r="D359">
        <f>'table1-2015'!AN159</f>
        <v>40</v>
      </c>
      <c r="E359" s="15">
        <f>'table1-2015'!AO159</f>
        <v>513000</v>
      </c>
      <c r="F359">
        <f>'table1-2015'!AP159</f>
        <v>1</v>
      </c>
      <c r="G359" s="15">
        <f>'table1-2015'!AQ159</f>
        <v>226000</v>
      </c>
      <c r="H359">
        <f>'table1-2015'!AR159</f>
        <v>1</v>
      </c>
      <c r="I359" s="15">
        <f>'table1-2015'!AS159</f>
        <v>597000</v>
      </c>
      <c r="J359">
        <f>'table1-2015'!AT159</f>
        <v>27</v>
      </c>
      <c r="K359" s="15">
        <f>'table1-2015'!AU159</f>
        <v>1132000</v>
      </c>
      <c r="L359">
        <f>'table1-2015'!AV159</f>
        <v>42</v>
      </c>
      <c r="M359" s="15">
        <f>'table1-2015'!AW159</f>
        <v>1336000</v>
      </c>
    </row>
    <row r="360" spans="1:13" x14ac:dyDescent="0.2">
      <c r="A360">
        <f>'table1-2015'!AL160</f>
        <v>2706</v>
      </c>
      <c r="B360">
        <v>2015</v>
      </c>
      <c r="C360">
        <f>'table1-2015'!AM160</f>
        <v>10</v>
      </c>
      <c r="D360">
        <f>'table1-2015'!AN160</f>
        <v>42</v>
      </c>
      <c r="E360" s="15">
        <f>'table1-2015'!AO160</f>
        <v>408000</v>
      </c>
      <c r="F360">
        <f>'table1-2015'!AP160</f>
        <v>0</v>
      </c>
      <c r="G360" s="15">
        <f>'table1-2015'!AQ160</f>
        <v>0</v>
      </c>
      <c r="H360">
        <f>'table1-2015'!AR160</f>
        <v>0</v>
      </c>
      <c r="I360" s="15">
        <f>'table1-2015'!AS160</f>
        <v>0</v>
      </c>
      <c r="J360">
        <f>'table1-2015'!AT160</f>
        <v>26</v>
      </c>
      <c r="K360" s="15">
        <f>'table1-2015'!AU160</f>
        <v>230000</v>
      </c>
      <c r="L360">
        <f>'table1-2015'!AV160</f>
        <v>42</v>
      </c>
      <c r="M360" s="15">
        <f>'table1-2015'!AW160</f>
        <v>408000</v>
      </c>
    </row>
    <row r="361" spans="1:13" x14ac:dyDescent="0.2">
      <c r="A361">
        <f>'table1-2015'!AL161</f>
        <v>2707.01</v>
      </c>
      <c r="B361">
        <v>2015</v>
      </c>
      <c r="C361">
        <f>'table1-2015'!AM161</f>
        <v>4</v>
      </c>
      <c r="D361">
        <f>'table1-2015'!AN161</f>
        <v>3</v>
      </c>
      <c r="E361" s="15">
        <f>'table1-2015'!AO161</f>
        <v>6000</v>
      </c>
      <c r="F361">
        <f>'table1-2015'!AP161</f>
        <v>0</v>
      </c>
      <c r="G361" s="15">
        <f>'table1-2015'!AQ161</f>
        <v>0</v>
      </c>
      <c r="H361">
        <f>'table1-2015'!AR161</f>
        <v>0</v>
      </c>
      <c r="I361" s="15">
        <f>'table1-2015'!AS161</f>
        <v>0</v>
      </c>
      <c r="J361">
        <f>'table1-2015'!AT161</f>
        <v>3</v>
      </c>
      <c r="K361" s="15">
        <f>'table1-2015'!AU161</f>
        <v>6000</v>
      </c>
      <c r="L361">
        <f>'table1-2015'!AV161</f>
        <v>3</v>
      </c>
      <c r="M361" s="15">
        <f>'table1-2015'!AW161</f>
        <v>6000</v>
      </c>
    </row>
    <row r="362" spans="1:13" x14ac:dyDescent="0.2">
      <c r="A362">
        <f>'table1-2015'!AL162</f>
        <v>2707.02</v>
      </c>
      <c r="B362">
        <v>2015</v>
      </c>
      <c r="C362">
        <f>'table1-2015'!AM162</f>
        <v>6</v>
      </c>
      <c r="D362">
        <f>'table1-2015'!AN162</f>
        <v>12</v>
      </c>
      <c r="E362" s="15">
        <f>'table1-2015'!AO162</f>
        <v>80000</v>
      </c>
      <c r="F362">
        <f>'table1-2015'!AP162</f>
        <v>0</v>
      </c>
      <c r="G362" s="15">
        <f>'table1-2015'!AQ162</f>
        <v>0</v>
      </c>
      <c r="H362">
        <f>'table1-2015'!AR162</f>
        <v>0</v>
      </c>
      <c r="I362" s="15">
        <f>'table1-2015'!AS162</f>
        <v>0</v>
      </c>
      <c r="J362">
        <f>'table1-2015'!AT162</f>
        <v>7</v>
      </c>
      <c r="K362" s="15">
        <f>'table1-2015'!AU162</f>
        <v>26000</v>
      </c>
      <c r="L362">
        <f>'table1-2015'!AV162</f>
        <v>12</v>
      </c>
      <c r="M362" s="15">
        <f>'table1-2015'!AW162</f>
        <v>80000</v>
      </c>
    </row>
    <row r="363" spans="1:13" x14ac:dyDescent="0.2">
      <c r="A363">
        <f>'table1-2015'!AL163</f>
        <v>2707.03</v>
      </c>
      <c r="B363">
        <v>2015</v>
      </c>
      <c r="C363">
        <f>'table1-2015'!AM163</f>
        <v>9</v>
      </c>
      <c r="D363">
        <f>'table1-2015'!AN163</f>
        <v>25</v>
      </c>
      <c r="E363" s="15">
        <f>'table1-2015'!AO163</f>
        <v>203000</v>
      </c>
      <c r="F363">
        <f>'table1-2015'!AP163</f>
        <v>0</v>
      </c>
      <c r="G363" s="15">
        <f>'table1-2015'!AQ163</f>
        <v>0</v>
      </c>
      <c r="H363">
        <f>'table1-2015'!AR163</f>
        <v>0</v>
      </c>
      <c r="I363" s="15">
        <f>'table1-2015'!AS163</f>
        <v>0</v>
      </c>
      <c r="J363">
        <f>'table1-2015'!AT163</f>
        <v>15</v>
      </c>
      <c r="K363" s="15">
        <f>'table1-2015'!AU163</f>
        <v>160000</v>
      </c>
      <c r="L363">
        <f>'table1-2015'!AV163</f>
        <v>25</v>
      </c>
      <c r="M363" s="15">
        <f>'table1-2015'!AW163</f>
        <v>203000</v>
      </c>
    </row>
    <row r="364" spans="1:13" x14ac:dyDescent="0.2">
      <c r="A364">
        <f>'table1-2015'!AL164</f>
        <v>2708.01</v>
      </c>
      <c r="B364">
        <v>2015</v>
      </c>
      <c r="C364">
        <f>'table1-2015'!AM164</f>
        <v>8</v>
      </c>
      <c r="D364">
        <f>'table1-2015'!AN164</f>
        <v>21</v>
      </c>
      <c r="E364" s="15">
        <f>'table1-2015'!AO164</f>
        <v>110000</v>
      </c>
      <c r="F364">
        <f>'table1-2015'!AP164</f>
        <v>0</v>
      </c>
      <c r="G364" s="15">
        <f>'table1-2015'!AQ164</f>
        <v>0</v>
      </c>
      <c r="H364">
        <f>'table1-2015'!AR164</f>
        <v>0</v>
      </c>
      <c r="I364" s="15">
        <f>'table1-2015'!AS164</f>
        <v>0</v>
      </c>
      <c r="J364">
        <f>'table1-2015'!AT164</f>
        <v>13</v>
      </c>
      <c r="K364" s="15">
        <f>'table1-2015'!AU164</f>
        <v>65000</v>
      </c>
      <c r="L364">
        <f>'table1-2015'!AV164</f>
        <v>21</v>
      </c>
      <c r="M364" s="15">
        <f>'table1-2015'!AW164</f>
        <v>110000</v>
      </c>
    </row>
    <row r="365" spans="1:13" x14ac:dyDescent="0.2">
      <c r="A365">
        <f>'table1-2015'!AL165</f>
        <v>2708.02</v>
      </c>
      <c r="B365">
        <v>2015</v>
      </c>
      <c r="C365">
        <f>'table1-2015'!AM165</f>
        <v>7</v>
      </c>
      <c r="D365">
        <f>'table1-2015'!AN165</f>
        <v>19</v>
      </c>
      <c r="E365" s="15">
        <f>'table1-2015'!AO165</f>
        <v>96000</v>
      </c>
      <c r="F365">
        <f>'table1-2015'!AP165</f>
        <v>0</v>
      </c>
      <c r="G365" s="15">
        <f>'table1-2015'!AQ165</f>
        <v>0</v>
      </c>
      <c r="H365">
        <f>'table1-2015'!AR165</f>
        <v>1</v>
      </c>
      <c r="I365" s="15">
        <f>'table1-2015'!AS165</f>
        <v>907000</v>
      </c>
      <c r="J365">
        <f>'table1-2015'!AT165</f>
        <v>14</v>
      </c>
      <c r="K365" s="15">
        <f>'table1-2015'!AU165</f>
        <v>985000</v>
      </c>
      <c r="L365">
        <f>'table1-2015'!AV165</f>
        <v>20</v>
      </c>
      <c r="M365" s="15">
        <f>'table1-2015'!AW165</f>
        <v>1003000</v>
      </c>
    </row>
    <row r="366" spans="1:13" x14ac:dyDescent="0.2">
      <c r="A366">
        <f>'table1-2015'!AL166</f>
        <v>2708.03</v>
      </c>
      <c r="B366">
        <v>2015</v>
      </c>
      <c r="C366">
        <f>'table1-2015'!AM166</f>
        <v>8</v>
      </c>
      <c r="D366">
        <f>'table1-2015'!AN166</f>
        <v>27</v>
      </c>
      <c r="E366" s="15">
        <f>'table1-2015'!AO166</f>
        <v>205000</v>
      </c>
      <c r="F366">
        <f>'table1-2015'!AP166</f>
        <v>0</v>
      </c>
      <c r="G366" s="15">
        <f>'table1-2015'!AQ166</f>
        <v>0</v>
      </c>
      <c r="H366">
        <f>'table1-2015'!AR166</f>
        <v>0</v>
      </c>
      <c r="I366" s="15">
        <f>'table1-2015'!AS166</f>
        <v>0</v>
      </c>
      <c r="J366">
        <f>'table1-2015'!AT166</f>
        <v>17</v>
      </c>
      <c r="K366" s="15">
        <f>'table1-2015'!AU166</f>
        <v>118000</v>
      </c>
      <c r="L366">
        <f>'table1-2015'!AV166</f>
        <v>27</v>
      </c>
      <c r="M366" s="15">
        <f>'table1-2015'!AW166</f>
        <v>205000</v>
      </c>
    </row>
    <row r="367" spans="1:13" x14ac:dyDescent="0.2">
      <c r="A367">
        <f>'table1-2015'!AL167</f>
        <v>2708.04</v>
      </c>
      <c r="B367">
        <v>2015</v>
      </c>
      <c r="C367">
        <f>'table1-2015'!AM167</f>
        <v>9</v>
      </c>
      <c r="D367">
        <f>'table1-2015'!AN167</f>
        <v>20</v>
      </c>
      <c r="E367" s="15">
        <f>'table1-2015'!AO167</f>
        <v>202000</v>
      </c>
      <c r="F367">
        <f>'table1-2015'!AP167</f>
        <v>0</v>
      </c>
      <c r="G367" s="15">
        <f>'table1-2015'!AQ167</f>
        <v>0</v>
      </c>
      <c r="H367">
        <f>'table1-2015'!AR167</f>
        <v>0</v>
      </c>
      <c r="I367" s="15">
        <f>'table1-2015'!AS167</f>
        <v>0</v>
      </c>
      <c r="J367">
        <f>'table1-2015'!AT167</f>
        <v>13</v>
      </c>
      <c r="K367" s="15">
        <f>'table1-2015'!AU167</f>
        <v>180000</v>
      </c>
      <c r="L367">
        <f>'table1-2015'!AV167</f>
        <v>20</v>
      </c>
      <c r="M367" s="15">
        <f>'table1-2015'!AW167</f>
        <v>202000</v>
      </c>
    </row>
    <row r="368" spans="1:13" x14ac:dyDescent="0.2">
      <c r="A368">
        <f>'table1-2015'!AL168</f>
        <v>2708.05</v>
      </c>
      <c r="B368">
        <v>2015</v>
      </c>
      <c r="C368">
        <f>'table1-2015'!AM168</f>
        <v>8</v>
      </c>
      <c r="D368">
        <f>'table1-2015'!AN168</f>
        <v>42</v>
      </c>
      <c r="E368" s="15">
        <f>'table1-2015'!AO168</f>
        <v>501000</v>
      </c>
      <c r="F368">
        <f>'table1-2015'!AP168</f>
        <v>0</v>
      </c>
      <c r="G368" s="15">
        <f>'table1-2015'!AQ168</f>
        <v>0</v>
      </c>
      <c r="H368">
        <f>'table1-2015'!AR168</f>
        <v>2</v>
      </c>
      <c r="I368" s="15">
        <f>'table1-2015'!AS168</f>
        <v>1455000</v>
      </c>
      <c r="J368">
        <f>'table1-2015'!AT168</f>
        <v>20</v>
      </c>
      <c r="K368" s="15">
        <f>'table1-2015'!AU168</f>
        <v>260000</v>
      </c>
      <c r="L368">
        <f>'table1-2015'!AV168</f>
        <v>44</v>
      </c>
      <c r="M368" s="15">
        <f>'table1-2015'!AW168</f>
        <v>1956000</v>
      </c>
    </row>
    <row r="369" spans="1:13" x14ac:dyDescent="0.2">
      <c r="A369">
        <f>'table1-2015'!AL169</f>
        <v>2709.01</v>
      </c>
      <c r="B369">
        <v>2015</v>
      </c>
      <c r="C369">
        <f>'table1-2015'!AM169</f>
        <v>7</v>
      </c>
      <c r="D369">
        <f>'table1-2015'!AN169</f>
        <v>6</v>
      </c>
      <c r="E369" s="15">
        <f>'table1-2015'!AO169</f>
        <v>8000</v>
      </c>
      <c r="F369">
        <f>'table1-2015'!AP169</f>
        <v>0</v>
      </c>
      <c r="G369" s="15">
        <f>'table1-2015'!AQ169</f>
        <v>0</v>
      </c>
      <c r="H369">
        <f>'table1-2015'!AR169</f>
        <v>0</v>
      </c>
      <c r="I369" s="15">
        <f>'table1-2015'!AS169</f>
        <v>0</v>
      </c>
      <c r="J369">
        <f>'table1-2015'!AT169</f>
        <v>2</v>
      </c>
      <c r="K369" s="15">
        <f>'table1-2015'!AU169</f>
        <v>2000</v>
      </c>
      <c r="L369">
        <f>'table1-2015'!AV169</f>
        <v>6</v>
      </c>
      <c r="M369" s="15">
        <f>'table1-2015'!AW169</f>
        <v>8000</v>
      </c>
    </row>
    <row r="370" spans="1:13" x14ac:dyDescent="0.2">
      <c r="A370">
        <f>'table1-2015'!AL170</f>
        <v>2709.02</v>
      </c>
      <c r="B370">
        <v>2015</v>
      </c>
      <c r="C370">
        <f>'table1-2015'!AM170</f>
        <v>7</v>
      </c>
      <c r="D370">
        <f>'table1-2015'!AN170</f>
        <v>19</v>
      </c>
      <c r="E370" s="15">
        <f>'table1-2015'!AO170</f>
        <v>211000</v>
      </c>
      <c r="F370">
        <f>'table1-2015'!AP170</f>
        <v>0</v>
      </c>
      <c r="G370" s="15">
        <f>'table1-2015'!AQ170</f>
        <v>0</v>
      </c>
      <c r="H370">
        <f>'table1-2015'!AR170</f>
        <v>0</v>
      </c>
      <c r="I370" s="15">
        <f>'table1-2015'!AS170</f>
        <v>0</v>
      </c>
      <c r="J370">
        <f>'table1-2015'!AT170</f>
        <v>9</v>
      </c>
      <c r="K370" s="15">
        <f>'table1-2015'!AU170</f>
        <v>129000</v>
      </c>
      <c r="L370">
        <f>'table1-2015'!AV170</f>
        <v>19</v>
      </c>
      <c r="M370" s="15">
        <f>'table1-2015'!AW170</f>
        <v>211000</v>
      </c>
    </row>
    <row r="371" spans="1:13" x14ac:dyDescent="0.2">
      <c r="A371">
        <f>'table1-2015'!AL171</f>
        <v>2709.03</v>
      </c>
      <c r="B371">
        <v>2015</v>
      </c>
      <c r="C371">
        <f>'table1-2015'!AM171</f>
        <v>8</v>
      </c>
      <c r="D371">
        <f>'table1-2015'!AN171</f>
        <v>12</v>
      </c>
      <c r="E371" s="15">
        <f>'table1-2015'!AO171</f>
        <v>77000</v>
      </c>
      <c r="F371">
        <f>'table1-2015'!AP171</f>
        <v>2</v>
      </c>
      <c r="G371" s="15">
        <f>'table1-2015'!AQ171</f>
        <v>436000</v>
      </c>
      <c r="H371">
        <f>'table1-2015'!AR171</f>
        <v>0</v>
      </c>
      <c r="I371" s="15">
        <f>'table1-2015'!AS171</f>
        <v>0</v>
      </c>
      <c r="J371">
        <f>'table1-2015'!AT171</f>
        <v>7</v>
      </c>
      <c r="K371" s="15">
        <f>'table1-2015'!AU171</f>
        <v>237000</v>
      </c>
      <c r="L371">
        <f>'table1-2015'!AV171</f>
        <v>14</v>
      </c>
      <c r="M371" s="15">
        <f>'table1-2015'!AW171</f>
        <v>513000</v>
      </c>
    </row>
    <row r="372" spans="1:13" x14ac:dyDescent="0.2">
      <c r="A372">
        <f>'table1-2015'!AL172</f>
        <v>2710.01</v>
      </c>
      <c r="B372">
        <v>2015</v>
      </c>
      <c r="C372">
        <f>'table1-2015'!AM172</f>
        <v>5</v>
      </c>
      <c r="D372">
        <f>'table1-2015'!AN172</f>
        <v>6</v>
      </c>
      <c r="E372" s="15">
        <f>'table1-2015'!AO172</f>
        <v>18000</v>
      </c>
      <c r="F372">
        <f>'table1-2015'!AP172</f>
        <v>1</v>
      </c>
      <c r="G372" s="15">
        <f>'table1-2015'!AQ172</f>
        <v>119000</v>
      </c>
      <c r="H372">
        <f>'table1-2015'!AR172</f>
        <v>0</v>
      </c>
      <c r="I372" s="15">
        <f>'table1-2015'!AS172</f>
        <v>0</v>
      </c>
      <c r="J372">
        <f>'table1-2015'!AT172</f>
        <v>3</v>
      </c>
      <c r="K372" s="15">
        <f>'table1-2015'!AU172</f>
        <v>125000</v>
      </c>
      <c r="L372">
        <f>'table1-2015'!AV172</f>
        <v>7</v>
      </c>
      <c r="M372" s="15">
        <f>'table1-2015'!AW172</f>
        <v>137000</v>
      </c>
    </row>
    <row r="373" spans="1:13" x14ac:dyDescent="0.2">
      <c r="A373">
        <f>'table1-2015'!AL173</f>
        <v>2710.02</v>
      </c>
      <c r="B373">
        <v>2015</v>
      </c>
      <c r="C373">
        <f>'table1-2015'!AM173</f>
        <v>6</v>
      </c>
      <c r="D373">
        <f>'table1-2015'!AN173</f>
        <v>12</v>
      </c>
      <c r="E373" s="15">
        <f>'table1-2015'!AO173</f>
        <v>47000</v>
      </c>
      <c r="F373">
        <f>'table1-2015'!AP173</f>
        <v>0</v>
      </c>
      <c r="G373" s="15">
        <f>'table1-2015'!AQ173</f>
        <v>0</v>
      </c>
      <c r="H373">
        <f>'table1-2015'!AR173</f>
        <v>0</v>
      </c>
      <c r="I373" s="15">
        <f>'table1-2015'!AS173</f>
        <v>0</v>
      </c>
      <c r="J373">
        <f>'table1-2015'!AT173</f>
        <v>8</v>
      </c>
      <c r="K373" s="15">
        <f>'table1-2015'!AU173</f>
        <v>26000</v>
      </c>
      <c r="L373">
        <f>'table1-2015'!AV173</f>
        <v>12</v>
      </c>
      <c r="M373" s="15">
        <f>'table1-2015'!AW173</f>
        <v>47000</v>
      </c>
    </row>
    <row r="374" spans="1:13" x14ac:dyDescent="0.2">
      <c r="A374">
        <f>'table1-2015'!AL174</f>
        <v>2711.01</v>
      </c>
      <c r="B374">
        <v>2015</v>
      </c>
      <c r="C374">
        <f>'table1-2015'!AM174</f>
        <v>7</v>
      </c>
      <c r="D374">
        <f>'table1-2015'!AN174</f>
        <v>15</v>
      </c>
      <c r="E374" s="15">
        <f>'table1-2015'!AO174</f>
        <v>47000</v>
      </c>
      <c r="F374">
        <f>'table1-2015'!AP174</f>
        <v>0</v>
      </c>
      <c r="G374" s="15">
        <f>'table1-2015'!AQ174</f>
        <v>0</v>
      </c>
      <c r="H374">
        <f>'table1-2015'!AR174</f>
        <v>0</v>
      </c>
      <c r="I374" s="15">
        <f>'table1-2015'!AS174</f>
        <v>0</v>
      </c>
      <c r="J374">
        <f>'table1-2015'!AT174</f>
        <v>9</v>
      </c>
      <c r="K374" s="15">
        <f>'table1-2015'!AU174</f>
        <v>31000</v>
      </c>
      <c r="L374">
        <f>'table1-2015'!AV174</f>
        <v>15</v>
      </c>
      <c r="M374" s="15">
        <f>'table1-2015'!AW174</f>
        <v>47000</v>
      </c>
    </row>
    <row r="375" spans="1:13" x14ac:dyDescent="0.2">
      <c r="A375">
        <f>'table1-2015'!AL175</f>
        <v>2711.02</v>
      </c>
      <c r="B375">
        <v>2015</v>
      </c>
      <c r="C375">
        <f>'table1-2015'!AM175</f>
        <v>13</v>
      </c>
      <c r="D375">
        <f>'table1-2015'!AN175</f>
        <v>26</v>
      </c>
      <c r="E375" s="15">
        <f>'table1-2015'!AO175</f>
        <v>505000</v>
      </c>
      <c r="F375">
        <f>'table1-2015'!AP175</f>
        <v>0</v>
      </c>
      <c r="G375" s="15">
        <f>'table1-2015'!AQ175</f>
        <v>0</v>
      </c>
      <c r="H375">
        <f>'table1-2015'!AR175</f>
        <v>0</v>
      </c>
      <c r="I375" s="15">
        <f>'table1-2015'!AS175</f>
        <v>0</v>
      </c>
      <c r="J375">
        <f>'table1-2015'!AT175</f>
        <v>13</v>
      </c>
      <c r="K375" s="15">
        <f>'table1-2015'!AU175</f>
        <v>170000</v>
      </c>
      <c r="L375">
        <f>'table1-2015'!AV175</f>
        <v>26</v>
      </c>
      <c r="M375" s="15">
        <f>'table1-2015'!AW175</f>
        <v>505000</v>
      </c>
    </row>
    <row r="376" spans="1:13" x14ac:dyDescent="0.2">
      <c r="A376">
        <f>'table1-2015'!AL176</f>
        <v>2712</v>
      </c>
      <c r="B376">
        <v>2015</v>
      </c>
      <c r="C376">
        <f>'table1-2015'!AM176</f>
        <v>13</v>
      </c>
      <c r="D376">
        <f>'table1-2015'!AN176</f>
        <v>115</v>
      </c>
      <c r="E376" s="15">
        <f>'table1-2015'!AO176</f>
        <v>1245000</v>
      </c>
      <c r="F376">
        <f>'table1-2015'!AP176</f>
        <v>1</v>
      </c>
      <c r="G376" s="15">
        <f>'table1-2015'!AQ176</f>
        <v>250000</v>
      </c>
      <c r="H376">
        <f>'table1-2015'!AR176</f>
        <v>5</v>
      </c>
      <c r="I376" s="15">
        <f>'table1-2015'!AS176</f>
        <v>2790000</v>
      </c>
      <c r="J376">
        <f>'table1-2015'!AT176</f>
        <v>66</v>
      </c>
      <c r="K376" s="15">
        <f>'table1-2015'!AU176</f>
        <v>685000</v>
      </c>
      <c r="L376">
        <f>'table1-2015'!AV176</f>
        <v>121</v>
      </c>
      <c r="M376" s="15">
        <f>'table1-2015'!AW176</f>
        <v>4285000</v>
      </c>
    </row>
    <row r="377" spans="1:13" x14ac:dyDescent="0.2">
      <c r="A377">
        <f>'table1-2015'!AL177</f>
        <v>2713</v>
      </c>
      <c r="B377">
        <v>2015</v>
      </c>
      <c r="C377">
        <f>'table1-2015'!AM177</f>
        <v>13</v>
      </c>
      <c r="D377">
        <f>'table1-2015'!AN177</f>
        <v>57</v>
      </c>
      <c r="E377" s="15">
        <f>'table1-2015'!AO177</f>
        <v>676000</v>
      </c>
      <c r="F377">
        <f>'table1-2015'!AP177</f>
        <v>2</v>
      </c>
      <c r="G377" s="15">
        <f>'table1-2015'!AQ177</f>
        <v>219000</v>
      </c>
      <c r="H377">
        <f>'table1-2015'!AR177</f>
        <v>4</v>
      </c>
      <c r="I377" s="15">
        <f>'table1-2015'!AS177</f>
        <v>1573000</v>
      </c>
      <c r="J377">
        <f>'table1-2015'!AT177</f>
        <v>28</v>
      </c>
      <c r="K377" s="15">
        <f>'table1-2015'!AU177</f>
        <v>1010000</v>
      </c>
      <c r="L377">
        <f>'table1-2015'!AV177</f>
        <v>63</v>
      </c>
      <c r="M377" s="15">
        <f>'table1-2015'!AW177</f>
        <v>2468000</v>
      </c>
    </row>
    <row r="378" spans="1:13" x14ac:dyDescent="0.2">
      <c r="A378">
        <f>'table1-2015'!AL178</f>
        <v>2714</v>
      </c>
      <c r="B378">
        <v>2015</v>
      </c>
      <c r="C378">
        <f>'table1-2015'!AM178</f>
        <v>13</v>
      </c>
      <c r="D378">
        <f>'table1-2015'!AN178</f>
        <v>80</v>
      </c>
      <c r="E378" s="15">
        <f>'table1-2015'!AO178</f>
        <v>1223000</v>
      </c>
      <c r="F378">
        <f>'table1-2015'!AP178</f>
        <v>1</v>
      </c>
      <c r="G378" s="15">
        <f>'table1-2015'!AQ178</f>
        <v>150000</v>
      </c>
      <c r="H378">
        <f>'table1-2015'!AR178</f>
        <v>4</v>
      </c>
      <c r="I378" s="15">
        <f>'table1-2015'!AS178</f>
        <v>2450000</v>
      </c>
      <c r="J378">
        <f>'table1-2015'!AT178</f>
        <v>41</v>
      </c>
      <c r="K378" s="15">
        <f>'table1-2015'!AU178</f>
        <v>1650000</v>
      </c>
      <c r="L378">
        <f>'table1-2015'!AV178</f>
        <v>85</v>
      </c>
      <c r="M378" s="15">
        <f>'table1-2015'!AW178</f>
        <v>3823000</v>
      </c>
    </row>
    <row r="379" spans="1:13" x14ac:dyDescent="0.2">
      <c r="A379">
        <f>'table1-2015'!AL179</f>
        <v>2715.01</v>
      </c>
      <c r="B379">
        <v>2015</v>
      </c>
      <c r="C379">
        <f>'table1-2015'!AM179</f>
        <v>13</v>
      </c>
      <c r="D379">
        <f>'table1-2015'!AN179</f>
        <v>163</v>
      </c>
      <c r="E379" s="15">
        <f>'table1-2015'!AO179</f>
        <v>2715000</v>
      </c>
      <c r="F379">
        <f>'table1-2015'!AP179</f>
        <v>2</v>
      </c>
      <c r="G379" s="15">
        <f>'table1-2015'!AQ179</f>
        <v>315000</v>
      </c>
      <c r="H379">
        <f>'table1-2015'!AR179</f>
        <v>3</v>
      </c>
      <c r="I379" s="15">
        <f>'table1-2015'!AS179</f>
        <v>1102000</v>
      </c>
      <c r="J379">
        <f>'table1-2015'!AT179</f>
        <v>104</v>
      </c>
      <c r="K379" s="15">
        <f>'table1-2015'!AU179</f>
        <v>2516000</v>
      </c>
      <c r="L379">
        <f>'table1-2015'!AV179</f>
        <v>168</v>
      </c>
      <c r="M379" s="15">
        <f>'table1-2015'!AW179</f>
        <v>4132000</v>
      </c>
    </row>
    <row r="380" spans="1:13" x14ac:dyDescent="0.2">
      <c r="A380">
        <f>'table1-2015'!AL180</f>
        <v>2715.03</v>
      </c>
      <c r="B380">
        <v>2015</v>
      </c>
      <c r="C380">
        <f>'table1-2015'!AM180</f>
        <v>13</v>
      </c>
      <c r="D380">
        <f>'table1-2015'!AN180</f>
        <v>37</v>
      </c>
      <c r="E380" s="15">
        <f>'table1-2015'!AO180</f>
        <v>1031000</v>
      </c>
      <c r="F380">
        <f>'table1-2015'!AP180</f>
        <v>0</v>
      </c>
      <c r="G380" s="15">
        <f>'table1-2015'!AQ180</f>
        <v>0</v>
      </c>
      <c r="H380">
        <f>'table1-2015'!AR180</f>
        <v>1</v>
      </c>
      <c r="I380" s="15">
        <f>'table1-2015'!AS180</f>
        <v>300000</v>
      </c>
      <c r="J380">
        <f>'table1-2015'!AT180</f>
        <v>18</v>
      </c>
      <c r="K380" s="15">
        <f>'table1-2015'!AU180</f>
        <v>403000</v>
      </c>
      <c r="L380">
        <f>'table1-2015'!AV180</f>
        <v>38</v>
      </c>
      <c r="M380" s="15">
        <f>'table1-2015'!AW180</f>
        <v>1331000</v>
      </c>
    </row>
    <row r="381" spans="1:13" x14ac:dyDescent="0.2">
      <c r="A381">
        <f>'table1-2015'!AL181</f>
        <v>2716</v>
      </c>
      <c r="B381">
        <v>2015</v>
      </c>
      <c r="C381">
        <f>'table1-2015'!AM181</f>
        <v>6</v>
      </c>
      <c r="D381">
        <f>'table1-2015'!AN181</f>
        <v>22</v>
      </c>
      <c r="E381" s="15">
        <f>'table1-2015'!AO181</f>
        <v>182000</v>
      </c>
      <c r="F381">
        <f>'table1-2015'!AP181</f>
        <v>0</v>
      </c>
      <c r="G381" s="15">
        <f>'table1-2015'!AQ181</f>
        <v>0</v>
      </c>
      <c r="H381">
        <f>'table1-2015'!AR181</f>
        <v>0</v>
      </c>
      <c r="I381" s="15">
        <f>'table1-2015'!AS181</f>
        <v>0</v>
      </c>
      <c r="J381">
        <f>'table1-2015'!AT181</f>
        <v>13</v>
      </c>
      <c r="K381" s="15">
        <f>'table1-2015'!AU181</f>
        <v>94000</v>
      </c>
      <c r="L381">
        <f>'table1-2015'!AV181</f>
        <v>22</v>
      </c>
      <c r="M381" s="15">
        <f>'table1-2015'!AW181</f>
        <v>182000</v>
      </c>
    </row>
    <row r="382" spans="1:13" x14ac:dyDescent="0.2">
      <c r="A382">
        <f>'table1-2015'!AL182</f>
        <v>2717</v>
      </c>
      <c r="B382">
        <v>2015</v>
      </c>
      <c r="C382">
        <f>'table1-2015'!AM182</f>
        <v>6</v>
      </c>
      <c r="D382">
        <f>'table1-2015'!AN182</f>
        <v>32</v>
      </c>
      <c r="E382" s="15">
        <f>'table1-2015'!AO182</f>
        <v>396000</v>
      </c>
      <c r="F382">
        <f>'table1-2015'!AP182</f>
        <v>0</v>
      </c>
      <c r="G382" s="15">
        <f>'table1-2015'!AQ182</f>
        <v>0</v>
      </c>
      <c r="H382">
        <f>'table1-2015'!AR182</f>
        <v>0</v>
      </c>
      <c r="I382" s="15">
        <f>'table1-2015'!AS182</f>
        <v>0</v>
      </c>
      <c r="J382">
        <f>'table1-2015'!AT182</f>
        <v>18</v>
      </c>
      <c r="K382" s="15">
        <f>'table1-2015'!AU182</f>
        <v>200000</v>
      </c>
      <c r="L382">
        <f>'table1-2015'!AV182</f>
        <v>32</v>
      </c>
      <c r="M382" s="15">
        <f>'table1-2015'!AW182</f>
        <v>396000</v>
      </c>
    </row>
    <row r="383" spans="1:13" x14ac:dyDescent="0.2">
      <c r="A383">
        <f>'table1-2015'!AL183</f>
        <v>2718.01</v>
      </c>
      <c r="B383">
        <v>2015</v>
      </c>
      <c r="C383">
        <f>'table1-2015'!AM183</f>
        <v>5</v>
      </c>
      <c r="D383">
        <f>'table1-2015'!AN183</f>
        <v>13</v>
      </c>
      <c r="E383" s="15">
        <f>'table1-2015'!AO183</f>
        <v>67000</v>
      </c>
      <c r="F383">
        <f>'table1-2015'!AP183</f>
        <v>0</v>
      </c>
      <c r="G383" s="15">
        <f>'table1-2015'!AQ183</f>
        <v>0</v>
      </c>
      <c r="H383">
        <f>'table1-2015'!AR183</f>
        <v>1</v>
      </c>
      <c r="I383" s="15">
        <f>'table1-2015'!AS183</f>
        <v>390000</v>
      </c>
      <c r="J383">
        <f>'table1-2015'!AT183</f>
        <v>10</v>
      </c>
      <c r="K383" s="15">
        <f>'table1-2015'!AU183</f>
        <v>57000</v>
      </c>
      <c r="L383">
        <f>'table1-2015'!AV183</f>
        <v>14</v>
      </c>
      <c r="M383" s="15">
        <f>'table1-2015'!AW183</f>
        <v>457000</v>
      </c>
    </row>
    <row r="384" spans="1:13" x14ac:dyDescent="0.2">
      <c r="A384">
        <f>'table1-2015'!AL184</f>
        <v>2718.02</v>
      </c>
      <c r="B384">
        <v>2015</v>
      </c>
      <c r="C384">
        <f>'table1-2015'!AM184</f>
        <v>5</v>
      </c>
      <c r="D384">
        <f>'table1-2015'!AN184</f>
        <v>8</v>
      </c>
      <c r="E384" s="15">
        <f>'table1-2015'!AO184</f>
        <v>46000</v>
      </c>
      <c r="F384">
        <f>'table1-2015'!AP184</f>
        <v>0</v>
      </c>
      <c r="G384" s="15">
        <f>'table1-2015'!AQ184</f>
        <v>0</v>
      </c>
      <c r="H384">
        <f>'table1-2015'!AR184</f>
        <v>0</v>
      </c>
      <c r="I384" s="15">
        <f>'table1-2015'!AS184</f>
        <v>0</v>
      </c>
      <c r="J384">
        <f>'table1-2015'!AT184</f>
        <v>5</v>
      </c>
      <c r="K384" s="15">
        <f>'table1-2015'!AU184</f>
        <v>44000</v>
      </c>
      <c r="L384">
        <f>'table1-2015'!AV184</f>
        <v>8</v>
      </c>
      <c r="M384" s="15">
        <f>'table1-2015'!AW184</f>
        <v>46000</v>
      </c>
    </row>
    <row r="385" spans="1:13" x14ac:dyDescent="0.2">
      <c r="A385">
        <f>'table1-2015'!AL185</f>
        <v>2719</v>
      </c>
      <c r="B385">
        <v>2015</v>
      </c>
      <c r="C385">
        <f>'table1-2015'!AM185</f>
        <v>8</v>
      </c>
      <c r="D385">
        <f>'table1-2015'!AN185</f>
        <v>52</v>
      </c>
      <c r="E385" s="15">
        <f>'table1-2015'!AO185</f>
        <v>540000</v>
      </c>
      <c r="F385">
        <f>'table1-2015'!AP185</f>
        <v>0</v>
      </c>
      <c r="G385" s="15">
        <f>'table1-2015'!AQ185</f>
        <v>0</v>
      </c>
      <c r="H385">
        <f>'table1-2015'!AR185</f>
        <v>2</v>
      </c>
      <c r="I385" s="15">
        <f>'table1-2015'!AS185</f>
        <v>1374000</v>
      </c>
      <c r="J385">
        <f>'table1-2015'!AT185</f>
        <v>32</v>
      </c>
      <c r="K385" s="15">
        <f>'table1-2015'!AU185</f>
        <v>703000</v>
      </c>
      <c r="L385">
        <f>'table1-2015'!AV185</f>
        <v>54</v>
      </c>
      <c r="M385" s="15">
        <f>'table1-2015'!AW185</f>
        <v>1914000</v>
      </c>
    </row>
    <row r="386" spans="1:13" x14ac:dyDescent="0.2">
      <c r="A386">
        <f>'table1-2015'!AL186</f>
        <v>2720.03</v>
      </c>
      <c r="B386">
        <v>2015</v>
      </c>
      <c r="C386">
        <f>'table1-2015'!AM186</f>
        <v>10</v>
      </c>
      <c r="D386">
        <f>'table1-2015'!AN186</f>
        <v>205</v>
      </c>
      <c r="E386" s="15">
        <f>'table1-2015'!AO186</f>
        <v>1909000</v>
      </c>
      <c r="F386">
        <f>'table1-2015'!AP186</f>
        <v>1</v>
      </c>
      <c r="G386" s="15">
        <f>'table1-2015'!AQ186</f>
        <v>195000</v>
      </c>
      <c r="H386">
        <f>'table1-2015'!AR186</f>
        <v>0</v>
      </c>
      <c r="I386" s="15">
        <f>'table1-2015'!AS186</f>
        <v>0</v>
      </c>
      <c r="J386">
        <f>'table1-2015'!AT186</f>
        <v>144</v>
      </c>
      <c r="K386" s="15">
        <f>'table1-2015'!AU186</f>
        <v>1197000</v>
      </c>
      <c r="L386">
        <f>'table1-2015'!AV186</f>
        <v>206</v>
      </c>
      <c r="M386" s="15">
        <f>'table1-2015'!AW186</f>
        <v>2104000</v>
      </c>
    </row>
    <row r="387" spans="1:13" x14ac:dyDescent="0.2">
      <c r="A387">
        <f>'table1-2015'!AL187</f>
        <v>2720.04</v>
      </c>
      <c r="B387">
        <v>2015</v>
      </c>
      <c r="C387">
        <f>'table1-2015'!AM187</f>
        <v>7</v>
      </c>
      <c r="D387">
        <f>'table1-2015'!AN187</f>
        <v>152</v>
      </c>
      <c r="E387" s="15">
        <f>'table1-2015'!AO187</f>
        <v>1376000</v>
      </c>
      <c r="F387">
        <f>'table1-2015'!AP187</f>
        <v>1</v>
      </c>
      <c r="G387" s="15">
        <f>'table1-2015'!AQ187</f>
        <v>166000</v>
      </c>
      <c r="H387">
        <f>'table1-2015'!AR187</f>
        <v>0</v>
      </c>
      <c r="I387" s="15">
        <f>'table1-2015'!AS187</f>
        <v>0</v>
      </c>
      <c r="J387">
        <f>'table1-2015'!AT187</f>
        <v>81</v>
      </c>
      <c r="K387" s="15">
        <f>'table1-2015'!AU187</f>
        <v>742000</v>
      </c>
      <c r="L387">
        <f>'table1-2015'!AV187</f>
        <v>153</v>
      </c>
      <c r="M387" s="15">
        <f>'table1-2015'!AW187</f>
        <v>1542000</v>
      </c>
    </row>
    <row r="388" spans="1:13" x14ac:dyDescent="0.2">
      <c r="A388">
        <f>'table1-2015'!AL188</f>
        <v>2720.05</v>
      </c>
      <c r="B388">
        <v>2015</v>
      </c>
      <c r="C388">
        <f>'table1-2015'!AM188</f>
        <v>7</v>
      </c>
      <c r="D388">
        <f>'table1-2015'!AN188</f>
        <v>123</v>
      </c>
      <c r="E388" s="15">
        <f>'table1-2015'!AO188</f>
        <v>1066000</v>
      </c>
      <c r="F388">
        <f>'table1-2015'!AP188</f>
        <v>0</v>
      </c>
      <c r="G388" s="15">
        <f>'table1-2015'!AQ188</f>
        <v>0</v>
      </c>
      <c r="H388">
        <f>'table1-2015'!AR188</f>
        <v>0</v>
      </c>
      <c r="I388" s="15">
        <f>'table1-2015'!AS188</f>
        <v>0</v>
      </c>
      <c r="J388">
        <f>'table1-2015'!AT188</f>
        <v>71</v>
      </c>
      <c r="K388" s="15">
        <f>'table1-2015'!AU188</f>
        <v>566000</v>
      </c>
      <c r="L388">
        <f>'table1-2015'!AV188</f>
        <v>123</v>
      </c>
      <c r="M388" s="15">
        <f>'table1-2015'!AW188</f>
        <v>1066000</v>
      </c>
    </row>
    <row r="389" spans="1:13" x14ac:dyDescent="0.2">
      <c r="A389">
        <f>'table1-2015'!AL189</f>
        <v>2720.06</v>
      </c>
      <c r="B389">
        <v>2015</v>
      </c>
      <c r="C389">
        <f>'table1-2015'!AM189</f>
        <v>4</v>
      </c>
      <c r="D389">
        <f>'table1-2015'!AN189</f>
        <v>147</v>
      </c>
      <c r="E389" s="15">
        <f>'table1-2015'!AO189</f>
        <v>1083000</v>
      </c>
      <c r="F389">
        <f>'table1-2015'!AP189</f>
        <v>1</v>
      </c>
      <c r="G389" s="15">
        <f>'table1-2015'!AQ189</f>
        <v>150000</v>
      </c>
      <c r="H389">
        <f>'table1-2015'!AR189</f>
        <v>0</v>
      </c>
      <c r="I389" s="15">
        <f>'table1-2015'!AS189</f>
        <v>0</v>
      </c>
      <c r="J389">
        <f>'table1-2015'!AT189</f>
        <v>63</v>
      </c>
      <c r="K389" s="15">
        <f>'table1-2015'!AU189</f>
        <v>435000</v>
      </c>
      <c r="L389">
        <f>'table1-2015'!AV189</f>
        <v>148</v>
      </c>
      <c r="M389" s="15">
        <f>'table1-2015'!AW189</f>
        <v>1233000</v>
      </c>
    </row>
    <row r="390" spans="1:13" x14ac:dyDescent="0.2">
      <c r="A390">
        <f>'table1-2015'!AL190</f>
        <v>2720.07</v>
      </c>
      <c r="B390">
        <v>2015</v>
      </c>
      <c r="C390">
        <f>'table1-2015'!AM190</f>
        <v>6</v>
      </c>
      <c r="D390">
        <f>'table1-2015'!AN190</f>
        <v>107</v>
      </c>
      <c r="E390" s="15">
        <f>'table1-2015'!AO190</f>
        <v>881000</v>
      </c>
      <c r="F390">
        <f>'table1-2015'!AP190</f>
        <v>0</v>
      </c>
      <c r="G390" s="15">
        <f>'table1-2015'!AQ190</f>
        <v>0</v>
      </c>
      <c r="H390">
        <f>'table1-2015'!AR190</f>
        <v>1</v>
      </c>
      <c r="I390" s="15">
        <f>'table1-2015'!AS190</f>
        <v>750000</v>
      </c>
      <c r="J390">
        <f>'table1-2015'!AT190</f>
        <v>64</v>
      </c>
      <c r="K390" s="15">
        <f>'table1-2015'!AU190</f>
        <v>514000</v>
      </c>
      <c r="L390">
        <f>'table1-2015'!AV190</f>
        <v>108</v>
      </c>
      <c r="M390" s="15">
        <f>'table1-2015'!AW190</f>
        <v>1631000</v>
      </c>
    </row>
    <row r="391" spans="1:13" x14ac:dyDescent="0.2">
      <c r="A391">
        <f>'table1-2015'!AL191</f>
        <v>2801.01</v>
      </c>
      <c r="B391">
        <v>2015</v>
      </c>
      <c r="C391">
        <f>'table1-2015'!AM191</f>
        <v>7</v>
      </c>
      <c r="D391">
        <f>'table1-2015'!AN191</f>
        <v>127</v>
      </c>
      <c r="E391" s="15">
        <f>'table1-2015'!AO191</f>
        <v>2050000</v>
      </c>
      <c r="F391">
        <f>'table1-2015'!AP191</f>
        <v>3</v>
      </c>
      <c r="G391" s="15">
        <f>'table1-2015'!AQ191</f>
        <v>615000</v>
      </c>
      <c r="H391">
        <f>'table1-2015'!AR191</f>
        <v>2</v>
      </c>
      <c r="I391" s="15">
        <f>'table1-2015'!AS191</f>
        <v>1075000</v>
      </c>
      <c r="J391">
        <f>'table1-2015'!AT191</f>
        <v>56</v>
      </c>
      <c r="K391" s="15">
        <f>'table1-2015'!AU191</f>
        <v>1316000</v>
      </c>
      <c r="L391">
        <f>'table1-2015'!AV191</f>
        <v>132</v>
      </c>
      <c r="M391" s="15">
        <f>'table1-2015'!AW191</f>
        <v>3740000</v>
      </c>
    </row>
    <row r="392" spans="1:13" x14ac:dyDescent="0.2">
      <c r="A392">
        <f>'table1-2015'!AL192</f>
        <v>2801.02</v>
      </c>
      <c r="B392">
        <v>2015</v>
      </c>
      <c r="C392">
        <f>'table1-2015'!AM192</f>
        <v>5</v>
      </c>
      <c r="D392">
        <f>'table1-2015'!AN192</f>
        <v>49</v>
      </c>
      <c r="E392" s="15">
        <f>'table1-2015'!AO192</f>
        <v>515000</v>
      </c>
      <c r="F392">
        <f>'table1-2015'!AP192</f>
        <v>0</v>
      </c>
      <c r="G392" s="15">
        <f>'table1-2015'!AQ192</f>
        <v>0</v>
      </c>
      <c r="H392">
        <f>'table1-2015'!AR192</f>
        <v>1</v>
      </c>
      <c r="I392" s="15">
        <f>'table1-2015'!AS192</f>
        <v>750000</v>
      </c>
      <c r="J392">
        <f>'table1-2015'!AT192</f>
        <v>18</v>
      </c>
      <c r="K392" s="15">
        <f>'table1-2015'!AU192</f>
        <v>163000</v>
      </c>
      <c r="L392">
        <f>'table1-2015'!AV192</f>
        <v>50</v>
      </c>
      <c r="M392" s="15">
        <f>'table1-2015'!AW192</f>
        <v>1265000</v>
      </c>
    </row>
    <row r="393" spans="1:13" x14ac:dyDescent="0.2">
      <c r="A393">
        <f>'table1-2015'!AL193</f>
        <v>2802</v>
      </c>
      <c r="B393">
        <v>2015</v>
      </c>
      <c r="C393">
        <f>'table1-2015'!AM193</f>
        <v>8</v>
      </c>
      <c r="D393">
        <f>'table1-2015'!AN193</f>
        <v>17</v>
      </c>
      <c r="E393" s="15">
        <f>'table1-2015'!AO193</f>
        <v>215000</v>
      </c>
      <c r="F393">
        <f>'table1-2015'!AP193</f>
        <v>0</v>
      </c>
      <c r="G393" s="15">
        <f>'table1-2015'!AQ193</f>
        <v>0</v>
      </c>
      <c r="H393">
        <f>'table1-2015'!AR193</f>
        <v>0</v>
      </c>
      <c r="I393" s="15">
        <f>'table1-2015'!AS193</f>
        <v>0</v>
      </c>
      <c r="J393">
        <f>'table1-2015'!AT193</f>
        <v>14</v>
      </c>
      <c r="K393" s="15">
        <f>'table1-2015'!AU193</f>
        <v>113000</v>
      </c>
      <c r="L393">
        <f>'table1-2015'!AV193</f>
        <v>17</v>
      </c>
      <c r="M393" s="15">
        <f>'table1-2015'!AW193</f>
        <v>215000</v>
      </c>
    </row>
    <row r="394" spans="1:13" x14ac:dyDescent="0.2">
      <c r="A394">
        <f>'table1-2015'!AL194</f>
        <v>2803.01</v>
      </c>
      <c r="B394">
        <v>2015</v>
      </c>
      <c r="C394">
        <f>'table1-2015'!AM194</f>
        <v>6</v>
      </c>
      <c r="D394">
        <f>'table1-2015'!AN194</f>
        <v>15</v>
      </c>
      <c r="E394" s="15">
        <f>'table1-2015'!AO194</f>
        <v>200000</v>
      </c>
      <c r="F394">
        <f>'table1-2015'!AP194</f>
        <v>0</v>
      </c>
      <c r="G394" s="15">
        <f>'table1-2015'!AQ194</f>
        <v>0</v>
      </c>
      <c r="H394">
        <f>'table1-2015'!AR194</f>
        <v>0</v>
      </c>
      <c r="I394" s="15">
        <f>'table1-2015'!AS194</f>
        <v>0</v>
      </c>
      <c r="J394">
        <f>'table1-2015'!AT194</f>
        <v>6</v>
      </c>
      <c r="K394" s="15">
        <f>'table1-2015'!AU194</f>
        <v>49000</v>
      </c>
      <c r="L394">
        <f>'table1-2015'!AV194</f>
        <v>15</v>
      </c>
      <c r="M394" s="15">
        <f>'table1-2015'!AW194</f>
        <v>200000</v>
      </c>
    </row>
    <row r="395" spans="1:13" x14ac:dyDescent="0.2">
      <c r="A395">
        <f>'table1-2015'!AL195</f>
        <v>2803.02</v>
      </c>
      <c r="B395">
        <v>2015</v>
      </c>
      <c r="C395">
        <f>'table1-2015'!AM195</f>
        <v>6</v>
      </c>
      <c r="D395">
        <f>'table1-2015'!AN195</f>
        <v>11</v>
      </c>
      <c r="E395" s="15">
        <f>'table1-2015'!AO195</f>
        <v>40000</v>
      </c>
      <c r="F395">
        <f>'table1-2015'!AP195</f>
        <v>0</v>
      </c>
      <c r="G395" s="15">
        <f>'table1-2015'!AQ195</f>
        <v>0</v>
      </c>
      <c r="H395">
        <f>'table1-2015'!AR195</f>
        <v>0</v>
      </c>
      <c r="I395" s="15">
        <f>'table1-2015'!AS195</f>
        <v>0</v>
      </c>
      <c r="J395">
        <f>'table1-2015'!AT195</f>
        <v>9</v>
      </c>
      <c r="K395" s="15">
        <f>'table1-2015'!AU195</f>
        <v>29000</v>
      </c>
      <c r="L395">
        <f>'table1-2015'!AV195</f>
        <v>11</v>
      </c>
      <c r="M395" s="15">
        <f>'table1-2015'!AW195</f>
        <v>40000</v>
      </c>
    </row>
    <row r="396" spans="1:13" x14ac:dyDescent="0.2">
      <c r="A396">
        <f>'table1-2015'!AL196</f>
        <v>2804.01</v>
      </c>
      <c r="B396">
        <v>2015</v>
      </c>
      <c r="C396">
        <f>'table1-2015'!AM196</f>
        <v>8</v>
      </c>
      <c r="D396">
        <f>'table1-2015'!AN196</f>
        <v>32</v>
      </c>
      <c r="E396" s="15">
        <f>'table1-2015'!AO196</f>
        <v>225000</v>
      </c>
      <c r="F396">
        <f>'table1-2015'!AP196</f>
        <v>0</v>
      </c>
      <c r="G396" s="15">
        <f>'table1-2015'!AQ196</f>
        <v>0</v>
      </c>
      <c r="H396">
        <f>'table1-2015'!AR196</f>
        <v>0</v>
      </c>
      <c r="I396" s="15">
        <f>'table1-2015'!AS196</f>
        <v>0</v>
      </c>
      <c r="J396">
        <f>'table1-2015'!AT196</f>
        <v>16</v>
      </c>
      <c r="K396" s="15">
        <f>'table1-2015'!AU196</f>
        <v>125000</v>
      </c>
      <c r="L396">
        <f>'table1-2015'!AV196</f>
        <v>32</v>
      </c>
      <c r="M396" s="15">
        <f>'table1-2015'!AW196</f>
        <v>225000</v>
      </c>
    </row>
    <row r="397" spans="1:13" x14ac:dyDescent="0.2">
      <c r="A397">
        <f>'table1-2015'!AL197</f>
        <v>2804.02</v>
      </c>
      <c r="B397">
        <v>2015</v>
      </c>
      <c r="C397">
        <f>'table1-2015'!AM197</f>
        <v>7</v>
      </c>
      <c r="D397">
        <f>'table1-2015'!AN197</f>
        <v>6</v>
      </c>
      <c r="E397" s="15">
        <f>'table1-2015'!AO197</f>
        <v>99000</v>
      </c>
      <c r="F397">
        <f>'table1-2015'!AP197</f>
        <v>0</v>
      </c>
      <c r="G397" s="15">
        <f>'table1-2015'!AQ197</f>
        <v>0</v>
      </c>
      <c r="H397">
        <f>'table1-2015'!AR197</f>
        <v>0</v>
      </c>
      <c r="I397" s="15">
        <f>'table1-2015'!AS197</f>
        <v>0</v>
      </c>
      <c r="J397">
        <f>'table1-2015'!AT197</f>
        <v>4</v>
      </c>
      <c r="K397" s="15">
        <f>'table1-2015'!AU197</f>
        <v>97000</v>
      </c>
      <c r="L397">
        <f>'table1-2015'!AV197</f>
        <v>6</v>
      </c>
      <c r="M397" s="15">
        <f>'table1-2015'!AW197</f>
        <v>99000</v>
      </c>
    </row>
    <row r="398" spans="1:13" x14ac:dyDescent="0.2">
      <c r="A398">
        <f>'table1-2015'!AL198</f>
        <v>2804.03</v>
      </c>
      <c r="B398">
        <v>2015</v>
      </c>
      <c r="C398">
        <f>'table1-2015'!AM198</f>
        <v>8</v>
      </c>
      <c r="D398">
        <f>'table1-2015'!AN198</f>
        <v>33</v>
      </c>
      <c r="E398" s="15">
        <f>'table1-2015'!AO198</f>
        <v>307000</v>
      </c>
      <c r="F398">
        <f>'table1-2015'!AP198</f>
        <v>0</v>
      </c>
      <c r="G398" s="15">
        <f>'table1-2015'!AQ198</f>
        <v>0</v>
      </c>
      <c r="H398">
        <f>'table1-2015'!AR198</f>
        <v>0</v>
      </c>
      <c r="I398" s="15">
        <f>'table1-2015'!AS198</f>
        <v>0</v>
      </c>
      <c r="J398">
        <f>'table1-2015'!AT198</f>
        <v>18</v>
      </c>
      <c r="K398" s="15">
        <f>'table1-2015'!AU198</f>
        <v>112000</v>
      </c>
      <c r="L398">
        <f>'table1-2015'!AV198</f>
        <v>33</v>
      </c>
      <c r="M398" s="15">
        <f>'table1-2015'!AW198</f>
        <v>307000</v>
      </c>
    </row>
    <row r="399" spans="1:13" x14ac:dyDescent="0.2">
      <c r="A399">
        <f>'table1-2015'!AL199</f>
        <v>2804.04</v>
      </c>
      <c r="B399">
        <v>2015</v>
      </c>
      <c r="C399">
        <f>'table1-2015'!AM199</f>
        <v>6</v>
      </c>
      <c r="D399">
        <f>'table1-2015'!AN199</f>
        <v>8</v>
      </c>
      <c r="E399" s="15">
        <f>'table1-2015'!AO199</f>
        <v>31000</v>
      </c>
      <c r="F399">
        <f>'table1-2015'!AP199</f>
        <v>0</v>
      </c>
      <c r="G399" s="15">
        <f>'table1-2015'!AQ199</f>
        <v>0</v>
      </c>
      <c r="H399">
        <f>'table1-2015'!AR199</f>
        <v>0</v>
      </c>
      <c r="I399" s="15">
        <f>'table1-2015'!AS199</f>
        <v>0</v>
      </c>
      <c r="J399">
        <f>'table1-2015'!AT199</f>
        <v>6</v>
      </c>
      <c r="K399" s="15">
        <f>'table1-2015'!AU199</f>
        <v>19000</v>
      </c>
      <c r="L399">
        <f>'table1-2015'!AV199</f>
        <v>8</v>
      </c>
      <c r="M399" s="15">
        <f>'table1-2015'!AW199</f>
        <v>31000</v>
      </c>
    </row>
    <row r="400" spans="1:13" x14ac:dyDescent="0.2">
      <c r="A400">
        <f>'table1-2015'!AL200</f>
        <v>2805</v>
      </c>
      <c r="B400">
        <v>2015</v>
      </c>
      <c r="C400">
        <f>'table1-2015'!AM200</f>
        <v>2</v>
      </c>
      <c r="D400">
        <f>'table1-2015'!AN200</f>
        <v>25</v>
      </c>
      <c r="E400" s="15">
        <f>'table1-2015'!AO200</f>
        <v>240000</v>
      </c>
      <c r="F400">
        <f>'table1-2015'!AP200</f>
        <v>3</v>
      </c>
      <c r="G400" s="15">
        <f>'table1-2015'!AQ200</f>
        <v>501000</v>
      </c>
      <c r="H400">
        <f>'table1-2015'!AR200</f>
        <v>2</v>
      </c>
      <c r="I400" s="15">
        <f>'table1-2015'!AS200</f>
        <v>605000</v>
      </c>
      <c r="J400">
        <f>'table1-2015'!AT200</f>
        <v>11</v>
      </c>
      <c r="K400" s="15">
        <f>'table1-2015'!AU200</f>
        <v>602000</v>
      </c>
      <c r="L400">
        <f>'table1-2015'!AV200</f>
        <v>30</v>
      </c>
      <c r="M400" s="15">
        <f>'table1-2015'!AW200</f>
        <v>1346000</v>
      </c>
    </row>
    <row r="401" spans="1:13" x14ac:dyDescent="0.2">
      <c r="A401">
        <f>'table1-2014'!AL2</f>
        <v>101</v>
      </c>
      <c r="B401">
        <v>2014</v>
      </c>
      <c r="C401">
        <f>'table1-2014'!AM2</f>
        <v>10</v>
      </c>
      <c r="D401">
        <f>'table1-2014'!AN2</f>
        <v>62</v>
      </c>
      <c r="E401" s="15">
        <f>'table1-2014'!AO2</f>
        <v>798000</v>
      </c>
      <c r="F401">
        <f>'table1-2014'!AP2</f>
        <v>3</v>
      </c>
      <c r="G401" s="15">
        <f>'table1-2014'!AQ2</f>
        <v>405000</v>
      </c>
      <c r="H401">
        <f>'table1-2014'!AR2</f>
        <v>2</v>
      </c>
      <c r="I401" s="15">
        <f>'table1-2014'!AS2</f>
        <v>1225000</v>
      </c>
      <c r="J401">
        <f>'table1-2014'!AT2</f>
        <v>34</v>
      </c>
      <c r="K401" s="15">
        <f>'table1-2014'!AU2</f>
        <v>768000</v>
      </c>
      <c r="L401">
        <f>'table1-2014'!AV2</f>
        <v>67</v>
      </c>
      <c r="M401" s="15">
        <f>'table1-2014'!AW2</f>
        <v>2428000</v>
      </c>
    </row>
    <row r="402" spans="1:13" x14ac:dyDescent="0.2">
      <c r="A402">
        <f>'table1-2014'!AL3</f>
        <v>102</v>
      </c>
      <c r="B402">
        <v>2014</v>
      </c>
      <c r="C402">
        <f>'table1-2014'!AM3</f>
        <v>9</v>
      </c>
      <c r="D402">
        <f>'table1-2014'!AN3</f>
        <v>30</v>
      </c>
      <c r="E402" s="15">
        <f>'table1-2014'!AO3</f>
        <v>396000</v>
      </c>
      <c r="F402">
        <f>'table1-2014'!AP3</f>
        <v>0</v>
      </c>
      <c r="G402" s="15">
        <f>'table1-2014'!AQ3</f>
        <v>0</v>
      </c>
      <c r="H402">
        <f>'table1-2014'!AR3</f>
        <v>1</v>
      </c>
      <c r="I402" s="15">
        <f>'table1-2014'!AS3</f>
        <v>350000</v>
      </c>
      <c r="J402">
        <f>'table1-2014'!AT3</f>
        <v>19</v>
      </c>
      <c r="K402" s="15">
        <f>'table1-2014'!AU3</f>
        <v>287000</v>
      </c>
      <c r="L402">
        <f>'table1-2014'!AV3</f>
        <v>31</v>
      </c>
      <c r="M402" s="15">
        <f>'table1-2014'!AW3</f>
        <v>746000</v>
      </c>
    </row>
    <row r="403" spans="1:13" x14ac:dyDescent="0.2">
      <c r="A403">
        <f>'table1-2014'!AL4</f>
        <v>103</v>
      </c>
      <c r="B403">
        <v>2014</v>
      </c>
      <c r="C403">
        <f>'table1-2014'!AM4</f>
        <v>13</v>
      </c>
      <c r="D403">
        <f>'table1-2014'!AN4</f>
        <v>34</v>
      </c>
      <c r="E403" s="15">
        <f>'table1-2014'!AO4</f>
        <v>329000</v>
      </c>
      <c r="F403">
        <f>'table1-2014'!AP4</f>
        <v>0</v>
      </c>
      <c r="G403" s="15">
        <f>'table1-2014'!AQ4</f>
        <v>0</v>
      </c>
      <c r="H403">
        <f>'table1-2014'!AR4</f>
        <v>0</v>
      </c>
      <c r="I403" s="15">
        <f>'table1-2014'!AS4</f>
        <v>0</v>
      </c>
      <c r="J403">
        <f>'table1-2014'!AT4</f>
        <v>14</v>
      </c>
      <c r="K403" s="15">
        <f>'table1-2014'!AU4</f>
        <v>113000</v>
      </c>
      <c r="L403">
        <f>'table1-2014'!AV4</f>
        <v>34</v>
      </c>
      <c r="M403" s="15">
        <f>'table1-2014'!AW4</f>
        <v>329000</v>
      </c>
    </row>
    <row r="404" spans="1:13" x14ac:dyDescent="0.2">
      <c r="A404">
        <f>'table1-2014'!AL5</f>
        <v>104</v>
      </c>
      <c r="B404">
        <v>2014</v>
      </c>
      <c r="C404">
        <f>'table1-2014'!AM5</f>
        <v>13</v>
      </c>
      <c r="D404">
        <f>'table1-2014'!AN5</f>
        <v>97</v>
      </c>
      <c r="E404" s="15">
        <f>'table1-2014'!AO5</f>
        <v>1567000</v>
      </c>
      <c r="F404">
        <f>'table1-2014'!AP5</f>
        <v>7</v>
      </c>
      <c r="G404" s="15">
        <f>'table1-2014'!AQ5</f>
        <v>1506000</v>
      </c>
      <c r="H404">
        <f>'table1-2014'!AR5</f>
        <v>9</v>
      </c>
      <c r="I404" s="15">
        <f>'table1-2014'!AS5</f>
        <v>4699000</v>
      </c>
      <c r="J404">
        <f>'table1-2014'!AT5</f>
        <v>53</v>
      </c>
      <c r="K404" s="15">
        <f>'table1-2014'!AU5</f>
        <v>3368000</v>
      </c>
      <c r="L404">
        <f>'table1-2014'!AV5</f>
        <v>113</v>
      </c>
      <c r="M404" s="15">
        <f>'table1-2014'!AW5</f>
        <v>7772000</v>
      </c>
    </row>
    <row r="405" spans="1:13" x14ac:dyDescent="0.2">
      <c r="A405">
        <f>'table1-2014'!AL6</f>
        <v>105</v>
      </c>
      <c r="B405">
        <v>2014</v>
      </c>
      <c r="C405">
        <f>'table1-2014'!AM6</f>
        <v>13</v>
      </c>
      <c r="D405">
        <f>'table1-2014'!AN6</f>
        <v>22</v>
      </c>
      <c r="E405" s="15">
        <f>'table1-2014'!AO6</f>
        <v>293000</v>
      </c>
      <c r="F405">
        <f>'table1-2014'!AP6</f>
        <v>1</v>
      </c>
      <c r="G405" s="15">
        <f>'table1-2014'!AQ6</f>
        <v>150000</v>
      </c>
      <c r="H405">
        <f>'table1-2014'!AR6</f>
        <v>0</v>
      </c>
      <c r="I405" s="15">
        <f>'table1-2014'!AS6</f>
        <v>0</v>
      </c>
      <c r="J405">
        <f>'table1-2014'!AT6</f>
        <v>14</v>
      </c>
      <c r="K405" s="15">
        <f>'table1-2014'!AU6</f>
        <v>175000</v>
      </c>
      <c r="L405">
        <f>'table1-2014'!AV6</f>
        <v>23</v>
      </c>
      <c r="M405" s="15">
        <f>'table1-2014'!AW6</f>
        <v>443000</v>
      </c>
    </row>
    <row r="406" spans="1:13" x14ac:dyDescent="0.2">
      <c r="A406">
        <f>'table1-2014'!AL7</f>
        <v>201</v>
      </c>
      <c r="B406">
        <v>2014</v>
      </c>
      <c r="C406">
        <f>'table1-2014'!AM7</f>
        <v>10</v>
      </c>
      <c r="D406">
        <f>'table1-2014'!AN7</f>
        <v>19</v>
      </c>
      <c r="E406" s="15">
        <f>'table1-2014'!AO7</f>
        <v>131000</v>
      </c>
      <c r="F406">
        <f>'table1-2014'!AP7</f>
        <v>0</v>
      </c>
      <c r="G406" s="15">
        <f>'table1-2014'!AQ7</f>
        <v>0</v>
      </c>
      <c r="H406">
        <f>'table1-2014'!AR7</f>
        <v>0</v>
      </c>
      <c r="I406" s="15">
        <f>'table1-2014'!AS7</f>
        <v>0</v>
      </c>
      <c r="J406">
        <f>'table1-2014'!AT7</f>
        <v>5</v>
      </c>
      <c r="K406" s="15">
        <f>'table1-2014'!AU7</f>
        <v>38000</v>
      </c>
      <c r="L406">
        <f>'table1-2014'!AV7</f>
        <v>19</v>
      </c>
      <c r="M406" s="15">
        <f>'table1-2014'!AW7</f>
        <v>131000</v>
      </c>
    </row>
    <row r="407" spans="1:13" x14ac:dyDescent="0.2">
      <c r="A407">
        <f>'table1-2014'!AL8</f>
        <v>202</v>
      </c>
      <c r="B407">
        <v>2014</v>
      </c>
      <c r="C407">
        <f>'table1-2014'!AM8</f>
        <v>7</v>
      </c>
      <c r="D407">
        <f>'table1-2014'!AN8</f>
        <v>36</v>
      </c>
      <c r="E407" s="15">
        <f>'table1-2014'!AO8</f>
        <v>418000</v>
      </c>
      <c r="F407">
        <f>'table1-2014'!AP8</f>
        <v>0</v>
      </c>
      <c r="G407" s="15">
        <f>'table1-2014'!AQ8</f>
        <v>0</v>
      </c>
      <c r="H407">
        <f>'table1-2014'!AR8</f>
        <v>1</v>
      </c>
      <c r="I407" s="15">
        <f>'table1-2014'!AS8</f>
        <v>261000</v>
      </c>
      <c r="J407">
        <f>'table1-2014'!AT8</f>
        <v>21</v>
      </c>
      <c r="K407" s="15">
        <f>'table1-2014'!AU8</f>
        <v>496000</v>
      </c>
      <c r="L407">
        <f>'table1-2014'!AV8</f>
        <v>37</v>
      </c>
      <c r="M407" s="15">
        <f>'table1-2014'!AW8</f>
        <v>679000</v>
      </c>
    </row>
    <row r="408" spans="1:13" x14ac:dyDescent="0.2">
      <c r="A408">
        <f>'table1-2014'!AL9</f>
        <v>203</v>
      </c>
      <c r="B408">
        <v>2014</v>
      </c>
      <c r="C408">
        <f>'table1-2014'!AM9</f>
        <v>12</v>
      </c>
      <c r="D408">
        <f>'table1-2014'!AN9</f>
        <v>147</v>
      </c>
      <c r="E408" s="15">
        <f>'table1-2014'!AO9</f>
        <v>2162000</v>
      </c>
      <c r="F408">
        <f>'table1-2014'!AP9</f>
        <v>8</v>
      </c>
      <c r="G408" s="15">
        <f>'table1-2014'!AQ9</f>
        <v>1655000</v>
      </c>
      <c r="H408">
        <f>'table1-2014'!AR9</f>
        <v>3</v>
      </c>
      <c r="I408" s="15">
        <f>'table1-2014'!AS9</f>
        <v>1927000</v>
      </c>
      <c r="J408">
        <f>'table1-2014'!AT9</f>
        <v>67</v>
      </c>
      <c r="K408" s="15">
        <f>'table1-2014'!AU9</f>
        <v>2212000</v>
      </c>
      <c r="L408">
        <f>'table1-2014'!AV9</f>
        <v>158</v>
      </c>
      <c r="M408" s="15">
        <f>'table1-2014'!AW9</f>
        <v>5744000</v>
      </c>
    </row>
    <row r="409" spans="1:13" x14ac:dyDescent="0.2">
      <c r="A409">
        <f>'table1-2014'!AL10</f>
        <v>301</v>
      </c>
      <c r="B409">
        <v>2014</v>
      </c>
      <c r="C409">
        <f>'table1-2014'!AM10</f>
        <v>3</v>
      </c>
      <c r="D409">
        <f>'table1-2014'!AN10</f>
        <v>50</v>
      </c>
      <c r="E409" s="15">
        <f>'table1-2014'!AO10</f>
        <v>393000</v>
      </c>
      <c r="F409">
        <f>'table1-2014'!AP10</f>
        <v>4</v>
      </c>
      <c r="G409" s="15">
        <f>'table1-2014'!AQ10</f>
        <v>724000</v>
      </c>
      <c r="H409">
        <f>'table1-2014'!AR10</f>
        <v>0</v>
      </c>
      <c r="I409" s="15">
        <f>'table1-2014'!AS10</f>
        <v>0</v>
      </c>
      <c r="J409">
        <f>'table1-2014'!AT10</f>
        <v>18</v>
      </c>
      <c r="K409" s="15">
        <f>'table1-2014'!AU10</f>
        <v>297000</v>
      </c>
      <c r="L409">
        <f>'table1-2014'!AV10</f>
        <v>54</v>
      </c>
      <c r="M409" s="15">
        <f>'table1-2014'!AW10</f>
        <v>1117000</v>
      </c>
    </row>
    <row r="410" spans="1:13" x14ac:dyDescent="0.2">
      <c r="A410">
        <f>'table1-2014'!AL11</f>
        <v>302</v>
      </c>
      <c r="B410">
        <v>2014</v>
      </c>
      <c r="C410">
        <f>'table1-2014'!AM11</f>
        <v>6</v>
      </c>
      <c r="D410">
        <f>'table1-2014'!AN11</f>
        <v>137</v>
      </c>
      <c r="E410" s="15">
        <f>'table1-2014'!AO11</f>
        <v>1789000</v>
      </c>
      <c r="F410">
        <f>'table1-2014'!AP11</f>
        <v>9</v>
      </c>
      <c r="G410" s="15">
        <f>'table1-2014'!AQ11</f>
        <v>1445000</v>
      </c>
      <c r="H410">
        <f>'table1-2014'!AR11</f>
        <v>8</v>
      </c>
      <c r="I410" s="15">
        <f>'table1-2014'!AS11</f>
        <v>3927000</v>
      </c>
      <c r="J410">
        <f>'table1-2014'!AT11</f>
        <v>55</v>
      </c>
      <c r="K410" s="15">
        <f>'table1-2014'!AU11</f>
        <v>1510000</v>
      </c>
      <c r="L410">
        <f>'table1-2014'!AV11</f>
        <v>154</v>
      </c>
      <c r="M410" s="15">
        <f>'table1-2014'!AW11</f>
        <v>7161000</v>
      </c>
    </row>
    <row r="411" spans="1:13" x14ac:dyDescent="0.2">
      <c r="A411">
        <f>'table1-2014'!AL12</f>
        <v>401</v>
      </c>
      <c r="B411">
        <v>2014</v>
      </c>
      <c r="C411">
        <f>'table1-2014'!AM12</f>
        <v>9</v>
      </c>
      <c r="D411">
        <f>'table1-2014'!AN12</f>
        <v>396</v>
      </c>
      <c r="E411" s="15">
        <f>'table1-2014'!AO12</f>
        <v>6126000</v>
      </c>
      <c r="F411">
        <f>'table1-2014'!AP12</f>
        <v>18</v>
      </c>
      <c r="G411" s="15">
        <f>'table1-2014'!AQ12</f>
        <v>3322000</v>
      </c>
      <c r="H411">
        <f>'table1-2014'!AR12</f>
        <v>36</v>
      </c>
      <c r="I411" s="15">
        <f>'table1-2014'!AS12</f>
        <v>20419000</v>
      </c>
      <c r="J411">
        <f>'table1-2014'!AT12</f>
        <v>207</v>
      </c>
      <c r="K411" s="15">
        <f>'table1-2014'!AU12</f>
        <v>6012000</v>
      </c>
      <c r="L411">
        <f>'table1-2014'!AV12</f>
        <v>450</v>
      </c>
      <c r="M411" s="15">
        <f>'table1-2014'!AW12</f>
        <v>29867000</v>
      </c>
    </row>
    <row r="412" spans="1:13" x14ac:dyDescent="0.2">
      <c r="A412">
        <f>'table1-2014'!AL13</f>
        <v>402</v>
      </c>
      <c r="B412">
        <v>2014</v>
      </c>
      <c r="C412">
        <f>'table1-2014'!AM13</f>
        <v>5</v>
      </c>
      <c r="D412">
        <f>'table1-2014'!AN13</f>
        <v>38</v>
      </c>
      <c r="E412" s="15">
        <f>'table1-2014'!AO13</f>
        <v>387000</v>
      </c>
      <c r="F412">
        <f>'table1-2014'!AP13</f>
        <v>0</v>
      </c>
      <c r="G412" s="15">
        <f>'table1-2014'!AQ13</f>
        <v>0</v>
      </c>
      <c r="H412">
        <f>'table1-2014'!AR13</f>
        <v>2</v>
      </c>
      <c r="I412" s="15">
        <f>'table1-2014'!AS13</f>
        <v>742000</v>
      </c>
      <c r="J412">
        <f>'table1-2014'!AT13</f>
        <v>14</v>
      </c>
      <c r="K412" s="15">
        <f>'table1-2014'!AU13</f>
        <v>566000</v>
      </c>
      <c r="L412">
        <f>'table1-2014'!AV13</f>
        <v>40</v>
      </c>
      <c r="M412" s="15">
        <f>'table1-2014'!AW13</f>
        <v>1129000</v>
      </c>
    </row>
    <row r="413" spans="1:13" x14ac:dyDescent="0.2">
      <c r="A413">
        <f>'table1-2014'!AL14</f>
        <v>601</v>
      </c>
      <c r="B413">
        <v>2014</v>
      </c>
      <c r="C413">
        <f>'table1-2014'!AM14</f>
        <v>6</v>
      </c>
      <c r="D413">
        <f>'table1-2014'!AN14</f>
        <v>10</v>
      </c>
      <c r="E413" s="15">
        <f>'table1-2014'!AO14</f>
        <v>55000</v>
      </c>
      <c r="F413">
        <f>'table1-2014'!AP14</f>
        <v>0</v>
      </c>
      <c r="G413" s="15">
        <f>'table1-2014'!AQ14</f>
        <v>0</v>
      </c>
      <c r="H413">
        <f>'table1-2014'!AR14</f>
        <v>1</v>
      </c>
      <c r="I413" s="15">
        <f>'table1-2014'!AS14</f>
        <v>500000</v>
      </c>
      <c r="J413">
        <f>'table1-2014'!AT14</f>
        <v>6</v>
      </c>
      <c r="K413" s="15">
        <f>'table1-2014'!AU14</f>
        <v>40000</v>
      </c>
      <c r="L413">
        <f>'table1-2014'!AV14</f>
        <v>11</v>
      </c>
      <c r="M413" s="15">
        <f>'table1-2014'!AW14</f>
        <v>555000</v>
      </c>
    </row>
    <row r="414" spans="1:13" x14ac:dyDescent="0.2">
      <c r="A414">
        <f>'table1-2014'!AL15</f>
        <v>602</v>
      </c>
      <c r="B414">
        <v>2014</v>
      </c>
      <c r="C414">
        <f>'table1-2014'!AM15</f>
        <v>5</v>
      </c>
      <c r="D414">
        <f>'table1-2014'!AN15</f>
        <v>30</v>
      </c>
      <c r="E414" s="15">
        <f>'table1-2014'!AO15</f>
        <v>289000</v>
      </c>
      <c r="F414">
        <f>'table1-2014'!AP15</f>
        <v>0</v>
      </c>
      <c r="G414" s="15">
        <f>'table1-2014'!AQ15</f>
        <v>0</v>
      </c>
      <c r="H414">
        <f>'table1-2014'!AR15</f>
        <v>0</v>
      </c>
      <c r="I414" s="15">
        <f>'table1-2014'!AS15</f>
        <v>0</v>
      </c>
      <c r="J414">
        <f>'table1-2014'!AT15</f>
        <v>14</v>
      </c>
      <c r="K414" s="15">
        <f>'table1-2014'!AU15</f>
        <v>225000</v>
      </c>
      <c r="L414">
        <f>'table1-2014'!AV15</f>
        <v>30</v>
      </c>
      <c r="M414" s="15">
        <f>'table1-2014'!AW15</f>
        <v>289000</v>
      </c>
    </row>
    <row r="415" spans="1:13" x14ac:dyDescent="0.2">
      <c r="A415">
        <f>'table1-2014'!AL16</f>
        <v>603</v>
      </c>
      <c r="B415">
        <v>2014</v>
      </c>
      <c r="C415">
        <f>'table1-2014'!AM16</f>
        <v>7</v>
      </c>
      <c r="D415">
        <f>'table1-2014'!AN16</f>
        <v>25</v>
      </c>
      <c r="E415" s="15">
        <f>'table1-2014'!AO16</f>
        <v>282000</v>
      </c>
      <c r="F415">
        <f>'table1-2014'!AP16</f>
        <v>1</v>
      </c>
      <c r="G415" s="15">
        <f>'table1-2014'!AQ16</f>
        <v>135000</v>
      </c>
      <c r="H415">
        <f>'table1-2014'!AR16</f>
        <v>0</v>
      </c>
      <c r="I415" s="15">
        <f>'table1-2014'!AS16</f>
        <v>0</v>
      </c>
      <c r="J415">
        <f>'table1-2014'!AT16</f>
        <v>15</v>
      </c>
      <c r="K415" s="15">
        <f>'table1-2014'!AU16</f>
        <v>316000</v>
      </c>
      <c r="L415">
        <f>'table1-2014'!AV16</f>
        <v>26</v>
      </c>
      <c r="M415" s="15">
        <f>'table1-2014'!AW16</f>
        <v>417000</v>
      </c>
    </row>
    <row r="416" spans="1:13" x14ac:dyDescent="0.2">
      <c r="A416">
        <f>'table1-2014'!AL17</f>
        <v>604</v>
      </c>
      <c r="B416">
        <v>2014</v>
      </c>
      <c r="C416">
        <f>'table1-2014'!AM17</f>
        <v>8</v>
      </c>
      <c r="D416">
        <f>'table1-2014'!AN17</f>
        <v>12</v>
      </c>
      <c r="E416" s="15">
        <f>'table1-2014'!AO17</f>
        <v>144000</v>
      </c>
      <c r="F416">
        <f>'table1-2014'!AP17</f>
        <v>0</v>
      </c>
      <c r="G416" s="15">
        <f>'table1-2014'!AQ17</f>
        <v>0</v>
      </c>
      <c r="H416">
        <f>'table1-2014'!AR17</f>
        <v>0</v>
      </c>
      <c r="I416" s="15">
        <f>'table1-2014'!AS17</f>
        <v>0</v>
      </c>
      <c r="J416">
        <f>'table1-2014'!AT17</f>
        <v>2</v>
      </c>
      <c r="K416" s="15">
        <f>'table1-2014'!AU17</f>
        <v>7000</v>
      </c>
      <c r="L416">
        <f>'table1-2014'!AV17</f>
        <v>12</v>
      </c>
      <c r="M416" s="15">
        <f>'table1-2014'!AW17</f>
        <v>144000</v>
      </c>
    </row>
    <row r="417" spans="1:13" x14ac:dyDescent="0.2">
      <c r="A417">
        <f>'table1-2014'!AL18</f>
        <v>701</v>
      </c>
      <c r="B417">
        <v>2014</v>
      </c>
      <c r="C417">
        <f>'table1-2014'!AM18</f>
        <v>5</v>
      </c>
      <c r="D417">
        <f>'table1-2014'!AN18</f>
        <v>8</v>
      </c>
      <c r="E417" s="15">
        <f>'table1-2014'!AO18</f>
        <v>57000</v>
      </c>
      <c r="F417">
        <f>'table1-2014'!AP18</f>
        <v>0</v>
      </c>
      <c r="G417" s="15">
        <f>'table1-2014'!AQ18</f>
        <v>0</v>
      </c>
      <c r="H417">
        <f>'table1-2014'!AR18</f>
        <v>0</v>
      </c>
      <c r="I417" s="15">
        <f>'table1-2014'!AS18</f>
        <v>0</v>
      </c>
      <c r="J417">
        <f>'table1-2014'!AT18</f>
        <v>1</v>
      </c>
      <c r="K417" s="15">
        <f>'table1-2014'!AU18</f>
        <v>1000</v>
      </c>
      <c r="L417">
        <f>'table1-2014'!AV18</f>
        <v>8</v>
      </c>
      <c r="M417" s="15">
        <f>'table1-2014'!AW18</f>
        <v>57000</v>
      </c>
    </row>
    <row r="418" spans="1:13" x14ac:dyDescent="0.2">
      <c r="A418">
        <f>'table1-2014'!AL19</f>
        <v>702</v>
      </c>
      <c r="B418">
        <v>2014</v>
      </c>
      <c r="C418">
        <f>'table1-2014'!AM19</f>
        <v>5</v>
      </c>
      <c r="D418">
        <f>'table1-2014'!AN19</f>
        <v>23</v>
      </c>
      <c r="E418" s="15">
        <f>'table1-2014'!AO19</f>
        <v>79000</v>
      </c>
      <c r="F418">
        <f>'table1-2014'!AP19</f>
        <v>0</v>
      </c>
      <c r="G418" s="15">
        <f>'table1-2014'!AQ19</f>
        <v>0</v>
      </c>
      <c r="H418">
        <f>'table1-2014'!AR19</f>
        <v>0</v>
      </c>
      <c r="I418" s="15">
        <f>'table1-2014'!AS19</f>
        <v>0</v>
      </c>
      <c r="J418">
        <f>'table1-2014'!AT19</f>
        <v>15</v>
      </c>
      <c r="K418" s="15">
        <f>'table1-2014'!AU19</f>
        <v>71000</v>
      </c>
      <c r="L418">
        <f>'table1-2014'!AV19</f>
        <v>23</v>
      </c>
      <c r="M418" s="15">
        <f>'table1-2014'!AW19</f>
        <v>79000</v>
      </c>
    </row>
    <row r="419" spans="1:13" x14ac:dyDescent="0.2">
      <c r="A419">
        <f>'table1-2014'!AL20</f>
        <v>703</v>
      </c>
      <c r="B419">
        <v>2014</v>
      </c>
      <c r="C419">
        <f>'table1-2014'!AM20</f>
        <v>3</v>
      </c>
      <c r="D419">
        <f>'table1-2014'!AN20</f>
        <v>32</v>
      </c>
      <c r="E419" s="15">
        <f>'table1-2014'!AO20</f>
        <v>291000</v>
      </c>
      <c r="F419">
        <f>'table1-2014'!AP20</f>
        <v>0</v>
      </c>
      <c r="G419" s="15">
        <f>'table1-2014'!AQ20</f>
        <v>0</v>
      </c>
      <c r="H419">
        <f>'table1-2014'!AR20</f>
        <v>0</v>
      </c>
      <c r="I419" s="15">
        <f>'table1-2014'!AS20</f>
        <v>0</v>
      </c>
      <c r="J419">
        <f>'table1-2014'!AT20</f>
        <v>19</v>
      </c>
      <c r="K419" s="15">
        <f>'table1-2014'!AU20</f>
        <v>169000</v>
      </c>
      <c r="L419">
        <f>'table1-2014'!AV20</f>
        <v>32</v>
      </c>
      <c r="M419" s="15">
        <f>'table1-2014'!AW20</f>
        <v>291000</v>
      </c>
    </row>
    <row r="420" spans="1:13" x14ac:dyDescent="0.2">
      <c r="A420">
        <f>'table1-2014'!AL21</f>
        <v>704</v>
      </c>
      <c r="B420">
        <v>2014</v>
      </c>
      <c r="C420">
        <f>'table1-2014'!AM21</f>
        <v>3</v>
      </c>
      <c r="D420">
        <f>'table1-2014'!AN21</f>
        <v>11</v>
      </c>
      <c r="E420" s="15">
        <f>'table1-2014'!AO21</f>
        <v>48000</v>
      </c>
      <c r="F420">
        <f>'table1-2014'!AP21</f>
        <v>0</v>
      </c>
      <c r="G420" s="15">
        <f>'table1-2014'!AQ21</f>
        <v>0</v>
      </c>
      <c r="H420">
        <f>'table1-2014'!AR21</f>
        <v>0</v>
      </c>
      <c r="I420" s="15">
        <f>'table1-2014'!AS21</f>
        <v>0</v>
      </c>
      <c r="J420">
        <f>'table1-2014'!AT21</f>
        <v>5</v>
      </c>
      <c r="K420" s="15">
        <f>'table1-2014'!AU21</f>
        <v>25000</v>
      </c>
      <c r="L420">
        <f>'table1-2014'!AV21</f>
        <v>11</v>
      </c>
      <c r="M420" s="15">
        <f>'table1-2014'!AW21</f>
        <v>48000</v>
      </c>
    </row>
    <row r="421" spans="1:13" x14ac:dyDescent="0.2">
      <c r="A421">
        <f>'table1-2014'!AL22</f>
        <v>801.01</v>
      </c>
      <c r="B421">
        <v>2014</v>
      </c>
      <c r="C421">
        <f>'table1-2014'!AM22</f>
        <v>8</v>
      </c>
      <c r="D421">
        <f>'table1-2014'!AN22</f>
        <v>17</v>
      </c>
      <c r="E421" s="15">
        <f>'table1-2014'!AO22</f>
        <v>200000</v>
      </c>
      <c r="F421">
        <f>'table1-2014'!AP22</f>
        <v>0</v>
      </c>
      <c r="G421" s="15">
        <f>'table1-2014'!AQ22</f>
        <v>0</v>
      </c>
      <c r="H421">
        <f>'table1-2014'!AR22</f>
        <v>1</v>
      </c>
      <c r="I421" s="15">
        <f>'table1-2014'!AS22</f>
        <v>491000</v>
      </c>
      <c r="J421">
        <f>'table1-2014'!AT22</f>
        <v>8</v>
      </c>
      <c r="K421" s="15">
        <f>'table1-2014'!AU22</f>
        <v>579000</v>
      </c>
      <c r="L421">
        <f>'table1-2014'!AV22</f>
        <v>18</v>
      </c>
      <c r="M421" s="15">
        <f>'table1-2014'!AW22</f>
        <v>691000</v>
      </c>
    </row>
    <row r="422" spans="1:13" x14ac:dyDescent="0.2">
      <c r="A422">
        <f>'table1-2014'!AL23</f>
        <v>801.02</v>
      </c>
      <c r="B422">
        <v>2014</v>
      </c>
      <c r="C422">
        <f>'table1-2014'!AM23</f>
        <v>4</v>
      </c>
      <c r="D422">
        <f>'table1-2014'!AN23</f>
        <v>15</v>
      </c>
      <c r="E422" s="15">
        <f>'table1-2014'!AO23</f>
        <v>101000</v>
      </c>
      <c r="F422">
        <f>'table1-2014'!AP23</f>
        <v>2</v>
      </c>
      <c r="G422" s="15">
        <f>'table1-2014'!AQ23</f>
        <v>449000</v>
      </c>
      <c r="H422">
        <f>'table1-2014'!AR23</f>
        <v>0</v>
      </c>
      <c r="I422" s="15">
        <f>'table1-2014'!AS23</f>
        <v>0</v>
      </c>
      <c r="J422">
        <f>'table1-2014'!AT23</f>
        <v>7</v>
      </c>
      <c r="K422" s="15">
        <f>'table1-2014'!AU23</f>
        <v>65000</v>
      </c>
      <c r="L422">
        <f>'table1-2014'!AV23</f>
        <v>17</v>
      </c>
      <c r="M422" s="15">
        <f>'table1-2014'!AW23</f>
        <v>550000</v>
      </c>
    </row>
    <row r="423" spans="1:13" x14ac:dyDescent="0.2">
      <c r="A423">
        <f>'table1-2014'!AL24</f>
        <v>802</v>
      </c>
      <c r="B423">
        <v>2014</v>
      </c>
      <c r="C423">
        <f>'table1-2014'!AM24</f>
        <v>5</v>
      </c>
      <c r="D423">
        <f>'table1-2014'!AN24</f>
        <v>6</v>
      </c>
      <c r="E423" s="15">
        <f>'table1-2014'!AO24</f>
        <v>135000</v>
      </c>
      <c r="F423">
        <f>'table1-2014'!AP24</f>
        <v>1</v>
      </c>
      <c r="G423" s="15">
        <f>'table1-2014'!AQ24</f>
        <v>159000</v>
      </c>
      <c r="H423">
        <f>'table1-2014'!AR24</f>
        <v>0</v>
      </c>
      <c r="I423" s="15">
        <f>'table1-2014'!AS24</f>
        <v>0</v>
      </c>
      <c r="J423">
        <f>'table1-2014'!AT24</f>
        <v>2</v>
      </c>
      <c r="K423" s="15">
        <f>'table1-2014'!AU24</f>
        <v>160000</v>
      </c>
      <c r="L423">
        <f>'table1-2014'!AV24</f>
        <v>7</v>
      </c>
      <c r="M423" s="15">
        <f>'table1-2014'!AW24</f>
        <v>294000</v>
      </c>
    </row>
    <row r="424" spans="1:13" x14ac:dyDescent="0.2">
      <c r="A424">
        <f>'table1-2014'!AL25</f>
        <v>803.01</v>
      </c>
      <c r="B424">
        <v>2014</v>
      </c>
      <c r="C424">
        <f>'table1-2014'!AM25</f>
        <v>5</v>
      </c>
      <c r="D424">
        <f>'table1-2014'!AN25</f>
        <v>2</v>
      </c>
      <c r="E424" s="15">
        <f>'table1-2014'!AO25</f>
        <v>16000</v>
      </c>
      <c r="F424">
        <f>'table1-2014'!AP25</f>
        <v>0</v>
      </c>
      <c r="G424" s="15">
        <f>'table1-2014'!AQ25</f>
        <v>0</v>
      </c>
      <c r="H424">
        <f>'table1-2014'!AR25</f>
        <v>1</v>
      </c>
      <c r="I424" s="15">
        <f>'table1-2014'!AS25</f>
        <v>550000</v>
      </c>
      <c r="J424">
        <f>'table1-2014'!AT25</f>
        <v>3</v>
      </c>
      <c r="K424" s="15">
        <f>'table1-2014'!AU25</f>
        <v>566000</v>
      </c>
      <c r="L424">
        <f>'table1-2014'!AV25</f>
        <v>3</v>
      </c>
      <c r="M424" s="15">
        <f>'table1-2014'!AW25</f>
        <v>566000</v>
      </c>
    </row>
    <row r="425" spans="1:13" x14ac:dyDescent="0.2">
      <c r="A425">
        <f>'table1-2014'!AL26</f>
        <v>803.02</v>
      </c>
      <c r="B425">
        <v>2014</v>
      </c>
      <c r="C425">
        <f>'table1-2014'!AM26</f>
        <v>4</v>
      </c>
      <c r="D425">
        <f>'table1-2014'!AN26</f>
        <v>7</v>
      </c>
      <c r="E425" s="15">
        <f>'table1-2014'!AO26</f>
        <v>7000</v>
      </c>
      <c r="F425">
        <f>'table1-2014'!AP26</f>
        <v>0</v>
      </c>
      <c r="G425" s="15">
        <f>'table1-2014'!AQ26</f>
        <v>0</v>
      </c>
      <c r="H425">
        <f>'table1-2014'!AR26</f>
        <v>0</v>
      </c>
      <c r="I425" s="15">
        <f>'table1-2014'!AS26</f>
        <v>0</v>
      </c>
      <c r="J425">
        <f>'table1-2014'!AT26</f>
        <v>5</v>
      </c>
      <c r="K425" s="15">
        <f>'table1-2014'!AU26</f>
        <v>5000</v>
      </c>
      <c r="L425">
        <f>'table1-2014'!AV26</f>
        <v>7</v>
      </c>
      <c r="M425" s="15">
        <f>'table1-2014'!AW26</f>
        <v>7000</v>
      </c>
    </row>
    <row r="426" spans="1:13" x14ac:dyDescent="0.2">
      <c r="A426">
        <f>'table1-2014'!AL27</f>
        <v>805</v>
      </c>
      <c r="B426">
        <v>2014</v>
      </c>
      <c r="C426">
        <f>'table1-2014'!AM27</f>
        <v>5</v>
      </c>
      <c r="D426">
        <f>'table1-2014'!AN27</f>
        <v>8</v>
      </c>
      <c r="E426" s="15">
        <f>'table1-2014'!AO27</f>
        <v>118000</v>
      </c>
      <c r="F426">
        <f>'table1-2014'!AP27</f>
        <v>0</v>
      </c>
      <c r="G426" s="15">
        <f>'table1-2014'!AQ27</f>
        <v>0</v>
      </c>
      <c r="H426">
        <f>'table1-2014'!AR27</f>
        <v>0</v>
      </c>
      <c r="I426" s="15">
        <f>'table1-2014'!AS27</f>
        <v>0</v>
      </c>
      <c r="J426">
        <f>'table1-2014'!AT27</f>
        <v>7</v>
      </c>
      <c r="K426" s="15">
        <f>'table1-2014'!AU27</f>
        <v>117000</v>
      </c>
      <c r="L426">
        <f>'table1-2014'!AV27</f>
        <v>8</v>
      </c>
      <c r="M426" s="15">
        <f>'table1-2014'!AW27</f>
        <v>118000</v>
      </c>
    </row>
    <row r="427" spans="1:13" x14ac:dyDescent="0.2">
      <c r="A427">
        <f>'table1-2014'!AL28</f>
        <v>806</v>
      </c>
      <c r="B427">
        <v>2014</v>
      </c>
      <c r="C427">
        <f>'table1-2014'!AM28</f>
        <v>5</v>
      </c>
      <c r="D427">
        <f>'table1-2014'!AN28</f>
        <v>9</v>
      </c>
      <c r="E427" s="15">
        <f>'table1-2014'!AO28</f>
        <v>54000</v>
      </c>
      <c r="F427">
        <f>'table1-2014'!AP28</f>
        <v>2</v>
      </c>
      <c r="G427" s="15">
        <f>'table1-2014'!AQ28</f>
        <v>258000</v>
      </c>
      <c r="H427">
        <f>'table1-2014'!AR28</f>
        <v>1</v>
      </c>
      <c r="I427" s="15">
        <f>'table1-2014'!AS28</f>
        <v>350000</v>
      </c>
      <c r="J427">
        <f>'table1-2014'!AT28</f>
        <v>6</v>
      </c>
      <c r="K427" s="15">
        <f>'table1-2014'!AU28</f>
        <v>300000</v>
      </c>
      <c r="L427">
        <f>'table1-2014'!AV28</f>
        <v>12</v>
      </c>
      <c r="M427" s="15">
        <f>'table1-2014'!AW28</f>
        <v>662000</v>
      </c>
    </row>
    <row r="428" spans="1:13" x14ac:dyDescent="0.2">
      <c r="A428">
        <f>'table1-2014'!AL29</f>
        <v>807</v>
      </c>
      <c r="B428">
        <v>2014</v>
      </c>
      <c r="C428">
        <f>'table1-2014'!AM29</f>
        <v>4</v>
      </c>
      <c r="D428">
        <f>'table1-2014'!AN29</f>
        <v>6</v>
      </c>
      <c r="E428" s="15">
        <f>'table1-2014'!AO29</f>
        <v>22000</v>
      </c>
      <c r="F428">
        <f>'table1-2014'!AP29</f>
        <v>0</v>
      </c>
      <c r="G428" s="15">
        <f>'table1-2014'!AQ29</f>
        <v>0</v>
      </c>
      <c r="H428">
        <f>'table1-2014'!AR29</f>
        <v>0</v>
      </c>
      <c r="I428" s="15">
        <f>'table1-2014'!AS29</f>
        <v>0</v>
      </c>
      <c r="J428">
        <f>'table1-2014'!AT29</f>
        <v>3</v>
      </c>
      <c r="K428" s="15">
        <f>'table1-2014'!AU29</f>
        <v>11000</v>
      </c>
      <c r="L428">
        <f>'table1-2014'!AV29</f>
        <v>6</v>
      </c>
      <c r="M428" s="15">
        <f>'table1-2014'!AW29</f>
        <v>22000</v>
      </c>
    </row>
    <row r="429" spans="1:13" x14ac:dyDescent="0.2">
      <c r="A429">
        <f>'table1-2014'!AL30</f>
        <v>808</v>
      </c>
      <c r="B429">
        <v>2014</v>
      </c>
      <c r="C429">
        <f>'table1-2014'!AM30</f>
        <v>3</v>
      </c>
      <c r="D429">
        <f>'table1-2014'!AN30</f>
        <v>12</v>
      </c>
      <c r="E429" s="15">
        <f>'table1-2014'!AO30</f>
        <v>175000</v>
      </c>
      <c r="F429">
        <f>'table1-2014'!AP30</f>
        <v>0</v>
      </c>
      <c r="G429" s="15">
        <f>'table1-2014'!AQ30</f>
        <v>0</v>
      </c>
      <c r="H429">
        <f>'table1-2014'!AR30</f>
        <v>1</v>
      </c>
      <c r="I429" s="15">
        <f>'table1-2014'!AS30</f>
        <v>400000</v>
      </c>
      <c r="J429">
        <f>'table1-2014'!AT30</f>
        <v>4</v>
      </c>
      <c r="K429" s="15">
        <f>'table1-2014'!AU30</f>
        <v>77000</v>
      </c>
      <c r="L429">
        <f>'table1-2014'!AV30</f>
        <v>13</v>
      </c>
      <c r="M429" s="15">
        <f>'table1-2014'!AW30</f>
        <v>575000</v>
      </c>
    </row>
    <row r="430" spans="1:13" x14ac:dyDescent="0.2">
      <c r="A430">
        <f>'table1-2014'!AL31</f>
        <v>901</v>
      </c>
      <c r="B430">
        <v>2014</v>
      </c>
      <c r="C430">
        <f>'table1-2014'!AM31</f>
        <v>6</v>
      </c>
      <c r="D430">
        <f>'table1-2014'!AN31</f>
        <v>15</v>
      </c>
      <c r="E430" s="15">
        <f>'table1-2014'!AO31</f>
        <v>64000</v>
      </c>
      <c r="F430">
        <f>'table1-2014'!AP31</f>
        <v>0</v>
      </c>
      <c r="G430" s="15">
        <f>'table1-2014'!AQ31</f>
        <v>0</v>
      </c>
      <c r="H430">
        <f>'table1-2014'!AR31</f>
        <v>0</v>
      </c>
      <c r="I430" s="15">
        <f>'table1-2014'!AS31</f>
        <v>0</v>
      </c>
      <c r="J430">
        <f>'table1-2014'!AT31</f>
        <v>9</v>
      </c>
      <c r="K430" s="15">
        <f>'table1-2014'!AU31</f>
        <v>24000</v>
      </c>
      <c r="L430">
        <f>'table1-2014'!AV31</f>
        <v>15</v>
      </c>
      <c r="M430" s="15">
        <f>'table1-2014'!AW31</f>
        <v>64000</v>
      </c>
    </row>
    <row r="431" spans="1:13" x14ac:dyDescent="0.2">
      <c r="A431">
        <f>'table1-2014'!AL32</f>
        <v>902</v>
      </c>
      <c r="B431">
        <v>2014</v>
      </c>
      <c r="C431">
        <f>'table1-2014'!AM32</f>
        <v>9</v>
      </c>
      <c r="D431">
        <f>'table1-2014'!AN32</f>
        <v>36</v>
      </c>
      <c r="E431" s="15">
        <f>'table1-2014'!AO32</f>
        <v>320000</v>
      </c>
      <c r="F431">
        <f>'table1-2014'!AP32</f>
        <v>1</v>
      </c>
      <c r="G431" s="15">
        <f>'table1-2014'!AQ32</f>
        <v>111000</v>
      </c>
      <c r="H431">
        <f>'table1-2014'!AR32</f>
        <v>0</v>
      </c>
      <c r="I431" s="15">
        <f>'table1-2014'!AS32</f>
        <v>0</v>
      </c>
      <c r="J431">
        <f>'table1-2014'!AT32</f>
        <v>25</v>
      </c>
      <c r="K431" s="15">
        <f>'table1-2014'!AU32</f>
        <v>392000</v>
      </c>
      <c r="L431">
        <f>'table1-2014'!AV32</f>
        <v>37</v>
      </c>
      <c r="M431" s="15">
        <f>'table1-2014'!AW32</f>
        <v>431000</v>
      </c>
    </row>
    <row r="432" spans="1:13" x14ac:dyDescent="0.2">
      <c r="A432">
        <f>'table1-2014'!AL33</f>
        <v>903</v>
      </c>
      <c r="B432">
        <v>2014</v>
      </c>
      <c r="C432">
        <f>'table1-2014'!AM33</f>
        <v>9</v>
      </c>
      <c r="D432">
        <f>'table1-2014'!AN33</f>
        <v>28</v>
      </c>
      <c r="E432" s="15">
        <f>'table1-2014'!AO33</f>
        <v>302000</v>
      </c>
      <c r="F432">
        <f>'table1-2014'!AP33</f>
        <v>0</v>
      </c>
      <c r="G432" s="15">
        <f>'table1-2014'!AQ33</f>
        <v>0</v>
      </c>
      <c r="H432">
        <f>'table1-2014'!AR33</f>
        <v>1</v>
      </c>
      <c r="I432" s="15">
        <f>'table1-2014'!AS33</f>
        <v>286000</v>
      </c>
      <c r="J432">
        <f>'table1-2014'!AT33</f>
        <v>21</v>
      </c>
      <c r="K432" s="15">
        <f>'table1-2014'!AU33</f>
        <v>188000</v>
      </c>
      <c r="L432">
        <f>'table1-2014'!AV33</f>
        <v>29</v>
      </c>
      <c r="M432" s="15">
        <f>'table1-2014'!AW33</f>
        <v>588000</v>
      </c>
    </row>
    <row r="433" spans="1:13" x14ac:dyDescent="0.2">
      <c r="A433">
        <f>'table1-2014'!AL34</f>
        <v>904</v>
      </c>
      <c r="B433">
        <v>2014</v>
      </c>
      <c r="C433">
        <f>'table1-2014'!AM34</f>
        <v>3</v>
      </c>
      <c r="D433">
        <f>'table1-2014'!AN34</f>
        <v>21</v>
      </c>
      <c r="E433" s="15">
        <f>'table1-2014'!AO34</f>
        <v>250000</v>
      </c>
      <c r="F433">
        <f>'table1-2014'!AP34</f>
        <v>1</v>
      </c>
      <c r="G433" s="15">
        <f>'table1-2014'!AQ34</f>
        <v>150000</v>
      </c>
      <c r="H433">
        <f>'table1-2014'!AR34</f>
        <v>3</v>
      </c>
      <c r="I433" s="15">
        <f>'table1-2014'!AS34</f>
        <v>2050000</v>
      </c>
      <c r="J433">
        <f>'table1-2014'!AT34</f>
        <v>6</v>
      </c>
      <c r="K433" s="15">
        <f>'table1-2014'!AU34</f>
        <v>59000</v>
      </c>
      <c r="L433">
        <f>'table1-2014'!AV34</f>
        <v>25</v>
      </c>
      <c r="M433" s="15">
        <f>'table1-2014'!AW34</f>
        <v>2450000</v>
      </c>
    </row>
    <row r="434" spans="1:13" x14ac:dyDescent="0.2">
      <c r="A434">
        <f>'table1-2014'!AL35</f>
        <v>905</v>
      </c>
      <c r="B434">
        <v>2014</v>
      </c>
      <c r="C434">
        <f>'table1-2014'!AM35</f>
        <v>5</v>
      </c>
      <c r="D434">
        <f>'table1-2014'!AN35</f>
        <v>22</v>
      </c>
      <c r="E434" s="15">
        <f>'table1-2014'!AO35</f>
        <v>319000</v>
      </c>
      <c r="F434">
        <f>'table1-2014'!AP35</f>
        <v>1</v>
      </c>
      <c r="G434" s="15">
        <f>'table1-2014'!AQ35</f>
        <v>206000</v>
      </c>
      <c r="H434">
        <f>'table1-2014'!AR35</f>
        <v>0</v>
      </c>
      <c r="I434" s="15">
        <f>'table1-2014'!AS35</f>
        <v>0</v>
      </c>
      <c r="J434">
        <f>'table1-2014'!AT35</f>
        <v>11</v>
      </c>
      <c r="K434" s="15">
        <f>'table1-2014'!AU35</f>
        <v>78000</v>
      </c>
      <c r="L434">
        <f>'table1-2014'!AV35</f>
        <v>23</v>
      </c>
      <c r="M434" s="15">
        <f>'table1-2014'!AW35</f>
        <v>525000</v>
      </c>
    </row>
    <row r="435" spans="1:13" x14ac:dyDescent="0.2">
      <c r="A435">
        <f>'table1-2014'!AL36</f>
        <v>906</v>
      </c>
      <c r="B435">
        <v>2014</v>
      </c>
      <c r="C435">
        <f>'table1-2014'!AM36</f>
        <v>6</v>
      </c>
      <c r="D435">
        <f>'table1-2014'!AN36</f>
        <v>6</v>
      </c>
      <c r="E435" s="15">
        <f>'table1-2014'!AO36</f>
        <v>21000</v>
      </c>
      <c r="F435">
        <f>'table1-2014'!AP36</f>
        <v>0</v>
      </c>
      <c r="G435" s="15">
        <f>'table1-2014'!AQ36</f>
        <v>0</v>
      </c>
      <c r="H435">
        <f>'table1-2014'!AR36</f>
        <v>0</v>
      </c>
      <c r="I435" s="15">
        <f>'table1-2014'!AS36</f>
        <v>0</v>
      </c>
      <c r="J435">
        <f>'table1-2014'!AT36</f>
        <v>3</v>
      </c>
      <c r="K435" s="15">
        <f>'table1-2014'!AU36</f>
        <v>16000</v>
      </c>
      <c r="L435">
        <f>'table1-2014'!AV36</f>
        <v>6</v>
      </c>
      <c r="M435" s="15">
        <f>'table1-2014'!AW36</f>
        <v>21000</v>
      </c>
    </row>
    <row r="436" spans="1:13" x14ac:dyDescent="0.2">
      <c r="A436">
        <f>'table1-2014'!AL37</f>
        <v>907</v>
      </c>
      <c r="B436">
        <v>2014</v>
      </c>
      <c r="C436">
        <f>'table1-2014'!AM37</f>
        <v>4</v>
      </c>
      <c r="D436">
        <f>'table1-2014'!AN37</f>
        <v>7</v>
      </c>
      <c r="E436" s="15">
        <f>'table1-2014'!AO37</f>
        <v>89000</v>
      </c>
      <c r="F436">
        <f>'table1-2014'!AP37</f>
        <v>0</v>
      </c>
      <c r="G436" s="15">
        <f>'table1-2014'!AQ37</f>
        <v>0</v>
      </c>
      <c r="H436">
        <f>'table1-2014'!AR37</f>
        <v>0</v>
      </c>
      <c r="I436" s="15">
        <f>'table1-2014'!AS37</f>
        <v>0</v>
      </c>
      <c r="J436">
        <f>'table1-2014'!AT37</f>
        <v>3</v>
      </c>
      <c r="K436" s="15">
        <f>'table1-2014'!AU37</f>
        <v>81000</v>
      </c>
      <c r="L436">
        <f>'table1-2014'!AV37</f>
        <v>7</v>
      </c>
      <c r="M436" s="15">
        <f>'table1-2014'!AW37</f>
        <v>89000</v>
      </c>
    </row>
    <row r="437" spans="1:13" x14ac:dyDescent="0.2">
      <c r="A437">
        <f>'table1-2014'!AL38</f>
        <v>908</v>
      </c>
      <c r="B437">
        <v>2014</v>
      </c>
      <c r="C437">
        <f>'table1-2014'!AM38</f>
        <v>5</v>
      </c>
      <c r="D437">
        <f>'table1-2014'!AN38</f>
        <v>60</v>
      </c>
      <c r="E437" s="15">
        <f>'table1-2014'!AO38</f>
        <v>664000</v>
      </c>
      <c r="F437">
        <f>'table1-2014'!AP38</f>
        <v>1</v>
      </c>
      <c r="G437" s="15">
        <f>'table1-2014'!AQ38</f>
        <v>250000</v>
      </c>
      <c r="H437">
        <f>'table1-2014'!AR38</f>
        <v>1</v>
      </c>
      <c r="I437" s="15">
        <f>'table1-2014'!AS38</f>
        <v>950000</v>
      </c>
      <c r="J437">
        <f>'table1-2014'!AT38</f>
        <v>28</v>
      </c>
      <c r="K437" s="15">
        <f>'table1-2014'!AU38</f>
        <v>282000</v>
      </c>
      <c r="L437">
        <f>'table1-2014'!AV38</f>
        <v>62</v>
      </c>
      <c r="M437" s="15">
        <f>'table1-2014'!AW38</f>
        <v>1864000</v>
      </c>
    </row>
    <row r="438" spans="1:13" x14ac:dyDescent="0.2">
      <c r="A438">
        <f>'table1-2014'!AL39</f>
        <v>909</v>
      </c>
      <c r="B438">
        <v>2014</v>
      </c>
      <c r="C438">
        <f>'table1-2014'!AM39</f>
        <v>3</v>
      </c>
      <c r="D438">
        <f>'table1-2014'!AN39</f>
        <v>6</v>
      </c>
      <c r="E438" s="15">
        <f>'table1-2014'!AO39</f>
        <v>60000</v>
      </c>
      <c r="F438">
        <f>'table1-2014'!AP39</f>
        <v>0</v>
      </c>
      <c r="G438" s="15">
        <f>'table1-2014'!AQ39</f>
        <v>0</v>
      </c>
      <c r="H438">
        <f>'table1-2014'!AR39</f>
        <v>0</v>
      </c>
      <c r="I438" s="15">
        <f>'table1-2014'!AS39</f>
        <v>0</v>
      </c>
      <c r="J438">
        <f>'table1-2014'!AT39</f>
        <v>5</v>
      </c>
      <c r="K438" s="15">
        <f>'table1-2014'!AU39</f>
        <v>56000</v>
      </c>
      <c r="L438">
        <f>'table1-2014'!AV39</f>
        <v>6</v>
      </c>
      <c r="M438" s="15">
        <f>'table1-2014'!AW39</f>
        <v>60000</v>
      </c>
    </row>
    <row r="439" spans="1:13" x14ac:dyDescent="0.2">
      <c r="A439">
        <f>'table1-2014'!AL40</f>
        <v>1001</v>
      </c>
      <c r="B439">
        <v>2014</v>
      </c>
      <c r="C439">
        <f>'table1-2014'!AM40</f>
        <v>4</v>
      </c>
      <c r="D439">
        <f>'table1-2014'!AN40</f>
        <v>10</v>
      </c>
      <c r="E439" s="15">
        <f>'table1-2014'!AO40</f>
        <v>101000</v>
      </c>
      <c r="F439">
        <f>'table1-2014'!AP40</f>
        <v>0</v>
      </c>
      <c r="G439" s="15">
        <f>'table1-2014'!AQ40</f>
        <v>0</v>
      </c>
      <c r="H439">
        <f>'table1-2014'!AR40</f>
        <v>0</v>
      </c>
      <c r="I439" s="15">
        <f>'table1-2014'!AS40</f>
        <v>0</v>
      </c>
      <c r="J439">
        <f>'table1-2014'!AT40</f>
        <v>5</v>
      </c>
      <c r="K439" s="15">
        <f>'table1-2014'!AU40</f>
        <v>31000</v>
      </c>
      <c r="L439">
        <f>'table1-2014'!AV40</f>
        <v>10</v>
      </c>
      <c r="M439" s="15">
        <f>'table1-2014'!AW40</f>
        <v>101000</v>
      </c>
    </row>
    <row r="440" spans="1:13" x14ac:dyDescent="0.2">
      <c r="A440">
        <f>'table1-2014'!AL41</f>
        <v>1002</v>
      </c>
      <c r="B440">
        <v>2014</v>
      </c>
      <c r="C440">
        <f>'table1-2014'!AM41</f>
        <v>3</v>
      </c>
      <c r="D440">
        <f>'table1-2014'!AN41</f>
        <v>1</v>
      </c>
      <c r="E440" s="15">
        <f>'table1-2014'!AO41</f>
        <v>25000</v>
      </c>
      <c r="F440">
        <f>'table1-2014'!AP41</f>
        <v>2</v>
      </c>
      <c r="G440" s="15">
        <f>'table1-2014'!AQ41</f>
        <v>374000</v>
      </c>
      <c r="H440">
        <f>'table1-2014'!AR41</f>
        <v>0</v>
      </c>
      <c r="I440" s="15">
        <f>'table1-2014'!AS41</f>
        <v>0</v>
      </c>
      <c r="J440">
        <f>'table1-2014'!AT41</f>
        <v>1</v>
      </c>
      <c r="K440" s="15">
        <f>'table1-2014'!AU41</f>
        <v>25000</v>
      </c>
      <c r="L440">
        <f>'table1-2014'!AV41</f>
        <v>3</v>
      </c>
      <c r="M440" s="15">
        <f>'table1-2014'!AW41</f>
        <v>399000</v>
      </c>
    </row>
    <row r="441" spans="1:13" x14ac:dyDescent="0.2">
      <c r="A441">
        <f>'table1-2014'!AL42</f>
        <v>1101</v>
      </c>
      <c r="B441">
        <v>2014</v>
      </c>
      <c r="C441">
        <f>'table1-2014'!AM42</f>
        <v>7</v>
      </c>
      <c r="D441">
        <f>'table1-2014'!AN42</f>
        <v>93</v>
      </c>
      <c r="E441" s="15">
        <f>'table1-2014'!AO42</f>
        <v>1556000</v>
      </c>
      <c r="F441">
        <f>'table1-2014'!AP42</f>
        <v>2</v>
      </c>
      <c r="G441" s="15">
        <f>'table1-2014'!AQ42</f>
        <v>463000</v>
      </c>
      <c r="H441">
        <f>'table1-2014'!AR42</f>
        <v>3</v>
      </c>
      <c r="I441" s="15">
        <f>'table1-2014'!AS42</f>
        <v>1101000</v>
      </c>
      <c r="J441">
        <f>'table1-2014'!AT42</f>
        <v>56</v>
      </c>
      <c r="K441" s="15">
        <f>'table1-2014'!AU42</f>
        <v>1430000</v>
      </c>
      <c r="L441">
        <f>'table1-2014'!AV42</f>
        <v>98</v>
      </c>
      <c r="M441" s="15">
        <f>'table1-2014'!AW42</f>
        <v>3120000</v>
      </c>
    </row>
    <row r="442" spans="1:13" x14ac:dyDescent="0.2">
      <c r="A442">
        <f>'table1-2014'!AL43</f>
        <v>1102</v>
      </c>
      <c r="B442">
        <v>2014</v>
      </c>
      <c r="C442">
        <f>'table1-2014'!AM43</f>
        <v>11</v>
      </c>
      <c r="D442">
        <f>'table1-2014'!AN43</f>
        <v>175</v>
      </c>
      <c r="E442" s="15">
        <f>'table1-2014'!AO43</f>
        <v>2556000</v>
      </c>
      <c r="F442">
        <f>'table1-2014'!AP43</f>
        <v>12</v>
      </c>
      <c r="G442" s="15">
        <f>'table1-2014'!AQ43</f>
        <v>2150000</v>
      </c>
      <c r="H442">
        <f>'table1-2014'!AR43</f>
        <v>9</v>
      </c>
      <c r="I442" s="15">
        <f>'table1-2014'!AS43</f>
        <v>5490000</v>
      </c>
      <c r="J442">
        <f>'table1-2014'!AT43</f>
        <v>95</v>
      </c>
      <c r="K442" s="15">
        <f>'table1-2014'!AU43</f>
        <v>4090000</v>
      </c>
      <c r="L442">
        <f>'table1-2014'!AV43</f>
        <v>196</v>
      </c>
      <c r="M442" s="15">
        <f>'table1-2014'!AW43</f>
        <v>10196000</v>
      </c>
    </row>
    <row r="443" spans="1:13" x14ac:dyDescent="0.2">
      <c r="A443">
        <f>'table1-2014'!AL44</f>
        <v>1201</v>
      </c>
      <c r="B443">
        <v>2014</v>
      </c>
      <c r="C443">
        <f>'table1-2014'!AM44</f>
        <v>13</v>
      </c>
      <c r="D443">
        <f>'table1-2014'!AN44</f>
        <v>46</v>
      </c>
      <c r="E443" s="15">
        <f>'table1-2014'!AO44</f>
        <v>511000</v>
      </c>
      <c r="F443">
        <f>'table1-2014'!AP44</f>
        <v>0</v>
      </c>
      <c r="G443" s="15">
        <f>'table1-2014'!AQ44</f>
        <v>0</v>
      </c>
      <c r="H443">
        <f>'table1-2014'!AR44</f>
        <v>0</v>
      </c>
      <c r="I443" s="15">
        <f>'table1-2014'!AS44</f>
        <v>0</v>
      </c>
      <c r="J443">
        <f>'table1-2014'!AT44</f>
        <v>17</v>
      </c>
      <c r="K443" s="15">
        <f>'table1-2014'!AU44</f>
        <v>194000</v>
      </c>
      <c r="L443">
        <f>'table1-2014'!AV44</f>
        <v>46</v>
      </c>
      <c r="M443" s="15">
        <f>'table1-2014'!AW44</f>
        <v>511000</v>
      </c>
    </row>
    <row r="444" spans="1:13" x14ac:dyDescent="0.2">
      <c r="A444">
        <f>'table1-2014'!AL45</f>
        <v>1202.01</v>
      </c>
      <c r="B444">
        <v>2014</v>
      </c>
      <c r="C444">
        <f>'table1-2014'!AM45</f>
        <v>13</v>
      </c>
      <c r="D444">
        <f>'table1-2014'!AN45</f>
        <v>34</v>
      </c>
      <c r="E444" s="15">
        <f>'table1-2014'!AO45</f>
        <v>373000</v>
      </c>
      <c r="F444">
        <f>'table1-2014'!AP45</f>
        <v>2</v>
      </c>
      <c r="G444" s="15">
        <f>'table1-2014'!AQ45</f>
        <v>383000</v>
      </c>
      <c r="H444">
        <f>'table1-2014'!AR45</f>
        <v>0</v>
      </c>
      <c r="I444" s="15">
        <f>'table1-2014'!AS45</f>
        <v>0</v>
      </c>
      <c r="J444">
        <f>'table1-2014'!AT45</f>
        <v>20</v>
      </c>
      <c r="K444" s="15">
        <f>'table1-2014'!AU45</f>
        <v>361000</v>
      </c>
      <c r="L444">
        <f>'table1-2014'!AV45</f>
        <v>36</v>
      </c>
      <c r="M444" s="15">
        <f>'table1-2014'!AW45</f>
        <v>756000</v>
      </c>
    </row>
    <row r="445" spans="1:13" x14ac:dyDescent="0.2">
      <c r="A445">
        <f>'table1-2014'!AL46</f>
        <v>1202.02</v>
      </c>
      <c r="B445">
        <v>2014</v>
      </c>
      <c r="C445">
        <f>'table1-2014'!AM46</f>
        <v>8</v>
      </c>
      <c r="D445">
        <f>'table1-2014'!AN46</f>
        <v>28</v>
      </c>
      <c r="E445" s="15">
        <f>'table1-2014'!AO46</f>
        <v>436000</v>
      </c>
      <c r="F445">
        <f>'table1-2014'!AP46</f>
        <v>1</v>
      </c>
      <c r="G445" s="15">
        <f>'table1-2014'!AQ46</f>
        <v>135000</v>
      </c>
      <c r="H445">
        <f>'table1-2014'!AR46</f>
        <v>0</v>
      </c>
      <c r="I445" s="15">
        <f>'table1-2014'!AS46</f>
        <v>0</v>
      </c>
      <c r="J445">
        <f>'table1-2014'!AT46</f>
        <v>18</v>
      </c>
      <c r="K445" s="15">
        <f>'table1-2014'!AU46</f>
        <v>210000</v>
      </c>
      <c r="L445">
        <f>'table1-2014'!AV46</f>
        <v>29</v>
      </c>
      <c r="M445" s="15">
        <f>'table1-2014'!AW46</f>
        <v>571000</v>
      </c>
    </row>
    <row r="446" spans="1:13" x14ac:dyDescent="0.2">
      <c r="A446">
        <f>'table1-2014'!AL47</f>
        <v>1203</v>
      </c>
      <c r="B446">
        <v>2014</v>
      </c>
      <c r="C446">
        <f>'table1-2014'!AM47</f>
        <v>8</v>
      </c>
      <c r="D446">
        <f>'table1-2014'!AN47</f>
        <v>35</v>
      </c>
      <c r="E446" s="15">
        <f>'table1-2014'!AO47</f>
        <v>249000</v>
      </c>
      <c r="F446">
        <f>'table1-2014'!AP47</f>
        <v>0</v>
      </c>
      <c r="G446" s="15">
        <f>'table1-2014'!AQ47</f>
        <v>0</v>
      </c>
      <c r="H446">
        <f>'table1-2014'!AR47</f>
        <v>1</v>
      </c>
      <c r="I446" s="15">
        <f>'table1-2014'!AS47</f>
        <v>661000</v>
      </c>
      <c r="J446">
        <f>'table1-2014'!AT47</f>
        <v>20</v>
      </c>
      <c r="K446" s="15">
        <f>'table1-2014'!AU47</f>
        <v>829000</v>
      </c>
      <c r="L446">
        <f>'table1-2014'!AV47</f>
        <v>36</v>
      </c>
      <c r="M446" s="15">
        <f>'table1-2014'!AW47</f>
        <v>910000</v>
      </c>
    </row>
    <row r="447" spans="1:13" x14ac:dyDescent="0.2">
      <c r="A447">
        <f>'table1-2014'!AL48</f>
        <v>1204</v>
      </c>
      <c r="B447">
        <v>2014</v>
      </c>
      <c r="C447">
        <f>'table1-2014'!AM48</f>
        <v>4</v>
      </c>
      <c r="D447">
        <f>'table1-2014'!AN48</f>
        <v>16</v>
      </c>
      <c r="E447" s="15">
        <f>'table1-2014'!AO48</f>
        <v>94000</v>
      </c>
      <c r="F447">
        <f>'table1-2014'!AP48</f>
        <v>0</v>
      </c>
      <c r="G447" s="15">
        <f>'table1-2014'!AQ48</f>
        <v>0</v>
      </c>
      <c r="H447">
        <f>'table1-2014'!AR48</f>
        <v>0</v>
      </c>
      <c r="I447" s="15">
        <f>'table1-2014'!AS48</f>
        <v>0</v>
      </c>
      <c r="J447">
        <f>'table1-2014'!AT48</f>
        <v>8</v>
      </c>
      <c r="K447" s="15">
        <f>'table1-2014'!AU48</f>
        <v>60000</v>
      </c>
      <c r="L447">
        <f>'table1-2014'!AV48</f>
        <v>16</v>
      </c>
      <c r="M447" s="15">
        <f>'table1-2014'!AW48</f>
        <v>94000</v>
      </c>
    </row>
    <row r="448" spans="1:13" x14ac:dyDescent="0.2">
      <c r="A448">
        <f>'table1-2014'!AL49</f>
        <v>1205</v>
      </c>
      <c r="B448">
        <v>2014</v>
      </c>
      <c r="C448">
        <f>'table1-2014'!AM49</f>
        <v>8</v>
      </c>
      <c r="D448">
        <f>'table1-2014'!AN49</f>
        <v>41</v>
      </c>
      <c r="E448" s="15">
        <f>'table1-2014'!AO49</f>
        <v>799000</v>
      </c>
      <c r="F448">
        <f>'table1-2014'!AP49</f>
        <v>1</v>
      </c>
      <c r="G448" s="15">
        <f>'table1-2014'!AQ49</f>
        <v>200000</v>
      </c>
      <c r="H448">
        <f>'table1-2014'!AR49</f>
        <v>0</v>
      </c>
      <c r="I448" s="15">
        <f>'table1-2014'!AS49</f>
        <v>0</v>
      </c>
      <c r="J448">
        <f>'table1-2014'!AT49</f>
        <v>19</v>
      </c>
      <c r="K448" s="15">
        <f>'table1-2014'!AU49</f>
        <v>444000</v>
      </c>
      <c r="L448">
        <f>'table1-2014'!AV49</f>
        <v>42</v>
      </c>
      <c r="M448" s="15">
        <f>'table1-2014'!AW49</f>
        <v>999000</v>
      </c>
    </row>
    <row r="449" spans="1:13" x14ac:dyDescent="0.2">
      <c r="A449">
        <f>'table1-2014'!AL50</f>
        <v>1206</v>
      </c>
      <c r="B449">
        <v>2014</v>
      </c>
      <c r="C449">
        <f>'table1-2014'!AM50</f>
        <v>5</v>
      </c>
      <c r="D449">
        <f>'table1-2014'!AN50</f>
        <v>84</v>
      </c>
      <c r="E449" s="15">
        <f>'table1-2014'!AO50</f>
        <v>1086000</v>
      </c>
      <c r="F449">
        <f>'table1-2014'!AP50</f>
        <v>4</v>
      </c>
      <c r="G449" s="15">
        <f>'table1-2014'!AQ50</f>
        <v>674000</v>
      </c>
      <c r="H449">
        <f>'table1-2014'!AR50</f>
        <v>4</v>
      </c>
      <c r="I449" s="15">
        <f>'table1-2014'!AS50</f>
        <v>1408000</v>
      </c>
      <c r="J449">
        <f>'table1-2014'!AT50</f>
        <v>56</v>
      </c>
      <c r="K449" s="15">
        <f>'table1-2014'!AU50</f>
        <v>2390000</v>
      </c>
      <c r="L449">
        <f>'table1-2014'!AV50</f>
        <v>92</v>
      </c>
      <c r="M449" s="15">
        <f>'table1-2014'!AW50</f>
        <v>3168000</v>
      </c>
    </row>
    <row r="450" spans="1:13" x14ac:dyDescent="0.2">
      <c r="A450">
        <f>'table1-2014'!AL51</f>
        <v>1207</v>
      </c>
      <c r="B450">
        <v>2014</v>
      </c>
      <c r="C450">
        <f>'table1-2014'!AM51</f>
        <v>6</v>
      </c>
      <c r="D450">
        <f>'table1-2014'!AN51</f>
        <v>44</v>
      </c>
      <c r="E450" s="15">
        <f>'table1-2014'!AO51</f>
        <v>751000</v>
      </c>
      <c r="F450">
        <f>'table1-2014'!AP51</f>
        <v>1</v>
      </c>
      <c r="G450" s="15">
        <f>'table1-2014'!AQ51</f>
        <v>150000</v>
      </c>
      <c r="H450">
        <f>'table1-2014'!AR51</f>
        <v>4</v>
      </c>
      <c r="I450" s="15">
        <f>'table1-2014'!AS51</f>
        <v>2237000</v>
      </c>
      <c r="J450">
        <f>'table1-2014'!AT51</f>
        <v>18</v>
      </c>
      <c r="K450" s="15">
        <f>'table1-2014'!AU51</f>
        <v>1102000</v>
      </c>
      <c r="L450">
        <f>'table1-2014'!AV51</f>
        <v>49</v>
      </c>
      <c r="M450" s="15">
        <f>'table1-2014'!AW51</f>
        <v>3138000</v>
      </c>
    </row>
    <row r="451" spans="1:13" x14ac:dyDescent="0.2">
      <c r="A451">
        <f>'table1-2014'!AL52</f>
        <v>1301</v>
      </c>
      <c r="B451">
        <v>2014</v>
      </c>
      <c r="C451">
        <f>'table1-2014'!AM52</f>
        <v>5</v>
      </c>
      <c r="D451">
        <f>'table1-2014'!AN52</f>
        <v>5</v>
      </c>
      <c r="E451" s="15">
        <f>'table1-2014'!AO52</f>
        <v>10000</v>
      </c>
      <c r="F451">
        <f>'table1-2014'!AP52</f>
        <v>0</v>
      </c>
      <c r="G451" s="15">
        <f>'table1-2014'!AQ52</f>
        <v>0</v>
      </c>
      <c r="H451">
        <f>'table1-2014'!AR52</f>
        <v>0</v>
      </c>
      <c r="I451" s="15">
        <f>'table1-2014'!AS52</f>
        <v>0</v>
      </c>
      <c r="J451">
        <f>'table1-2014'!AT52</f>
        <v>1</v>
      </c>
      <c r="K451" s="15">
        <f>'table1-2014'!AU52</f>
        <v>4000</v>
      </c>
      <c r="L451">
        <f>'table1-2014'!AV52</f>
        <v>5</v>
      </c>
      <c r="M451" s="15">
        <f>'table1-2014'!AW52</f>
        <v>10000</v>
      </c>
    </row>
    <row r="452" spans="1:13" x14ac:dyDescent="0.2">
      <c r="A452">
        <f>'table1-2014'!AL53</f>
        <v>1302</v>
      </c>
      <c r="B452">
        <v>2014</v>
      </c>
      <c r="C452">
        <f>'table1-2014'!AM53</f>
        <v>4</v>
      </c>
      <c r="D452">
        <f>'table1-2014'!AN53</f>
        <v>18</v>
      </c>
      <c r="E452" s="15">
        <f>'table1-2014'!AO53</f>
        <v>116000</v>
      </c>
      <c r="F452">
        <f>'table1-2014'!AP53</f>
        <v>0</v>
      </c>
      <c r="G452" s="15">
        <f>'table1-2014'!AQ53</f>
        <v>0</v>
      </c>
      <c r="H452">
        <f>'table1-2014'!AR53</f>
        <v>0</v>
      </c>
      <c r="I452" s="15">
        <f>'table1-2014'!AS53</f>
        <v>0</v>
      </c>
      <c r="J452">
        <f>'table1-2014'!AT53</f>
        <v>8</v>
      </c>
      <c r="K452" s="15">
        <f>'table1-2014'!AU53</f>
        <v>52000</v>
      </c>
      <c r="L452">
        <f>'table1-2014'!AV53</f>
        <v>18</v>
      </c>
      <c r="M452" s="15">
        <f>'table1-2014'!AW53</f>
        <v>116000</v>
      </c>
    </row>
    <row r="453" spans="1:13" x14ac:dyDescent="0.2">
      <c r="A453">
        <f>'table1-2014'!AL54</f>
        <v>1303</v>
      </c>
      <c r="B453">
        <v>2014</v>
      </c>
      <c r="C453">
        <f>'table1-2014'!AM54</f>
        <v>5</v>
      </c>
      <c r="D453">
        <f>'table1-2014'!AN54</f>
        <v>13</v>
      </c>
      <c r="E453" s="15">
        <f>'table1-2014'!AO54</f>
        <v>172000</v>
      </c>
      <c r="F453">
        <f>'table1-2014'!AP54</f>
        <v>0</v>
      </c>
      <c r="G453" s="15">
        <f>'table1-2014'!AQ54</f>
        <v>0</v>
      </c>
      <c r="H453">
        <f>'table1-2014'!AR54</f>
        <v>2</v>
      </c>
      <c r="I453" s="15">
        <f>'table1-2014'!AS54</f>
        <v>960000</v>
      </c>
      <c r="J453">
        <f>'table1-2014'!AT54</f>
        <v>6</v>
      </c>
      <c r="K453" s="15">
        <f>'table1-2014'!AU54</f>
        <v>513000</v>
      </c>
      <c r="L453">
        <f>'table1-2014'!AV54</f>
        <v>15</v>
      </c>
      <c r="M453" s="15">
        <f>'table1-2014'!AW54</f>
        <v>1132000</v>
      </c>
    </row>
    <row r="454" spans="1:13" x14ac:dyDescent="0.2">
      <c r="A454">
        <f>'table1-2014'!AL55</f>
        <v>1304</v>
      </c>
      <c r="B454">
        <v>2014</v>
      </c>
      <c r="C454">
        <f>'table1-2014'!AM55</f>
        <v>5</v>
      </c>
      <c r="D454">
        <f>'table1-2014'!AN55</f>
        <v>14</v>
      </c>
      <c r="E454" s="15">
        <f>'table1-2014'!AO55</f>
        <v>186000</v>
      </c>
      <c r="F454">
        <f>'table1-2014'!AP55</f>
        <v>0</v>
      </c>
      <c r="G454" s="15">
        <f>'table1-2014'!AQ55</f>
        <v>0</v>
      </c>
      <c r="H454">
        <f>'table1-2014'!AR55</f>
        <v>0</v>
      </c>
      <c r="I454" s="15">
        <f>'table1-2014'!AS55</f>
        <v>0</v>
      </c>
      <c r="J454">
        <f>'table1-2014'!AT55</f>
        <v>7</v>
      </c>
      <c r="K454" s="15">
        <f>'table1-2014'!AU55</f>
        <v>154000</v>
      </c>
      <c r="L454">
        <f>'table1-2014'!AV55</f>
        <v>14</v>
      </c>
      <c r="M454" s="15">
        <f>'table1-2014'!AW55</f>
        <v>186000</v>
      </c>
    </row>
    <row r="455" spans="1:13" x14ac:dyDescent="0.2">
      <c r="A455">
        <f>'table1-2014'!AL56</f>
        <v>1306</v>
      </c>
      <c r="B455">
        <v>2014</v>
      </c>
      <c r="C455">
        <f>'table1-2014'!AM56</f>
        <v>8</v>
      </c>
      <c r="D455">
        <f>'table1-2014'!AN56</f>
        <v>103</v>
      </c>
      <c r="E455" s="15">
        <f>'table1-2014'!AO56</f>
        <v>1510000</v>
      </c>
      <c r="F455">
        <f>'table1-2014'!AP56</f>
        <v>7</v>
      </c>
      <c r="G455" s="15">
        <f>'table1-2014'!AQ56</f>
        <v>1332000</v>
      </c>
      <c r="H455">
        <f>'table1-2014'!AR56</f>
        <v>5</v>
      </c>
      <c r="I455" s="15">
        <f>'table1-2014'!AS56</f>
        <v>2217000</v>
      </c>
      <c r="J455">
        <f>'table1-2014'!AT56</f>
        <v>59</v>
      </c>
      <c r="K455" s="15">
        <f>'table1-2014'!AU56</f>
        <v>1374000</v>
      </c>
      <c r="L455">
        <f>'table1-2014'!AV56</f>
        <v>115</v>
      </c>
      <c r="M455" s="15">
        <f>'table1-2014'!AW56</f>
        <v>5059000</v>
      </c>
    </row>
    <row r="456" spans="1:13" x14ac:dyDescent="0.2">
      <c r="A456">
        <f>'table1-2014'!AL57</f>
        <v>1307</v>
      </c>
      <c r="B456">
        <v>2014</v>
      </c>
      <c r="C456">
        <f>'table1-2014'!AM57</f>
        <v>10</v>
      </c>
      <c r="D456">
        <f>'table1-2014'!AN57</f>
        <v>81</v>
      </c>
      <c r="E456" s="15">
        <f>'table1-2014'!AO57</f>
        <v>801000</v>
      </c>
      <c r="F456">
        <f>'table1-2014'!AP57</f>
        <v>4</v>
      </c>
      <c r="G456" s="15">
        <f>'table1-2014'!AQ57</f>
        <v>672000</v>
      </c>
      <c r="H456">
        <f>'table1-2014'!AR57</f>
        <v>3</v>
      </c>
      <c r="I456" s="15">
        <f>'table1-2014'!AS57</f>
        <v>1324000</v>
      </c>
      <c r="J456">
        <f>'table1-2014'!AT57</f>
        <v>42</v>
      </c>
      <c r="K456" s="15">
        <f>'table1-2014'!AU57</f>
        <v>975000</v>
      </c>
      <c r="L456">
        <f>'table1-2014'!AV57</f>
        <v>88</v>
      </c>
      <c r="M456" s="15">
        <f>'table1-2014'!AW57</f>
        <v>2797000</v>
      </c>
    </row>
    <row r="457" spans="1:13" x14ac:dyDescent="0.2">
      <c r="A457">
        <f>'table1-2014'!AL58</f>
        <v>1308.03</v>
      </c>
      <c r="B457">
        <v>2014</v>
      </c>
      <c r="C457">
        <f>'table1-2014'!AM58</f>
        <v>7</v>
      </c>
      <c r="D457">
        <f>'table1-2014'!AN58</f>
        <v>20</v>
      </c>
      <c r="E457" s="15">
        <f>'table1-2014'!AO58</f>
        <v>246000</v>
      </c>
      <c r="F457">
        <f>'table1-2014'!AP58</f>
        <v>0</v>
      </c>
      <c r="G457" s="15">
        <f>'table1-2014'!AQ58</f>
        <v>0</v>
      </c>
      <c r="H457">
        <f>'table1-2014'!AR58</f>
        <v>1</v>
      </c>
      <c r="I457" s="15">
        <f>'table1-2014'!AS58</f>
        <v>344000</v>
      </c>
      <c r="J457">
        <f>'table1-2014'!AT58</f>
        <v>9</v>
      </c>
      <c r="K457" s="15">
        <f>'table1-2014'!AU58</f>
        <v>62000</v>
      </c>
      <c r="L457">
        <f>'table1-2014'!AV58</f>
        <v>21</v>
      </c>
      <c r="M457" s="15">
        <f>'table1-2014'!AW58</f>
        <v>590000</v>
      </c>
    </row>
    <row r="458" spans="1:13" x14ac:dyDescent="0.2">
      <c r="A458">
        <f>'table1-2014'!AL59</f>
        <v>1308.04</v>
      </c>
      <c r="B458">
        <v>2014</v>
      </c>
      <c r="C458">
        <f>'table1-2014'!AM59</f>
        <v>9</v>
      </c>
      <c r="D458">
        <f>'table1-2014'!AN59</f>
        <v>52</v>
      </c>
      <c r="E458" s="15">
        <f>'table1-2014'!AO59</f>
        <v>922000</v>
      </c>
      <c r="F458">
        <f>'table1-2014'!AP59</f>
        <v>0</v>
      </c>
      <c r="G458" s="15">
        <f>'table1-2014'!AQ59</f>
        <v>0</v>
      </c>
      <c r="H458">
        <f>'table1-2014'!AR59</f>
        <v>3</v>
      </c>
      <c r="I458" s="15">
        <f>'table1-2014'!AS59</f>
        <v>1300000</v>
      </c>
      <c r="J458">
        <f>'table1-2014'!AT59</f>
        <v>28</v>
      </c>
      <c r="K458" s="15">
        <f>'table1-2014'!AU59</f>
        <v>1815000</v>
      </c>
      <c r="L458">
        <f>'table1-2014'!AV59</f>
        <v>55</v>
      </c>
      <c r="M458" s="15">
        <f>'table1-2014'!AW59</f>
        <v>2222000</v>
      </c>
    </row>
    <row r="459" spans="1:13" x14ac:dyDescent="0.2">
      <c r="A459">
        <f>'table1-2014'!AL60</f>
        <v>1308.05</v>
      </c>
      <c r="B459">
        <v>2014</v>
      </c>
      <c r="C459">
        <f>'table1-2014'!AM60</f>
        <v>12</v>
      </c>
      <c r="D459">
        <f>'table1-2014'!AN60</f>
        <v>14</v>
      </c>
      <c r="E459" s="15">
        <f>'table1-2014'!AO60</f>
        <v>212000</v>
      </c>
      <c r="F459">
        <f>'table1-2014'!AP60</f>
        <v>0</v>
      </c>
      <c r="G459" s="15">
        <f>'table1-2014'!AQ60</f>
        <v>0</v>
      </c>
      <c r="H459">
        <f>'table1-2014'!AR60</f>
        <v>0</v>
      </c>
      <c r="I459" s="15">
        <f>'table1-2014'!AS60</f>
        <v>0</v>
      </c>
      <c r="J459">
        <f>'table1-2014'!AT60</f>
        <v>5</v>
      </c>
      <c r="K459" s="15">
        <f>'table1-2014'!AU60</f>
        <v>39000</v>
      </c>
      <c r="L459">
        <f>'table1-2014'!AV60</f>
        <v>14</v>
      </c>
      <c r="M459" s="15">
        <f>'table1-2014'!AW60</f>
        <v>212000</v>
      </c>
    </row>
    <row r="460" spans="1:13" x14ac:dyDescent="0.2">
      <c r="A460">
        <f>'table1-2014'!AL61</f>
        <v>1308.06</v>
      </c>
      <c r="B460">
        <v>2014</v>
      </c>
      <c r="C460">
        <f>'table1-2014'!AM61</f>
        <v>10</v>
      </c>
      <c r="D460">
        <f>'table1-2014'!AN61</f>
        <v>51</v>
      </c>
      <c r="E460" s="15">
        <f>'table1-2014'!AO61</f>
        <v>671000</v>
      </c>
      <c r="F460">
        <f>'table1-2014'!AP61</f>
        <v>1</v>
      </c>
      <c r="G460" s="15">
        <f>'table1-2014'!AQ61</f>
        <v>200000</v>
      </c>
      <c r="H460">
        <f>'table1-2014'!AR61</f>
        <v>1</v>
      </c>
      <c r="I460" s="15">
        <f>'table1-2014'!AS61</f>
        <v>300000</v>
      </c>
      <c r="J460">
        <f>'table1-2014'!AT61</f>
        <v>26</v>
      </c>
      <c r="K460" s="15">
        <f>'table1-2014'!AU61</f>
        <v>313000</v>
      </c>
      <c r="L460">
        <f>'table1-2014'!AV61</f>
        <v>53</v>
      </c>
      <c r="M460" s="15">
        <f>'table1-2014'!AW61</f>
        <v>1171000</v>
      </c>
    </row>
    <row r="461" spans="1:13" x14ac:dyDescent="0.2">
      <c r="A461">
        <f>'table1-2014'!AL62</f>
        <v>1401</v>
      </c>
      <c r="B461">
        <v>2014</v>
      </c>
      <c r="C461">
        <f>'table1-2014'!AM62</f>
        <v>13</v>
      </c>
      <c r="D461">
        <f>'table1-2014'!AN62</f>
        <v>34</v>
      </c>
      <c r="E461" s="15">
        <f>'table1-2014'!AO62</f>
        <v>587000</v>
      </c>
      <c r="F461">
        <f>'table1-2014'!AP62</f>
        <v>0</v>
      </c>
      <c r="G461" s="15">
        <f>'table1-2014'!AQ62</f>
        <v>0</v>
      </c>
      <c r="H461">
        <f>'table1-2014'!AR62</f>
        <v>0</v>
      </c>
      <c r="I461" s="15">
        <f>'table1-2014'!AS62</f>
        <v>0</v>
      </c>
      <c r="J461">
        <f>'table1-2014'!AT62</f>
        <v>21</v>
      </c>
      <c r="K461" s="15">
        <f>'table1-2014'!AU62</f>
        <v>306000</v>
      </c>
      <c r="L461">
        <f>'table1-2014'!AV62</f>
        <v>34</v>
      </c>
      <c r="M461" s="15">
        <f>'table1-2014'!AW62</f>
        <v>587000</v>
      </c>
    </row>
    <row r="462" spans="1:13" x14ac:dyDescent="0.2">
      <c r="A462">
        <f>'table1-2014'!AL63</f>
        <v>1402</v>
      </c>
      <c r="B462">
        <v>2014</v>
      </c>
      <c r="C462">
        <f>'table1-2014'!AM63</f>
        <v>2</v>
      </c>
      <c r="D462">
        <f>'table1-2014'!AN63</f>
        <v>12</v>
      </c>
      <c r="E462" s="15">
        <f>'table1-2014'!AO63</f>
        <v>36000</v>
      </c>
      <c r="F462">
        <f>'table1-2014'!AP63</f>
        <v>0</v>
      </c>
      <c r="G462" s="15">
        <f>'table1-2014'!AQ63</f>
        <v>0</v>
      </c>
      <c r="H462">
        <f>'table1-2014'!AR63</f>
        <v>0</v>
      </c>
      <c r="I462" s="15">
        <f>'table1-2014'!AS63</f>
        <v>0</v>
      </c>
      <c r="J462">
        <f>'table1-2014'!AT63</f>
        <v>7</v>
      </c>
      <c r="K462" s="15">
        <f>'table1-2014'!AU63</f>
        <v>29000</v>
      </c>
      <c r="L462">
        <f>'table1-2014'!AV63</f>
        <v>12</v>
      </c>
      <c r="M462" s="15">
        <f>'table1-2014'!AW63</f>
        <v>36000</v>
      </c>
    </row>
    <row r="463" spans="1:13" x14ac:dyDescent="0.2">
      <c r="A463">
        <f>'table1-2014'!AL64</f>
        <v>1403</v>
      </c>
      <c r="B463">
        <v>2014</v>
      </c>
      <c r="C463">
        <f>'table1-2014'!AM64</f>
        <v>5</v>
      </c>
      <c r="D463">
        <f>'table1-2014'!AN64</f>
        <v>20</v>
      </c>
      <c r="E463" s="15">
        <f>'table1-2014'!AO64</f>
        <v>78000</v>
      </c>
      <c r="F463">
        <f>'table1-2014'!AP64</f>
        <v>0</v>
      </c>
      <c r="G463" s="15">
        <f>'table1-2014'!AQ64</f>
        <v>0</v>
      </c>
      <c r="H463">
        <f>'table1-2014'!AR64</f>
        <v>1</v>
      </c>
      <c r="I463" s="15">
        <f>'table1-2014'!AS64</f>
        <v>680000</v>
      </c>
      <c r="J463">
        <f>'table1-2014'!AT64</f>
        <v>11</v>
      </c>
      <c r="K463" s="15">
        <f>'table1-2014'!AU64</f>
        <v>60000</v>
      </c>
      <c r="L463">
        <f>'table1-2014'!AV64</f>
        <v>21</v>
      </c>
      <c r="M463" s="15">
        <f>'table1-2014'!AW64</f>
        <v>758000</v>
      </c>
    </row>
    <row r="464" spans="1:13" x14ac:dyDescent="0.2">
      <c r="A464">
        <f>'table1-2014'!AL65</f>
        <v>1501</v>
      </c>
      <c r="B464">
        <v>2014</v>
      </c>
      <c r="C464">
        <f>'table1-2014'!AM65</f>
        <v>4</v>
      </c>
      <c r="D464">
        <f>'table1-2014'!AN65</f>
        <v>7</v>
      </c>
      <c r="E464" s="15">
        <f>'table1-2014'!AO65</f>
        <v>14000</v>
      </c>
      <c r="F464">
        <f>'table1-2014'!AP65</f>
        <v>0</v>
      </c>
      <c r="G464" s="15">
        <f>'table1-2014'!AQ65</f>
        <v>0</v>
      </c>
      <c r="H464">
        <f>'table1-2014'!AR65</f>
        <v>1</v>
      </c>
      <c r="I464" s="15">
        <f>'table1-2014'!AS65</f>
        <v>315000</v>
      </c>
      <c r="J464">
        <f>'table1-2014'!AT65</f>
        <v>5</v>
      </c>
      <c r="K464" s="15">
        <f>'table1-2014'!AU65</f>
        <v>326000</v>
      </c>
      <c r="L464">
        <f>'table1-2014'!AV65</f>
        <v>8</v>
      </c>
      <c r="M464" s="15">
        <f>'table1-2014'!AW65</f>
        <v>329000</v>
      </c>
    </row>
    <row r="465" spans="1:13" x14ac:dyDescent="0.2">
      <c r="A465">
        <f>'table1-2014'!AL66</f>
        <v>1502</v>
      </c>
      <c r="B465">
        <v>2014</v>
      </c>
      <c r="C465">
        <f>'table1-2014'!AM66</f>
        <v>4</v>
      </c>
      <c r="D465">
        <f>'table1-2014'!AN66</f>
        <v>7</v>
      </c>
      <c r="E465" s="15">
        <f>'table1-2014'!AO66</f>
        <v>68000</v>
      </c>
      <c r="F465">
        <f>'table1-2014'!AP66</f>
        <v>1</v>
      </c>
      <c r="G465" s="15">
        <f>'table1-2014'!AQ66</f>
        <v>175000</v>
      </c>
      <c r="H465">
        <f>'table1-2014'!AR66</f>
        <v>0</v>
      </c>
      <c r="I465" s="15">
        <f>'table1-2014'!AS66</f>
        <v>0</v>
      </c>
      <c r="J465">
        <f>'table1-2014'!AT66</f>
        <v>6</v>
      </c>
      <c r="K465" s="15">
        <f>'table1-2014'!AU66</f>
        <v>239000</v>
      </c>
      <c r="L465">
        <f>'table1-2014'!AV66</f>
        <v>8</v>
      </c>
      <c r="M465" s="15">
        <f>'table1-2014'!AW66</f>
        <v>243000</v>
      </c>
    </row>
    <row r="466" spans="1:13" x14ac:dyDescent="0.2">
      <c r="A466">
        <f>'table1-2014'!AL67</f>
        <v>1503</v>
      </c>
      <c r="B466">
        <v>2014</v>
      </c>
      <c r="C466">
        <f>'table1-2014'!AM67</f>
        <v>5</v>
      </c>
      <c r="D466">
        <f>'table1-2014'!AN67</f>
        <v>7</v>
      </c>
      <c r="E466" s="15">
        <f>'table1-2014'!AO67</f>
        <v>31000</v>
      </c>
      <c r="F466">
        <f>'table1-2014'!AP67</f>
        <v>0</v>
      </c>
      <c r="G466" s="15">
        <f>'table1-2014'!AQ67</f>
        <v>0</v>
      </c>
      <c r="H466">
        <f>'table1-2014'!AR67</f>
        <v>0</v>
      </c>
      <c r="I466" s="15">
        <f>'table1-2014'!AS67</f>
        <v>0</v>
      </c>
      <c r="J466">
        <f>'table1-2014'!AT67</f>
        <v>4</v>
      </c>
      <c r="K466" s="15">
        <f>'table1-2014'!AU67</f>
        <v>29000</v>
      </c>
      <c r="L466">
        <f>'table1-2014'!AV67</f>
        <v>7</v>
      </c>
      <c r="M466" s="15">
        <f>'table1-2014'!AW67</f>
        <v>31000</v>
      </c>
    </row>
    <row r="467" spans="1:13" x14ac:dyDescent="0.2">
      <c r="A467">
        <f>'table1-2014'!AL68</f>
        <v>1504</v>
      </c>
      <c r="B467">
        <v>2014</v>
      </c>
      <c r="C467">
        <f>'table1-2014'!AM68</f>
        <v>5</v>
      </c>
      <c r="D467">
        <f>'table1-2014'!AN68</f>
        <v>25</v>
      </c>
      <c r="E467" s="15">
        <f>'table1-2014'!AO68</f>
        <v>359000</v>
      </c>
      <c r="F467">
        <f>'table1-2014'!AP68</f>
        <v>5</v>
      </c>
      <c r="G467" s="15">
        <f>'table1-2014'!AQ68</f>
        <v>845000</v>
      </c>
      <c r="H467">
        <f>'table1-2014'!AR68</f>
        <v>0</v>
      </c>
      <c r="I467" s="15">
        <f>'table1-2014'!AS68</f>
        <v>0</v>
      </c>
      <c r="J467">
        <f>'table1-2014'!AT68</f>
        <v>7</v>
      </c>
      <c r="K467" s="15">
        <f>'table1-2014'!AU68</f>
        <v>385000</v>
      </c>
      <c r="L467">
        <f>'table1-2014'!AV68</f>
        <v>30</v>
      </c>
      <c r="M467" s="15">
        <f>'table1-2014'!AW68</f>
        <v>1204000</v>
      </c>
    </row>
    <row r="468" spans="1:13" x14ac:dyDescent="0.2">
      <c r="A468">
        <f>'table1-2014'!AL69</f>
        <v>1505</v>
      </c>
      <c r="B468">
        <v>2014</v>
      </c>
      <c r="C468">
        <f>'table1-2014'!AM69</f>
        <v>5</v>
      </c>
      <c r="D468">
        <f>'table1-2014'!AN69</f>
        <v>23</v>
      </c>
      <c r="E468" s="15">
        <f>'table1-2014'!AO69</f>
        <v>463000</v>
      </c>
      <c r="F468">
        <f>'table1-2014'!AP69</f>
        <v>0</v>
      </c>
      <c r="G468" s="15">
        <f>'table1-2014'!AQ69</f>
        <v>0</v>
      </c>
      <c r="H468">
        <f>'table1-2014'!AR69</f>
        <v>2</v>
      </c>
      <c r="I468" s="15">
        <f>'table1-2014'!AS69</f>
        <v>750000</v>
      </c>
      <c r="J468">
        <f>'table1-2014'!AT69</f>
        <v>10</v>
      </c>
      <c r="K468" s="15">
        <f>'table1-2014'!AU69</f>
        <v>156000</v>
      </c>
      <c r="L468">
        <f>'table1-2014'!AV69</f>
        <v>25</v>
      </c>
      <c r="M468" s="15">
        <f>'table1-2014'!AW69</f>
        <v>1213000</v>
      </c>
    </row>
    <row r="469" spans="1:13" x14ac:dyDescent="0.2">
      <c r="A469">
        <f>'table1-2014'!AL70</f>
        <v>1506</v>
      </c>
      <c r="B469">
        <v>2014</v>
      </c>
      <c r="C469">
        <f>'table1-2014'!AM70</f>
        <v>6</v>
      </c>
      <c r="D469">
        <f>'table1-2014'!AN70</f>
        <v>14</v>
      </c>
      <c r="E469" s="15">
        <f>'table1-2014'!AO70</f>
        <v>230000</v>
      </c>
      <c r="F469">
        <f>'table1-2014'!AP70</f>
        <v>1</v>
      </c>
      <c r="G469" s="15">
        <f>'table1-2014'!AQ70</f>
        <v>250000</v>
      </c>
      <c r="H469">
        <f>'table1-2014'!AR70</f>
        <v>0</v>
      </c>
      <c r="I469" s="15">
        <f>'table1-2014'!AS70</f>
        <v>0</v>
      </c>
      <c r="J469">
        <f>'table1-2014'!AT70</f>
        <v>8</v>
      </c>
      <c r="K469" s="15">
        <f>'table1-2014'!AU70</f>
        <v>143000</v>
      </c>
      <c r="L469">
        <f>'table1-2014'!AV70</f>
        <v>15</v>
      </c>
      <c r="M469" s="15">
        <f>'table1-2014'!AW70</f>
        <v>480000</v>
      </c>
    </row>
    <row r="470" spans="1:13" x14ac:dyDescent="0.2">
      <c r="A470">
        <f>'table1-2014'!AL71</f>
        <v>1507.01</v>
      </c>
      <c r="B470">
        <v>2014</v>
      </c>
      <c r="C470">
        <f>'table1-2014'!AM71</f>
        <v>7</v>
      </c>
      <c r="D470">
        <f>'table1-2014'!AN71</f>
        <v>5</v>
      </c>
      <c r="E470" s="15">
        <f>'table1-2014'!AO71</f>
        <v>37000</v>
      </c>
      <c r="F470">
        <f>'table1-2014'!AP71</f>
        <v>0</v>
      </c>
      <c r="G470" s="15">
        <f>'table1-2014'!AQ71</f>
        <v>0</v>
      </c>
      <c r="H470">
        <f>'table1-2014'!AR71</f>
        <v>0</v>
      </c>
      <c r="I470" s="15">
        <f>'table1-2014'!AS71</f>
        <v>0</v>
      </c>
      <c r="J470">
        <f>'table1-2014'!AT71</f>
        <v>2</v>
      </c>
      <c r="K470" s="15">
        <f>'table1-2014'!AU71</f>
        <v>20000</v>
      </c>
      <c r="L470">
        <f>'table1-2014'!AV71</f>
        <v>5</v>
      </c>
      <c r="M470" s="15">
        <f>'table1-2014'!AW71</f>
        <v>37000</v>
      </c>
    </row>
    <row r="471" spans="1:13" x14ac:dyDescent="0.2">
      <c r="A471">
        <f>'table1-2014'!AL72</f>
        <v>1507.02</v>
      </c>
      <c r="B471">
        <v>2014</v>
      </c>
      <c r="C471">
        <f>'table1-2014'!AM72</f>
        <v>7</v>
      </c>
      <c r="D471">
        <f>'table1-2014'!AN72</f>
        <v>4</v>
      </c>
      <c r="E471" s="15">
        <f>'table1-2014'!AO72</f>
        <v>13000</v>
      </c>
      <c r="F471">
        <f>'table1-2014'!AP72</f>
        <v>0</v>
      </c>
      <c r="G471" s="15">
        <f>'table1-2014'!AQ72</f>
        <v>0</v>
      </c>
      <c r="H471">
        <f>'table1-2014'!AR72</f>
        <v>0</v>
      </c>
      <c r="I471" s="15">
        <f>'table1-2014'!AS72</f>
        <v>0</v>
      </c>
      <c r="J471">
        <f>'table1-2014'!AT72</f>
        <v>2</v>
      </c>
      <c r="K471" s="15">
        <f>'table1-2014'!AU72</f>
        <v>5000</v>
      </c>
      <c r="L471">
        <f>'table1-2014'!AV72</f>
        <v>4</v>
      </c>
      <c r="M471" s="15">
        <f>'table1-2014'!AW72</f>
        <v>13000</v>
      </c>
    </row>
    <row r="472" spans="1:13" x14ac:dyDescent="0.2">
      <c r="A472">
        <f>'table1-2014'!AL73</f>
        <v>1508</v>
      </c>
      <c r="B472">
        <v>2014</v>
      </c>
      <c r="C472">
        <f>'table1-2014'!AM73</f>
        <v>5</v>
      </c>
      <c r="D472">
        <f>'table1-2014'!AN73</f>
        <v>38</v>
      </c>
      <c r="E472" s="15">
        <f>'table1-2014'!AO73</f>
        <v>439000</v>
      </c>
      <c r="F472">
        <f>'table1-2014'!AP73</f>
        <v>0</v>
      </c>
      <c r="G472" s="15">
        <f>'table1-2014'!AQ73</f>
        <v>0</v>
      </c>
      <c r="H472">
        <f>'table1-2014'!AR73</f>
        <v>1</v>
      </c>
      <c r="I472" s="15">
        <f>'table1-2014'!AS73</f>
        <v>384000</v>
      </c>
      <c r="J472">
        <f>'table1-2014'!AT73</f>
        <v>19</v>
      </c>
      <c r="K472" s="15">
        <f>'table1-2014'!AU73</f>
        <v>532000</v>
      </c>
      <c r="L472">
        <f>'table1-2014'!AV73</f>
        <v>39</v>
      </c>
      <c r="M472" s="15">
        <f>'table1-2014'!AW73</f>
        <v>823000</v>
      </c>
    </row>
    <row r="473" spans="1:13" x14ac:dyDescent="0.2">
      <c r="A473">
        <f>'table1-2014'!AL74</f>
        <v>1509</v>
      </c>
      <c r="B473">
        <v>2014</v>
      </c>
      <c r="C473">
        <f>'table1-2014'!AM74</f>
        <v>6</v>
      </c>
      <c r="D473">
        <f>'table1-2014'!AN74</f>
        <v>8</v>
      </c>
      <c r="E473" s="15">
        <f>'table1-2014'!AO74</f>
        <v>34000</v>
      </c>
      <c r="F473">
        <f>'table1-2014'!AP74</f>
        <v>0</v>
      </c>
      <c r="G473" s="15">
        <f>'table1-2014'!AQ74</f>
        <v>0</v>
      </c>
      <c r="H473">
        <f>'table1-2014'!AR74</f>
        <v>0</v>
      </c>
      <c r="I473" s="15">
        <f>'table1-2014'!AS74</f>
        <v>0</v>
      </c>
      <c r="J473">
        <f>'table1-2014'!AT74</f>
        <v>5</v>
      </c>
      <c r="K473" s="15">
        <f>'table1-2014'!AU74</f>
        <v>18000</v>
      </c>
      <c r="L473">
        <f>'table1-2014'!AV74</f>
        <v>8</v>
      </c>
      <c r="M473" s="15">
        <f>'table1-2014'!AW74</f>
        <v>34000</v>
      </c>
    </row>
    <row r="474" spans="1:13" x14ac:dyDescent="0.2">
      <c r="A474">
        <f>'table1-2014'!AL75</f>
        <v>1510</v>
      </c>
      <c r="B474">
        <v>2014</v>
      </c>
      <c r="C474">
        <f>'table1-2014'!AM75</f>
        <v>5</v>
      </c>
      <c r="D474">
        <f>'table1-2014'!AN75</f>
        <v>22</v>
      </c>
      <c r="E474" s="15">
        <f>'table1-2014'!AO75</f>
        <v>148000</v>
      </c>
      <c r="F474">
        <f>'table1-2014'!AP75</f>
        <v>1</v>
      </c>
      <c r="G474" s="15">
        <f>'table1-2014'!AQ75</f>
        <v>140000</v>
      </c>
      <c r="H474">
        <f>'table1-2014'!AR75</f>
        <v>0</v>
      </c>
      <c r="I474" s="15">
        <f>'table1-2014'!AS75</f>
        <v>0</v>
      </c>
      <c r="J474">
        <f>'table1-2014'!AT75</f>
        <v>13</v>
      </c>
      <c r="K474" s="15">
        <f>'table1-2014'!AU75</f>
        <v>203000</v>
      </c>
      <c r="L474">
        <f>'table1-2014'!AV75</f>
        <v>23</v>
      </c>
      <c r="M474" s="15">
        <f>'table1-2014'!AW75</f>
        <v>288000</v>
      </c>
    </row>
    <row r="475" spans="1:13" x14ac:dyDescent="0.2">
      <c r="A475">
        <f>'table1-2014'!AL76</f>
        <v>1511</v>
      </c>
      <c r="B475">
        <v>2014</v>
      </c>
      <c r="C475">
        <f>'table1-2014'!AM76</f>
        <v>7</v>
      </c>
      <c r="D475">
        <f>'table1-2014'!AN76</f>
        <v>46</v>
      </c>
      <c r="E475" s="15">
        <f>'table1-2014'!AO76</f>
        <v>423000</v>
      </c>
      <c r="F475">
        <f>'table1-2014'!AP76</f>
        <v>0</v>
      </c>
      <c r="G475" s="15">
        <f>'table1-2014'!AQ76</f>
        <v>0</v>
      </c>
      <c r="H475">
        <f>'table1-2014'!AR76</f>
        <v>1</v>
      </c>
      <c r="I475" s="15">
        <f>'table1-2014'!AS76</f>
        <v>360000</v>
      </c>
      <c r="J475">
        <f>'table1-2014'!AT76</f>
        <v>31</v>
      </c>
      <c r="K475" s="15">
        <f>'table1-2014'!AU76</f>
        <v>628000</v>
      </c>
      <c r="L475">
        <f>'table1-2014'!AV76</f>
        <v>47</v>
      </c>
      <c r="M475" s="15">
        <f>'table1-2014'!AW76</f>
        <v>783000</v>
      </c>
    </row>
    <row r="476" spans="1:13" x14ac:dyDescent="0.2">
      <c r="A476">
        <f>'table1-2014'!AL77</f>
        <v>1512</v>
      </c>
      <c r="B476">
        <v>2014</v>
      </c>
      <c r="C476">
        <f>'table1-2014'!AM77</f>
        <v>4</v>
      </c>
      <c r="D476">
        <f>'table1-2014'!AN77</f>
        <v>7</v>
      </c>
      <c r="E476" s="15">
        <f>'table1-2014'!AO77</f>
        <v>21000</v>
      </c>
      <c r="F476">
        <f>'table1-2014'!AP77</f>
        <v>0</v>
      </c>
      <c r="G476" s="15">
        <f>'table1-2014'!AQ77</f>
        <v>0</v>
      </c>
      <c r="H476">
        <f>'table1-2014'!AR77</f>
        <v>0</v>
      </c>
      <c r="I476" s="15">
        <f>'table1-2014'!AS77</f>
        <v>0</v>
      </c>
      <c r="J476">
        <f>'table1-2014'!AT77</f>
        <v>5</v>
      </c>
      <c r="K476" s="15">
        <f>'table1-2014'!AU77</f>
        <v>9000</v>
      </c>
      <c r="L476">
        <f>'table1-2014'!AV77</f>
        <v>7</v>
      </c>
      <c r="M476" s="15">
        <f>'table1-2014'!AW77</f>
        <v>21000</v>
      </c>
    </row>
    <row r="477" spans="1:13" x14ac:dyDescent="0.2">
      <c r="A477">
        <f>'table1-2014'!AL78</f>
        <v>1513</v>
      </c>
      <c r="B477">
        <v>2014</v>
      </c>
      <c r="C477">
        <f>'table1-2014'!AM78</f>
        <v>5</v>
      </c>
      <c r="D477">
        <f>'table1-2014'!AN78</f>
        <v>22</v>
      </c>
      <c r="E477" s="15">
        <f>'table1-2014'!AO78</f>
        <v>429000</v>
      </c>
      <c r="F477">
        <f>'table1-2014'!AP78</f>
        <v>0</v>
      </c>
      <c r="G477" s="15">
        <f>'table1-2014'!AQ78</f>
        <v>0</v>
      </c>
      <c r="H477">
        <f>'table1-2014'!AR78</f>
        <v>2</v>
      </c>
      <c r="I477" s="15">
        <f>'table1-2014'!AS78</f>
        <v>796000</v>
      </c>
      <c r="J477">
        <f>'table1-2014'!AT78</f>
        <v>12</v>
      </c>
      <c r="K477" s="15">
        <f>'table1-2014'!AU78</f>
        <v>349000</v>
      </c>
      <c r="L477">
        <f>'table1-2014'!AV78</f>
        <v>24</v>
      </c>
      <c r="M477" s="15">
        <f>'table1-2014'!AW78</f>
        <v>1225000</v>
      </c>
    </row>
    <row r="478" spans="1:13" x14ac:dyDescent="0.2">
      <c r="A478">
        <f>'table1-2014'!AL79</f>
        <v>1601</v>
      </c>
      <c r="B478">
        <v>2014</v>
      </c>
      <c r="C478">
        <f>'table1-2014'!AM79</f>
        <v>4</v>
      </c>
      <c r="D478">
        <f>'table1-2014'!AN79</f>
        <v>6</v>
      </c>
      <c r="E478" s="15">
        <f>'table1-2014'!AO79</f>
        <v>28000</v>
      </c>
      <c r="F478">
        <f>'table1-2014'!AP79</f>
        <v>0</v>
      </c>
      <c r="G478" s="15">
        <f>'table1-2014'!AQ79</f>
        <v>0</v>
      </c>
      <c r="H478">
        <f>'table1-2014'!AR79</f>
        <v>0</v>
      </c>
      <c r="I478" s="15">
        <f>'table1-2014'!AS79</f>
        <v>0</v>
      </c>
      <c r="J478">
        <f>'table1-2014'!AT79</f>
        <v>3</v>
      </c>
      <c r="K478" s="15">
        <f>'table1-2014'!AU79</f>
        <v>23000</v>
      </c>
      <c r="L478">
        <f>'table1-2014'!AV79</f>
        <v>6</v>
      </c>
      <c r="M478" s="15">
        <f>'table1-2014'!AW79</f>
        <v>28000</v>
      </c>
    </row>
    <row r="479" spans="1:13" x14ac:dyDescent="0.2">
      <c r="A479">
        <f>'table1-2014'!AL80</f>
        <v>1602</v>
      </c>
      <c r="B479">
        <v>2014</v>
      </c>
      <c r="C479">
        <f>'table1-2014'!AM80</f>
        <v>4</v>
      </c>
      <c r="D479">
        <f>'table1-2014'!AN80</f>
        <v>3</v>
      </c>
      <c r="E479" s="15">
        <f>'table1-2014'!AO80</f>
        <v>7000</v>
      </c>
      <c r="F479">
        <f>'table1-2014'!AP80</f>
        <v>0</v>
      </c>
      <c r="G479" s="15">
        <f>'table1-2014'!AQ80</f>
        <v>0</v>
      </c>
      <c r="H479">
        <f>'table1-2014'!AR80</f>
        <v>0</v>
      </c>
      <c r="I479" s="15">
        <f>'table1-2014'!AS80</f>
        <v>0</v>
      </c>
      <c r="J479">
        <f>'table1-2014'!AT80</f>
        <v>1</v>
      </c>
      <c r="K479" s="15">
        <f>'table1-2014'!AU80</f>
        <v>3000</v>
      </c>
      <c r="L479">
        <f>'table1-2014'!AV80</f>
        <v>3</v>
      </c>
      <c r="M479" s="15">
        <f>'table1-2014'!AW80</f>
        <v>7000</v>
      </c>
    </row>
    <row r="480" spans="1:13" x14ac:dyDescent="0.2">
      <c r="A480">
        <f>'table1-2014'!AL81</f>
        <v>1603</v>
      </c>
      <c r="B480">
        <v>2014</v>
      </c>
      <c r="C480">
        <f>'table1-2014'!AM81</f>
        <v>4</v>
      </c>
      <c r="D480">
        <f>'table1-2014'!AN81</f>
        <v>5</v>
      </c>
      <c r="E480" s="15">
        <f>'table1-2014'!AO81</f>
        <v>69000</v>
      </c>
      <c r="F480">
        <f>'table1-2014'!AP81</f>
        <v>0</v>
      </c>
      <c r="G480" s="15">
        <f>'table1-2014'!AQ81</f>
        <v>0</v>
      </c>
      <c r="H480">
        <f>'table1-2014'!AR81</f>
        <v>0</v>
      </c>
      <c r="I480" s="15">
        <f>'table1-2014'!AS81</f>
        <v>0</v>
      </c>
      <c r="J480">
        <f>'table1-2014'!AT81</f>
        <v>4</v>
      </c>
      <c r="K480" s="15">
        <f>'table1-2014'!AU81</f>
        <v>68000</v>
      </c>
      <c r="L480">
        <f>'table1-2014'!AV81</f>
        <v>5</v>
      </c>
      <c r="M480" s="15">
        <f>'table1-2014'!AW81</f>
        <v>69000</v>
      </c>
    </row>
    <row r="481" spans="1:13" x14ac:dyDescent="0.2">
      <c r="A481">
        <f>'table1-2014'!AL82</f>
        <v>1604</v>
      </c>
      <c r="B481">
        <v>2014</v>
      </c>
      <c r="C481">
        <f>'table1-2014'!AM82</f>
        <v>4</v>
      </c>
      <c r="D481">
        <f>'table1-2014'!AN82</f>
        <v>3</v>
      </c>
      <c r="E481" s="15">
        <f>'table1-2014'!AO82</f>
        <v>29000</v>
      </c>
      <c r="F481">
        <f>'table1-2014'!AP82</f>
        <v>0</v>
      </c>
      <c r="G481" s="15">
        <f>'table1-2014'!AQ82</f>
        <v>0</v>
      </c>
      <c r="H481">
        <f>'table1-2014'!AR82</f>
        <v>0</v>
      </c>
      <c r="I481" s="15">
        <f>'table1-2014'!AS82</f>
        <v>0</v>
      </c>
      <c r="J481">
        <f>'table1-2014'!AT82</f>
        <v>2</v>
      </c>
      <c r="K481" s="15">
        <f>'table1-2014'!AU82</f>
        <v>26000</v>
      </c>
      <c r="L481">
        <f>'table1-2014'!AV82</f>
        <v>3</v>
      </c>
      <c r="M481" s="15">
        <f>'table1-2014'!AW82</f>
        <v>29000</v>
      </c>
    </row>
    <row r="482" spans="1:13" x14ac:dyDescent="0.2">
      <c r="A482">
        <f>'table1-2014'!AL83</f>
        <v>1605</v>
      </c>
      <c r="B482">
        <v>2014</v>
      </c>
      <c r="C482">
        <f>'table1-2014'!AM83</f>
        <v>4</v>
      </c>
      <c r="D482">
        <f>'table1-2014'!AN83</f>
        <v>16</v>
      </c>
      <c r="E482" s="15">
        <f>'table1-2014'!AO83</f>
        <v>154000</v>
      </c>
      <c r="F482">
        <f>'table1-2014'!AP83</f>
        <v>0</v>
      </c>
      <c r="G482" s="15">
        <f>'table1-2014'!AQ83</f>
        <v>0</v>
      </c>
      <c r="H482">
        <f>'table1-2014'!AR83</f>
        <v>1</v>
      </c>
      <c r="I482" s="15">
        <f>'table1-2014'!AS83</f>
        <v>818000</v>
      </c>
      <c r="J482">
        <f>'table1-2014'!AT83</f>
        <v>6</v>
      </c>
      <c r="K482" s="15">
        <f>'table1-2014'!AU83</f>
        <v>135000</v>
      </c>
      <c r="L482">
        <f>'table1-2014'!AV83</f>
        <v>17</v>
      </c>
      <c r="M482" s="15">
        <f>'table1-2014'!AW83</f>
        <v>972000</v>
      </c>
    </row>
    <row r="483" spans="1:13" x14ac:dyDescent="0.2">
      <c r="A483">
        <f>'table1-2014'!AL84</f>
        <v>1606</v>
      </c>
      <c r="B483">
        <v>2014</v>
      </c>
      <c r="C483">
        <f>'table1-2014'!AM84</f>
        <v>6</v>
      </c>
      <c r="D483">
        <f>'table1-2014'!AN84</f>
        <v>11</v>
      </c>
      <c r="E483" s="15">
        <f>'table1-2014'!AO84</f>
        <v>137000</v>
      </c>
      <c r="F483">
        <f>'table1-2014'!AP84</f>
        <v>1</v>
      </c>
      <c r="G483" s="15">
        <f>'table1-2014'!AQ84</f>
        <v>142000</v>
      </c>
      <c r="H483">
        <f>'table1-2014'!AR84</f>
        <v>1</v>
      </c>
      <c r="I483" s="15">
        <f>'table1-2014'!AS84</f>
        <v>375000</v>
      </c>
      <c r="J483">
        <f>'table1-2014'!AT84</f>
        <v>7</v>
      </c>
      <c r="K483" s="15">
        <f>'table1-2014'!AU84</f>
        <v>533000</v>
      </c>
      <c r="L483">
        <f>'table1-2014'!AV84</f>
        <v>13</v>
      </c>
      <c r="M483" s="15">
        <f>'table1-2014'!AW84</f>
        <v>654000</v>
      </c>
    </row>
    <row r="484" spans="1:13" x14ac:dyDescent="0.2">
      <c r="A484">
        <f>'table1-2014'!AL85</f>
        <v>1607</v>
      </c>
      <c r="B484">
        <v>2014</v>
      </c>
      <c r="C484">
        <f>'table1-2014'!AM85</f>
        <v>4</v>
      </c>
      <c r="D484">
        <f>'table1-2014'!AN85</f>
        <v>15</v>
      </c>
      <c r="E484" s="15">
        <f>'table1-2014'!AO85</f>
        <v>67000</v>
      </c>
      <c r="F484">
        <f>'table1-2014'!AP85</f>
        <v>0</v>
      </c>
      <c r="G484" s="15">
        <f>'table1-2014'!AQ85</f>
        <v>0</v>
      </c>
      <c r="H484">
        <f>'table1-2014'!AR85</f>
        <v>0</v>
      </c>
      <c r="I484" s="15">
        <f>'table1-2014'!AS85</f>
        <v>0</v>
      </c>
      <c r="J484">
        <f>'table1-2014'!AT85</f>
        <v>5</v>
      </c>
      <c r="K484" s="15">
        <f>'table1-2014'!AU85</f>
        <v>43000</v>
      </c>
      <c r="L484">
        <f>'table1-2014'!AV85</f>
        <v>15</v>
      </c>
      <c r="M484" s="15">
        <f>'table1-2014'!AW85</f>
        <v>67000</v>
      </c>
    </row>
    <row r="485" spans="1:13" x14ac:dyDescent="0.2">
      <c r="A485">
        <f>'table1-2014'!AL86</f>
        <v>1608.01</v>
      </c>
      <c r="B485">
        <v>2014</v>
      </c>
      <c r="C485">
        <f>'table1-2014'!AM86</f>
        <v>7</v>
      </c>
      <c r="D485">
        <f>'table1-2014'!AN86</f>
        <v>7</v>
      </c>
      <c r="E485" s="15">
        <f>'table1-2014'!AO86</f>
        <v>25000</v>
      </c>
      <c r="F485">
        <f>'table1-2014'!AP86</f>
        <v>0</v>
      </c>
      <c r="G485" s="15">
        <f>'table1-2014'!AQ86</f>
        <v>0</v>
      </c>
      <c r="H485">
        <f>'table1-2014'!AR86</f>
        <v>0</v>
      </c>
      <c r="I485" s="15">
        <f>'table1-2014'!AS86</f>
        <v>0</v>
      </c>
      <c r="J485">
        <f>'table1-2014'!AT86</f>
        <v>6</v>
      </c>
      <c r="K485" s="15">
        <f>'table1-2014'!AU86</f>
        <v>24000</v>
      </c>
      <c r="L485">
        <f>'table1-2014'!AV86</f>
        <v>7</v>
      </c>
      <c r="M485" s="15">
        <f>'table1-2014'!AW86</f>
        <v>25000</v>
      </c>
    </row>
    <row r="486" spans="1:13" x14ac:dyDescent="0.2">
      <c r="A486">
        <f>'table1-2014'!AL87</f>
        <v>1608.02</v>
      </c>
      <c r="B486">
        <v>2014</v>
      </c>
      <c r="C486">
        <f>'table1-2014'!AM87</f>
        <v>5</v>
      </c>
      <c r="D486">
        <f>'table1-2014'!AN87</f>
        <v>8</v>
      </c>
      <c r="E486" s="15">
        <f>'table1-2014'!AO87</f>
        <v>14000</v>
      </c>
      <c r="F486">
        <f>'table1-2014'!AP87</f>
        <v>0</v>
      </c>
      <c r="G486" s="15">
        <f>'table1-2014'!AQ87</f>
        <v>0</v>
      </c>
      <c r="H486">
        <f>'table1-2014'!AR87</f>
        <v>0</v>
      </c>
      <c r="I486" s="15">
        <f>'table1-2014'!AS87</f>
        <v>0</v>
      </c>
      <c r="J486">
        <f>'table1-2014'!AT87</f>
        <v>3</v>
      </c>
      <c r="K486" s="15">
        <f>'table1-2014'!AU87</f>
        <v>5000</v>
      </c>
      <c r="L486">
        <f>'table1-2014'!AV87</f>
        <v>8</v>
      </c>
      <c r="M486" s="15">
        <f>'table1-2014'!AW87</f>
        <v>14000</v>
      </c>
    </row>
    <row r="487" spans="1:13" x14ac:dyDescent="0.2">
      <c r="A487">
        <f>'table1-2014'!AL88</f>
        <v>1701</v>
      </c>
      <c r="B487">
        <v>2014</v>
      </c>
      <c r="C487">
        <f>'table1-2014'!AM88</f>
        <v>3</v>
      </c>
      <c r="D487">
        <f>'table1-2014'!AN88</f>
        <v>31</v>
      </c>
      <c r="E487" s="15">
        <f>'table1-2014'!AO88</f>
        <v>404000</v>
      </c>
      <c r="F487">
        <f>'table1-2014'!AP88</f>
        <v>1</v>
      </c>
      <c r="G487" s="15">
        <f>'table1-2014'!AQ88</f>
        <v>105000</v>
      </c>
      <c r="H487">
        <f>'table1-2014'!AR88</f>
        <v>1</v>
      </c>
      <c r="I487" s="15">
        <f>'table1-2014'!AS88</f>
        <v>270000</v>
      </c>
      <c r="J487">
        <f>'table1-2014'!AT88</f>
        <v>17</v>
      </c>
      <c r="K487" s="15">
        <f>'table1-2014'!AU88</f>
        <v>620000</v>
      </c>
      <c r="L487">
        <f>'table1-2014'!AV88</f>
        <v>33</v>
      </c>
      <c r="M487" s="15">
        <f>'table1-2014'!AW88</f>
        <v>779000</v>
      </c>
    </row>
    <row r="488" spans="1:13" x14ac:dyDescent="0.2">
      <c r="A488">
        <f>'table1-2014'!AL89</f>
        <v>1702</v>
      </c>
      <c r="B488">
        <v>2014</v>
      </c>
      <c r="C488">
        <f>'table1-2014'!AM89</f>
        <v>1</v>
      </c>
      <c r="D488">
        <f>'table1-2014'!AN89</f>
        <v>5</v>
      </c>
      <c r="E488" s="15">
        <f>'table1-2014'!AO89</f>
        <v>21000</v>
      </c>
      <c r="F488">
        <f>'table1-2014'!AP89</f>
        <v>0</v>
      </c>
      <c r="G488" s="15">
        <f>'table1-2014'!AQ89</f>
        <v>0</v>
      </c>
      <c r="H488">
        <f>'table1-2014'!AR89</f>
        <v>0</v>
      </c>
      <c r="I488" s="15">
        <f>'table1-2014'!AS89</f>
        <v>0</v>
      </c>
      <c r="J488">
        <f>'table1-2014'!AT89</f>
        <v>4</v>
      </c>
      <c r="K488" s="15">
        <f>'table1-2014'!AU89</f>
        <v>18000</v>
      </c>
      <c r="L488">
        <f>'table1-2014'!AV89</f>
        <v>5</v>
      </c>
      <c r="M488" s="15">
        <f>'table1-2014'!AW89</f>
        <v>21000</v>
      </c>
    </row>
    <row r="489" spans="1:13" x14ac:dyDescent="0.2">
      <c r="A489">
        <f>'table1-2014'!AL90</f>
        <v>1703</v>
      </c>
      <c r="B489">
        <v>2014</v>
      </c>
      <c r="C489">
        <f>'table1-2014'!AM90</f>
        <v>3</v>
      </c>
      <c r="D489">
        <f>'table1-2014'!AN90</f>
        <v>3</v>
      </c>
      <c r="E489" s="15">
        <f>'table1-2014'!AO90</f>
        <v>30000</v>
      </c>
      <c r="F489">
        <f>'table1-2014'!AP90</f>
        <v>0</v>
      </c>
      <c r="G489" s="15">
        <f>'table1-2014'!AQ90</f>
        <v>0</v>
      </c>
      <c r="H489">
        <f>'table1-2014'!AR90</f>
        <v>0</v>
      </c>
      <c r="I489" s="15">
        <f>'table1-2014'!AS90</f>
        <v>0</v>
      </c>
      <c r="J489">
        <f>'table1-2014'!AT90</f>
        <v>1</v>
      </c>
      <c r="K489" s="15">
        <f>'table1-2014'!AU90</f>
        <v>25000</v>
      </c>
      <c r="L489">
        <f>'table1-2014'!AV90</f>
        <v>3</v>
      </c>
      <c r="M489" s="15">
        <f>'table1-2014'!AW90</f>
        <v>30000</v>
      </c>
    </row>
    <row r="490" spans="1:13" x14ac:dyDescent="0.2">
      <c r="A490">
        <f>'table1-2014'!AL91</f>
        <v>1801</v>
      </c>
      <c r="B490">
        <v>2014</v>
      </c>
      <c r="C490">
        <f>'table1-2014'!AM91</f>
        <v>3</v>
      </c>
      <c r="D490">
        <f>'table1-2014'!AN91</f>
        <v>2</v>
      </c>
      <c r="E490" s="15">
        <f>'table1-2014'!AO91</f>
        <v>26000</v>
      </c>
      <c r="F490">
        <f>'table1-2014'!AP91</f>
        <v>1</v>
      </c>
      <c r="G490" s="15">
        <f>'table1-2014'!AQ91</f>
        <v>150000</v>
      </c>
      <c r="H490">
        <f>'table1-2014'!AR91</f>
        <v>0</v>
      </c>
      <c r="I490" s="15">
        <f>'table1-2014'!AS91</f>
        <v>0</v>
      </c>
      <c r="J490">
        <f>'table1-2014'!AT91</f>
        <v>2</v>
      </c>
      <c r="K490" s="15">
        <f>'table1-2014'!AU91</f>
        <v>175000</v>
      </c>
      <c r="L490">
        <f>'table1-2014'!AV91</f>
        <v>3</v>
      </c>
      <c r="M490" s="15">
        <f>'table1-2014'!AW91</f>
        <v>176000</v>
      </c>
    </row>
    <row r="491" spans="1:13" x14ac:dyDescent="0.2">
      <c r="A491">
        <f>'table1-2014'!AL92</f>
        <v>1802</v>
      </c>
      <c r="B491">
        <v>2014</v>
      </c>
      <c r="C491">
        <f>'table1-2014'!AM92</f>
        <v>4</v>
      </c>
      <c r="D491">
        <f>'table1-2014'!AN92</f>
        <v>5</v>
      </c>
      <c r="E491" s="15">
        <f>'table1-2014'!AO92</f>
        <v>13000</v>
      </c>
      <c r="F491">
        <f>'table1-2014'!AP92</f>
        <v>0</v>
      </c>
      <c r="G491" s="15">
        <f>'table1-2014'!AQ92</f>
        <v>0</v>
      </c>
      <c r="H491">
        <f>'table1-2014'!AR92</f>
        <v>0</v>
      </c>
      <c r="I491" s="15">
        <f>'table1-2014'!AS92</f>
        <v>0</v>
      </c>
      <c r="J491">
        <f>'table1-2014'!AT92</f>
        <v>3</v>
      </c>
      <c r="K491" s="15">
        <f>'table1-2014'!AU92</f>
        <v>11000</v>
      </c>
      <c r="L491">
        <f>'table1-2014'!AV92</f>
        <v>5</v>
      </c>
      <c r="M491" s="15">
        <f>'table1-2014'!AW92</f>
        <v>13000</v>
      </c>
    </row>
    <row r="492" spans="1:13" x14ac:dyDescent="0.2">
      <c r="A492">
        <f>'table1-2014'!AL93</f>
        <v>1803</v>
      </c>
      <c r="B492">
        <v>2014</v>
      </c>
      <c r="C492">
        <f>'table1-2014'!AM93</f>
        <v>5</v>
      </c>
      <c r="D492">
        <f>'table1-2014'!AN93</f>
        <v>29</v>
      </c>
      <c r="E492" s="15">
        <f>'table1-2014'!AO93</f>
        <v>274000</v>
      </c>
      <c r="F492">
        <f>'table1-2014'!AP93</f>
        <v>1</v>
      </c>
      <c r="G492" s="15">
        <f>'table1-2014'!AQ93</f>
        <v>216000</v>
      </c>
      <c r="H492">
        <f>'table1-2014'!AR93</f>
        <v>3</v>
      </c>
      <c r="I492" s="15">
        <f>'table1-2014'!AS93</f>
        <v>2001000</v>
      </c>
      <c r="J492">
        <f>'table1-2014'!AT93</f>
        <v>18</v>
      </c>
      <c r="K492" s="15">
        <f>'table1-2014'!AU93</f>
        <v>306000</v>
      </c>
      <c r="L492">
        <f>'table1-2014'!AV93</f>
        <v>33</v>
      </c>
      <c r="M492" s="15">
        <f>'table1-2014'!AW93</f>
        <v>2491000</v>
      </c>
    </row>
    <row r="493" spans="1:13" x14ac:dyDescent="0.2">
      <c r="A493">
        <f>'table1-2014'!AL94</f>
        <v>1901</v>
      </c>
      <c r="B493">
        <v>2014</v>
      </c>
      <c r="C493">
        <f>'table1-2014'!AM94</f>
        <v>3</v>
      </c>
      <c r="D493">
        <f>'table1-2014'!AN94</f>
        <v>12</v>
      </c>
      <c r="E493" s="15">
        <f>'table1-2014'!AO94</f>
        <v>40000</v>
      </c>
      <c r="F493">
        <f>'table1-2014'!AP94</f>
        <v>0</v>
      </c>
      <c r="G493" s="15">
        <f>'table1-2014'!AQ94</f>
        <v>0</v>
      </c>
      <c r="H493">
        <f>'table1-2014'!AR94</f>
        <v>1</v>
      </c>
      <c r="I493" s="15">
        <f>'table1-2014'!AS94</f>
        <v>500000</v>
      </c>
      <c r="J493">
        <f>'table1-2014'!AT94</f>
        <v>9</v>
      </c>
      <c r="K493" s="15">
        <f>'table1-2014'!AU94</f>
        <v>37000</v>
      </c>
      <c r="L493">
        <f>'table1-2014'!AV94</f>
        <v>13</v>
      </c>
      <c r="M493" s="15">
        <f>'table1-2014'!AW94</f>
        <v>540000</v>
      </c>
    </row>
    <row r="494" spans="1:13" x14ac:dyDescent="0.2">
      <c r="A494">
        <f>'table1-2014'!AL95</f>
        <v>1902</v>
      </c>
      <c r="B494">
        <v>2014</v>
      </c>
      <c r="C494">
        <f>'table1-2014'!AM95</f>
        <v>5</v>
      </c>
      <c r="D494">
        <f>'table1-2014'!AN95</f>
        <v>20</v>
      </c>
      <c r="E494" s="15">
        <f>'table1-2014'!AO95</f>
        <v>206000</v>
      </c>
      <c r="F494">
        <f>'table1-2014'!AP95</f>
        <v>0</v>
      </c>
      <c r="G494" s="15">
        <f>'table1-2014'!AQ95</f>
        <v>0</v>
      </c>
      <c r="H494">
        <f>'table1-2014'!AR95</f>
        <v>1</v>
      </c>
      <c r="I494" s="15">
        <f>'table1-2014'!AS95</f>
        <v>288000</v>
      </c>
      <c r="J494">
        <f>'table1-2014'!AT95</f>
        <v>13</v>
      </c>
      <c r="K494" s="15">
        <f>'table1-2014'!AU95</f>
        <v>344000</v>
      </c>
      <c r="L494">
        <f>'table1-2014'!AV95</f>
        <v>21</v>
      </c>
      <c r="M494" s="15">
        <f>'table1-2014'!AW95</f>
        <v>494000</v>
      </c>
    </row>
    <row r="495" spans="1:13" x14ac:dyDescent="0.2">
      <c r="A495">
        <f>'table1-2014'!AL96</f>
        <v>1903</v>
      </c>
      <c r="B495">
        <v>2014</v>
      </c>
      <c r="C495">
        <f>'table1-2014'!AM96</f>
        <v>4</v>
      </c>
      <c r="D495">
        <f>'table1-2014'!AN96</f>
        <v>12</v>
      </c>
      <c r="E495" s="15">
        <f>'table1-2014'!AO96</f>
        <v>53000</v>
      </c>
      <c r="F495">
        <f>'table1-2014'!AP96</f>
        <v>0</v>
      </c>
      <c r="G495" s="15">
        <f>'table1-2014'!AQ96</f>
        <v>0</v>
      </c>
      <c r="H495">
        <f>'table1-2014'!AR96</f>
        <v>1</v>
      </c>
      <c r="I495" s="15">
        <f>'table1-2014'!AS96</f>
        <v>890000</v>
      </c>
      <c r="J495">
        <f>'table1-2014'!AT96</f>
        <v>7</v>
      </c>
      <c r="K495" s="15">
        <f>'table1-2014'!AU96</f>
        <v>916000</v>
      </c>
      <c r="L495">
        <f>'table1-2014'!AV96</f>
        <v>13</v>
      </c>
      <c r="M495" s="15">
        <f>'table1-2014'!AW96</f>
        <v>943000</v>
      </c>
    </row>
    <row r="496" spans="1:13" x14ac:dyDescent="0.2">
      <c r="A496">
        <f>'table1-2014'!AL97</f>
        <v>2001</v>
      </c>
      <c r="B496">
        <v>2014</v>
      </c>
      <c r="C496">
        <f>'table1-2014'!AM97</f>
        <v>5</v>
      </c>
      <c r="D496">
        <f>'table1-2014'!AN97</f>
        <v>4</v>
      </c>
      <c r="E496" s="15">
        <f>'table1-2014'!AO97</f>
        <v>8000</v>
      </c>
      <c r="F496">
        <f>'table1-2014'!AP97</f>
        <v>0</v>
      </c>
      <c r="G496" s="15">
        <f>'table1-2014'!AQ97</f>
        <v>0</v>
      </c>
      <c r="H496">
        <f>'table1-2014'!AR97</f>
        <v>0</v>
      </c>
      <c r="I496" s="15">
        <f>'table1-2014'!AS97</f>
        <v>0</v>
      </c>
      <c r="J496">
        <f>'table1-2014'!AT97</f>
        <v>1</v>
      </c>
      <c r="K496" s="15">
        <f>'table1-2014'!AU97</f>
        <v>1000</v>
      </c>
      <c r="L496">
        <f>'table1-2014'!AV97</f>
        <v>4</v>
      </c>
      <c r="M496" s="15">
        <f>'table1-2014'!AW97</f>
        <v>8000</v>
      </c>
    </row>
    <row r="497" spans="1:13" x14ac:dyDescent="0.2">
      <c r="A497">
        <f>'table1-2014'!AL98</f>
        <v>2002</v>
      </c>
      <c r="B497">
        <v>2014</v>
      </c>
      <c r="C497">
        <f>'table1-2014'!AM98</f>
        <v>6</v>
      </c>
      <c r="D497">
        <f>'table1-2014'!AN98</f>
        <v>18</v>
      </c>
      <c r="E497" s="15">
        <f>'table1-2014'!AO98</f>
        <v>285000</v>
      </c>
      <c r="F497">
        <f>'table1-2014'!AP98</f>
        <v>0</v>
      </c>
      <c r="G497" s="15">
        <f>'table1-2014'!AQ98</f>
        <v>0</v>
      </c>
      <c r="H497">
        <f>'table1-2014'!AR98</f>
        <v>2</v>
      </c>
      <c r="I497" s="15">
        <f>'table1-2014'!AS98</f>
        <v>793000</v>
      </c>
      <c r="J497">
        <f>'table1-2014'!AT98</f>
        <v>10</v>
      </c>
      <c r="K497" s="15">
        <f>'table1-2014'!AU98</f>
        <v>647000</v>
      </c>
      <c r="L497">
        <f>'table1-2014'!AV98</f>
        <v>20</v>
      </c>
      <c r="M497" s="15">
        <f>'table1-2014'!AW98</f>
        <v>1078000</v>
      </c>
    </row>
    <row r="498" spans="1:13" x14ac:dyDescent="0.2">
      <c r="A498">
        <f>'table1-2014'!AL99</f>
        <v>2003</v>
      </c>
      <c r="B498">
        <v>2014</v>
      </c>
      <c r="C498">
        <f>'table1-2014'!AM99</f>
        <v>3</v>
      </c>
      <c r="D498">
        <f>'table1-2014'!AN99</f>
        <v>14</v>
      </c>
      <c r="E498" s="15">
        <f>'table1-2014'!AO99</f>
        <v>36000</v>
      </c>
      <c r="F498">
        <f>'table1-2014'!AP99</f>
        <v>2</v>
      </c>
      <c r="G498" s="15">
        <f>'table1-2014'!AQ99</f>
        <v>275000</v>
      </c>
      <c r="H498">
        <f>'table1-2014'!AR99</f>
        <v>0</v>
      </c>
      <c r="I498" s="15">
        <f>'table1-2014'!AS99</f>
        <v>0</v>
      </c>
      <c r="J498">
        <f>'table1-2014'!AT99</f>
        <v>8</v>
      </c>
      <c r="K498" s="15">
        <f>'table1-2014'!AU99</f>
        <v>291000</v>
      </c>
      <c r="L498">
        <f>'table1-2014'!AV99</f>
        <v>16</v>
      </c>
      <c r="M498" s="15">
        <f>'table1-2014'!AW99</f>
        <v>311000</v>
      </c>
    </row>
    <row r="499" spans="1:13" x14ac:dyDescent="0.2">
      <c r="A499">
        <f>'table1-2014'!AL100</f>
        <v>2004</v>
      </c>
      <c r="B499">
        <v>2014</v>
      </c>
      <c r="C499">
        <f>'table1-2014'!AM100</f>
        <v>4</v>
      </c>
      <c r="D499">
        <f>'table1-2014'!AN100</f>
        <v>6</v>
      </c>
      <c r="E499" s="15">
        <f>'table1-2014'!AO100</f>
        <v>149000</v>
      </c>
      <c r="F499">
        <f>'table1-2014'!AP100</f>
        <v>1</v>
      </c>
      <c r="G499" s="15">
        <f>'table1-2014'!AQ100</f>
        <v>110000</v>
      </c>
      <c r="H499">
        <f>'table1-2014'!AR100</f>
        <v>0</v>
      </c>
      <c r="I499" s="15">
        <f>'table1-2014'!AS100</f>
        <v>0</v>
      </c>
      <c r="J499">
        <f>'table1-2014'!AT100</f>
        <v>4</v>
      </c>
      <c r="K499" s="15">
        <f>'table1-2014'!AU100</f>
        <v>207000</v>
      </c>
      <c r="L499">
        <f>'table1-2014'!AV100</f>
        <v>7</v>
      </c>
      <c r="M499" s="15">
        <f>'table1-2014'!AW100</f>
        <v>259000</v>
      </c>
    </row>
    <row r="500" spans="1:13" x14ac:dyDescent="0.2">
      <c r="A500">
        <f>'table1-2014'!AL101</f>
        <v>2005</v>
      </c>
      <c r="B500">
        <v>2014</v>
      </c>
      <c r="C500">
        <f>'table1-2014'!AM101</f>
        <v>4</v>
      </c>
      <c r="D500">
        <f>'table1-2014'!AN101</f>
        <v>24</v>
      </c>
      <c r="E500" s="15">
        <f>'table1-2014'!AO101</f>
        <v>232000</v>
      </c>
      <c r="F500">
        <f>'table1-2014'!AP101</f>
        <v>0</v>
      </c>
      <c r="G500" s="15">
        <f>'table1-2014'!AQ101</f>
        <v>0</v>
      </c>
      <c r="H500">
        <f>'table1-2014'!AR101</f>
        <v>0</v>
      </c>
      <c r="I500" s="15">
        <f>'table1-2014'!AS101</f>
        <v>0</v>
      </c>
      <c r="J500">
        <f>'table1-2014'!AT101</f>
        <v>11</v>
      </c>
      <c r="K500" s="15">
        <f>'table1-2014'!AU101</f>
        <v>140000</v>
      </c>
      <c r="L500">
        <f>'table1-2014'!AV101</f>
        <v>24</v>
      </c>
      <c r="M500" s="15">
        <f>'table1-2014'!AW101</f>
        <v>232000</v>
      </c>
    </row>
    <row r="501" spans="1:13" x14ac:dyDescent="0.2">
      <c r="A501">
        <f>'table1-2014'!AL102</f>
        <v>2006</v>
      </c>
      <c r="B501">
        <v>2014</v>
      </c>
      <c r="C501">
        <f>'table1-2014'!AM102</f>
        <v>4</v>
      </c>
      <c r="D501">
        <f>'table1-2014'!AN102</f>
        <v>27</v>
      </c>
      <c r="E501" s="15">
        <f>'table1-2014'!AO102</f>
        <v>323000</v>
      </c>
      <c r="F501">
        <f>'table1-2014'!AP102</f>
        <v>3</v>
      </c>
      <c r="G501" s="15">
        <f>'table1-2014'!AQ102</f>
        <v>521000</v>
      </c>
      <c r="H501">
        <f>'table1-2014'!AR102</f>
        <v>7</v>
      </c>
      <c r="I501" s="15">
        <f>'table1-2014'!AS102</f>
        <v>3625000</v>
      </c>
      <c r="J501">
        <f>'table1-2014'!AT102</f>
        <v>12</v>
      </c>
      <c r="K501" s="15">
        <f>'table1-2014'!AU102</f>
        <v>1186000</v>
      </c>
      <c r="L501">
        <f>'table1-2014'!AV102</f>
        <v>37</v>
      </c>
      <c r="M501" s="15">
        <f>'table1-2014'!AW102</f>
        <v>4469000</v>
      </c>
    </row>
    <row r="502" spans="1:13" x14ac:dyDescent="0.2">
      <c r="A502">
        <f>'table1-2014'!AL103</f>
        <v>2007.01</v>
      </c>
      <c r="B502">
        <v>2014</v>
      </c>
      <c r="C502">
        <f>'table1-2014'!AM103</f>
        <v>6</v>
      </c>
      <c r="D502">
        <f>'table1-2014'!AN103</f>
        <v>8</v>
      </c>
      <c r="E502" s="15">
        <f>'table1-2014'!AO103</f>
        <v>95000</v>
      </c>
      <c r="F502">
        <f>'table1-2014'!AP103</f>
        <v>0</v>
      </c>
      <c r="G502" s="15">
        <f>'table1-2014'!AQ103</f>
        <v>0</v>
      </c>
      <c r="H502">
        <f>'table1-2014'!AR103</f>
        <v>0</v>
      </c>
      <c r="I502" s="15">
        <f>'table1-2014'!AS103</f>
        <v>0</v>
      </c>
      <c r="J502">
        <f>'table1-2014'!AT103</f>
        <v>7</v>
      </c>
      <c r="K502" s="15">
        <f>'table1-2014'!AU103</f>
        <v>94000</v>
      </c>
      <c r="L502">
        <f>'table1-2014'!AV103</f>
        <v>8</v>
      </c>
      <c r="M502" s="15">
        <f>'table1-2014'!AW103</f>
        <v>95000</v>
      </c>
    </row>
    <row r="503" spans="1:13" x14ac:dyDescent="0.2">
      <c r="A503">
        <f>'table1-2014'!AL104</f>
        <v>2007.02</v>
      </c>
      <c r="B503">
        <v>2014</v>
      </c>
      <c r="C503">
        <f>'table1-2014'!AM104</f>
        <v>6</v>
      </c>
      <c r="D503">
        <f>'table1-2014'!AN104</f>
        <v>3</v>
      </c>
      <c r="E503" s="15">
        <f>'table1-2014'!AO104</f>
        <v>3000</v>
      </c>
      <c r="F503">
        <f>'table1-2014'!AP104</f>
        <v>0</v>
      </c>
      <c r="G503" s="15">
        <f>'table1-2014'!AQ104</f>
        <v>0</v>
      </c>
      <c r="H503">
        <f>'table1-2014'!AR104</f>
        <v>0</v>
      </c>
      <c r="I503" s="15">
        <f>'table1-2014'!AS104</f>
        <v>0</v>
      </c>
      <c r="J503">
        <f>'table1-2014'!AT104</f>
        <v>2</v>
      </c>
      <c r="K503" s="15">
        <f>'table1-2014'!AU104</f>
        <v>2000</v>
      </c>
      <c r="L503">
        <f>'table1-2014'!AV104</f>
        <v>3</v>
      </c>
      <c r="M503" s="15">
        <f>'table1-2014'!AW104</f>
        <v>3000</v>
      </c>
    </row>
    <row r="504" spans="1:13" x14ac:dyDescent="0.2">
      <c r="A504">
        <f>'table1-2014'!AL105</f>
        <v>2008</v>
      </c>
      <c r="B504">
        <v>2014</v>
      </c>
      <c r="C504">
        <f>'table1-2014'!AM105</f>
        <v>6</v>
      </c>
      <c r="D504">
        <f>'table1-2014'!AN105</f>
        <v>28</v>
      </c>
      <c r="E504" s="15">
        <f>'table1-2014'!AO105</f>
        <v>183000</v>
      </c>
      <c r="F504">
        <f>'table1-2014'!AP105</f>
        <v>0</v>
      </c>
      <c r="G504" s="15">
        <f>'table1-2014'!AQ105</f>
        <v>0</v>
      </c>
      <c r="H504">
        <f>'table1-2014'!AR105</f>
        <v>1</v>
      </c>
      <c r="I504" s="15">
        <f>'table1-2014'!AS105</f>
        <v>500000</v>
      </c>
      <c r="J504">
        <f>'table1-2014'!AT105</f>
        <v>17</v>
      </c>
      <c r="K504" s="15">
        <f>'table1-2014'!AU105</f>
        <v>110000</v>
      </c>
      <c r="L504">
        <f>'table1-2014'!AV105</f>
        <v>29</v>
      </c>
      <c r="M504" s="15">
        <f>'table1-2014'!AW105</f>
        <v>683000</v>
      </c>
    </row>
    <row r="505" spans="1:13" x14ac:dyDescent="0.2">
      <c r="A505">
        <f>'table1-2014'!AL106</f>
        <v>2101</v>
      </c>
      <c r="B505">
        <v>2014</v>
      </c>
      <c r="C505">
        <f>'table1-2014'!AM106</f>
        <v>5</v>
      </c>
      <c r="D505">
        <f>'table1-2014'!AN106</f>
        <v>70</v>
      </c>
      <c r="E505" s="15">
        <f>'table1-2014'!AO106</f>
        <v>885000</v>
      </c>
      <c r="F505">
        <f>'table1-2014'!AP106</f>
        <v>0</v>
      </c>
      <c r="G505" s="15">
        <f>'table1-2014'!AQ106</f>
        <v>0</v>
      </c>
      <c r="H505">
        <f>'table1-2014'!AR106</f>
        <v>8</v>
      </c>
      <c r="I505" s="15">
        <f>'table1-2014'!AS106</f>
        <v>4687000</v>
      </c>
      <c r="J505">
        <f>'table1-2014'!AT106</f>
        <v>33</v>
      </c>
      <c r="K505" s="15">
        <f>'table1-2014'!AU106</f>
        <v>503000</v>
      </c>
      <c r="L505">
        <f>'table1-2014'!AV106</f>
        <v>78</v>
      </c>
      <c r="M505" s="15">
        <f>'table1-2014'!AW106</f>
        <v>5572000</v>
      </c>
    </row>
    <row r="506" spans="1:13" x14ac:dyDescent="0.2">
      <c r="A506">
        <f>'table1-2014'!AL107</f>
        <v>2102</v>
      </c>
      <c r="B506">
        <v>2014</v>
      </c>
      <c r="C506">
        <f>'table1-2014'!AM107</f>
        <v>6</v>
      </c>
      <c r="D506">
        <f>'table1-2014'!AN107</f>
        <v>61</v>
      </c>
      <c r="E506" s="15">
        <f>'table1-2014'!AO107</f>
        <v>1192000</v>
      </c>
      <c r="F506">
        <f>'table1-2014'!AP107</f>
        <v>1</v>
      </c>
      <c r="G506" s="15">
        <f>'table1-2014'!AQ107</f>
        <v>250000</v>
      </c>
      <c r="H506">
        <f>'table1-2014'!AR107</f>
        <v>4</v>
      </c>
      <c r="I506" s="15">
        <f>'table1-2014'!AS107</f>
        <v>2246000</v>
      </c>
      <c r="J506">
        <f>'table1-2014'!AT107</f>
        <v>19</v>
      </c>
      <c r="K506" s="15">
        <f>'table1-2014'!AU107</f>
        <v>246000</v>
      </c>
      <c r="L506">
        <f>'table1-2014'!AV107</f>
        <v>66</v>
      </c>
      <c r="M506" s="15">
        <f>'table1-2014'!AW107</f>
        <v>3688000</v>
      </c>
    </row>
    <row r="507" spans="1:13" x14ac:dyDescent="0.2">
      <c r="A507">
        <f>'table1-2014'!AL108</f>
        <v>2201</v>
      </c>
      <c r="B507">
        <v>2014</v>
      </c>
      <c r="C507">
        <f>'table1-2014'!AM108</f>
        <v>13</v>
      </c>
      <c r="D507">
        <f>'table1-2014'!AN108</f>
        <v>125</v>
      </c>
      <c r="E507" s="15">
        <f>'table1-2014'!AO108</f>
        <v>1805000</v>
      </c>
      <c r="F507">
        <f>'table1-2014'!AP108</f>
        <v>3</v>
      </c>
      <c r="G507" s="15">
        <f>'table1-2014'!AQ108</f>
        <v>504000</v>
      </c>
      <c r="H507">
        <f>'table1-2014'!AR108</f>
        <v>7</v>
      </c>
      <c r="I507" s="15">
        <f>'table1-2014'!AS108</f>
        <v>4623000</v>
      </c>
      <c r="J507">
        <f>'table1-2014'!AT108</f>
        <v>57</v>
      </c>
      <c r="K507" s="15">
        <f>'table1-2014'!AU108</f>
        <v>2129000</v>
      </c>
      <c r="L507">
        <f>'table1-2014'!AV108</f>
        <v>135</v>
      </c>
      <c r="M507" s="15">
        <f>'table1-2014'!AW108</f>
        <v>6932000</v>
      </c>
    </row>
    <row r="508" spans="1:13" x14ac:dyDescent="0.2">
      <c r="A508">
        <f>'table1-2014'!AL109</f>
        <v>2301</v>
      </c>
      <c r="B508">
        <v>2014</v>
      </c>
      <c r="C508">
        <f>'table1-2014'!AM109</f>
        <v>6</v>
      </c>
      <c r="D508">
        <f>'table1-2014'!AN109</f>
        <v>56</v>
      </c>
      <c r="E508" s="15">
        <f>'table1-2014'!AO109</f>
        <v>884000</v>
      </c>
      <c r="F508">
        <f>'table1-2014'!AP109</f>
        <v>3</v>
      </c>
      <c r="G508" s="15">
        <f>'table1-2014'!AQ109</f>
        <v>452000</v>
      </c>
      <c r="H508">
        <f>'table1-2014'!AR109</f>
        <v>2</v>
      </c>
      <c r="I508" s="15">
        <f>'table1-2014'!AS109</f>
        <v>1100000</v>
      </c>
      <c r="J508">
        <f>'table1-2014'!AT109</f>
        <v>30</v>
      </c>
      <c r="K508" s="15">
        <f>'table1-2014'!AU109</f>
        <v>518000</v>
      </c>
      <c r="L508">
        <f>'table1-2014'!AV109</f>
        <v>61</v>
      </c>
      <c r="M508" s="15">
        <f>'table1-2014'!AW109</f>
        <v>2436000</v>
      </c>
    </row>
    <row r="509" spans="1:13" x14ac:dyDescent="0.2">
      <c r="A509">
        <f>'table1-2014'!AL110</f>
        <v>2302</v>
      </c>
      <c r="B509">
        <v>2014</v>
      </c>
      <c r="C509">
        <f>'table1-2014'!AM110</f>
        <v>13</v>
      </c>
      <c r="D509">
        <f>'table1-2014'!AN110</f>
        <v>48</v>
      </c>
      <c r="E509" s="15">
        <f>'table1-2014'!AO110</f>
        <v>567000</v>
      </c>
      <c r="F509">
        <f>'table1-2014'!AP110</f>
        <v>2</v>
      </c>
      <c r="G509" s="15">
        <f>'table1-2014'!AQ110</f>
        <v>399000</v>
      </c>
      <c r="H509">
        <f>'table1-2014'!AR110</f>
        <v>5</v>
      </c>
      <c r="I509" s="15">
        <f>'table1-2014'!AS110</f>
        <v>2532000</v>
      </c>
      <c r="J509">
        <f>'table1-2014'!AT110</f>
        <v>22</v>
      </c>
      <c r="K509" s="15">
        <f>'table1-2014'!AU110</f>
        <v>337000</v>
      </c>
      <c r="L509">
        <f>'table1-2014'!AV110</f>
        <v>55</v>
      </c>
      <c r="M509" s="15">
        <f>'table1-2014'!AW110</f>
        <v>3498000</v>
      </c>
    </row>
    <row r="510" spans="1:13" x14ac:dyDescent="0.2">
      <c r="A510">
        <f>'table1-2014'!AL111</f>
        <v>2303</v>
      </c>
      <c r="B510">
        <v>2014</v>
      </c>
      <c r="C510">
        <f>'table1-2014'!AM111</f>
        <v>5</v>
      </c>
      <c r="D510">
        <f>'table1-2014'!AN111</f>
        <v>25</v>
      </c>
      <c r="E510" s="15">
        <f>'table1-2014'!AO111</f>
        <v>325000</v>
      </c>
      <c r="F510">
        <f>'table1-2014'!AP111</f>
        <v>1</v>
      </c>
      <c r="G510" s="15">
        <f>'table1-2014'!AQ111</f>
        <v>150000</v>
      </c>
      <c r="H510">
        <f>'table1-2014'!AR111</f>
        <v>1</v>
      </c>
      <c r="I510" s="15">
        <f>'table1-2014'!AS111</f>
        <v>500000</v>
      </c>
      <c r="J510">
        <f>'table1-2014'!AT111</f>
        <v>7</v>
      </c>
      <c r="K510" s="15">
        <f>'table1-2014'!AU111</f>
        <v>198000</v>
      </c>
      <c r="L510">
        <f>'table1-2014'!AV111</f>
        <v>27</v>
      </c>
      <c r="M510" s="15">
        <f>'table1-2014'!AW111</f>
        <v>975000</v>
      </c>
    </row>
    <row r="511" spans="1:13" x14ac:dyDescent="0.2">
      <c r="A511">
        <f>'table1-2014'!AL112</f>
        <v>2401</v>
      </c>
      <c r="B511">
        <v>2014</v>
      </c>
      <c r="C511">
        <f>'table1-2014'!AM112</f>
        <v>11</v>
      </c>
      <c r="D511">
        <f>'table1-2014'!AN112</f>
        <v>73</v>
      </c>
      <c r="E511" s="15">
        <f>'table1-2014'!AO112</f>
        <v>786000</v>
      </c>
      <c r="F511">
        <f>'table1-2014'!AP112</f>
        <v>3</v>
      </c>
      <c r="G511" s="15">
        <f>'table1-2014'!AQ112</f>
        <v>664000</v>
      </c>
      <c r="H511">
        <f>'table1-2014'!AR112</f>
        <v>6</v>
      </c>
      <c r="I511" s="15">
        <f>'table1-2014'!AS112</f>
        <v>2292000</v>
      </c>
      <c r="J511">
        <f>'table1-2014'!AT112</f>
        <v>39</v>
      </c>
      <c r="K511" s="15">
        <f>'table1-2014'!AU112</f>
        <v>1249000</v>
      </c>
      <c r="L511">
        <f>'table1-2014'!AV112</f>
        <v>82</v>
      </c>
      <c r="M511" s="15">
        <f>'table1-2014'!AW112</f>
        <v>3742000</v>
      </c>
    </row>
    <row r="512" spans="1:13" x14ac:dyDescent="0.2">
      <c r="A512">
        <f>'table1-2014'!AL113</f>
        <v>2402</v>
      </c>
      <c r="B512">
        <v>2014</v>
      </c>
      <c r="C512">
        <f>'table1-2014'!AM113</f>
        <v>13</v>
      </c>
      <c r="D512">
        <f>'table1-2014'!AN113</f>
        <v>50</v>
      </c>
      <c r="E512" s="15">
        <f>'table1-2014'!AO113</f>
        <v>763000</v>
      </c>
      <c r="F512">
        <f>'table1-2014'!AP113</f>
        <v>1</v>
      </c>
      <c r="G512" s="15">
        <f>'table1-2014'!AQ113</f>
        <v>125000</v>
      </c>
      <c r="H512">
        <f>'table1-2014'!AR113</f>
        <v>2</v>
      </c>
      <c r="I512" s="15">
        <f>'table1-2014'!AS113</f>
        <v>1600000</v>
      </c>
      <c r="J512">
        <f>'table1-2014'!AT113</f>
        <v>32</v>
      </c>
      <c r="K512" s="15">
        <f>'table1-2014'!AU113</f>
        <v>498000</v>
      </c>
      <c r="L512">
        <f>'table1-2014'!AV113</f>
        <v>53</v>
      </c>
      <c r="M512" s="15">
        <f>'table1-2014'!AW113</f>
        <v>2488000</v>
      </c>
    </row>
    <row r="513" spans="1:13" x14ac:dyDescent="0.2">
      <c r="A513">
        <f>'table1-2014'!AL114</f>
        <v>2403</v>
      </c>
      <c r="B513">
        <v>2014</v>
      </c>
      <c r="C513">
        <f>'table1-2014'!AM114</f>
        <v>13</v>
      </c>
      <c r="D513">
        <f>'table1-2014'!AN114</f>
        <v>35</v>
      </c>
      <c r="E513" s="15">
        <f>'table1-2014'!AO114</f>
        <v>437000</v>
      </c>
      <c r="F513">
        <f>'table1-2014'!AP114</f>
        <v>0</v>
      </c>
      <c r="G513" s="15">
        <f>'table1-2014'!AQ114</f>
        <v>0</v>
      </c>
      <c r="H513">
        <f>'table1-2014'!AR114</f>
        <v>1</v>
      </c>
      <c r="I513" s="15">
        <f>'table1-2014'!AS114</f>
        <v>300000</v>
      </c>
      <c r="J513">
        <f>'table1-2014'!AT114</f>
        <v>25</v>
      </c>
      <c r="K513" s="15">
        <f>'table1-2014'!AU114</f>
        <v>628000</v>
      </c>
      <c r="L513">
        <f>'table1-2014'!AV114</f>
        <v>36</v>
      </c>
      <c r="M513" s="15">
        <f>'table1-2014'!AW114</f>
        <v>737000</v>
      </c>
    </row>
    <row r="514" spans="1:13" x14ac:dyDescent="0.2">
      <c r="A514">
        <f>'table1-2014'!AL115</f>
        <v>2404</v>
      </c>
      <c r="B514">
        <v>2014</v>
      </c>
      <c r="C514">
        <f>'table1-2014'!AM115</f>
        <v>9</v>
      </c>
      <c r="D514">
        <f>'table1-2014'!AN115</f>
        <v>58</v>
      </c>
      <c r="E514" s="15">
        <f>'table1-2014'!AO115</f>
        <v>616000</v>
      </c>
      <c r="F514">
        <f>'table1-2014'!AP115</f>
        <v>0</v>
      </c>
      <c r="G514" s="15">
        <f>'table1-2014'!AQ115</f>
        <v>0</v>
      </c>
      <c r="H514">
        <f>'table1-2014'!AR115</f>
        <v>0</v>
      </c>
      <c r="I514" s="15">
        <f>'table1-2014'!AS115</f>
        <v>0</v>
      </c>
      <c r="J514">
        <f>'table1-2014'!AT115</f>
        <v>23</v>
      </c>
      <c r="K514" s="15">
        <f>'table1-2014'!AU115</f>
        <v>168000</v>
      </c>
      <c r="L514">
        <f>'table1-2014'!AV115</f>
        <v>58</v>
      </c>
      <c r="M514" s="15">
        <f>'table1-2014'!AW115</f>
        <v>616000</v>
      </c>
    </row>
    <row r="515" spans="1:13" x14ac:dyDescent="0.2">
      <c r="A515">
        <f>'table1-2014'!AL116</f>
        <v>2501.0100000000002</v>
      </c>
      <c r="B515">
        <v>2014</v>
      </c>
      <c r="C515">
        <f>'table1-2014'!AM116</f>
        <v>8</v>
      </c>
      <c r="D515">
        <f>'table1-2014'!AN116</f>
        <v>18</v>
      </c>
      <c r="E515" s="15">
        <f>'table1-2014'!AO116</f>
        <v>133000</v>
      </c>
      <c r="F515">
        <f>'table1-2014'!AP116</f>
        <v>0</v>
      </c>
      <c r="G515" s="15">
        <f>'table1-2014'!AQ116</f>
        <v>0</v>
      </c>
      <c r="H515">
        <f>'table1-2014'!AR116</f>
        <v>0</v>
      </c>
      <c r="I515" s="15">
        <f>'table1-2014'!AS116</f>
        <v>0</v>
      </c>
      <c r="J515">
        <f>'table1-2014'!AT116</f>
        <v>13</v>
      </c>
      <c r="K515" s="15">
        <f>'table1-2014'!AU116</f>
        <v>94000</v>
      </c>
      <c r="L515">
        <f>'table1-2014'!AV116</f>
        <v>18</v>
      </c>
      <c r="M515" s="15">
        <f>'table1-2014'!AW116</f>
        <v>133000</v>
      </c>
    </row>
    <row r="516" spans="1:13" x14ac:dyDescent="0.2">
      <c r="A516">
        <f>'table1-2014'!AL117</f>
        <v>2501.02</v>
      </c>
      <c r="B516">
        <v>2014</v>
      </c>
      <c r="C516">
        <f>'table1-2014'!AM117</f>
        <v>5</v>
      </c>
      <c r="D516">
        <f>'table1-2014'!AN117</f>
        <v>8</v>
      </c>
      <c r="E516" s="15">
        <f>'table1-2014'!AO117</f>
        <v>74000</v>
      </c>
      <c r="F516">
        <f>'table1-2014'!AP117</f>
        <v>0</v>
      </c>
      <c r="G516" s="15">
        <f>'table1-2014'!AQ117</f>
        <v>0</v>
      </c>
      <c r="H516">
        <f>'table1-2014'!AR117</f>
        <v>0</v>
      </c>
      <c r="I516" s="15">
        <f>'table1-2014'!AS117</f>
        <v>0</v>
      </c>
      <c r="J516">
        <f>'table1-2014'!AT117</f>
        <v>6</v>
      </c>
      <c r="K516" s="15">
        <f>'table1-2014'!AU117</f>
        <v>19000</v>
      </c>
      <c r="L516">
        <f>'table1-2014'!AV117</f>
        <v>8</v>
      </c>
      <c r="M516" s="15">
        <f>'table1-2014'!AW117</f>
        <v>74000</v>
      </c>
    </row>
    <row r="517" spans="1:13" x14ac:dyDescent="0.2">
      <c r="A517">
        <f>'table1-2014'!AL118</f>
        <v>2501.0300000000002</v>
      </c>
      <c r="B517">
        <v>2014</v>
      </c>
      <c r="C517">
        <f>'table1-2014'!AM118</f>
        <v>7</v>
      </c>
      <c r="D517">
        <f>'table1-2014'!AN118</f>
        <v>64</v>
      </c>
      <c r="E517" s="15">
        <f>'table1-2014'!AO118</f>
        <v>914000</v>
      </c>
      <c r="F517">
        <f>'table1-2014'!AP118</f>
        <v>1</v>
      </c>
      <c r="G517" s="15">
        <f>'table1-2014'!AQ118</f>
        <v>200000</v>
      </c>
      <c r="H517">
        <f>'table1-2014'!AR118</f>
        <v>6</v>
      </c>
      <c r="I517" s="15">
        <f>'table1-2014'!AS118</f>
        <v>4000000</v>
      </c>
      <c r="J517">
        <f>'table1-2014'!AT118</f>
        <v>29</v>
      </c>
      <c r="K517" s="15">
        <f>'table1-2014'!AU118</f>
        <v>2719000</v>
      </c>
      <c r="L517">
        <f>'table1-2014'!AV118</f>
        <v>71</v>
      </c>
      <c r="M517" s="15">
        <f>'table1-2014'!AW118</f>
        <v>5114000</v>
      </c>
    </row>
    <row r="518" spans="1:13" x14ac:dyDescent="0.2">
      <c r="A518">
        <f>'table1-2014'!AL119</f>
        <v>2502.0300000000002</v>
      </c>
      <c r="B518">
        <v>2014</v>
      </c>
      <c r="C518">
        <f>'table1-2014'!AM119</f>
        <v>5</v>
      </c>
      <c r="D518">
        <f>'table1-2014'!AN119</f>
        <v>17</v>
      </c>
      <c r="E518" s="15">
        <f>'table1-2014'!AO119</f>
        <v>239000</v>
      </c>
      <c r="F518">
        <f>'table1-2014'!AP119</f>
        <v>1</v>
      </c>
      <c r="G518" s="15">
        <f>'table1-2014'!AQ119</f>
        <v>150000</v>
      </c>
      <c r="H518">
        <f>'table1-2014'!AR119</f>
        <v>1</v>
      </c>
      <c r="I518" s="15">
        <f>'table1-2014'!AS119</f>
        <v>1000000</v>
      </c>
      <c r="J518">
        <f>'table1-2014'!AT119</f>
        <v>7</v>
      </c>
      <c r="K518" s="15">
        <f>'table1-2014'!AU119</f>
        <v>220000</v>
      </c>
      <c r="L518">
        <f>'table1-2014'!AV119</f>
        <v>19</v>
      </c>
      <c r="M518" s="15">
        <f>'table1-2014'!AW119</f>
        <v>1389000</v>
      </c>
    </row>
    <row r="519" spans="1:13" x14ac:dyDescent="0.2">
      <c r="A519">
        <f>'table1-2014'!AL120</f>
        <v>2502.04</v>
      </c>
      <c r="B519">
        <v>2014</v>
      </c>
      <c r="C519">
        <f>'table1-2014'!AM120</f>
        <v>2</v>
      </c>
      <c r="D519">
        <f>'table1-2014'!AN120</f>
        <v>1</v>
      </c>
      <c r="E519" s="15">
        <f>'table1-2014'!AO120</f>
        <v>1000</v>
      </c>
      <c r="F519">
        <f>'table1-2014'!AP120</f>
        <v>0</v>
      </c>
      <c r="G519" s="15">
        <f>'table1-2014'!AQ120</f>
        <v>0</v>
      </c>
      <c r="H519">
        <f>'table1-2014'!AR120</f>
        <v>0</v>
      </c>
      <c r="I519" s="15">
        <f>'table1-2014'!AS120</f>
        <v>0</v>
      </c>
      <c r="J519">
        <f>'table1-2014'!AT120</f>
        <v>0</v>
      </c>
      <c r="K519" s="15">
        <f>'table1-2014'!AU120</f>
        <v>0</v>
      </c>
      <c r="L519">
        <f>'table1-2014'!AV120</f>
        <v>1</v>
      </c>
      <c r="M519" s="15">
        <f>'table1-2014'!AW120</f>
        <v>1000</v>
      </c>
    </row>
    <row r="520" spans="1:13" x14ac:dyDescent="0.2">
      <c r="A520">
        <f>'table1-2014'!AL121</f>
        <v>2502.0500000000002</v>
      </c>
      <c r="B520">
        <v>2014</v>
      </c>
      <c r="C520">
        <f>'table1-2014'!AM121</f>
        <v>5</v>
      </c>
      <c r="D520">
        <f>'table1-2014'!AN121</f>
        <v>53</v>
      </c>
      <c r="E520" s="15">
        <f>'table1-2014'!AO121</f>
        <v>690000</v>
      </c>
      <c r="F520">
        <f>'table1-2014'!AP121</f>
        <v>4</v>
      </c>
      <c r="G520" s="15">
        <f>'table1-2014'!AQ121</f>
        <v>570000</v>
      </c>
      <c r="H520">
        <f>'table1-2014'!AR121</f>
        <v>10</v>
      </c>
      <c r="I520" s="15">
        <f>'table1-2014'!AS121</f>
        <v>6365000</v>
      </c>
      <c r="J520">
        <f>'table1-2014'!AT121</f>
        <v>25</v>
      </c>
      <c r="K520" s="15">
        <f>'table1-2014'!AU121</f>
        <v>845000</v>
      </c>
      <c r="L520">
        <f>'table1-2014'!AV121</f>
        <v>67</v>
      </c>
      <c r="M520" s="15">
        <f>'table1-2014'!AW121</f>
        <v>7625000</v>
      </c>
    </row>
    <row r="521" spans="1:13" x14ac:dyDescent="0.2">
      <c r="A521">
        <f>'table1-2014'!AL122</f>
        <v>2502.06</v>
      </c>
      <c r="B521">
        <v>2014</v>
      </c>
      <c r="C521">
        <f>'table1-2014'!AM122</f>
        <v>7</v>
      </c>
      <c r="D521">
        <f>'table1-2014'!AN122</f>
        <v>81</v>
      </c>
      <c r="E521" s="15">
        <f>'table1-2014'!AO122</f>
        <v>1403000</v>
      </c>
      <c r="F521">
        <f>'table1-2014'!AP122</f>
        <v>7</v>
      </c>
      <c r="G521" s="15">
        <f>'table1-2014'!AQ122</f>
        <v>1172000</v>
      </c>
      <c r="H521">
        <f>'table1-2014'!AR122</f>
        <v>10</v>
      </c>
      <c r="I521" s="15">
        <f>'table1-2014'!AS122</f>
        <v>5241000</v>
      </c>
      <c r="J521">
        <f>'table1-2014'!AT122</f>
        <v>26</v>
      </c>
      <c r="K521" s="15">
        <f>'table1-2014'!AU122</f>
        <v>680000</v>
      </c>
      <c r="L521">
        <f>'table1-2014'!AV122</f>
        <v>98</v>
      </c>
      <c r="M521" s="15">
        <f>'table1-2014'!AW122</f>
        <v>7816000</v>
      </c>
    </row>
    <row r="522" spans="1:13" x14ac:dyDescent="0.2">
      <c r="A522">
        <f>'table1-2014'!AL123</f>
        <v>2502.0700000000002</v>
      </c>
      <c r="B522">
        <v>2014</v>
      </c>
      <c r="C522">
        <f>'table1-2014'!AM123</f>
        <v>4</v>
      </c>
      <c r="D522">
        <f>'table1-2014'!AN123</f>
        <v>8</v>
      </c>
      <c r="E522" s="15">
        <f>'table1-2014'!AO123</f>
        <v>32000</v>
      </c>
      <c r="F522">
        <f>'table1-2014'!AP123</f>
        <v>0</v>
      </c>
      <c r="G522" s="15">
        <f>'table1-2014'!AQ123</f>
        <v>0</v>
      </c>
      <c r="H522">
        <f>'table1-2014'!AR123</f>
        <v>1</v>
      </c>
      <c r="I522" s="15">
        <f>'table1-2014'!AS123</f>
        <v>500000</v>
      </c>
      <c r="J522">
        <f>'table1-2014'!AT123</f>
        <v>2</v>
      </c>
      <c r="K522" s="15">
        <f>'table1-2014'!AU123</f>
        <v>2000</v>
      </c>
      <c r="L522">
        <f>'table1-2014'!AV123</f>
        <v>9</v>
      </c>
      <c r="M522" s="15">
        <f>'table1-2014'!AW123</f>
        <v>532000</v>
      </c>
    </row>
    <row r="523" spans="1:13" x14ac:dyDescent="0.2">
      <c r="A523">
        <f>'table1-2014'!AL124</f>
        <v>2503.0100000000002</v>
      </c>
      <c r="B523">
        <v>2014</v>
      </c>
      <c r="C523">
        <f>'table1-2014'!AM124</f>
        <v>4</v>
      </c>
      <c r="D523">
        <f>'table1-2014'!AN124</f>
        <v>18</v>
      </c>
      <c r="E523" s="15">
        <f>'table1-2014'!AO124</f>
        <v>227000</v>
      </c>
      <c r="F523">
        <f>'table1-2014'!AP124</f>
        <v>2</v>
      </c>
      <c r="G523" s="15">
        <f>'table1-2014'!AQ124</f>
        <v>321000</v>
      </c>
      <c r="H523">
        <f>'table1-2014'!AR124</f>
        <v>2</v>
      </c>
      <c r="I523" s="15">
        <f>'table1-2014'!AS124</f>
        <v>850000</v>
      </c>
      <c r="J523">
        <f>'table1-2014'!AT124</f>
        <v>10</v>
      </c>
      <c r="K523" s="15">
        <f>'table1-2014'!AU124</f>
        <v>221000</v>
      </c>
      <c r="L523">
        <f>'table1-2014'!AV124</f>
        <v>22</v>
      </c>
      <c r="M523" s="15">
        <f>'table1-2014'!AW124</f>
        <v>1398000</v>
      </c>
    </row>
    <row r="524" spans="1:13" x14ac:dyDescent="0.2">
      <c r="A524">
        <f>'table1-2014'!AL125</f>
        <v>2503.0300000000002</v>
      </c>
      <c r="B524">
        <v>2014</v>
      </c>
      <c r="C524">
        <f>'table1-2014'!AM125</f>
        <v>6</v>
      </c>
      <c r="D524">
        <f>'table1-2014'!AN125</f>
        <v>22</v>
      </c>
      <c r="E524" s="15">
        <f>'table1-2014'!AO125</f>
        <v>248000</v>
      </c>
      <c r="F524">
        <f>'table1-2014'!AP125</f>
        <v>0</v>
      </c>
      <c r="G524" s="15">
        <f>'table1-2014'!AQ125</f>
        <v>0</v>
      </c>
      <c r="H524">
        <f>'table1-2014'!AR125</f>
        <v>3</v>
      </c>
      <c r="I524" s="15">
        <f>'table1-2014'!AS125</f>
        <v>2229000</v>
      </c>
      <c r="J524">
        <f>'table1-2014'!AT125</f>
        <v>4</v>
      </c>
      <c r="K524" s="15">
        <f>'table1-2014'!AU125</f>
        <v>17000</v>
      </c>
      <c r="L524">
        <f>'table1-2014'!AV125</f>
        <v>25</v>
      </c>
      <c r="M524" s="15">
        <f>'table1-2014'!AW125</f>
        <v>2477000</v>
      </c>
    </row>
    <row r="525" spans="1:13" x14ac:dyDescent="0.2">
      <c r="A525">
        <f>'table1-2014'!AL126</f>
        <v>2504.0100000000002</v>
      </c>
      <c r="B525">
        <v>2014</v>
      </c>
      <c r="C525">
        <f>'table1-2014'!AM126</f>
        <v>5</v>
      </c>
      <c r="D525">
        <f>'table1-2014'!AN126</f>
        <v>51</v>
      </c>
      <c r="E525" s="15">
        <f>'table1-2014'!AO126</f>
        <v>299000</v>
      </c>
      <c r="F525">
        <f>'table1-2014'!AP126</f>
        <v>2</v>
      </c>
      <c r="G525" s="15">
        <f>'table1-2014'!AQ126</f>
        <v>450000</v>
      </c>
      <c r="H525">
        <f>'table1-2014'!AR126</f>
        <v>0</v>
      </c>
      <c r="I525" s="15">
        <f>'table1-2014'!AS126</f>
        <v>0</v>
      </c>
      <c r="J525">
        <f>'table1-2014'!AT126</f>
        <v>25</v>
      </c>
      <c r="K525" s="15">
        <f>'table1-2014'!AU126</f>
        <v>388000</v>
      </c>
      <c r="L525">
        <f>'table1-2014'!AV126</f>
        <v>53</v>
      </c>
      <c r="M525" s="15">
        <f>'table1-2014'!AW126</f>
        <v>749000</v>
      </c>
    </row>
    <row r="526" spans="1:13" x14ac:dyDescent="0.2">
      <c r="A526">
        <f>'table1-2014'!AL127</f>
        <v>2504.02</v>
      </c>
      <c r="B526">
        <v>2014</v>
      </c>
      <c r="C526">
        <f>'table1-2014'!AM127</f>
        <v>4</v>
      </c>
      <c r="D526">
        <f>'table1-2014'!AN127</f>
        <v>10</v>
      </c>
      <c r="E526" s="15">
        <f>'table1-2014'!AO127</f>
        <v>59000</v>
      </c>
      <c r="F526">
        <f>'table1-2014'!AP127</f>
        <v>0</v>
      </c>
      <c r="G526" s="15">
        <f>'table1-2014'!AQ127</f>
        <v>0</v>
      </c>
      <c r="H526">
        <f>'table1-2014'!AR127</f>
        <v>1</v>
      </c>
      <c r="I526" s="15">
        <f>'table1-2014'!AS127</f>
        <v>745000</v>
      </c>
      <c r="J526">
        <f>'table1-2014'!AT127</f>
        <v>6</v>
      </c>
      <c r="K526" s="15">
        <f>'table1-2014'!AU127</f>
        <v>35000</v>
      </c>
      <c r="L526">
        <f>'table1-2014'!AV127</f>
        <v>11</v>
      </c>
      <c r="M526" s="15">
        <f>'table1-2014'!AW127</f>
        <v>804000</v>
      </c>
    </row>
    <row r="527" spans="1:13" x14ac:dyDescent="0.2">
      <c r="A527">
        <f>'table1-2014'!AL128</f>
        <v>2505</v>
      </c>
      <c r="B527">
        <v>2014</v>
      </c>
      <c r="C527">
        <f>'table1-2014'!AM128</f>
        <v>4</v>
      </c>
      <c r="D527">
        <f>'table1-2014'!AN128</f>
        <v>83</v>
      </c>
      <c r="E527" s="15">
        <f>'table1-2014'!AO128</f>
        <v>1597000</v>
      </c>
      <c r="F527">
        <f>'table1-2014'!AP128</f>
        <v>8</v>
      </c>
      <c r="G527" s="15">
        <f>'table1-2014'!AQ128</f>
        <v>1227000</v>
      </c>
      <c r="H527">
        <f>'table1-2014'!AR128</f>
        <v>11</v>
      </c>
      <c r="I527" s="15">
        <f>'table1-2014'!AS128</f>
        <v>4725000</v>
      </c>
      <c r="J527">
        <f>'table1-2014'!AT128</f>
        <v>28</v>
      </c>
      <c r="K527" s="15">
        <f>'table1-2014'!AU128</f>
        <v>1260000</v>
      </c>
      <c r="L527">
        <f>'table1-2014'!AV128</f>
        <v>102</v>
      </c>
      <c r="M527" s="15">
        <f>'table1-2014'!AW128</f>
        <v>7549000</v>
      </c>
    </row>
    <row r="528" spans="1:13" x14ac:dyDescent="0.2">
      <c r="A528">
        <f>'table1-2014'!AL129</f>
        <v>2506</v>
      </c>
      <c r="B528">
        <v>2014</v>
      </c>
      <c r="C528">
        <f>'table1-2014'!AM129</f>
        <v>14</v>
      </c>
      <c r="D528">
        <f>'table1-2014'!AN129</f>
        <v>21</v>
      </c>
      <c r="E528" s="15">
        <f>'table1-2014'!AO129</f>
        <v>272000</v>
      </c>
      <c r="F528">
        <f>'table1-2014'!AP129</f>
        <v>1</v>
      </c>
      <c r="G528" s="15">
        <f>'table1-2014'!AQ129</f>
        <v>225000</v>
      </c>
      <c r="H528">
        <f>'table1-2014'!AR129</f>
        <v>5</v>
      </c>
      <c r="I528" s="15">
        <f>'table1-2014'!AS129</f>
        <v>2808000</v>
      </c>
      <c r="J528">
        <f>'table1-2014'!AT129</f>
        <v>6</v>
      </c>
      <c r="K528" s="15">
        <f>'table1-2014'!AU129</f>
        <v>597000</v>
      </c>
      <c r="L528">
        <f>'table1-2014'!AV129</f>
        <v>27</v>
      </c>
      <c r="M528" s="15">
        <f>'table1-2014'!AW129</f>
        <v>3305000</v>
      </c>
    </row>
    <row r="529" spans="1:13" x14ac:dyDescent="0.2">
      <c r="A529">
        <f>'table1-2014'!AL130</f>
        <v>2601.0100000000002</v>
      </c>
      <c r="B529">
        <v>2014</v>
      </c>
      <c r="C529">
        <f>'table1-2014'!AM130</f>
        <v>6</v>
      </c>
      <c r="D529">
        <f>'table1-2014'!AN130</f>
        <v>40</v>
      </c>
      <c r="E529" s="15">
        <f>'table1-2014'!AO130</f>
        <v>319000</v>
      </c>
      <c r="F529">
        <f>'table1-2014'!AP130</f>
        <v>1</v>
      </c>
      <c r="G529" s="15">
        <f>'table1-2014'!AQ130</f>
        <v>104000</v>
      </c>
      <c r="H529">
        <f>'table1-2014'!AR130</f>
        <v>0</v>
      </c>
      <c r="I529" s="15">
        <f>'table1-2014'!AS130</f>
        <v>0</v>
      </c>
      <c r="J529">
        <f>'table1-2014'!AT130</f>
        <v>28</v>
      </c>
      <c r="K529" s="15">
        <f>'table1-2014'!AU130</f>
        <v>312000</v>
      </c>
      <c r="L529">
        <f>'table1-2014'!AV130</f>
        <v>41</v>
      </c>
      <c r="M529" s="15">
        <f>'table1-2014'!AW130</f>
        <v>423000</v>
      </c>
    </row>
    <row r="530" spans="1:13" x14ac:dyDescent="0.2">
      <c r="A530">
        <f>'table1-2014'!AL131</f>
        <v>2601.02</v>
      </c>
      <c r="B530">
        <v>2014</v>
      </c>
      <c r="C530">
        <f>'table1-2014'!AM131</f>
        <v>7</v>
      </c>
      <c r="D530">
        <f>'table1-2014'!AN131</f>
        <v>17</v>
      </c>
      <c r="E530" s="15">
        <f>'table1-2014'!AO131</f>
        <v>197000</v>
      </c>
      <c r="F530">
        <f>'table1-2014'!AP131</f>
        <v>1</v>
      </c>
      <c r="G530" s="15">
        <f>'table1-2014'!AQ131</f>
        <v>214000</v>
      </c>
      <c r="H530">
        <f>'table1-2014'!AR131</f>
        <v>0</v>
      </c>
      <c r="I530" s="15">
        <f>'table1-2014'!AS131</f>
        <v>0</v>
      </c>
      <c r="J530">
        <f>'table1-2014'!AT131</f>
        <v>9</v>
      </c>
      <c r="K530" s="15">
        <f>'table1-2014'!AU131</f>
        <v>163000</v>
      </c>
      <c r="L530">
        <f>'table1-2014'!AV131</f>
        <v>18</v>
      </c>
      <c r="M530" s="15">
        <f>'table1-2014'!AW131</f>
        <v>411000</v>
      </c>
    </row>
    <row r="531" spans="1:13" x14ac:dyDescent="0.2">
      <c r="A531">
        <f>'table1-2014'!AL132</f>
        <v>2602.0100000000002</v>
      </c>
      <c r="B531">
        <v>2014</v>
      </c>
      <c r="C531">
        <f>'table1-2014'!AM132</f>
        <v>6</v>
      </c>
      <c r="D531">
        <f>'table1-2014'!AN132</f>
        <v>20</v>
      </c>
      <c r="E531" s="15">
        <f>'table1-2014'!AO132</f>
        <v>229000</v>
      </c>
      <c r="F531">
        <f>'table1-2014'!AP132</f>
        <v>1</v>
      </c>
      <c r="G531" s="15">
        <f>'table1-2014'!AQ132</f>
        <v>150000</v>
      </c>
      <c r="H531">
        <f>'table1-2014'!AR132</f>
        <v>1</v>
      </c>
      <c r="I531" s="15">
        <f>'table1-2014'!AS132</f>
        <v>492000</v>
      </c>
      <c r="J531">
        <f>'table1-2014'!AT132</f>
        <v>12</v>
      </c>
      <c r="K531" s="15">
        <f>'table1-2014'!AU132</f>
        <v>698000</v>
      </c>
      <c r="L531">
        <f>'table1-2014'!AV132</f>
        <v>22</v>
      </c>
      <c r="M531" s="15">
        <f>'table1-2014'!AW132</f>
        <v>871000</v>
      </c>
    </row>
    <row r="532" spans="1:13" x14ac:dyDescent="0.2">
      <c r="A532">
        <f>'table1-2014'!AL133</f>
        <v>2602.02</v>
      </c>
      <c r="B532">
        <v>2014</v>
      </c>
      <c r="C532">
        <f>'table1-2014'!AM133</f>
        <v>5</v>
      </c>
      <c r="D532">
        <f>'table1-2014'!AN133</f>
        <v>12</v>
      </c>
      <c r="E532" s="15">
        <f>'table1-2014'!AO133</f>
        <v>99000</v>
      </c>
      <c r="F532">
        <f>'table1-2014'!AP133</f>
        <v>0</v>
      </c>
      <c r="G532" s="15">
        <f>'table1-2014'!AQ133</f>
        <v>0</v>
      </c>
      <c r="H532">
        <f>'table1-2014'!AR133</f>
        <v>0</v>
      </c>
      <c r="I532" s="15">
        <f>'table1-2014'!AS133</f>
        <v>0</v>
      </c>
      <c r="J532">
        <f>'table1-2014'!AT133</f>
        <v>7</v>
      </c>
      <c r="K532" s="15">
        <f>'table1-2014'!AU133</f>
        <v>90000</v>
      </c>
      <c r="L532">
        <f>'table1-2014'!AV133</f>
        <v>12</v>
      </c>
      <c r="M532" s="15">
        <f>'table1-2014'!AW133</f>
        <v>99000</v>
      </c>
    </row>
    <row r="533" spans="1:13" x14ac:dyDescent="0.2">
      <c r="A533">
        <f>'table1-2014'!AL134</f>
        <v>2602.0300000000002</v>
      </c>
      <c r="B533">
        <v>2014</v>
      </c>
      <c r="C533">
        <f>'table1-2014'!AM134</f>
        <v>5</v>
      </c>
      <c r="D533">
        <f>'table1-2014'!AN134</f>
        <v>9</v>
      </c>
      <c r="E533" s="15">
        <f>'table1-2014'!AO134</f>
        <v>27000</v>
      </c>
      <c r="F533">
        <f>'table1-2014'!AP134</f>
        <v>0</v>
      </c>
      <c r="G533" s="15">
        <f>'table1-2014'!AQ134</f>
        <v>0</v>
      </c>
      <c r="H533">
        <f>'table1-2014'!AR134</f>
        <v>0</v>
      </c>
      <c r="I533" s="15">
        <f>'table1-2014'!AS134</f>
        <v>0</v>
      </c>
      <c r="J533">
        <f>'table1-2014'!AT134</f>
        <v>5</v>
      </c>
      <c r="K533" s="15">
        <f>'table1-2014'!AU134</f>
        <v>25000</v>
      </c>
      <c r="L533">
        <f>'table1-2014'!AV134</f>
        <v>9</v>
      </c>
      <c r="M533" s="15">
        <f>'table1-2014'!AW134</f>
        <v>27000</v>
      </c>
    </row>
    <row r="534" spans="1:13" x14ac:dyDescent="0.2">
      <c r="A534">
        <f>'table1-2014'!AL135</f>
        <v>2603.0100000000002</v>
      </c>
      <c r="B534">
        <v>2014</v>
      </c>
      <c r="C534">
        <f>'table1-2014'!AM135</f>
        <v>6</v>
      </c>
      <c r="D534">
        <f>'table1-2014'!AN135</f>
        <v>11</v>
      </c>
      <c r="E534" s="15">
        <f>'table1-2014'!AO135</f>
        <v>90000</v>
      </c>
      <c r="F534">
        <f>'table1-2014'!AP135</f>
        <v>3</v>
      </c>
      <c r="G534" s="15">
        <f>'table1-2014'!AQ135</f>
        <v>321000</v>
      </c>
      <c r="H534">
        <f>'table1-2014'!AR135</f>
        <v>1</v>
      </c>
      <c r="I534" s="15">
        <f>'table1-2014'!AS135</f>
        <v>430000</v>
      </c>
      <c r="J534">
        <f>'table1-2014'!AT135</f>
        <v>13</v>
      </c>
      <c r="K534" s="15">
        <f>'table1-2014'!AU135</f>
        <v>828000</v>
      </c>
      <c r="L534">
        <f>'table1-2014'!AV135</f>
        <v>15</v>
      </c>
      <c r="M534" s="15">
        <f>'table1-2014'!AW135</f>
        <v>841000</v>
      </c>
    </row>
    <row r="535" spans="1:13" x14ac:dyDescent="0.2">
      <c r="A535">
        <f>'table1-2014'!AL136</f>
        <v>2603.02</v>
      </c>
      <c r="B535">
        <v>2014</v>
      </c>
      <c r="C535">
        <f>'table1-2014'!AM136</f>
        <v>6</v>
      </c>
      <c r="D535">
        <f>'table1-2014'!AN136</f>
        <v>10</v>
      </c>
      <c r="E535" s="15">
        <f>'table1-2014'!AO136</f>
        <v>101000</v>
      </c>
      <c r="F535">
        <f>'table1-2014'!AP136</f>
        <v>0</v>
      </c>
      <c r="G535" s="15">
        <f>'table1-2014'!AQ136</f>
        <v>0</v>
      </c>
      <c r="H535">
        <f>'table1-2014'!AR136</f>
        <v>0</v>
      </c>
      <c r="I535" s="15">
        <f>'table1-2014'!AS136</f>
        <v>0</v>
      </c>
      <c r="J535">
        <f>'table1-2014'!AT136</f>
        <v>5</v>
      </c>
      <c r="K535" s="15">
        <f>'table1-2014'!AU136</f>
        <v>45000</v>
      </c>
      <c r="L535">
        <f>'table1-2014'!AV136</f>
        <v>10</v>
      </c>
      <c r="M535" s="15">
        <f>'table1-2014'!AW136</f>
        <v>101000</v>
      </c>
    </row>
    <row r="536" spans="1:13" x14ac:dyDescent="0.2">
      <c r="A536">
        <f>'table1-2014'!AL137</f>
        <v>2603.0300000000002</v>
      </c>
      <c r="B536">
        <v>2014</v>
      </c>
      <c r="C536">
        <f>'table1-2014'!AM137</f>
        <v>5</v>
      </c>
      <c r="D536">
        <f>'table1-2014'!AN137</f>
        <v>16</v>
      </c>
      <c r="E536" s="15">
        <f>'table1-2014'!AO137</f>
        <v>265000</v>
      </c>
      <c r="F536">
        <f>'table1-2014'!AP137</f>
        <v>0</v>
      </c>
      <c r="G536" s="15">
        <f>'table1-2014'!AQ137</f>
        <v>0</v>
      </c>
      <c r="H536">
        <f>'table1-2014'!AR137</f>
        <v>1</v>
      </c>
      <c r="I536" s="15">
        <f>'table1-2014'!AS137</f>
        <v>300000</v>
      </c>
      <c r="J536">
        <f>'table1-2014'!AT137</f>
        <v>5</v>
      </c>
      <c r="K536" s="15">
        <f>'table1-2014'!AU137</f>
        <v>48000</v>
      </c>
      <c r="L536">
        <f>'table1-2014'!AV137</f>
        <v>17</v>
      </c>
      <c r="M536" s="15">
        <f>'table1-2014'!AW137</f>
        <v>565000</v>
      </c>
    </row>
    <row r="537" spans="1:13" x14ac:dyDescent="0.2">
      <c r="A537">
        <f>'table1-2014'!AL138</f>
        <v>2604.0100000000002</v>
      </c>
      <c r="B537">
        <v>2014</v>
      </c>
      <c r="C537">
        <f>'table1-2014'!AM138</f>
        <v>6</v>
      </c>
      <c r="D537">
        <f>'table1-2014'!AN138</f>
        <v>13</v>
      </c>
      <c r="E537" s="15">
        <f>'table1-2014'!AO138</f>
        <v>73000</v>
      </c>
      <c r="F537">
        <f>'table1-2014'!AP138</f>
        <v>0</v>
      </c>
      <c r="G537" s="15">
        <f>'table1-2014'!AQ138</f>
        <v>0</v>
      </c>
      <c r="H537">
        <f>'table1-2014'!AR138</f>
        <v>1</v>
      </c>
      <c r="I537" s="15">
        <f>'table1-2014'!AS138</f>
        <v>275000</v>
      </c>
      <c r="J537">
        <f>'table1-2014'!AT138</f>
        <v>5</v>
      </c>
      <c r="K537" s="15">
        <f>'table1-2014'!AU138</f>
        <v>26000</v>
      </c>
      <c r="L537">
        <f>'table1-2014'!AV138</f>
        <v>14</v>
      </c>
      <c r="M537" s="15">
        <f>'table1-2014'!AW138</f>
        <v>348000</v>
      </c>
    </row>
    <row r="538" spans="1:13" x14ac:dyDescent="0.2">
      <c r="A538">
        <f>'table1-2014'!AL139</f>
        <v>2604.02</v>
      </c>
      <c r="B538">
        <v>2014</v>
      </c>
      <c r="C538">
        <f>'table1-2014'!AM139</f>
        <v>6</v>
      </c>
      <c r="D538">
        <f>'table1-2014'!AN139</f>
        <v>41</v>
      </c>
      <c r="E538" s="15">
        <f>'table1-2014'!AO139</f>
        <v>608000</v>
      </c>
      <c r="F538">
        <f>'table1-2014'!AP139</f>
        <v>1</v>
      </c>
      <c r="G538" s="15">
        <f>'table1-2014'!AQ139</f>
        <v>200000</v>
      </c>
      <c r="H538">
        <f>'table1-2014'!AR139</f>
        <v>3</v>
      </c>
      <c r="I538" s="15">
        <f>'table1-2014'!AS139</f>
        <v>2000000</v>
      </c>
      <c r="J538">
        <f>'table1-2014'!AT139</f>
        <v>18</v>
      </c>
      <c r="K538" s="15">
        <f>'table1-2014'!AU139</f>
        <v>376000</v>
      </c>
      <c r="L538">
        <f>'table1-2014'!AV139</f>
        <v>45</v>
      </c>
      <c r="M538" s="15">
        <f>'table1-2014'!AW139</f>
        <v>2808000</v>
      </c>
    </row>
    <row r="539" spans="1:13" x14ac:dyDescent="0.2">
      <c r="A539">
        <f>'table1-2014'!AL140</f>
        <v>2604.0300000000002</v>
      </c>
      <c r="B539">
        <v>2014</v>
      </c>
      <c r="C539">
        <f>'table1-2014'!AM140</f>
        <v>5</v>
      </c>
      <c r="D539">
        <f>'table1-2014'!AN140</f>
        <v>17</v>
      </c>
      <c r="E539" s="15">
        <f>'table1-2014'!AO140</f>
        <v>178000</v>
      </c>
      <c r="F539">
        <f>'table1-2014'!AP140</f>
        <v>3</v>
      </c>
      <c r="G539" s="15">
        <f>'table1-2014'!AQ140</f>
        <v>461000</v>
      </c>
      <c r="H539">
        <f>'table1-2014'!AR140</f>
        <v>0</v>
      </c>
      <c r="I539" s="15">
        <f>'table1-2014'!AS140</f>
        <v>0</v>
      </c>
      <c r="J539">
        <f>'table1-2014'!AT140</f>
        <v>5</v>
      </c>
      <c r="K539" s="15">
        <f>'table1-2014'!AU140</f>
        <v>22000</v>
      </c>
      <c r="L539">
        <f>'table1-2014'!AV140</f>
        <v>20</v>
      </c>
      <c r="M539" s="15">
        <f>'table1-2014'!AW140</f>
        <v>639000</v>
      </c>
    </row>
    <row r="540" spans="1:13" x14ac:dyDescent="0.2">
      <c r="A540">
        <f>'table1-2014'!AL141</f>
        <v>2604.04</v>
      </c>
      <c r="B540">
        <v>2014</v>
      </c>
      <c r="C540">
        <f>'table1-2014'!AM141</f>
        <v>6</v>
      </c>
      <c r="D540">
        <f>'table1-2014'!AN141</f>
        <v>83</v>
      </c>
      <c r="E540" s="15">
        <f>'table1-2014'!AO141</f>
        <v>1619000</v>
      </c>
      <c r="F540">
        <f>'table1-2014'!AP141</f>
        <v>7</v>
      </c>
      <c r="G540" s="15">
        <f>'table1-2014'!AQ141</f>
        <v>1146000</v>
      </c>
      <c r="H540">
        <f>'table1-2014'!AR141</f>
        <v>9</v>
      </c>
      <c r="I540" s="15">
        <f>'table1-2014'!AS141</f>
        <v>4789000</v>
      </c>
      <c r="J540">
        <f>'table1-2014'!AT141</f>
        <v>29</v>
      </c>
      <c r="K540" s="15">
        <f>'table1-2014'!AU141</f>
        <v>1642000</v>
      </c>
      <c r="L540">
        <f>'table1-2014'!AV141</f>
        <v>99</v>
      </c>
      <c r="M540" s="15">
        <f>'table1-2014'!AW141</f>
        <v>7554000</v>
      </c>
    </row>
    <row r="541" spans="1:13" x14ac:dyDescent="0.2">
      <c r="A541">
        <f>'table1-2014'!AL142</f>
        <v>2605.0100000000002</v>
      </c>
      <c r="B541">
        <v>2014</v>
      </c>
      <c r="C541">
        <f>'table1-2014'!AM142</f>
        <v>6</v>
      </c>
      <c r="D541">
        <f>'table1-2014'!AN142</f>
        <v>59</v>
      </c>
      <c r="E541" s="15">
        <f>'table1-2014'!AO142</f>
        <v>647000</v>
      </c>
      <c r="F541">
        <f>'table1-2014'!AP142</f>
        <v>5</v>
      </c>
      <c r="G541" s="15">
        <f>'table1-2014'!AQ142</f>
        <v>1060000</v>
      </c>
      <c r="H541">
        <f>'table1-2014'!AR142</f>
        <v>7</v>
      </c>
      <c r="I541" s="15">
        <f>'table1-2014'!AS142</f>
        <v>2785000</v>
      </c>
      <c r="J541">
        <f>'table1-2014'!AT142</f>
        <v>22</v>
      </c>
      <c r="K541" s="15">
        <f>'table1-2014'!AU142</f>
        <v>167000</v>
      </c>
      <c r="L541">
        <f>'table1-2014'!AV142</f>
        <v>71</v>
      </c>
      <c r="M541" s="15">
        <f>'table1-2014'!AW142</f>
        <v>4492000</v>
      </c>
    </row>
    <row r="542" spans="1:13" x14ac:dyDescent="0.2">
      <c r="A542">
        <f>'table1-2014'!AL143</f>
        <v>2606.04</v>
      </c>
      <c r="B542">
        <v>2014</v>
      </c>
      <c r="C542">
        <f>'table1-2014'!AM143</f>
        <v>3</v>
      </c>
      <c r="D542">
        <f>'table1-2014'!AN143</f>
        <v>2</v>
      </c>
      <c r="E542" s="15">
        <f>'table1-2014'!AO143</f>
        <v>5000</v>
      </c>
      <c r="F542">
        <f>'table1-2014'!AP143</f>
        <v>0</v>
      </c>
      <c r="G542" s="15">
        <f>'table1-2014'!AQ143</f>
        <v>0</v>
      </c>
      <c r="H542">
        <f>'table1-2014'!AR143</f>
        <v>0</v>
      </c>
      <c r="I542" s="15">
        <f>'table1-2014'!AS143</f>
        <v>0</v>
      </c>
      <c r="J542">
        <f>'table1-2014'!AT143</f>
        <v>0</v>
      </c>
      <c r="K542" s="15">
        <f>'table1-2014'!AU143</f>
        <v>0</v>
      </c>
      <c r="L542">
        <f>'table1-2014'!AV143</f>
        <v>2</v>
      </c>
      <c r="M542" s="15">
        <f>'table1-2014'!AW143</f>
        <v>5000</v>
      </c>
    </row>
    <row r="543" spans="1:13" x14ac:dyDescent="0.2">
      <c r="A543">
        <f>'table1-2014'!AL144</f>
        <v>2606.0500000000002</v>
      </c>
      <c r="B543">
        <v>2014</v>
      </c>
      <c r="C543">
        <f>'table1-2014'!AM144</f>
        <v>6</v>
      </c>
      <c r="D543">
        <f>'table1-2014'!AN144</f>
        <v>137</v>
      </c>
      <c r="E543" s="15">
        <f>'table1-2014'!AO144</f>
        <v>2180000</v>
      </c>
      <c r="F543">
        <f>'table1-2014'!AP144</f>
        <v>6</v>
      </c>
      <c r="G543" s="15">
        <f>'table1-2014'!AQ144</f>
        <v>1033000</v>
      </c>
      <c r="H543">
        <f>'table1-2014'!AR144</f>
        <v>7</v>
      </c>
      <c r="I543" s="15">
        <f>'table1-2014'!AS144</f>
        <v>4190000</v>
      </c>
      <c r="J543">
        <f>'table1-2014'!AT144</f>
        <v>60</v>
      </c>
      <c r="K543" s="15">
        <f>'table1-2014'!AU144</f>
        <v>1224000</v>
      </c>
      <c r="L543">
        <f>'table1-2014'!AV144</f>
        <v>150</v>
      </c>
      <c r="M543" s="15">
        <f>'table1-2014'!AW144</f>
        <v>7403000</v>
      </c>
    </row>
    <row r="544" spans="1:13" x14ac:dyDescent="0.2">
      <c r="A544">
        <f>'table1-2014'!AL145</f>
        <v>2607</v>
      </c>
      <c r="B544">
        <v>2014</v>
      </c>
      <c r="C544">
        <f>'table1-2014'!AM145</f>
        <v>5</v>
      </c>
      <c r="D544">
        <f>'table1-2014'!AN145</f>
        <v>63</v>
      </c>
      <c r="E544" s="15">
        <f>'table1-2014'!AO145</f>
        <v>1195000</v>
      </c>
      <c r="F544">
        <f>'table1-2014'!AP145</f>
        <v>1</v>
      </c>
      <c r="G544" s="15">
        <f>'table1-2014'!AQ145</f>
        <v>125000</v>
      </c>
      <c r="H544">
        <f>'table1-2014'!AR145</f>
        <v>2</v>
      </c>
      <c r="I544" s="15">
        <f>'table1-2014'!AS145</f>
        <v>900000</v>
      </c>
      <c r="J544">
        <f>'table1-2014'!AT145</f>
        <v>25</v>
      </c>
      <c r="K544" s="15">
        <f>'table1-2014'!AU145</f>
        <v>445000</v>
      </c>
      <c r="L544">
        <f>'table1-2014'!AV145</f>
        <v>66</v>
      </c>
      <c r="M544" s="15">
        <f>'table1-2014'!AW145</f>
        <v>2220000</v>
      </c>
    </row>
    <row r="545" spans="1:13" x14ac:dyDescent="0.2">
      <c r="A545">
        <f>'table1-2014'!AL146</f>
        <v>2608</v>
      </c>
      <c r="B545">
        <v>2014</v>
      </c>
      <c r="C545">
        <f>'table1-2014'!AM146</f>
        <v>5</v>
      </c>
      <c r="D545">
        <f>'table1-2014'!AN146</f>
        <v>37</v>
      </c>
      <c r="E545" s="15">
        <f>'table1-2014'!AO146</f>
        <v>470000</v>
      </c>
      <c r="F545">
        <f>'table1-2014'!AP146</f>
        <v>1</v>
      </c>
      <c r="G545" s="15">
        <f>'table1-2014'!AQ146</f>
        <v>225000</v>
      </c>
      <c r="H545">
        <f>'table1-2014'!AR146</f>
        <v>1</v>
      </c>
      <c r="I545" s="15">
        <f>'table1-2014'!AS146</f>
        <v>741000</v>
      </c>
      <c r="J545">
        <f>'table1-2014'!AT146</f>
        <v>18</v>
      </c>
      <c r="K545" s="15">
        <f>'table1-2014'!AU146</f>
        <v>347000</v>
      </c>
      <c r="L545">
        <f>'table1-2014'!AV146</f>
        <v>39</v>
      </c>
      <c r="M545" s="15">
        <f>'table1-2014'!AW146</f>
        <v>1436000</v>
      </c>
    </row>
    <row r="546" spans="1:13" x14ac:dyDescent="0.2">
      <c r="A546">
        <f>'table1-2014'!AL147</f>
        <v>2609</v>
      </c>
      <c r="B546">
        <v>2014</v>
      </c>
      <c r="C546">
        <f>'table1-2014'!AM147</f>
        <v>11</v>
      </c>
      <c r="D546">
        <f>'table1-2014'!AN147</f>
        <v>83</v>
      </c>
      <c r="E546" s="15">
        <f>'table1-2014'!AO147</f>
        <v>970000</v>
      </c>
      <c r="F546">
        <f>'table1-2014'!AP147</f>
        <v>0</v>
      </c>
      <c r="G546" s="15">
        <f>'table1-2014'!AQ147</f>
        <v>0</v>
      </c>
      <c r="H546">
        <f>'table1-2014'!AR147</f>
        <v>6</v>
      </c>
      <c r="I546" s="15">
        <f>'table1-2014'!AS147</f>
        <v>3452000</v>
      </c>
      <c r="J546">
        <f>'table1-2014'!AT147</f>
        <v>51</v>
      </c>
      <c r="K546" s="15">
        <f>'table1-2014'!AU147</f>
        <v>1392000</v>
      </c>
      <c r="L546">
        <f>'table1-2014'!AV147</f>
        <v>89</v>
      </c>
      <c r="M546" s="15">
        <f>'table1-2014'!AW147</f>
        <v>4422000</v>
      </c>
    </row>
    <row r="547" spans="1:13" x14ac:dyDescent="0.2">
      <c r="A547">
        <f>'table1-2014'!AL148</f>
        <v>2610</v>
      </c>
      <c r="B547">
        <v>2014</v>
      </c>
      <c r="C547">
        <f>'table1-2014'!AM148</f>
        <v>5</v>
      </c>
      <c r="D547">
        <f>'table1-2014'!AN148</f>
        <v>14</v>
      </c>
      <c r="E547" s="15">
        <f>'table1-2014'!AO148</f>
        <v>90000</v>
      </c>
      <c r="F547">
        <f>'table1-2014'!AP148</f>
        <v>1</v>
      </c>
      <c r="G547" s="15">
        <f>'table1-2014'!AQ148</f>
        <v>141000</v>
      </c>
      <c r="H547">
        <f>'table1-2014'!AR148</f>
        <v>1</v>
      </c>
      <c r="I547" s="15">
        <f>'table1-2014'!AS148</f>
        <v>500000</v>
      </c>
      <c r="J547">
        <f>'table1-2014'!AT148</f>
        <v>4</v>
      </c>
      <c r="K547" s="15">
        <f>'table1-2014'!AU148</f>
        <v>161000</v>
      </c>
      <c r="L547">
        <f>'table1-2014'!AV148</f>
        <v>16</v>
      </c>
      <c r="M547" s="15">
        <f>'table1-2014'!AW148</f>
        <v>731000</v>
      </c>
    </row>
    <row r="548" spans="1:13" x14ac:dyDescent="0.2">
      <c r="A548">
        <f>'table1-2014'!AL149</f>
        <v>2611</v>
      </c>
      <c r="B548">
        <v>2014</v>
      </c>
      <c r="C548">
        <f>'table1-2014'!AM149</f>
        <v>13</v>
      </c>
      <c r="D548">
        <f>'table1-2014'!AN149</f>
        <v>39</v>
      </c>
      <c r="E548" s="15">
        <f>'table1-2014'!AO149</f>
        <v>566000</v>
      </c>
      <c r="F548">
        <f>'table1-2014'!AP149</f>
        <v>2</v>
      </c>
      <c r="G548" s="15">
        <f>'table1-2014'!AQ149</f>
        <v>294000</v>
      </c>
      <c r="H548">
        <f>'table1-2014'!AR149</f>
        <v>1</v>
      </c>
      <c r="I548" s="15">
        <f>'table1-2014'!AS149</f>
        <v>450000</v>
      </c>
      <c r="J548">
        <f>'table1-2014'!AT149</f>
        <v>19</v>
      </c>
      <c r="K548" s="15">
        <f>'table1-2014'!AU149</f>
        <v>397000</v>
      </c>
      <c r="L548">
        <f>'table1-2014'!AV149</f>
        <v>42</v>
      </c>
      <c r="M548" s="15">
        <f>'table1-2014'!AW149</f>
        <v>1310000</v>
      </c>
    </row>
    <row r="549" spans="1:13" x14ac:dyDescent="0.2">
      <c r="A549">
        <f>'table1-2014'!AL150</f>
        <v>2701.01</v>
      </c>
      <c r="B549">
        <v>2014</v>
      </c>
      <c r="C549">
        <f>'table1-2014'!AM150</f>
        <v>8</v>
      </c>
      <c r="D549">
        <f>'table1-2014'!AN150</f>
        <v>15</v>
      </c>
      <c r="E549" s="15">
        <f>'table1-2014'!AO150</f>
        <v>163000</v>
      </c>
      <c r="F549">
        <f>'table1-2014'!AP150</f>
        <v>0</v>
      </c>
      <c r="G549" s="15">
        <f>'table1-2014'!AQ150</f>
        <v>0</v>
      </c>
      <c r="H549">
        <f>'table1-2014'!AR150</f>
        <v>0</v>
      </c>
      <c r="I549" s="15">
        <f>'table1-2014'!AS150</f>
        <v>0</v>
      </c>
      <c r="J549">
        <f>'table1-2014'!AT150</f>
        <v>12</v>
      </c>
      <c r="K549" s="15">
        <f>'table1-2014'!AU150</f>
        <v>122000</v>
      </c>
      <c r="L549">
        <f>'table1-2014'!AV150</f>
        <v>15</v>
      </c>
      <c r="M549" s="15">
        <f>'table1-2014'!AW150</f>
        <v>163000</v>
      </c>
    </row>
    <row r="550" spans="1:13" x14ac:dyDescent="0.2">
      <c r="A550">
        <f>'table1-2014'!AL151</f>
        <v>2701.02</v>
      </c>
      <c r="B550">
        <v>2014</v>
      </c>
      <c r="C550">
        <f>'table1-2014'!AM151</f>
        <v>8</v>
      </c>
      <c r="D550">
        <f>'table1-2014'!AN151</f>
        <v>16</v>
      </c>
      <c r="E550" s="15">
        <f>'table1-2014'!AO151</f>
        <v>147000</v>
      </c>
      <c r="F550">
        <f>'table1-2014'!AP151</f>
        <v>1</v>
      </c>
      <c r="G550" s="15">
        <f>'table1-2014'!AQ151</f>
        <v>250000</v>
      </c>
      <c r="H550">
        <f>'table1-2014'!AR151</f>
        <v>0</v>
      </c>
      <c r="I550" s="15">
        <f>'table1-2014'!AS151</f>
        <v>0</v>
      </c>
      <c r="J550">
        <f>'table1-2014'!AT151</f>
        <v>8</v>
      </c>
      <c r="K550" s="15">
        <f>'table1-2014'!AU151</f>
        <v>76000</v>
      </c>
      <c r="L550">
        <f>'table1-2014'!AV151</f>
        <v>17</v>
      </c>
      <c r="M550" s="15">
        <f>'table1-2014'!AW151</f>
        <v>397000</v>
      </c>
    </row>
    <row r="551" spans="1:13" x14ac:dyDescent="0.2">
      <c r="A551">
        <f>'table1-2014'!AL152</f>
        <v>2702</v>
      </c>
      <c r="B551">
        <v>2014</v>
      </c>
      <c r="C551">
        <f>'table1-2014'!AM152</f>
        <v>9</v>
      </c>
      <c r="D551">
        <f>'table1-2014'!AN152</f>
        <v>29</v>
      </c>
      <c r="E551" s="15">
        <f>'table1-2014'!AO152</f>
        <v>286000</v>
      </c>
      <c r="F551">
        <f>'table1-2014'!AP152</f>
        <v>1</v>
      </c>
      <c r="G551" s="15">
        <f>'table1-2014'!AQ152</f>
        <v>200000</v>
      </c>
      <c r="H551">
        <f>'table1-2014'!AR152</f>
        <v>1</v>
      </c>
      <c r="I551" s="15">
        <f>'table1-2014'!AS152</f>
        <v>268000</v>
      </c>
      <c r="J551">
        <f>'table1-2014'!AT152</f>
        <v>18</v>
      </c>
      <c r="K551" s="15">
        <f>'table1-2014'!AU152</f>
        <v>473000</v>
      </c>
      <c r="L551">
        <f>'table1-2014'!AV152</f>
        <v>31</v>
      </c>
      <c r="M551" s="15">
        <f>'table1-2014'!AW152</f>
        <v>754000</v>
      </c>
    </row>
    <row r="552" spans="1:13" x14ac:dyDescent="0.2">
      <c r="A552">
        <f>'table1-2014'!AL153</f>
        <v>2703.01</v>
      </c>
      <c r="B552">
        <v>2014</v>
      </c>
      <c r="C552">
        <f>'table1-2014'!AM153</f>
        <v>8</v>
      </c>
      <c r="D552">
        <f>'table1-2014'!AN153</f>
        <v>22</v>
      </c>
      <c r="E552" s="15">
        <f>'table1-2014'!AO153</f>
        <v>163000</v>
      </c>
      <c r="F552">
        <f>'table1-2014'!AP153</f>
        <v>0</v>
      </c>
      <c r="G552" s="15">
        <f>'table1-2014'!AQ153</f>
        <v>0</v>
      </c>
      <c r="H552">
        <f>'table1-2014'!AR153</f>
        <v>0</v>
      </c>
      <c r="I552" s="15">
        <f>'table1-2014'!AS153</f>
        <v>0</v>
      </c>
      <c r="J552">
        <f>'table1-2014'!AT153</f>
        <v>11</v>
      </c>
      <c r="K552" s="15">
        <f>'table1-2014'!AU153</f>
        <v>85000</v>
      </c>
      <c r="L552">
        <f>'table1-2014'!AV153</f>
        <v>22</v>
      </c>
      <c r="M552" s="15">
        <f>'table1-2014'!AW153</f>
        <v>163000</v>
      </c>
    </row>
    <row r="553" spans="1:13" x14ac:dyDescent="0.2">
      <c r="A553">
        <f>'table1-2014'!AL154</f>
        <v>2703.02</v>
      </c>
      <c r="B553">
        <v>2014</v>
      </c>
      <c r="C553">
        <f>'table1-2014'!AM154</f>
        <v>8</v>
      </c>
      <c r="D553">
        <f>'table1-2014'!AN154</f>
        <v>9</v>
      </c>
      <c r="E553" s="15">
        <f>'table1-2014'!AO154</f>
        <v>57000</v>
      </c>
      <c r="F553">
        <f>'table1-2014'!AP154</f>
        <v>1</v>
      </c>
      <c r="G553" s="15">
        <f>'table1-2014'!AQ154</f>
        <v>200000</v>
      </c>
      <c r="H553">
        <f>'table1-2014'!AR154</f>
        <v>0</v>
      </c>
      <c r="I553" s="15">
        <f>'table1-2014'!AS154</f>
        <v>0</v>
      </c>
      <c r="J553">
        <f>'table1-2014'!AT154</f>
        <v>3</v>
      </c>
      <c r="K553" s="15">
        <f>'table1-2014'!AU154</f>
        <v>30000</v>
      </c>
      <c r="L553">
        <f>'table1-2014'!AV154</f>
        <v>10</v>
      </c>
      <c r="M553" s="15">
        <f>'table1-2014'!AW154</f>
        <v>257000</v>
      </c>
    </row>
    <row r="554" spans="1:13" x14ac:dyDescent="0.2">
      <c r="A554">
        <f>'table1-2014'!AL155</f>
        <v>2704.01</v>
      </c>
      <c r="B554">
        <v>2014</v>
      </c>
      <c r="C554">
        <f>'table1-2014'!AM155</f>
        <v>8</v>
      </c>
      <c r="D554">
        <f>'table1-2014'!AN155</f>
        <v>28</v>
      </c>
      <c r="E554" s="15">
        <f>'table1-2014'!AO155</f>
        <v>102000</v>
      </c>
      <c r="F554">
        <f>'table1-2014'!AP155</f>
        <v>0</v>
      </c>
      <c r="G554" s="15">
        <f>'table1-2014'!AQ155</f>
        <v>0</v>
      </c>
      <c r="H554">
        <f>'table1-2014'!AR155</f>
        <v>2</v>
      </c>
      <c r="I554" s="15">
        <f>'table1-2014'!AS155</f>
        <v>1000000</v>
      </c>
      <c r="J554">
        <f>'table1-2014'!AT155</f>
        <v>20</v>
      </c>
      <c r="K554" s="15">
        <f>'table1-2014'!AU155</f>
        <v>76000</v>
      </c>
      <c r="L554">
        <f>'table1-2014'!AV155</f>
        <v>30</v>
      </c>
      <c r="M554" s="15">
        <f>'table1-2014'!AW155</f>
        <v>1102000</v>
      </c>
    </row>
    <row r="555" spans="1:13" x14ac:dyDescent="0.2">
      <c r="A555">
        <f>'table1-2014'!AL156</f>
        <v>2704.02</v>
      </c>
      <c r="B555">
        <v>2014</v>
      </c>
      <c r="C555">
        <f>'table1-2014'!AM156</f>
        <v>8</v>
      </c>
      <c r="D555">
        <f>'table1-2014'!AN156</f>
        <v>25</v>
      </c>
      <c r="E555" s="15">
        <f>'table1-2014'!AO156</f>
        <v>167000</v>
      </c>
      <c r="F555">
        <f>'table1-2014'!AP156</f>
        <v>1</v>
      </c>
      <c r="G555" s="15">
        <f>'table1-2014'!AQ156</f>
        <v>200000</v>
      </c>
      <c r="H555">
        <f>'table1-2014'!AR156</f>
        <v>0</v>
      </c>
      <c r="I555" s="15">
        <f>'table1-2014'!AS156</f>
        <v>0</v>
      </c>
      <c r="J555">
        <f>'table1-2014'!AT156</f>
        <v>9</v>
      </c>
      <c r="K555" s="15">
        <f>'table1-2014'!AU156</f>
        <v>216000</v>
      </c>
      <c r="L555">
        <f>'table1-2014'!AV156</f>
        <v>26</v>
      </c>
      <c r="M555" s="15">
        <f>'table1-2014'!AW156</f>
        <v>367000</v>
      </c>
    </row>
    <row r="556" spans="1:13" x14ac:dyDescent="0.2">
      <c r="A556">
        <f>'table1-2014'!AL157</f>
        <v>2705.01</v>
      </c>
      <c r="B556">
        <v>2014</v>
      </c>
      <c r="C556">
        <f>'table1-2014'!AM157</f>
        <v>8</v>
      </c>
      <c r="D556">
        <f>'table1-2014'!AN157</f>
        <v>32</v>
      </c>
      <c r="E556" s="15">
        <f>'table1-2014'!AO157</f>
        <v>248000</v>
      </c>
      <c r="F556">
        <f>'table1-2014'!AP157</f>
        <v>1</v>
      </c>
      <c r="G556" s="15">
        <f>'table1-2014'!AQ157</f>
        <v>250000</v>
      </c>
      <c r="H556">
        <f>'table1-2014'!AR157</f>
        <v>1</v>
      </c>
      <c r="I556" s="15">
        <f>'table1-2014'!AS157</f>
        <v>560000</v>
      </c>
      <c r="J556">
        <f>'table1-2014'!AT157</f>
        <v>15</v>
      </c>
      <c r="K556" s="15">
        <f>'table1-2014'!AU157</f>
        <v>642000</v>
      </c>
      <c r="L556">
        <f>'table1-2014'!AV157</f>
        <v>34</v>
      </c>
      <c r="M556" s="15">
        <f>'table1-2014'!AW157</f>
        <v>1058000</v>
      </c>
    </row>
    <row r="557" spans="1:13" x14ac:dyDescent="0.2">
      <c r="A557">
        <f>'table1-2014'!AL158</f>
        <v>2705.02</v>
      </c>
      <c r="B557">
        <v>2014</v>
      </c>
      <c r="C557">
        <f>'table1-2014'!AM158</f>
        <v>10</v>
      </c>
      <c r="D557">
        <f>'table1-2014'!AN158</f>
        <v>42</v>
      </c>
      <c r="E557" s="15">
        <f>'table1-2014'!AO158</f>
        <v>519000</v>
      </c>
      <c r="F557">
        <f>'table1-2014'!AP158</f>
        <v>2</v>
      </c>
      <c r="G557" s="15">
        <f>'table1-2014'!AQ158</f>
        <v>358000</v>
      </c>
      <c r="H557">
        <f>'table1-2014'!AR158</f>
        <v>0</v>
      </c>
      <c r="I557" s="15">
        <f>'table1-2014'!AS158</f>
        <v>0</v>
      </c>
      <c r="J557">
        <f>'table1-2014'!AT158</f>
        <v>25</v>
      </c>
      <c r="K557" s="15">
        <f>'table1-2014'!AU158</f>
        <v>447000</v>
      </c>
      <c r="L557">
        <f>'table1-2014'!AV158</f>
        <v>44</v>
      </c>
      <c r="M557" s="15">
        <f>'table1-2014'!AW158</f>
        <v>877000</v>
      </c>
    </row>
    <row r="558" spans="1:13" x14ac:dyDescent="0.2">
      <c r="A558">
        <f>'table1-2014'!AL159</f>
        <v>2706</v>
      </c>
      <c r="B558">
        <v>2014</v>
      </c>
      <c r="C558">
        <f>'table1-2014'!AM159</f>
        <v>10</v>
      </c>
      <c r="D558">
        <f>'table1-2014'!AN159</f>
        <v>30</v>
      </c>
      <c r="E558" s="15">
        <f>'table1-2014'!AO159</f>
        <v>183000</v>
      </c>
      <c r="F558">
        <f>'table1-2014'!AP159</f>
        <v>0</v>
      </c>
      <c r="G558" s="15">
        <f>'table1-2014'!AQ159</f>
        <v>0</v>
      </c>
      <c r="H558">
        <f>'table1-2014'!AR159</f>
        <v>2</v>
      </c>
      <c r="I558" s="15">
        <f>'table1-2014'!AS159</f>
        <v>957000</v>
      </c>
      <c r="J558">
        <f>'table1-2014'!AT159</f>
        <v>18</v>
      </c>
      <c r="K558" s="15">
        <f>'table1-2014'!AU159</f>
        <v>1042000</v>
      </c>
      <c r="L558">
        <f>'table1-2014'!AV159</f>
        <v>32</v>
      </c>
      <c r="M558" s="15">
        <f>'table1-2014'!AW159</f>
        <v>1140000</v>
      </c>
    </row>
    <row r="559" spans="1:13" x14ac:dyDescent="0.2">
      <c r="A559">
        <f>'table1-2014'!AL160</f>
        <v>2707.01</v>
      </c>
      <c r="B559">
        <v>2014</v>
      </c>
      <c r="C559">
        <f>'table1-2014'!AM160</f>
        <v>4</v>
      </c>
      <c r="D559">
        <f>'table1-2014'!AN160</f>
        <v>6</v>
      </c>
      <c r="E559" s="15">
        <f>'table1-2014'!AO160</f>
        <v>12000</v>
      </c>
      <c r="F559">
        <f>'table1-2014'!AP160</f>
        <v>0</v>
      </c>
      <c r="G559" s="15">
        <f>'table1-2014'!AQ160</f>
        <v>0</v>
      </c>
      <c r="H559">
        <f>'table1-2014'!AR160</f>
        <v>0</v>
      </c>
      <c r="I559" s="15">
        <f>'table1-2014'!AS160</f>
        <v>0</v>
      </c>
      <c r="J559">
        <f>'table1-2014'!AT160</f>
        <v>3</v>
      </c>
      <c r="K559" s="15">
        <f>'table1-2014'!AU160</f>
        <v>3000</v>
      </c>
      <c r="L559">
        <f>'table1-2014'!AV160</f>
        <v>6</v>
      </c>
      <c r="M559" s="15">
        <f>'table1-2014'!AW160</f>
        <v>12000</v>
      </c>
    </row>
    <row r="560" spans="1:13" x14ac:dyDescent="0.2">
      <c r="A560">
        <f>'table1-2014'!AL161</f>
        <v>2707.02</v>
      </c>
      <c r="B560">
        <v>2014</v>
      </c>
      <c r="C560">
        <f>'table1-2014'!AM161</f>
        <v>6</v>
      </c>
      <c r="D560">
        <f>'table1-2014'!AN161</f>
        <v>18</v>
      </c>
      <c r="E560" s="15">
        <f>'table1-2014'!AO161</f>
        <v>98000</v>
      </c>
      <c r="F560">
        <f>'table1-2014'!AP161</f>
        <v>0</v>
      </c>
      <c r="G560" s="15">
        <f>'table1-2014'!AQ161</f>
        <v>0</v>
      </c>
      <c r="H560">
        <f>'table1-2014'!AR161</f>
        <v>0</v>
      </c>
      <c r="I560" s="15">
        <f>'table1-2014'!AS161</f>
        <v>0</v>
      </c>
      <c r="J560">
        <f>'table1-2014'!AT161</f>
        <v>9</v>
      </c>
      <c r="K560" s="15">
        <f>'table1-2014'!AU161</f>
        <v>54000</v>
      </c>
      <c r="L560">
        <f>'table1-2014'!AV161</f>
        <v>18</v>
      </c>
      <c r="M560" s="15">
        <f>'table1-2014'!AW161</f>
        <v>98000</v>
      </c>
    </row>
    <row r="561" spans="1:13" x14ac:dyDescent="0.2">
      <c r="A561">
        <f>'table1-2014'!AL162</f>
        <v>2707.03</v>
      </c>
      <c r="B561">
        <v>2014</v>
      </c>
      <c r="C561">
        <f>'table1-2014'!AM162</f>
        <v>9</v>
      </c>
      <c r="D561">
        <f>'table1-2014'!AN162</f>
        <v>43</v>
      </c>
      <c r="E561" s="15">
        <f>'table1-2014'!AO162</f>
        <v>536000</v>
      </c>
      <c r="F561">
        <f>'table1-2014'!AP162</f>
        <v>0</v>
      </c>
      <c r="G561" s="15">
        <f>'table1-2014'!AQ162</f>
        <v>0</v>
      </c>
      <c r="H561">
        <f>'table1-2014'!AR162</f>
        <v>1</v>
      </c>
      <c r="I561" s="15">
        <f>'table1-2014'!AS162</f>
        <v>300000</v>
      </c>
      <c r="J561">
        <f>'table1-2014'!AT162</f>
        <v>24</v>
      </c>
      <c r="K561" s="15">
        <f>'table1-2014'!AU162</f>
        <v>656000</v>
      </c>
      <c r="L561">
        <f>'table1-2014'!AV162</f>
        <v>44</v>
      </c>
      <c r="M561" s="15">
        <f>'table1-2014'!AW162</f>
        <v>836000</v>
      </c>
    </row>
    <row r="562" spans="1:13" x14ac:dyDescent="0.2">
      <c r="A562">
        <f>'table1-2014'!AL163</f>
        <v>2708.01</v>
      </c>
      <c r="B562">
        <v>2014</v>
      </c>
      <c r="C562">
        <f>'table1-2014'!AM163</f>
        <v>8</v>
      </c>
      <c r="D562">
        <f>'table1-2014'!AN163</f>
        <v>21</v>
      </c>
      <c r="E562" s="15">
        <f>'table1-2014'!AO163</f>
        <v>78000</v>
      </c>
      <c r="F562">
        <f>'table1-2014'!AP163</f>
        <v>0</v>
      </c>
      <c r="G562" s="15">
        <f>'table1-2014'!AQ163</f>
        <v>0</v>
      </c>
      <c r="H562">
        <f>'table1-2014'!AR163</f>
        <v>0</v>
      </c>
      <c r="I562" s="15">
        <f>'table1-2014'!AS163</f>
        <v>0</v>
      </c>
      <c r="J562">
        <f>'table1-2014'!AT163</f>
        <v>10</v>
      </c>
      <c r="K562" s="15">
        <f>'table1-2014'!AU163</f>
        <v>60000</v>
      </c>
      <c r="L562">
        <f>'table1-2014'!AV163</f>
        <v>21</v>
      </c>
      <c r="M562" s="15">
        <f>'table1-2014'!AW163</f>
        <v>78000</v>
      </c>
    </row>
    <row r="563" spans="1:13" x14ac:dyDescent="0.2">
      <c r="A563">
        <f>'table1-2014'!AL164</f>
        <v>2708.02</v>
      </c>
      <c r="B563">
        <v>2014</v>
      </c>
      <c r="C563">
        <f>'table1-2014'!AM164</f>
        <v>7</v>
      </c>
      <c r="D563">
        <f>'table1-2014'!AN164</f>
        <v>14</v>
      </c>
      <c r="E563" s="15">
        <f>'table1-2014'!AO164</f>
        <v>95000</v>
      </c>
      <c r="F563">
        <f>'table1-2014'!AP164</f>
        <v>0</v>
      </c>
      <c r="G563" s="15">
        <f>'table1-2014'!AQ164</f>
        <v>0</v>
      </c>
      <c r="H563">
        <f>'table1-2014'!AR164</f>
        <v>1</v>
      </c>
      <c r="I563" s="15">
        <f>'table1-2014'!AS164</f>
        <v>510000</v>
      </c>
      <c r="J563">
        <f>'table1-2014'!AT164</f>
        <v>9</v>
      </c>
      <c r="K563" s="15">
        <f>'table1-2014'!AU164</f>
        <v>573000</v>
      </c>
      <c r="L563">
        <f>'table1-2014'!AV164</f>
        <v>15</v>
      </c>
      <c r="M563" s="15">
        <f>'table1-2014'!AW164</f>
        <v>605000</v>
      </c>
    </row>
    <row r="564" spans="1:13" x14ac:dyDescent="0.2">
      <c r="A564">
        <f>'table1-2014'!AL165</f>
        <v>2708.03</v>
      </c>
      <c r="B564">
        <v>2014</v>
      </c>
      <c r="C564">
        <f>'table1-2014'!AM165</f>
        <v>8</v>
      </c>
      <c r="D564">
        <f>'table1-2014'!AN165</f>
        <v>24</v>
      </c>
      <c r="E564" s="15">
        <f>'table1-2014'!AO165</f>
        <v>217000</v>
      </c>
      <c r="F564">
        <f>'table1-2014'!AP165</f>
        <v>0</v>
      </c>
      <c r="G564" s="15">
        <f>'table1-2014'!AQ165</f>
        <v>0</v>
      </c>
      <c r="H564">
        <f>'table1-2014'!AR165</f>
        <v>2</v>
      </c>
      <c r="I564" s="15">
        <f>'table1-2014'!AS165</f>
        <v>600000</v>
      </c>
      <c r="J564">
        <f>'table1-2014'!AT165</f>
        <v>11</v>
      </c>
      <c r="K564" s="15">
        <f>'table1-2014'!AU165</f>
        <v>94000</v>
      </c>
      <c r="L564">
        <f>'table1-2014'!AV165</f>
        <v>26</v>
      </c>
      <c r="M564" s="15">
        <f>'table1-2014'!AW165</f>
        <v>817000</v>
      </c>
    </row>
    <row r="565" spans="1:13" x14ac:dyDescent="0.2">
      <c r="A565">
        <f>'table1-2014'!AL166</f>
        <v>2708.04</v>
      </c>
      <c r="B565">
        <v>2014</v>
      </c>
      <c r="C565">
        <f>'table1-2014'!AM166</f>
        <v>9</v>
      </c>
      <c r="D565">
        <f>'table1-2014'!AN166</f>
        <v>23</v>
      </c>
      <c r="E565" s="15">
        <f>'table1-2014'!AO166</f>
        <v>354000</v>
      </c>
      <c r="F565">
        <f>'table1-2014'!AP166</f>
        <v>0</v>
      </c>
      <c r="G565" s="15">
        <f>'table1-2014'!AQ166</f>
        <v>0</v>
      </c>
      <c r="H565">
        <f>'table1-2014'!AR166</f>
        <v>0</v>
      </c>
      <c r="I565" s="15">
        <f>'table1-2014'!AS166</f>
        <v>0</v>
      </c>
      <c r="J565">
        <f>'table1-2014'!AT166</f>
        <v>14</v>
      </c>
      <c r="K565" s="15">
        <f>'table1-2014'!AU166</f>
        <v>217000</v>
      </c>
      <c r="L565">
        <f>'table1-2014'!AV166</f>
        <v>23</v>
      </c>
      <c r="M565" s="15">
        <f>'table1-2014'!AW166</f>
        <v>354000</v>
      </c>
    </row>
    <row r="566" spans="1:13" x14ac:dyDescent="0.2">
      <c r="A566">
        <f>'table1-2014'!AL167</f>
        <v>2708.05</v>
      </c>
      <c r="B566">
        <v>2014</v>
      </c>
      <c r="C566">
        <f>'table1-2014'!AM167</f>
        <v>8</v>
      </c>
      <c r="D566">
        <f>'table1-2014'!AN167</f>
        <v>39</v>
      </c>
      <c r="E566" s="15">
        <f>'table1-2014'!AO167</f>
        <v>319000</v>
      </c>
      <c r="F566">
        <f>'table1-2014'!AP167</f>
        <v>1</v>
      </c>
      <c r="G566" s="15">
        <f>'table1-2014'!AQ167</f>
        <v>180000</v>
      </c>
      <c r="H566">
        <f>'table1-2014'!AR167</f>
        <v>2</v>
      </c>
      <c r="I566" s="15">
        <f>'table1-2014'!AS167</f>
        <v>951000</v>
      </c>
      <c r="J566">
        <f>'table1-2014'!AT167</f>
        <v>17</v>
      </c>
      <c r="K566" s="15">
        <f>'table1-2014'!AU167</f>
        <v>737000</v>
      </c>
      <c r="L566">
        <f>'table1-2014'!AV167</f>
        <v>42</v>
      </c>
      <c r="M566" s="15">
        <f>'table1-2014'!AW167</f>
        <v>1450000</v>
      </c>
    </row>
    <row r="567" spans="1:13" x14ac:dyDescent="0.2">
      <c r="A567">
        <f>'table1-2014'!AL168</f>
        <v>2709.01</v>
      </c>
      <c r="B567">
        <v>2014</v>
      </c>
      <c r="C567">
        <f>'table1-2014'!AM168</f>
        <v>7</v>
      </c>
      <c r="D567">
        <f>'table1-2014'!AN168</f>
        <v>11</v>
      </c>
      <c r="E567" s="15">
        <f>'table1-2014'!AO168</f>
        <v>63000</v>
      </c>
      <c r="F567">
        <f>'table1-2014'!AP168</f>
        <v>0</v>
      </c>
      <c r="G567" s="15">
        <f>'table1-2014'!AQ168</f>
        <v>0</v>
      </c>
      <c r="H567">
        <f>'table1-2014'!AR168</f>
        <v>0</v>
      </c>
      <c r="I567" s="15">
        <f>'table1-2014'!AS168</f>
        <v>0</v>
      </c>
      <c r="J567">
        <f>'table1-2014'!AT168</f>
        <v>6</v>
      </c>
      <c r="K567" s="15">
        <f>'table1-2014'!AU168</f>
        <v>21000</v>
      </c>
      <c r="L567">
        <f>'table1-2014'!AV168</f>
        <v>11</v>
      </c>
      <c r="M567" s="15">
        <f>'table1-2014'!AW168</f>
        <v>63000</v>
      </c>
    </row>
    <row r="568" spans="1:13" x14ac:dyDescent="0.2">
      <c r="A568">
        <f>'table1-2014'!AL169</f>
        <v>2709.02</v>
      </c>
      <c r="B568">
        <v>2014</v>
      </c>
      <c r="C568">
        <f>'table1-2014'!AM169</f>
        <v>7</v>
      </c>
      <c r="D568">
        <f>'table1-2014'!AN169</f>
        <v>12</v>
      </c>
      <c r="E568" s="15">
        <f>'table1-2014'!AO169</f>
        <v>111000</v>
      </c>
      <c r="F568">
        <f>'table1-2014'!AP169</f>
        <v>0</v>
      </c>
      <c r="G568" s="15">
        <f>'table1-2014'!AQ169</f>
        <v>0</v>
      </c>
      <c r="H568">
        <f>'table1-2014'!AR169</f>
        <v>0</v>
      </c>
      <c r="I568" s="15">
        <f>'table1-2014'!AS169</f>
        <v>0</v>
      </c>
      <c r="J568">
        <f>'table1-2014'!AT169</f>
        <v>9</v>
      </c>
      <c r="K568" s="15">
        <f>'table1-2014'!AU169</f>
        <v>85000</v>
      </c>
      <c r="L568">
        <f>'table1-2014'!AV169</f>
        <v>12</v>
      </c>
      <c r="M568" s="15">
        <f>'table1-2014'!AW169</f>
        <v>111000</v>
      </c>
    </row>
    <row r="569" spans="1:13" x14ac:dyDescent="0.2">
      <c r="A569">
        <f>'table1-2014'!AL170</f>
        <v>2709.03</v>
      </c>
      <c r="B569">
        <v>2014</v>
      </c>
      <c r="C569">
        <f>'table1-2014'!AM170</f>
        <v>8</v>
      </c>
      <c r="D569">
        <f>'table1-2014'!AN170</f>
        <v>21</v>
      </c>
      <c r="E569" s="15">
        <f>'table1-2014'!AO170</f>
        <v>214000</v>
      </c>
      <c r="F569">
        <f>'table1-2014'!AP170</f>
        <v>1</v>
      </c>
      <c r="G569" s="15">
        <f>'table1-2014'!AQ170</f>
        <v>250000</v>
      </c>
      <c r="H569">
        <f>'table1-2014'!AR170</f>
        <v>0</v>
      </c>
      <c r="I569" s="15">
        <f>'table1-2014'!AS170</f>
        <v>0</v>
      </c>
      <c r="J569">
        <f>'table1-2014'!AT170</f>
        <v>10</v>
      </c>
      <c r="K569" s="15">
        <f>'table1-2014'!AU170</f>
        <v>87000</v>
      </c>
      <c r="L569">
        <f>'table1-2014'!AV170</f>
        <v>22</v>
      </c>
      <c r="M569" s="15">
        <f>'table1-2014'!AW170</f>
        <v>464000</v>
      </c>
    </row>
    <row r="570" spans="1:13" x14ac:dyDescent="0.2">
      <c r="A570">
        <f>'table1-2014'!AL171</f>
        <v>2710.01</v>
      </c>
      <c r="B570">
        <v>2014</v>
      </c>
      <c r="C570">
        <f>'table1-2014'!AM171</f>
        <v>5</v>
      </c>
      <c r="D570">
        <f>'table1-2014'!AN171</f>
        <v>6</v>
      </c>
      <c r="E570" s="15">
        <f>'table1-2014'!AO171</f>
        <v>23000</v>
      </c>
      <c r="F570">
        <f>'table1-2014'!AP171</f>
        <v>1</v>
      </c>
      <c r="G570" s="15">
        <f>'table1-2014'!AQ171</f>
        <v>151000</v>
      </c>
      <c r="H570">
        <f>'table1-2014'!AR171</f>
        <v>0</v>
      </c>
      <c r="I570" s="15">
        <f>'table1-2014'!AS171</f>
        <v>0</v>
      </c>
      <c r="J570">
        <f>'table1-2014'!AT171</f>
        <v>3</v>
      </c>
      <c r="K570" s="15">
        <f>'table1-2014'!AU171</f>
        <v>18000</v>
      </c>
      <c r="L570">
        <f>'table1-2014'!AV171</f>
        <v>7</v>
      </c>
      <c r="M570" s="15">
        <f>'table1-2014'!AW171</f>
        <v>174000</v>
      </c>
    </row>
    <row r="571" spans="1:13" x14ac:dyDescent="0.2">
      <c r="A571">
        <f>'table1-2014'!AL172</f>
        <v>2710.02</v>
      </c>
      <c r="B571">
        <v>2014</v>
      </c>
      <c r="C571">
        <f>'table1-2014'!AM172</f>
        <v>6</v>
      </c>
      <c r="D571">
        <f>'table1-2014'!AN172</f>
        <v>12</v>
      </c>
      <c r="E571" s="15">
        <f>'table1-2014'!AO172</f>
        <v>88000</v>
      </c>
      <c r="F571">
        <f>'table1-2014'!AP172</f>
        <v>1</v>
      </c>
      <c r="G571" s="15">
        <f>'table1-2014'!AQ172</f>
        <v>250000</v>
      </c>
      <c r="H571">
        <f>'table1-2014'!AR172</f>
        <v>0</v>
      </c>
      <c r="I571" s="15">
        <f>'table1-2014'!AS172</f>
        <v>0</v>
      </c>
      <c r="J571">
        <f>'table1-2014'!AT172</f>
        <v>6</v>
      </c>
      <c r="K571" s="15">
        <f>'table1-2014'!AU172</f>
        <v>279000</v>
      </c>
      <c r="L571">
        <f>'table1-2014'!AV172</f>
        <v>13</v>
      </c>
      <c r="M571" s="15">
        <f>'table1-2014'!AW172</f>
        <v>338000</v>
      </c>
    </row>
    <row r="572" spans="1:13" x14ac:dyDescent="0.2">
      <c r="A572">
        <f>'table1-2014'!AL173</f>
        <v>2711.01</v>
      </c>
      <c r="B572">
        <v>2014</v>
      </c>
      <c r="C572">
        <f>'table1-2014'!AM173</f>
        <v>7</v>
      </c>
      <c r="D572">
        <f>'table1-2014'!AN173</f>
        <v>12</v>
      </c>
      <c r="E572" s="15">
        <f>'table1-2014'!AO173</f>
        <v>274000</v>
      </c>
      <c r="F572">
        <f>'table1-2014'!AP173</f>
        <v>0</v>
      </c>
      <c r="G572" s="15">
        <f>'table1-2014'!AQ173</f>
        <v>0</v>
      </c>
      <c r="H572">
        <f>'table1-2014'!AR173</f>
        <v>0</v>
      </c>
      <c r="I572" s="15">
        <f>'table1-2014'!AS173</f>
        <v>0</v>
      </c>
      <c r="J572">
        <f>'table1-2014'!AT173</f>
        <v>8</v>
      </c>
      <c r="K572" s="15">
        <f>'table1-2014'!AU173</f>
        <v>221000</v>
      </c>
      <c r="L572">
        <f>'table1-2014'!AV173</f>
        <v>12</v>
      </c>
      <c r="M572" s="15">
        <f>'table1-2014'!AW173</f>
        <v>274000</v>
      </c>
    </row>
    <row r="573" spans="1:13" x14ac:dyDescent="0.2">
      <c r="A573">
        <f>'table1-2014'!AL174</f>
        <v>2711.02</v>
      </c>
      <c r="B573">
        <v>2014</v>
      </c>
      <c r="C573">
        <f>'table1-2014'!AM174</f>
        <v>13</v>
      </c>
      <c r="D573">
        <f>'table1-2014'!AN174</f>
        <v>27</v>
      </c>
      <c r="E573" s="15">
        <f>'table1-2014'!AO174</f>
        <v>480000</v>
      </c>
      <c r="F573">
        <f>'table1-2014'!AP174</f>
        <v>0</v>
      </c>
      <c r="G573" s="15">
        <f>'table1-2014'!AQ174</f>
        <v>0</v>
      </c>
      <c r="H573">
        <f>'table1-2014'!AR174</f>
        <v>1</v>
      </c>
      <c r="I573" s="15">
        <f>'table1-2014'!AS174</f>
        <v>600000</v>
      </c>
      <c r="J573">
        <f>'table1-2014'!AT174</f>
        <v>18</v>
      </c>
      <c r="K573" s="15">
        <f>'table1-2014'!AU174</f>
        <v>767000</v>
      </c>
      <c r="L573">
        <f>'table1-2014'!AV174</f>
        <v>28</v>
      </c>
      <c r="M573" s="15">
        <f>'table1-2014'!AW174</f>
        <v>1080000</v>
      </c>
    </row>
    <row r="574" spans="1:13" x14ac:dyDescent="0.2">
      <c r="A574">
        <f>'table1-2014'!AL175</f>
        <v>2712</v>
      </c>
      <c r="B574">
        <v>2014</v>
      </c>
      <c r="C574">
        <f>'table1-2014'!AM175</f>
        <v>13</v>
      </c>
      <c r="D574">
        <f>'table1-2014'!AN175</f>
        <v>85</v>
      </c>
      <c r="E574" s="15">
        <f>'table1-2014'!AO175</f>
        <v>874000</v>
      </c>
      <c r="F574">
        <f>'table1-2014'!AP175</f>
        <v>2</v>
      </c>
      <c r="G574" s="15">
        <f>'table1-2014'!AQ175</f>
        <v>365000</v>
      </c>
      <c r="H574">
        <f>'table1-2014'!AR175</f>
        <v>4</v>
      </c>
      <c r="I574" s="15">
        <f>'table1-2014'!AS175</f>
        <v>3400000</v>
      </c>
      <c r="J574">
        <f>'table1-2014'!AT175</f>
        <v>44</v>
      </c>
      <c r="K574" s="15">
        <f>'table1-2014'!AU175</f>
        <v>913000</v>
      </c>
      <c r="L574">
        <f>'table1-2014'!AV175</f>
        <v>91</v>
      </c>
      <c r="M574" s="15">
        <f>'table1-2014'!AW175</f>
        <v>4639000</v>
      </c>
    </row>
    <row r="575" spans="1:13" x14ac:dyDescent="0.2">
      <c r="A575">
        <f>'table1-2014'!AL176</f>
        <v>2713</v>
      </c>
      <c r="B575">
        <v>2014</v>
      </c>
      <c r="C575">
        <f>'table1-2014'!AM176</f>
        <v>13</v>
      </c>
      <c r="D575">
        <f>'table1-2014'!AN176</f>
        <v>62</v>
      </c>
      <c r="E575" s="15">
        <f>'table1-2014'!AO176</f>
        <v>960000</v>
      </c>
      <c r="F575">
        <f>'table1-2014'!AP176</f>
        <v>2</v>
      </c>
      <c r="G575" s="15">
        <f>'table1-2014'!AQ176</f>
        <v>367000</v>
      </c>
      <c r="H575">
        <f>'table1-2014'!AR176</f>
        <v>5</v>
      </c>
      <c r="I575" s="15">
        <f>'table1-2014'!AS176</f>
        <v>2145000</v>
      </c>
      <c r="J575">
        <f>'table1-2014'!AT176</f>
        <v>30</v>
      </c>
      <c r="K575" s="15">
        <f>'table1-2014'!AU176</f>
        <v>2096000</v>
      </c>
      <c r="L575">
        <f>'table1-2014'!AV176</f>
        <v>69</v>
      </c>
      <c r="M575" s="15">
        <f>'table1-2014'!AW176</f>
        <v>3472000</v>
      </c>
    </row>
    <row r="576" spans="1:13" x14ac:dyDescent="0.2">
      <c r="A576">
        <f>'table1-2014'!AL177</f>
        <v>2714</v>
      </c>
      <c r="B576">
        <v>2014</v>
      </c>
      <c r="C576">
        <f>'table1-2014'!AM177</f>
        <v>13</v>
      </c>
      <c r="D576">
        <f>'table1-2014'!AN177</f>
        <v>69</v>
      </c>
      <c r="E576" s="15">
        <f>'table1-2014'!AO177</f>
        <v>1041000</v>
      </c>
      <c r="F576">
        <f>'table1-2014'!AP177</f>
        <v>1</v>
      </c>
      <c r="G576" s="15">
        <f>'table1-2014'!AQ177</f>
        <v>150000</v>
      </c>
      <c r="H576">
        <f>'table1-2014'!AR177</f>
        <v>1</v>
      </c>
      <c r="I576" s="15">
        <f>'table1-2014'!AS177</f>
        <v>450000</v>
      </c>
      <c r="J576">
        <f>'table1-2014'!AT177</f>
        <v>39</v>
      </c>
      <c r="K576" s="15">
        <f>'table1-2014'!AU177</f>
        <v>1155000</v>
      </c>
      <c r="L576">
        <f>'table1-2014'!AV177</f>
        <v>71</v>
      </c>
      <c r="M576" s="15">
        <f>'table1-2014'!AW177</f>
        <v>1641000</v>
      </c>
    </row>
    <row r="577" spans="1:13" x14ac:dyDescent="0.2">
      <c r="A577">
        <f>'table1-2014'!AL178</f>
        <v>2715.01</v>
      </c>
      <c r="B577">
        <v>2014</v>
      </c>
      <c r="C577">
        <f>'table1-2014'!AM178</f>
        <v>13</v>
      </c>
      <c r="D577">
        <f>'table1-2014'!AN178</f>
        <v>174</v>
      </c>
      <c r="E577" s="15">
        <f>'table1-2014'!AO178</f>
        <v>2559000</v>
      </c>
      <c r="F577">
        <f>'table1-2014'!AP178</f>
        <v>2</v>
      </c>
      <c r="G577" s="15">
        <f>'table1-2014'!AQ178</f>
        <v>400000</v>
      </c>
      <c r="H577">
        <f>'table1-2014'!AR178</f>
        <v>4</v>
      </c>
      <c r="I577" s="15">
        <f>'table1-2014'!AS178</f>
        <v>1221000</v>
      </c>
      <c r="J577">
        <f>'table1-2014'!AT178</f>
        <v>99</v>
      </c>
      <c r="K577" s="15">
        <f>'table1-2014'!AU178</f>
        <v>2242000</v>
      </c>
      <c r="L577">
        <f>'table1-2014'!AV178</f>
        <v>180</v>
      </c>
      <c r="M577" s="15">
        <f>'table1-2014'!AW178</f>
        <v>4180000</v>
      </c>
    </row>
    <row r="578" spans="1:13" x14ac:dyDescent="0.2">
      <c r="A578">
        <f>'table1-2014'!AL179</f>
        <v>2715.03</v>
      </c>
      <c r="B578">
        <v>2014</v>
      </c>
      <c r="C578">
        <f>'table1-2014'!AM179</f>
        <v>13</v>
      </c>
      <c r="D578">
        <f>'table1-2014'!AN179</f>
        <v>33</v>
      </c>
      <c r="E578" s="15">
        <f>'table1-2014'!AO179</f>
        <v>555000</v>
      </c>
      <c r="F578">
        <f>'table1-2014'!AP179</f>
        <v>0</v>
      </c>
      <c r="G578" s="15">
        <f>'table1-2014'!AQ179</f>
        <v>0</v>
      </c>
      <c r="H578">
        <f>'table1-2014'!AR179</f>
        <v>1</v>
      </c>
      <c r="I578" s="15">
        <f>'table1-2014'!AS179</f>
        <v>500000</v>
      </c>
      <c r="J578">
        <f>'table1-2014'!AT179</f>
        <v>10</v>
      </c>
      <c r="K578" s="15">
        <f>'table1-2014'!AU179</f>
        <v>188000</v>
      </c>
      <c r="L578">
        <f>'table1-2014'!AV179</f>
        <v>34</v>
      </c>
      <c r="M578" s="15">
        <f>'table1-2014'!AW179</f>
        <v>1055000</v>
      </c>
    </row>
    <row r="579" spans="1:13" x14ac:dyDescent="0.2">
      <c r="A579">
        <f>'table1-2014'!AL180</f>
        <v>2716</v>
      </c>
      <c r="B579">
        <v>2014</v>
      </c>
      <c r="C579">
        <f>'table1-2014'!AM180</f>
        <v>6</v>
      </c>
      <c r="D579">
        <f>'table1-2014'!AN180</f>
        <v>23</v>
      </c>
      <c r="E579" s="15">
        <f>'table1-2014'!AO180</f>
        <v>195000</v>
      </c>
      <c r="F579">
        <f>'table1-2014'!AP180</f>
        <v>0</v>
      </c>
      <c r="G579" s="15">
        <f>'table1-2014'!AQ180</f>
        <v>0</v>
      </c>
      <c r="H579">
        <f>'table1-2014'!AR180</f>
        <v>0</v>
      </c>
      <c r="I579" s="15">
        <f>'table1-2014'!AS180</f>
        <v>0</v>
      </c>
      <c r="J579">
        <f>'table1-2014'!AT180</f>
        <v>15</v>
      </c>
      <c r="K579" s="15">
        <f>'table1-2014'!AU180</f>
        <v>89000</v>
      </c>
      <c r="L579">
        <f>'table1-2014'!AV180</f>
        <v>23</v>
      </c>
      <c r="M579" s="15">
        <f>'table1-2014'!AW180</f>
        <v>195000</v>
      </c>
    </row>
    <row r="580" spans="1:13" x14ac:dyDescent="0.2">
      <c r="A580">
        <f>'table1-2014'!AL181</f>
        <v>2717</v>
      </c>
      <c r="B580">
        <v>2014</v>
      </c>
      <c r="C580">
        <f>'table1-2014'!AM181</f>
        <v>6</v>
      </c>
      <c r="D580">
        <f>'table1-2014'!AN181</f>
        <v>29</v>
      </c>
      <c r="E580" s="15">
        <f>'table1-2014'!AO181</f>
        <v>286000</v>
      </c>
      <c r="F580">
        <f>'table1-2014'!AP181</f>
        <v>1</v>
      </c>
      <c r="G580" s="15">
        <f>'table1-2014'!AQ181</f>
        <v>120000</v>
      </c>
      <c r="H580">
        <f>'table1-2014'!AR181</f>
        <v>0</v>
      </c>
      <c r="I580" s="15">
        <f>'table1-2014'!AS181</f>
        <v>0</v>
      </c>
      <c r="J580">
        <f>'table1-2014'!AT181</f>
        <v>22</v>
      </c>
      <c r="K580" s="15">
        <f>'table1-2014'!AU181</f>
        <v>162000</v>
      </c>
      <c r="L580">
        <f>'table1-2014'!AV181</f>
        <v>30</v>
      </c>
      <c r="M580" s="15">
        <f>'table1-2014'!AW181</f>
        <v>406000</v>
      </c>
    </row>
    <row r="581" spans="1:13" x14ac:dyDescent="0.2">
      <c r="A581">
        <f>'table1-2014'!AL182</f>
        <v>2718.01</v>
      </c>
      <c r="B581">
        <v>2014</v>
      </c>
      <c r="C581">
        <f>'table1-2014'!AM182</f>
        <v>5</v>
      </c>
      <c r="D581">
        <f>'table1-2014'!AN182</f>
        <v>14</v>
      </c>
      <c r="E581" s="15">
        <f>'table1-2014'!AO182</f>
        <v>98000</v>
      </c>
      <c r="F581">
        <f>'table1-2014'!AP182</f>
        <v>0</v>
      </c>
      <c r="G581" s="15">
        <f>'table1-2014'!AQ182</f>
        <v>0</v>
      </c>
      <c r="H581">
        <f>'table1-2014'!AR182</f>
        <v>1</v>
      </c>
      <c r="I581" s="15">
        <f>'table1-2014'!AS182</f>
        <v>354000</v>
      </c>
      <c r="J581">
        <f>'table1-2014'!AT182</f>
        <v>10</v>
      </c>
      <c r="K581" s="15">
        <f>'table1-2014'!AU182</f>
        <v>446000</v>
      </c>
      <c r="L581">
        <f>'table1-2014'!AV182</f>
        <v>15</v>
      </c>
      <c r="M581" s="15">
        <f>'table1-2014'!AW182</f>
        <v>452000</v>
      </c>
    </row>
    <row r="582" spans="1:13" x14ac:dyDescent="0.2">
      <c r="A582">
        <f>'table1-2014'!AL183</f>
        <v>2718.02</v>
      </c>
      <c r="B582">
        <v>2014</v>
      </c>
      <c r="C582">
        <f>'table1-2014'!AM183</f>
        <v>5</v>
      </c>
      <c r="D582">
        <f>'table1-2014'!AN183</f>
        <v>15</v>
      </c>
      <c r="E582" s="15">
        <f>'table1-2014'!AO183</f>
        <v>120000</v>
      </c>
      <c r="F582">
        <f>'table1-2014'!AP183</f>
        <v>1</v>
      </c>
      <c r="G582" s="15">
        <f>'table1-2014'!AQ183</f>
        <v>184000</v>
      </c>
      <c r="H582">
        <f>'table1-2014'!AR183</f>
        <v>0</v>
      </c>
      <c r="I582" s="15">
        <f>'table1-2014'!AS183</f>
        <v>0</v>
      </c>
      <c r="J582">
        <f>'table1-2014'!AT183</f>
        <v>9</v>
      </c>
      <c r="K582" s="15">
        <f>'table1-2014'!AU183</f>
        <v>274000</v>
      </c>
      <c r="L582">
        <f>'table1-2014'!AV183</f>
        <v>16</v>
      </c>
      <c r="M582" s="15">
        <f>'table1-2014'!AW183</f>
        <v>304000</v>
      </c>
    </row>
    <row r="583" spans="1:13" x14ac:dyDescent="0.2">
      <c r="A583">
        <f>'table1-2014'!AL184</f>
        <v>2719</v>
      </c>
      <c r="B583">
        <v>2014</v>
      </c>
      <c r="C583">
        <f>'table1-2014'!AM184</f>
        <v>8</v>
      </c>
      <c r="D583">
        <f>'table1-2014'!AN184</f>
        <v>48</v>
      </c>
      <c r="E583" s="15">
        <f>'table1-2014'!AO184</f>
        <v>659000</v>
      </c>
      <c r="F583">
        <f>'table1-2014'!AP184</f>
        <v>0</v>
      </c>
      <c r="G583" s="15">
        <f>'table1-2014'!AQ184</f>
        <v>0</v>
      </c>
      <c r="H583">
        <f>'table1-2014'!AR184</f>
        <v>1</v>
      </c>
      <c r="I583" s="15">
        <f>'table1-2014'!AS184</f>
        <v>1000000</v>
      </c>
      <c r="J583">
        <f>'table1-2014'!AT184</f>
        <v>30</v>
      </c>
      <c r="K583" s="15">
        <f>'table1-2014'!AU184</f>
        <v>339000</v>
      </c>
      <c r="L583">
        <f>'table1-2014'!AV184</f>
        <v>49</v>
      </c>
      <c r="M583" s="15">
        <f>'table1-2014'!AW184</f>
        <v>1659000</v>
      </c>
    </row>
    <row r="584" spans="1:13" x14ac:dyDescent="0.2">
      <c r="A584">
        <f>'table1-2014'!AL185</f>
        <v>2720.03</v>
      </c>
      <c r="B584">
        <v>2014</v>
      </c>
      <c r="C584">
        <f>'table1-2014'!AM185</f>
        <v>10</v>
      </c>
      <c r="D584">
        <f>'table1-2014'!AN185</f>
        <v>191</v>
      </c>
      <c r="E584" s="15">
        <f>'table1-2014'!AO185</f>
        <v>2045000</v>
      </c>
      <c r="F584">
        <f>'table1-2014'!AP185</f>
        <v>0</v>
      </c>
      <c r="G584" s="15">
        <f>'table1-2014'!AQ185</f>
        <v>0</v>
      </c>
      <c r="H584">
        <f>'table1-2014'!AR185</f>
        <v>1</v>
      </c>
      <c r="I584" s="15">
        <f>'table1-2014'!AS185</f>
        <v>260000</v>
      </c>
      <c r="J584">
        <f>'table1-2014'!AT185</f>
        <v>104</v>
      </c>
      <c r="K584" s="15">
        <f>'table1-2014'!AU185</f>
        <v>969000</v>
      </c>
      <c r="L584">
        <f>'table1-2014'!AV185</f>
        <v>192</v>
      </c>
      <c r="M584" s="15">
        <f>'table1-2014'!AW185</f>
        <v>2305000</v>
      </c>
    </row>
    <row r="585" spans="1:13" x14ac:dyDescent="0.2">
      <c r="A585">
        <f>'table1-2014'!AL186</f>
        <v>2720.04</v>
      </c>
      <c r="B585">
        <v>2014</v>
      </c>
      <c r="C585">
        <f>'table1-2014'!AM186</f>
        <v>7</v>
      </c>
      <c r="D585">
        <f>'table1-2014'!AN186</f>
        <v>147</v>
      </c>
      <c r="E585" s="15">
        <f>'table1-2014'!AO186</f>
        <v>1552000</v>
      </c>
      <c r="F585">
        <f>'table1-2014'!AP186</f>
        <v>3</v>
      </c>
      <c r="G585" s="15">
        <f>'table1-2014'!AQ186</f>
        <v>506000</v>
      </c>
      <c r="H585">
        <f>'table1-2014'!AR186</f>
        <v>1</v>
      </c>
      <c r="I585" s="15">
        <f>'table1-2014'!AS186</f>
        <v>450000</v>
      </c>
      <c r="J585">
        <f>'table1-2014'!AT186</f>
        <v>54</v>
      </c>
      <c r="K585" s="15">
        <f>'table1-2014'!AU186</f>
        <v>844000</v>
      </c>
      <c r="L585">
        <f>'table1-2014'!AV186</f>
        <v>151</v>
      </c>
      <c r="M585" s="15">
        <f>'table1-2014'!AW186</f>
        <v>2508000</v>
      </c>
    </row>
    <row r="586" spans="1:13" x14ac:dyDescent="0.2">
      <c r="A586">
        <f>'table1-2014'!AL187</f>
        <v>2720.05</v>
      </c>
      <c r="B586">
        <v>2014</v>
      </c>
      <c r="C586">
        <f>'table1-2014'!AM187</f>
        <v>7</v>
      </c>
      <c r="D586">
        <f>'table1-2014'!AN187</f>
        <v>125</v>
      </c>
      <c r="E586" s="15">
        <f>'table1-2014'!AO187</f>
        <v>1135000</v>
      </c>
      <c r="F586">
        <f>'table1-2014'!AP187</f>
        <v>0</v>
      </c>
      <c r="G586" s="15">
        <f>'table1-2014'!AQ187</f>
        <v>0</v>
      </c>
      <c r="H586">
        <f>'table1-2014'!AR187</f>
        <v>0</v>
      </c>
      <c r="I586" s="15">
        <f>'table1-2014'!AS187</f>
        <v>0</v>
      </c>
      <c r="J586">
        <f>'table1-2014'!AT187</f>
        <v>58</v>
      </c>
      <c r="K586" s="15">
        <f>'table1-2014'!AU187</f>
        <v>499000</v>
      </c>
      <c r="L586">
        <f>'table1-2014'!AV187</f>
        <v>125</v>
      </c>
      <c r="M586" s="15">
        <f>'table1-2014'!AW187</f>
        <v>1135000</v>
      </c>
    </row>
    <row r="587" spans="1:13" x14ac:dyDescent="0.2">
      <c r="A587">
        <f>'table1-2014'!AL188</f>
        <v>2720.06</v>
      </c>
      <c r="B587">
        <v>2014</v>
      </c>
      <c r="C587">
        <f>'table1-2014'!AM188</f>
        <v>4</v>
      </c>
      <c r="D587">
        <f>'table1-2014'!AN188</f>
        <v>134</v>
      </c>
      <c r="E587" s="15">
        <f>'table1-2014'!AO188</f>
        <v>1114000</v>
      </c>
      <c r="F587">
        <f>'table1-2014'!AP188</f>
        <v>1</v>
      </c>
      <c r="G587" s="15">
        <f>'table1-2014'!AQ188</f>
        <v>178000</v>
      </c>
      <c r="H587">
        <f>'table1-2014'!AR188</f>
        <v>0</v>
      </c>
      <c r="I587" s="15">
        <f>'table1-2014'!AS188</f>
        <v>0</v>
      </c>
      <c r="J587">
        <f>'table1-2014'!AT188</f>
        <v>68</v>
      </c>
      <c r="K587" s="15">
        <f>'table1-2014'!AU188</f>
        <v>546000</v>
      </c>
      <c r="L587">
        <f>'table1-2014'!AV188</f>
        <v>135</v>
      </c>
      <c r="M587" s="15">
        <f>'table1-2014'!AW188</f>
        <v>1292000</v>
      </c>
    </row>
    <row r="588" spans="1:13" x14ac:dyDescent="0.2">
      <c r="A588">
        <f>'table1-2014'!AL189</f>
        <v>2720.07</v>
      </c>
      <c r="B588">
        <v>2014</v>
      </c>
      <c r="C588">
        <f>'table1-2014'!AM189</f>
        <v>6</v>
      </c>
      <c r="D588">
        <f>'table1-2014'!AN189</f>
        <v>103</v>
      </c>
      <c r="E588" s="15">
        <f>'table1-2014'!AO189</f>
        <v>891000</v>
      </c>
      <c r="F588">
        <f>'table1-2014'!AP189</f>
        <v>1</v>
      </c>
      <c r="G588" s="15">
        <f>'table1-2014'!AQ189</f>
        <v>250000</v>
      </c>
      <c r="H588">
        <f>'table1-2014'!AR189</f>
        <v>1</v>
      </c>
      <c r="I588" s="15">
        <f>'table1-2014'!AS189</f>
        <v>750000</v>
      </c>
      <c r="J588">
        <f>'table1-2014'!AT189</f>
        <v>54</v>
      </c>
      <c r="K588" s="15">
        <f>'table1-2014'!AU189</f>
        <v>679000</v>
      </c>
      <c r="L588">
        <f>'table1-2014'!AV189</f>
        <v>105</v>
      </c>
      <c r="M588" s="15">
        <f>'table1-2014'!AW189</f>
        <v>1891000</v>
      </c>
    </row>
    <row r="589" spans="1:13" x14ac:dyDescent="0.2">
      <c r="A589">
        <f>'table1-2014'!AL190</f>
        <v>2801.01</v>
      </c>
      <c r="B589">
        <v>2014</v>
      </c>
      <c r="C589">
        <f>'table1-2014'!AM190</f>
        <v>7</v>
      </c>
      <c r="D589">
        <f>'table1-2014'!AN190</f>
        <v>111</v>
      </c>
      <c r="E589" s="15">
        <f>'table1-2014'!AO190</f>
        <v>1870000</v>
      </c>
      <c r="F589">
        <f>'table1-2014'!AP190</f>
        <v>4</v>
      </c>
      <c r="G589" s="15">
        <f>'table1-2014'!AQ190</f>
        <v>715000</v>
      </c>
      <c r="H589">
        <f>'table1-2014'!AR190</f>
        <v>3</v>
      </c>
      <c r="I589" s="15">
        <f>'table1-2014'!AS190</f>
        <v>1970000</v>
      </c>
      <c r="J589">
        <f>'table1-2014'!AT190</f>
        <v>39</v>
      </c>
      <c r="K589" s="15">
        <f>'table1-2014'!AU190</f>
        <v>567000</v>
      </c>
      <c r="L589">
        <f>'table1-2014'!AV190</f>
        <v>118</v>
      </c>
      <c r="M589" s="15">
        <f>'table1-2014'!AW190</f>
        <v>4555000</v>
      </c>
    </row>
    <row r="590" spans="1:13" x14ac:dyDescent="0.2">
      <c r="A590">
        <f>'table1-2014'!AL191</f>
        <v>2801.02</v>
      </c>
      <c r="B590">
        <v>2014</v>
      </c>
      <c r="C590">
        <f>'table1-2014'!AM191</f>
        <v>5</v>
      </c>
      <c r="D590">
        <f>'table1-2014'!AN191</f>
        <v>61</v>
      </c>
      <c r="E590" s="15">
        <f>'table1-2014'!AO191</f>
        <v>573000</v>
      </c>
      <c r="F590">
        <f>'table1-2014'!AP191</f>
        <v>2</v>
      </c>
      <c r="G590" s="15">
        <f>'table1-2014'!AQ191</f>
        <v>450000</v>
      </c>
      <c r="H590">
        <f>'table1-2014'!AR191</f>
        <v>0</v>
      </c>
      <c r="I590" s="15">
        <f>'table1-2014'!AS191</f>
        <v>0</v>
      </c>
      <c r="J590">
        <f>'table1-2014'!AT191</f>
        <v>32</v>
      </c>
      <c r="K590" s="15">
        <f>'table1-2014'!AU191</f>
        <v>268000</v>
      </c>
      <c r="L590">
        <f>'table1-2014'!AV191</f>
        <v>63</v>
      </c>
      <c r="M590" s="15">
        <f>'table1-2014'!AW191</f>
        <v>1023000</v>
      </c>
    </row>
    <row r="591" spans="1:13" x14ac:dyDescent="0.2">
      <c r="A591">
        <f>'table1-2014'!AL192</f>
        <v>2802</v>
      </c>
      <c r="B591">
        <v>2014</v>
      </c>
      <c r="C591">
        <f>'table1-2014'!AM192</f>
        <v>8</v>
      </c>
      <c r="D591">
        <f>'table1-2014'!AN192</f>
        <v>14</v>
      </c>
      <c r="E591" s="15">
        <f>'table1-2014'!AO192</f>
        <v>160000</v>
      </c>
      <c r="F591">
        <f>'table1-2014'!AP192</f>
        <v>1</v>
      </c>
      <c r="G591" s="15">
        <f>'table1-2014'!AQ192</f>
        <v>170000</v>
      </c>
      <c r="H591">
        <f>'table1-2014'!AR192</f>
        <v>0</v>
      </c>
      <c r="I591" s="15">
        <f>'table1-2014'!AS192</f>
        <v>0</v>
      </c>
      <c r="J591">
        <f>'table1-2014'!AT192</f>
        <v>11</v>
      </c>
      <c r="K591" s="15">
        <f>'table1-2014'!AU192</f>
        <v>291000</v>
      </c>
      <c r="L591">
        <f>'table1-2014'!AV192</f>
        <v>15</v>
      </c>
      <c r="M591" s="15">
        <f>'table1-2014'!AW192</f>
        <v>330000</v>
      </c>
    </row>
    <row r="592" spans="1:13" x14ac:dyDescent="0.2">
      <c r="A592">
        <f>'table1-2014'!AL193</f>
        <v>2803.01</v>
      </c>
      <c r="B592">
        <v>2014</v>
      </c>
      <c r="C592">
        <f>'table1-2014'!AM193</f>
        <v>6</v>
      </c>
      <c r="D592">
        <f>'table1-2014'!AN193</f>
        <v>11</v>
      </c>
      <c r="E592" s="15">
        <f>'table1-2014'!AO193</f>
        <v>165000</v>
      </c>
      <c r="F592">
        <f>'table1-2014'!AP193</f>
        <v>3</v>
      </c>
      <c r="G592" s="15">
        <f>'table1-2014'!AQ193</f>
        <v>607000</v>
      </c>
      <c r="H592">
        <f>'table1-2014'!AR193</f>
        <v>0</v>
      </c>
      <c r="I592" s="15">
        <f>'table1-2014'!AS193</f>
        <v>0</v>
      </c>
      <c r="J592">
        <f>'table1-2014'!AT193</f>
        <v>4</v>
      </c>
      <c r="K592" s="15">
        <f>'table1-2014'!AU193</f>
        <v>366000</v>
      </c>
      <c r="L592">
        <f>'table1-2014'!AV193</f>
        <v>14</v>
      </c>
      <c r="M592" s="15">
        <f>'table1-2014'!AW193</f>
        <v>772000</v>
      </c>
    </row>
    <row r="593" spans="1:13" x14ac:dyDescent="0.2">
      <c r="A593">
        <f>'table1-2014'!AL194</f>
        <v>2803.02</v>
      </c>
      <c r="B593">
        <v>2014</v>
      </c>
      <c r="C593">
        <f>'table1-2014'!AM194</f>
        <v>6</v>
      </c>
      <c r="D593">
        <f>'table1-2014'!AN194</f>
        <v>8</v>
      </c>
      <c r="E593" s="15">
        <f>'table1-2014'!AO194</f>
        <v>68000</v>
      </c>
      <c r="F593">
        <f>'table1-2014'!AP194</f>
        <v>0</v>
      </c>
      <c r="G593" s="15">
        <f>'table1-2014'!AQ194</f>
        <v>0</v>
      </c>
      <c r="H593">
        <f>'table1-2014'!AR194</f>
        <v>0</v>
      </c>
      <c r="I593" s="15">
        <f>'table1-2014'!AS194</f>
        <v>0</v>
      </c>
      <c r="J593">
        <f>'table1-2014'!AT194</f>
        <v>5</v>
      </c>
      <c r="K593" s="15">
        <f>'table1-2014'!AU194</f>
        <v>41000</v>
      </c>
      <c r="L593">
        <f>'table1-2014'!AV194</f>
        <v>8</v>
      </c>
      <c r="M593" s="15">
        <f>'table1-2014'!AW194</f>
        <v>68000</v>
      </c>
    </row>
    <row r="594" spans="1:13" x14ac:dyDescent="0.2">
      <c r="A594">
        <f>'table1-2014'!AL195</f>
        <v>2804.01</v>
      </c>
      <c r="B594">
        <v>2014</v>
      </c>
      <c r="C594">
        <f>'table1-2014'!AM195</f>
        <v>8</v>
      </c>
      <c r="D594">
        <f>'table1-2014'!AN195</f>
        <v>22</v>
      </c>
      <c r="E594" s="15">
        <f>'table1-2014'!AO195</f>
        <v>94000</v>
      </c>
      <c r="F594">
        <f>'table1-2014'!AP195</f>
        <v>0</v>
      </c>
      <c r="G594" s="15">
        <f>'table1-2014'!AQ195</f>
        <v>0</v>
      </c>
      <c r="H594">
        <f>'table1-2014'!AR195</f>
        <v>0</v>
      </c>
      <c r="I594" s="15">
        <f>'table1-2014'!AS195</f>
        <v>0</v>
      </c>
      <c r="J594">
        <f>'table1-2014'!AT195</f>
        <v>13</v>
      </c>
      <c r="K594" s="15">
        <f>'table1-2014'!AU195</f>
        <v>67000</v>
      </c>
      <c r="L594">
        <f>'table1-2014'!AV195</f>
        <v>22</v>
      </c>
      <c r="M594" s="15">
        <f>'table1-2014'!AW195</f>
        <v>94000</v>
      </c>
    </row>
    <row r="595" spans="1:13" x14ac:dyDescent="0.2">
      <c r="A595">
        <f>'table1-2014'!AL196</f>
        <v>2804.02</v>
      </c>
      <c r="B595">
        <v>2014</v>
      </c>
      <c r="C595">
        <f>'table1-2014'!AM196</f>
        <v>7</v>
      </c>
      <c r="D595">
        <f>'table1-2014'!AN196</f>
        <v>5</v>
      </c>
      <c r="E595" s="15">
        <f>'table1-2014'!AO196</f>
        <v>10000</v>
      </c>
      <c r="F595">
        <f>'table1-2014'!AP196</f>
        <v>0</v>
      </c>
      <c r="G595" s="15">
        <f>'table1-2014'!AQ196</f>
        <v>0</v>
      </c>
      <c r="H595">
        <f>'table1-2014'!AR196</f>
        <v>0</v>
      </c>
      <c r="I595" s="15">
        <f>'table1-2014'!AS196</f>
        <v>0</v>
      </c>
      <c r="J595">
        <f>'table1-2014'!AT196</f>
        <v>2</v>
      </c>
      <c r="K595" s="15">
        <f>'table1-2014'!AU196</f>
        <v>7000</v>
      </c>
      <c r="L595">
        <f>'table1-2014'!AV196</f>
        <v>5</v>
      </c>
      <c r="M595" s="15">
        <f>'table1-2014'!AW196</f>
        <v>10000</v>
      </c>
    </row>
    <row r="596" spans="1:13" x14ac:dyDescent="0.2">
      <c r="A596">
        <f>'table1-2014'!AL197</f>
        <v>2804.03</v>
      </c>
      <c r="B596">
        <v>2014</v>
      </c>
      <c r="C596">
        <f>'table1-2014'!AM197</f>
        <v>8</v>
      </c>
      <c r="D596">
        <f>'table1-2014'!AN197</f>
        <v>32</v>
      </c>
      <c r="E596" s="15">
        <f>'table1-2014'!AO197</f>
        <v>319000</v>
      </c>
      <c r="F596">
        <f>'table1-2014'!AP197</f>
        <v>1</v>
      </c>
      <c r="G596" s="15">
        <f>'table1-2014'!AQ197</f>
        <v>156000</v>
      </c>
      <c r="H596">
        <f>'table1-2014'!AR197</f>
        <v>1</v>
      </c>
      <c r="I596" s="15">
        <f>'table1-2014'!AS197</f>
        <v>552000</v>
      </c>
      <c r="J596">
        <f>'table1-2014'!AT197</f>
        <v>24</v>
      </c>
      <c r="K596" s="15">
        <f>'table1-2014'!AU197</f>
        <v>432000</v>
      </c>
      <c r="L596">
        <f>'table1-2014'!AV197</f>
        <v>34</v>
      </c>
      <c r="M596" s="15">
        <f>'table1-2014'!AW197</f>
        <v>1027000</v>
      </c>
    </row>
    <row r="597" spans="1:13" x14ac:dyDescent="0.2">
      <c r="A597">
        <f>'table1-2014'!AL198</f>
        <v>2804.04</v>
      </c>
      <c r="B597">
        <v>2014</v>
      </c>
      <c r="C597">
        <f>'table1-2014'!AM198</f>
        <v>6</v>
      </c>
      <c r="D597">
        <f>'table1-2014'!AN198</f>
        <v>6</v>
      </c>
      <c r="E597" s="15">
        <f>'table1-2014'!AO198</f>
        <v>35000</v>
      </c>
      <c r="F597">
        <f>'table1-2014'!AP198</f>
        <v>0</v>
      </c>
      <c r="G597" s="15">
        <f>'table1-2014'!AQ198</f>
        <v>0</v>
      </c>
      <c r="H597">
        <f>'table1-2014'!AR198</f>
        <v>0</v>
      </c>
      <c r="I597" s="15">
        <f>'table1-2014'!AS198</f>
        <v>0</v>
      </c>
      <c r="J597">
        <f>'table1-2014'!AT198</f>
        <v>1</v>
      </c>
      <c r="K597" s="15">
        <f>'table1-2014'!AU198</f>
        <v>6000</v>
      </c>
      <c r="L597">
        <f>'table1-2014'!AV198</f>
        <v>6</v>
      </c>
      <c r="M597" s="15">
        <f>'table1-2014'!AW198</f>
        <v>35000</v>
      </c>
    </row>
    <row r="598" spans="1:13" x14ac:dyDescent="0.2">
      <c r="A598">
        <f>'table1-2014'!AL199</f>
        <v>2805</v>
      </c>
      <c r="B598">
        <v>2014</v>
      </c>
      <c r="C598">
        <f>'table1-2014'!AM199</f>
        <v>2</v>
      </c>
      <c r="D598">
        <f>'table1-2014'!AN199</f>
        <v>21</v>
      </c>
      <c r="E598" s="15">
        <f>'table1-2014'!AO199</f>
        <v>67000</v>
      </c>
      <c r="F598">
        <f>'table1-2014'!AP199</f>
        <v>1</v>
      </c>
      <c r="G598" s="15">
        <f>'table1-2014'!AQ199</f>
        <v>218000</v>
      </c>
      <c r="H598">
        <f>'table1-2014'!AR199</f>
        <v>1</v>
      </c>
      <c r="I598" s="15">
        <f>'table1-2014'!AS199</f>
        <v>319000</v>
      </c>
      <c r="J598">
        <f>'table1-2014'!AT199</f>
        <v>8</v>
      </c>
      <c r="K598" s="15">
        <f>'table1-2014'!AU199</f>
        <v>252000</v>
      </c>
      <c r="L598">
        <f>'table1-2014'!AV199</f>
        <v>23</v>
      </c>
      <c r="M598" s="15">
        <f>'table1-2014'!AW199</f>
        <v>604000</v>
      </c>
    </row>
    <row r="599" spans="1:13" x14ac:dyDescent="0.2">
      <c r="A599">
        <f>'table1-2013'!AL2</f>
        <v>101</v>
      </c>
      <c r="B599">
        <v>2013</v>
      </c>
      <c r="C599">
        <f>'table1-2013'!AM2</f>
        <v>10</v>
      </c>
      <c r="D599">
        <f>'table1-2013'!AN2</f>
        <v>55</v>
      </c>
      <c r="E599" s="15">
        <f>'table1-2013'!AO2</f>
        <v>651000</v>
      </c>
      <c r="F599">
        <f>'table1-2013'!AP2</f>
        <v>1</v>
      </c>
      <c r="G599" s="15">
        <f>'table1-2013'!AQ2</f>
        <v>200000</v>
      </c>
      <c r="H599">
        <f>'table1-2013'!AR2</f>
        <v>1</v>
      </c>
      <c r="I599" s="15">
        <f>'table1-2013'!AS2</f>
        <v>325000</v>
      </c>
      <c r="J599">
        <f>'table1-2013'!AT2</f>
        <v>28</v>
      </c>
      <c r="K599" s="15">
        <f>'table1-2013'!AU2</f>
        <v>272000</v>
      </c>
      <c r="L599">
        <f>'table1-2013'!AV2</f>
        <v>57</v>
      </c>
      <c r="M599" s="15">
        <f>'table1-2013'!AW2</f>
        <v>1176000</v>
      </c>
    </row>
    <row r="600" spans="1:13" x14ac:dyDescent="0.2">
      <c r="A600">
        <f>'table1-2013'!AL3</f>
        <v>102</v>
      </c>
      <c r="B600">
        <v>2013</v>
      </c>
      <c r="C600">
        <f>'table1-2013'!AM3</f>
        <v>9</v>
      </c>
      <c r="D600">
        <f>'table1-2013'!AN3</f>
        <v>42</v>
      </c>
      <c r="E600" s="15">
        <f>'table1-2013'!AO3</f>
        <v>330000</v>
      </c>
      <c r="F600">
        <f>'table1-2013'!AP3</f>
        <v>0</v>
      </c>
      <c r="G600" s="15">
        <f>'table1-2013'!AQ3</f>
        <v>0</v>
      </c>
      <c r="H600">
        <f>'table1-2013'!AR3</f>
        <v>1</v>
      </c>
      <c r="I600" s="15">
        <f>'table1-2013'!AS3</f>
        <v>251000</v>
      </c>
      <c r="J600">
        <f>'table1-2013'!AT3</f>
        <v>33</v>
      </c>
      <c r="K600" s="15">
        <f>'table1-2013'!AU3</f>
        <v>481000</v>
      </c>
      <c r="L600">
        <f>'table1-2013'!AV3</f>
        <v>43</v>
      </c>
      <c r="M600" s="15">
        <f>'table1-2013'!AW3</f>
        <v>581000</v>
      </c>
    </row>
    <row r="601" spans="1:13" x14ac:dyDescent="0.2">
      <c r="A601">
        <f>'table1-2013'!AL4</f>
        <v>103</v>
      </c>
      <c r="B601">
        <v>2013</v>
      </c>
      <c r="C601">
        <f>'table1-2013'!AM4</f>
        <v>13</v>
      </c>
      <c r="D601">
        <f>'table1-2013'!AN4</f>
        <v>20</v>
      </c>
      <c r="E601" s="15">
        <f>'table1-2013'!AO4</f>
        <v>143000</v>
      </c>
      <c r="F601">
        <f>'table1-2013'!AP4</f>
        <v>0</v>
      </c>
      <c r="G601" s="15">
        <f>'table1-2013'!AQ4</f>
        <v>0</v>
      </c>
      <c r="H601">
        <f>'table1-2013'!AR4</f>
        <v>1</v>
      </c>
      <c r="I601" s="15">
        <f>'table1-2013'!AS4</f>
        <v>325000</v>
      </c>
      <c r="J601">
        <f>'table1-2013'!AT4</f>
        <v>9</v>
      </c>
      <c r="K601" s="15">
        <f>'table1-2013'!AU4</f>
        <v>371000</v>
      </c>
      <c r="L601">
        <f>'table1-2013'!AV4</f>
        <v>21</v>
      </c>
      <c r="M601" s="15">
        <f>'table1-2013'!AW4</f>
        <v>468000</v>
      </c>
    </row>
    <row r="602" spans="1:13" x14ac:dyDescent="0.2">
      <c r="A602">
        <f>'table1-2013'!AL5</f>
        <v>104</v>
      </c>
      <c r="B602">
        <v>2013</v>
      </c>
      <c r="C602">
        <f>'table1-2013'!AM5</f>
        <v>13</v>
      </c>
      <c r="D602">
        <f>'table1-2013'!AN5</f>
        <v>99</v>
      </c>
      <c r="E602" s="15">
        <f>'table1-2013'!AO5</f>
        <v>1393000</v>
      </c>
      <c r="F602">
        <f>'table1-2013'!AP5</f>
        <v>8</v>
      </c>
      <c r="G602" s="15">
        <f>'table1-2013'!AQ5</f>
        <v>1772000</v>
      </c>
      <c r="H602">
        <f>'table1-2013'!AR5</f>
        <v>4</v>
      </c>
      <c r="I602" s="15">
        <f>'table1-2013'!AS5</f>
        <v>1968000</v>
      </c>
      <c r="J602">
        <f>'table1-2013'!AT5</f>
        <v>59</v>
      </c>
      <c r="K602" s="15">
        <f>'table1-2013'!AU5</f>
        <v>1470000</v>
      </c>
      <c r="L602">
        <f>'table1-2013'!AV5</f>
        <v>111</v>
      </c>
      <c r="M602" s="15">
        <f>'table1-2013'!AW5</f>
        <v>5133000</v>
      </c>
    </row>
    <row r="603" spans="1:13" x14ac:dyDescent="0.2">
      <c r="A603">
        <f>'table1-2013'!AL6</f>
        <v>105</v>
      </c>
      <c r="B603">
        <v>2013</v>
      </c>
      <c r="C603">
        <f>'table1-2013'!AM6</f>
        <v>13</v>
      </c>
      <c r="D603">
        <f>'table1-2013'!AN6</f>
        <v>21</v>
      </c>
      <c r="E603" s="15">
        <f>'table1-2013'!AO6</f>
        <v>356000</v>
      </c>
      <c r="F603">
        <f>'table1-2013'!AP6</f>
        <v>0</v>
      </c>
      <c r="G603" s="15">
        <f>'table1-2013'!AQ6</f>
        <v>0</v>
      </c>
      <c r="H603">
        <f>'table1-2013'!AR6</f>
        <v>0</v>
      </c>
      <c r="I603" s="15">
        <f>'table1-2013'!AS6</f>
        <v>0</v>
      </c>
      <c r="J603">
        <f>'table1-2013'!AT6</f>
        <v>14</v>
      </c>
      <c r="K603" s="15">
        <f>'table1-2013'!AU6</f>
        <v>103000</v>
      </c>
      <c r="L603">
        <f>'table1-2013'!AV6</f>
        <v>21</v>
      </c>
      <c r="M603" s="15">
        <f>'table1-2013'!AW6</f>
        <v>356000</v>
      </c>
    </row>
    <row r="604" spans="1:13" x14ac:dyDescent="0.2">
      <c r="A604">
        <f>'table1-2013'!AL7</f>
        <v>201</v>
      </c>
      <c r="B604">
        <v>2013</v>
      </c>
      <c r="C604">
        <f>'table1-2013'!AM7</f>
        <v>10</v>
      </c>
      <c r="D604">
        <f>'table1-2013'!AN7</f>
        <v>25</v>
      </c>
      <c r="E604" s="15">
        <f>'table1-2013'!AO7</f>
        <v>221000</v>
      </c>
      <c r="F604">
        <f>'table1-2013'!AP7</f>
        <v>0</v>
      </c>
      <c r="G604" s="15">
        <f>'table1-2013'!AQ7</f>
        <v>0</v>
      </c>
      <c r="H604">
        <f>'table1-2013'!AR7</f>
        <v>0</v>
      </c>
      <c r="I604" s="15">
        <f>'table1-2013'!AS7</f>
        <v>0</v>
      </c>
      <c r="J604">
        <f>'table1-2013'!AT7</f>
        <v>9</v>
      </c>
      <c r="K604" s="15">
        <f>'table1-2013'!AU7</f>
        <v>52000</v>
      </c>
      <c r="L604">
        <f>'table1-2013'!AV7</f>
        <v>25</v>
      </c>
      <c r="M604" s="15">
        <f>'table1-2013'!AW7</f>
        <v>221000</v>
      </c>
    </row>
    <row r="605" spans="1:13" x14ac:dyDescent="0.2">
      <c r="A605">
        <f>'table1-2013'!AL8</f>
        <v>202</v>
      </c>
      <c r="B605">
        <v>2013</v>
      </c>
      <c r="C605">
        <f>'table1-2013'!AM8</f>
        <v>7</v>
      </c>
      <c r="D605">
        <f>'table1-2013'!AN8</f>
        <v>27</v>
      </c>
      <c r="E605" s="15">
        <f>'table1-2013'!AO8</f>
        <v>151000</v>
      </c>
      <c r="F605">
        <f>'table1-2013'!AP8</f>
        <v>1</v>
      </c>
      <c r="G605" s="15">
        <f>'table1-2013'!AQ8</f>
        <v>150000</v>
      </c>
      <c r="H605">
        <f>'table1-2013'!AR8</f>
        <v>0</v>
      </c>
      <c r="I605" s="15">
        <f>'table1-2013'!AS8</f>
        <v>0</v>
      </c>
      <c r="J605">
        <f>'table1-2013'!AT8</f>
        <v>17</v>
      </c>
      <c r="K605" s="15">
        <f>'table1-2013'!AU8</f>
        <v>251000</v>
      </c>
      <c r="L605">
        <f>'table1-2013'!AV8</f>
        <v>28</v>
      </c>
      <c r="M605" s="15">
        <f>'table1-2013'!AW8</f>
        <v>301000</v>
      </c>
    </row>
    <row r="606" spans="1:13" x14ac:dyDescent="0.2">
      <c r="A606">
        <f>'table1-2013'!AL9</f>
        <v>203</v>
      </c>
      <c r="B606">
        <v>2013</v>
      </c>
      <c r="C606">
        <f>'table1-2013'!AM9</f>
        <v>12</v>
      </c>
      <c r="D606">
        <f>'table1-2013'!AN9</f>
        <v>110</v>
      </c>
      <c r="E606" s="15">
        <f>'table1-2013'!AO9</f>
        <v>1298000</v>
      </c>
      <c r="F606">
        <f>'table1-2013'!AP9</f>
        <v>6</v>
      </c>
      <c r="G606" s="15">
        <f>'table1-2013'!AQ9</f>
        <v>1087000</v>
      </c>
      <c r="H606">
        <f>'table1-2013'!AR9</f>
        <v>7</v>
      </c>
      <c r="I606" s="15">
        <f>'table1-2013'!AS9</f>
        <v>3223000</v>
      </c>
      <c r="J606">
        <f>'table1-2013'!AT9</f>
        <v>63</v>
      </c>
      <c r="K606" s="15">
        <f>'table1-2013'!AU9</f>
        <v>1989000</v>
      </c>
      <c r="L606">
        <f>'table1-2013'!AV9</f>
        <v>123</v>
      </c>
      <c r="M606" s="15">
        <f>'table1-2013'!AW9</f>
        <v>5608000</v>
      </c>
    </row>
    <row r="607" spans="1:13" x14ac:dyDescent="0.2">
      <c r="A607">
        <f>'table1-2013'!AL10</f>
        <v>301</v>
      </c>
      <c r="B607">
        <v>2013</v>
      </c>
      <c r="C607">
        <f>'table1-2013'!AM10</f>
        <v>3</v>
      </c>
      <c r="D607">
        <f>'table1-2013'!AN10</f>
        <v>34</v>
      </c>
      <c r="E607" s="15">
        <f>'table1-2013'!AO10</f>
        <v>283000</v>
      </c>
      <c r="F607">
        <f>'table1-2013'!AP10</f>
        <v>2</v>
      </c>
      <c r="G607" s="15">
        <f>'table1-2013'!AQ10</f>
        <v>347000</v>
      </c>
      <c r="H607">
        <f>'table1-2013'!AR10</f>
        <v>1</v>
      </c>
      <c r="I607" s="15">
        <f>'table1-2013'!AS10</f>
        <v>936000</v>
      </c>
      <c r="J607">
        <f>'table1-2013'!AT10</f>
        <v>17</v>
      </c>
      <c r="K607" s="15">
        <f>'table1-2013'!AU10</f>
        <v>302000</v>
      </c>
      <c r="L607">
        <f>'table1-2013'!AV10</f>
        <v>37</v>
      </c>
      <c r="M607" s="15">
        <f>'table1-2013'!AW10</f>
        <v>1566000</v>
      </c>
    </row>
    <row r="608" spans="1:13" x14ac:dyDescent="0.2">
      <c r="A608">
        <f>'table1-2013'!AL11</f>
        <v>302</v>
      </c>
      <c r="B608">
        <v>2013</v>
      </c>
      <c r="C608">
        <f>'table1-2013'!AM11</f>
        <v>6</v>
      </c>
      <c r="D608">
        <f>'table1-2013'!AN11</f>
        <v>88</v>
      </c>
      <c r="E608" s="15">
        <f>'table1-2013'!AO11</f>
        <v>1468000</v>
      </c>
      <c r="F608">
        <f>'table1-2013'!AP11</f>
        <v>5</v>
      </c>
      <c r="G608" s="15">
        <f>'table1-2013'!AQ11</f>
        <v>728000</v>
      </c>
      <c r="H608">
        <f>'table1-2013'!AR11</f>
        <v>7</v>
      </c>
      <c r="I608" s="15">
        <f>'table1-2013'!AS11</f>
        <v>3452000</v>
      </c>
      <c r="J608">
        <f>'table1-2013'!AT11</f>
        <v>34</v>
      </c>
      <c r="K608" s="15">
        <f>'table1-2013'!AU11</f>
        <v>516000</v>
      </c>
      <c r="L608">
        <f>'table1-2013'!AV11</f>
        <v>100</v>
      </c>
      <c r="M608" s="15">
        <f>'table1-2013'!AW11</f>
        <v>5648000</v>
      </c>
    </row>
    <row r="609" spans="1:13" x14ac:dyDescent="0.2">
      <c r="A609">
        <f>'table1-2013'!AL12</f>
        <v>401</v>
      </c>
      <c r="B609">
        <v>2013</v>
      </c>
      <c r="C609">
        <f>'table1-2013'!AM12</f>
        <v>9</v>
      </c>
      <c r="D609">
        <f>'table1-2013'!AN12</f>
        <v>371</v>
      </c>
      <c r="E609" s="15">
        <f>'table1-2013'!AO12</f>
        <v>5443000</v>
      </c>
      <c r="F609">
        <f>'table1-2013'!AP12</f>
        <v>24</v>
      </c>
      <c r="G609" s="15">
        <f>'table1-2013'!AQ12</f>
        <v>4282000</v>
      </c>
      <c r="H609">
        <f>'table1-2013'!AR12</f>
        <v>28</v>
      </c>
      <c r="I609" s="15">
        <f>'table1-2013'!AS12</f>
        <v>17140000</v>
      </c>
      <c r="J609">
        <f>'table1-2013'!AT12</f>
        <v>180</v>
      </c>
      <c r="K609" s="15">
        <f>'table1-2013'!AU12</f>
        <v>5939000</v>
      </c>
      <c r="L609">
        <f>'table1-2013'!AV12</f>
        <v>423</v>
      </c>
      <c r="M609" s="15">
        <f>'table1-2013'!AW12</f>
        <v>26865000</v>
      </c>
    </row>
    <row r="610" spans="1:13" x14ac:dyDescent="0.2">
      <c r="A610">
        <f>'table1-2013'!AL13</f>
        <v>402</v>
      </c>
      <c r="B610">
        <v>2013</v>
      </c>
      <c r="C610">
        <f>'table1-2013'!AM13</f>
        <v>5</v>
      </c>
      <c r="D610">
        <f>'table1-2013'!AN13</f>
        <v>27</v>
      </c>
      <c r="E610" s="15">
        <f>'table1-2013'!AO13</f>
        <v>339000</v>
      </c>
      <c r="F610">
        <f>'table1-2013'!AP13</f>
        <v>0</v>
      </c>
      <c r="G610" s="15">
        <f>'table1-2013'!AQ13</f>
        <v>0</v>
      </c>
      <c r="H610">
        <f>'table1-2013'!AR13</f>
        <v>1</v>
      </c>
      <c r="I610" s="15">
        <f>'table1-2013'!AS13</f>
        <v>770000</v>
      </c>
      <c r="J610">
        <f>'table1-2013'!AT13</f>
        <v>11</v>
      </c>
      <c r="K610" s="15">
        <f>'table1-2013'!AU13</f>
        <v>93000</v>
      </c>
      <c r="L610">
        <f>'table1-2013'!AV13</f>
        <v>28</v>
      </c>
      <c r="M610" s="15">
        <f>'table1-2013'!AW13</f>
        <v>1109000</v>
      </c>
    </row>
    <row r="611" spans="1:13" x14ac:dyDescent="0.2">
      <c r="A611">
        <f>'table1-2013'!AL14</f>
        <v>601</v>
      </c>
      <c r="B611">
        <v>2013</v>
      </c>
      <c r="C611">
        <f>'table1-2013'!AM14</f>
        <v>6</v>
      </c>
      <c r="D611">
        <f>'table1-2013'!AN14</f>
        <v>6</v>
      </c>
      <c r="E611" s="15">
        <f>'table1-2013'!AO14</f>
        <v>20000</v>
      </c>
      <c r="F611">
        <f>'table1-2013'!AP14</f>
        <v>0</v>
      </c>
      <c r="G611" s="15">
        <f>'table1-2013'!AQ14</f>
        <v>0</v>
      </c>
      <c r="H611">
        <f>'table1-2013'!AR14</f>
        <v>0</v>
      </c>
      <c r="I611" s="15">
        <f>'table1-2013'!AS14</f>
        <v>0</v>
      </c>
      <c r="J611">
        <f>'table1-2013'!AT14</f>
        <v>4</v>
      </c>
      <c r="K611" s="15">
        <f>'table1-2013'!AU14</f>
        <v>17000</v>
      </c>
      <c r="L611">
        <f>'table1-2013'!AV14</f>
        <v>6</v>
      </c>
      <c r="M611" s="15">
        <f>'table1-2013'!AW14</f>
        <v>20000</v>
      </c>
    </row>
    <row r="612" spans="1:13" x14ac:dyDescent="0.2">
      <c r="A612">
        <f>'table1-2013'!AL15</f>
        <v>602</v>
      </c>
      <c r="B612">
        <v>2013</v>
      </c>
      <c r="C612">
        <f>'table1-2013'!AM15</f>
        <v>5</v>
      </c>
      <c r="D612">
        <f>'table1-2013'!AN15</f>
        <v>16</v>
      </c>
      <c r="E612" s="15">
        <f>'table1-2013'!AO15</f>
        <v>102000</v>
      </c>
      <c r="F612">
        <f>'table1-2013'!AP15</f>
        <v>0</v>
      </c>
      <c r="G612" s="15">
        <f>'table1-2013'!AQ15</f>
        <v>0</v>
      </c>
      <c r="H612">
        <f>'table1-2013'!AR15</f>
        <v>0</v>
      </c>
      <c r="I612" s="15">
        <f>'table1-2013'!AS15</f>
        <v>0</v>
      </c>
      <c r="J612">
        <f>'table1-2013'!AT15</f>
        <v>9</v>
      </c>
      <c r="K612" s="15">
        <f>'table1-2013'!AU15</f>
        <v>87000</v>
      </c>
      <c r="L612">
        <f>'table1-2013'!AV15</f>
        <v>16</v>
      </c>
      <c r="M612" s="15">
        <f>'table1-2013'!AW15</f>
        <v>102000</v>
      </c>
    </row>
    <row r="613" spans="1:13" x14ac:dyDescent="0.2">
      <c r="A613">
        <f>'table1-2013'!AL16</f>
        <v>603</v>
      </c>
      <c r="B613">
        <v>2013</v>
      </c>
      <c r="C613">
        <f>'table1-2013'!AM16</f>
        <v>7</v>
      </c>
      <c r="D613">
        <f>'table1-2013'!AN16</f>
        <v>20</v>
      </c>
      <c r="E613" s="15">
        <f>'table1-2013'!AO16</f>
        <v>252000</v>
      </c>
      <c r="F613">
        <f>'table1-2013'!AP16</f>
        <v>1</v>
      </c>
      <c r="G613" s="15">
        <f>'table1-2013'!AQ16</f>
        <v>152000</v>
      </c>
      <c r="H613">
        <f>'table1-2013'!AR16</f>
        <v>1</v>
      </c>
      <c r="I613" s="15">
        <f>'table1-2013'!AS16</f>
        <v>440000</v>
      </c>
      <c r="J613">
        <f>'table1-2013'!AT16</f>
        <v>18</v>
      </c>
      <c r="K613" s="15">
        <f>'table1-2013'!AU16</f>
        <v>810000</v>
      </c>
      <c r="L613">
        <f>'table1-2013'!AV16</f>
        <v>22</v>
      </c>
      <c r="M613" s="15">
        <f>'table1-2013'!AW16</f>
        <v>844000</v>
      </c>
    </row>
    <row r="614" spans="1:13" x14ac:dyDescent="0.2">
      <c r="A614">
        <f>'table1-2013'!AL17</f>
        <v>604</v>
      </c>
      <c r="B614">
        <v>2013</v>
      </c>
      <c r="C614">
        <f>'table1-2013'!AM17</f>
        <v>8</v>
      </c>
      <c r="D614">
        <f>'table1-2013'!AN17</f>
        <v>10</v>
      </c>
      <c r="E614" s="15">
        <f>'table1-2013'!AO17</f>
        <v>58000</v>
      </c>
      <c r="F614">
        <f>'table1-2013'!AP17</f>
        <v>0</v>
      </c>
      <c r="G614" s="15">
        <f>'table1-2013'!AQ17</f>
        <v>0</v>
      </c>
      <c r="H614">
        <f>'table1-2013'!AR17</f>
        <v>0</v>
      </c>
      <c r="I614" s="15">
        <f>'table1-2013'!AS17</f>
        <v>0</v>
      </c>
      <c r="J614">
        <f>'table1-2013'!AT17</f>
        <v>4</v>
      </c>
      <c r="K614" s="15">
        <f>'table1-2013'!AU17</f>
        <v>29000</v>
      </c>
      <c r="L614">
        <f>'table1-2013'!AV17</f>
        <v>10</v>
      </c>
      <c r="M614" s="15">
        <f>'table1-2013'!AW17</f>
        <v>58000</v>
      </c>
    </row>
    <row r="615" spans="1:13" x14ac:dyDescent="0.2">
      <c r="A615">
        <f>'table1-2013'!AL18</f>
        <v>701</v>
      </c>
      <c r="B615">
        <v>2013</v>
      </c>
      <c r="C615">
        <f>'table1-2013'!AM18</f>
        <v>5</v>
      </c>
      <c r="D615">
        <f>'table1-2013'!AN18</f>
        <v>3</v>
      </c>
      <c r="E615" s="15">
        <f>'table1-2013'!AO18</f>
        <v>18000</v>
      </c>
      <c r="F615">
        <f>'table1-2013'!AP18</f>
        <v>0</v>
      </c>
      <c r="G615" s="15">
        <f>'table1-2013'!AQ18</f>
        <v>0</v>
      </c>
      <c r="H615">
        <f>'table1-2013'!AR18</f>
        <v>1</v>
      </c>
      <c r="I615" s="15">
        <f>'table1-2013'!AS18</f>
        <v>424000</v>
      </c>
      <c r="J615">
        <f>'table1-2013'!AT18</f>
        <v>3</v>
      </c>
      <c r="K615" s="15">
        <f>'table1-2013'!AU18</f>
        <v>18000</v>
      </c>
      <c r="L615">
        <f>'table1-2013'!AV18</f>
        <v>4</v>
      </c>
      <c r="M615" s="15">
        <f>'table1-2013'!AW18</f>
        <v>442000</v>
      </c>
    </row>
    <row r="616" spans="1:13" x14ac:dyDescent="0.2">
      <c r="A616">
        <f>'table1-2013'!AL19</f>
        <v>702</v>
      </c>
      <c r="B616">
        <v>2013</v>
      </c>
      <c r="C616">
        <f>'table1-2013'!AM19</f>
        <v>5</v>
      </c>
      <c r="D616">
        <f>'table1-2013'!AN19</f>
        <v>10</v>
      </c>
      <c r="E616" s="15">
        <f>'table1-2013'!AO19</f>
        <v>78000</v>
      </c>
      <c r="F616">
        <f>'table1-2013'!AP19</f>
        <v>0</v>
      </c>
      <c r="G616" s="15">
        <f>'table1-2013'!AQ19</f>
        <v>0</v>
      </c>
      <c r="H616">
        <f>'table1-2013'!AR19</f>
        <v>0</v>
      </c>
      <c r="I616" s="15">
        <f>'table1-2013'!AS19</f>
        <v>0</v>
      </c>
      <c r="J616">
        <f>'table1-2013'!AT19</f>
        <v>3</v>
      </c>
      <c r="K616" s="15">
        <f>'table1-2013'!AU19</f>
        <v>53000</v>
      </c>
      <c r="L616">
        <f>'table1-2013'!AV19</f>
        <v>10</v>
      </c>
      <c r="M616" s="15">
        <f>'table1-2013'!AW19</f>
        <v>78000</v>
      </c>
    </row>
    <row r="617" spans="1:13" x14ac:dyDescent="0.2">
      <c r="A617">
        <f>'table1-2013'!AL20</f>
        <v>703</v>
      </c>
      <c r="B617">
        <v>2013</v>
      </c>
      <c r="C617">
        <f>'table1-2013'!AM20</f>
        <v>3</v>
      </c>
      <c r="D617">
        <f>'table1-2013'!AN20</f>
        <v>28</v>
      </c>
      <c r="E617" s="15">
        <f>'table1-2013'!AO20</f>
        <v>250000</v>
      </c>
      <c r="F617">
        <f>'table1-2013'!AP20</f>
        <v>0</v>
      </c>
      <c r="G617" s="15">
        <f>'table1-2013'!AQ20</f>
        <v>0</v>
      </c>
      <c r="H617">
        <f>'table1-2013'!AR20</f>
        <v>0</v>
      </c>
      <c r="I617" s="15">
        <f>'table1-2013'!AS20</f>
        <v>0</v>
      </c>
      <c r="J617">
        <f>'table1-2013'!AT20</f>
        <v>16</v>
      </c>
      <c r="K617" s="15">
        <f>'table1-2013'!AU20</f>
        <v>156000</v>
      </c>
      <c r="L617">
        <f>'table1-2013'!AV20</f>
        <v>28</v>
      </c>
      <c r="M617" s="15">
        <f>'table1-2013'!AW20</f>
        <v>250000</v>
      </c>
    </row>
    <row r="618" spans="1:13" x14ac:dyDescent="0.2">
      <c r="A618">
        <f>'table1-2013'!AL21</f>
        <v>704</v>
      </c>
      <c r="B618">
        <v>2013</v>
      </c>
      <c r="C618">
        <f>'table1-2013'!AM21</f>
        <v>3</v>
      </c>
      <c r="D618">
        <f>'table1-2013'!AN21</f>
        <v>8</v>
      </c>
      <c r="E618" s="15">
        <f>'table1-2013'!AO21</f>
        <v>35000</v>
      </c>
      <c r="F618">
        <f>'table1-2013'!AP21</f>
        <v>0</v>
      </c>
      <c r="G618" s="15">
        <f>'table1-2013'!AQ21</f>
        <v>0</v>
      </c>
      <c r="H618">
        <f>'table1-2013'!AR21</f>
        <v>0</v>
      </c>
      <c r="I618" s="15">
        <f>'table1-2013'!AS21</f>
        <v>0</v>
      </c>
      <c r="J618">
        <f>'table1-2013'!AT21</f>
        <v>5</v>
      </c>
      <c r="K618" s="15">
        <f>'table1-2013'!AU21</f>
        <v>24000</v>
      </c>
      <c r="L618">
        <f>'table1-2013'!AV21</f>
        <v>8</v>
      </c>
      <c r="M618" s="15">
        <f>'table1-2013'!AW21</f>
        <v>35000</v>
      </c>
    </row>
    <row r="619" spans="1:13" x14ac:dyDescent="0.2">
      <c r="A619">
        <f>'table1-2013'!AL22</f>
        <v>801.01</v>
      </c>
      <c r="B619">
        <v>2013</v>
      </c>
      <c r="C619">
        <f>'table1-2013'!AM22</f>
        <v>8</v>
      </c>
      <c r="D619">
        <f>'table1-2013'!AN22</f>
        <v>19</v>
      </c>
      <c r="E619" s="15">
        <f>'table1-2013'!AO22</f>
        <v>75000</v>
      </c>
      <c r="F619">
        <f>'table1-2013'!AP22</f>
        <v>0</v>
      </c>
      <c r="G619" s="15">
        <f>'table1-2013'!AQ22</f>
        <v>0</v>
      </c>
      <c r="H619">
        <f>'table1-2013'!AR22</f>
        <v>1</v>
      </c>
      <c r="I619" s="15">
        <f>'table1-2013'!AS22</f>
        <v>496000</v>
      </c>
      <c r="J619">
        <f>'table1-2013'!AT22</f>
        <v>9</v>
      </c>
      <c r="K619" s="15">
        <f>'table1-2013'!AU22</f>
        <v>523000</v>
      </c>
      <c r="L619">
        <f>'table1-2013'!AV22</f>
        <v>20</v>
      </c>
      <c r="M619" s="15">
        <f>'table1-2013'!AW22</f>
        <v>571000</v>
      </c>
    </row>
    <row r="620" spans="1:13" x14ac:dyDescent="0.2">
      <c r="A620">
        <f>'table1-2013'!AL23</f>
        <v>801.02</v>
      </c>
      <c r="B620">
        <v>2013</v>
      </c>
      <c r="C620">
        <f>'table1-2013'!AM23</f>
        <v>4</v>
      </c>
      <c r="D620">
        <f>'table1-2013'!AN23</f>
        <v>5</v>
      </c>
      <c r="E620" s="15">
        <f>'table1-2013'!AO23</f>
        <v>27000</v>
      </c>
      <c r="F620">
        <f>'table1-2013'!AP23</f>
        <v>2</v>
      </c>
      <c r="G620" s="15">
        <f>'table1-2013'!AQ23</f>
        <v>456000</v>
      </c>
      <c r="H620">
        <f>'table1-2013'!AR23</f>
        <v>1</v>
      </c>
      <c r="I620" s="15">
        <f>'table1-2013'!AS23</f>
        <v>400000</v>
      </c>
      <c r="J620">
        <f>'table1-2013'!AT23</f>
        <v>4</v>
      </c>
      <c r="K620" s="15">
        <f>'table1-2013'!AU23</f>
        <v>224000</v>
      </c>
      <c r="L620">
        <f>'table1-2013'!AV23</f>
        <v>8</v>
      </c>
      <c r="M620" s="15">
        <f>'table1-2013'!AW23</f>
        <v>883000</v>
      </c>
    </row>
    <row r="621" spans="1:13" x14ac:dyDescent="0.2">
      <c r="A621">
        <f>'table1-2013'!AL24</f>
        <v>802</v>
      </c>
      <c r="B621">
        <v>2013</v>
      </c>
      <c r="C621">
        <f>'table1-2013'!AM24</f>
        <v>5</v>
      </c>
      <c r="D621">
        <f>'table1-2013'!AN24</f>
        <v>8</v>
      </c>
      <c r="E621" s="15">
        <f>'table1-2013'!AO24</f>
        <v>120000</v>
      </c>
      <c r="F621">
        <f>'table1-2013'!AP24</f>
        <v>1</v>
      </c>
      <c r="G621" s="15">
        <f>'table1-2013'!AQ24</f>
        <v>159000</v>
      </c>
      <c r="H621">
        <f>'table1-2013'!AR24</f>
        <v>0</v>
      </c>
      <c r="I621" s="15">
        <f>'table1-2013'!AS24</f>
        <v>0</v>
      </c>
      <c r="J621">
        <f>'table1-2013'!AT24</f>
        <v>5</v>
      </c>
      <c r="K621" s="15">
        <f>'table1-2013'!AU24</f>
        <v>244000</v>
      </c>
      <c r="L621">
        <f>'table1-2013'!AV24</f>
        <v>9</v>
      </c>
      <c r="M621" s="15">
        <f>'table1-2013'!AW24</f>
        <v>279000</v>
      </c>
    </row>
    <row r="622" spans="1:13" x14ac:dyDescent="0.2">
      <c r="A622">
        <f>'table1-2013'!AL25</f>
        <v>803.02</v>
      </c>
      <c r="B622">
        <v>2013</v>
      </c>
      <c r="C622">
        <f>'table1-2013'!AM25</f>
        <v>4</v>
      </c>
      <c r="D622">
        <f>'table1-2013'!AN25</f>
        <v>4</v>
      </c>
      <c r="E622" s="15">
        <f>'table1-2013'!AO25</f>
        <v>10000</v>
      </c>
      <c r="F622">
        <f>'table1-2013'!AP25</f>
        <v>0</v>
      </c>
      <c r="G622" s="15">
        <f>'table1-2013'!AQ25</f>
        <v>0</v>
      </c>
      <c r="H622">
        <f>'table1-2013'!AR25</f>
        <v>0</v>
      </c>
      <c r="I622" s="15">
        <f>'table1-2013'!AS25</f>
        <v>0</v>
      </c>
      <c r="J622">
        <f>'table1-2013'!AT25</f>
        <v>1</v>
      </c>
      <c r="K622" s="15">
        <f>'table1-2013'!AU25</f>
        <v>8000</v>
      </c>
      <c r="L622">
        <f>'table1-2013'!AV25</f>
        <v>4</v>
      </c>
      <c r="M622" s="15">
        <f>'table1-2013'!AW25</f>
        <v>10000</v>
      </c>
    </row>
    <row r="623" spans="1:13" x14ac:dyDescent="0.2">
      <c r="A623">
        <f>'table1-2013'!AL26</f>
        <v>804</v>
      </c>
      <c r="B623">
        <v>2013</v>
      </c>
      <c r="C623">
        <f>'table1-2013'!AM26</f>
        <v>4</v>
      </c>
      <c r="D623">
        <f>'table1-2013'!AN26</f>
        <v>1</v>
      </c>
      <c r="E623" s="15">
        <f>'table1-2013'!AO26</f>
        <v>25000</v>
      </c>
      <c r="F623">
        <f>'table1-2013'!AP26</f>
        <v>0</v>
      </c>
      <c r="G623" s="15">
        <f>'table1-2013'!AQ26</f>
        <v>0</v>
      </c>
      <c r="H623">
        <f>'table1-2013'!AR26</f>
        <v>0</v>
      </c>
      <c r="I623" s="15">
        <f>'table1-2013'!AS26</f>
        <v>0</v>
      </c>
      <c r="J623">
        <f>'table1-2013'!AT26</f>
        <v>0</v>
      </c>
      <c r="K623" s="15">
        <f>'table1-2013'!AU26</f>
        <v>0</v>
      </c>
      <c r="L623">
        <f>'table1-2013'!AV26</f>
        <v>1</v>
      </c>
      <c r="M623" s="15">
        <f>'table1-2013'!AW26</f>
        <v>25000</v>
      </c>
    </row>
    <row r="624" spans="1:13" x14ac:dyDescent="0.2">
      <c r="A624">
        <f>'table1-2013'!AL27</f>
        <v>805</v>
      </c>
      <c r="B624">
        <v>2013</v>
      </c>
      <c r="C624">
        <f>'table1-2013'!AM27</f>
        <v>5</v>
      </c>
      <c r="D624">
        <f>'table1-2013'!AN27</f>
        <v>7</v>
      </c>
      <c r="E624" s="15">
        <f>'table1-2013'!AO27</f>
        <v>87000</v>
      </c>
      <c r="F624">
        <f>'table1-2013'!AP27</f>
        <v>1</v>
      </c>
      <c r="G624" s="15">
        <f>'table1-2013'!AQ27</f>
        <v>246000</v>
      </c>
      <c r="H624">
        <f>'table1-2013'!AR27</f>
        <v>0</v>
      </c>
      <c r="I624" s="15">
        <f>'table1-2013'!AS27</f>
        <v>0</v>
      </c>
      <c r="J624">
        <f>'table1-2013'!AT27</f>
        <v>6</v>
      </c>
      <c r="K624" s="15">
        <f>'table1-2013'!AU27</f>
        <v>311000</v>
      </c>
      <c r="L624">
        <f>'table1-2013'!AV27</f>
        <v>8</v>
      </c>
      <c r="M624" s="15">
        <f>'table1-2013'!AW27</f>
        <v>333000</v>
      </c>
    </row>
    <row r="625" spans="1:13" x14ac:dyDescent="0.2">
      <c r="A625">
        <f>'table1-2013'!AL28</f>
        <v>806</v>
      </c>
      <c r="B625">
        <v>2013</v>
      </c>
      <c r="C625">
        <f>'table1-2013'!AM28</f>
        <v>5</v>
      </c>
      <c r="D625">
        <f>'table1-2013'!AN28</f>
        <v>7</v>
      </c>
      <c r="E625" s="15">
        <f>'table1-2013'!AO28</f>
        <v>34000</v>
      </c>
      <c r="F625">
        <f>'table1-2013'!AP28</f>
        <v>1</v>
      </c>
      <c r="G625" s="15">
        <f>'table1-2013'!AQ28</f>
        <v>161000</v>
      </c>
      <c r="H625">
        <f>'table1-2013'!AR28</f>
        <v>0</v>
      </c>
      <c r="I625" s="15">
        <f>'table1-2013'!AS28</f>
        <v>0</v>
      </c>
      <c r="J625">
        <f>'table1-2013'!AT28</f>
        <v>1</v>
      </c>
      <c r="K625" s="15">
        <f>'table1-2013'!AU28</f>
        <v>20000</v>
      </c>
      <c r="L625">
        <f>'table1-2013'!AV28</f>
        <v>8</v>
      </c>
      <c r="M625" s="15">
        <f>'table1-2013'!AW28</f>
        <v>195000</v>
      </c>
    </row>
    <row r="626" spans="1:13" x14ac:dyDescent="0.2">
      <c r="A626">
        <f>'table1-2013'!AL29</f>
        <v>807</v>
      </c>
      <c r="B626">
        <v>2013</v>
      </c>
      <c r="C626">
        <f>'table1-2013'!AM29</f>
        <v>4</v>
      </c>
      <c r="D626">
        <f>'table1-2013'!AN29</f>
        <v>1</v>
      </c>
      <c r="E626" s="15">
        <f>'table1-2013'!AO29</f>
        <v>3000</v>
      </c>
      <c r="F626">
        <f>'table1-2013'!AP29</f>
        <v>1</v>
      </c>
      <c r="G626" s="15">
        <f>'table1-2013'!AQ29</f>
        <v>140000</v>
      </c>
      <c r="H626">
        <f>'table1-2013'!AR29</f>
        <v>0</v>
      </c>
      <c r="I626" s="15">
        <f>'table1-2013'!AS29</f>
        <v>0</v>
      </c>
      <c r="J626">
        <f>'table1-2013'!AT29</f>
        <v>0</v>
      </c>
      <c r="K626" s="15">
        <f>'table1-2013'!AU29</f>
        <v>0</v>
      </c>
      <c r="L626">
        <f>'table1-2013'!AV29</f>
        <v>2</v>
      </c>
      <c r="M626" s="15">
        <f>'table1-2013'!AW29</f>
        <v>143000</v>
      </c>
    </row>
    <row r="627" spans="1:13" x14ac:dyDescent="0.2">
      <c r="A627">
        <f>'table1-2013'!AL30</f>
        <v>808</v>
      </c>
      <c r="B627">
        <v>2013</v>
      </c>
      <c r="C627">
        <f>'table1-2013'!AM30</f>
        <v>3</v>
      </c>
      <c r="D627">
        <f>'table1-2013'!AN30</f>
        <v>10</v>
      </c>
      <c r="E627" s="15">
        <f>'table1-2013'!AO30</f>
        <v>171000</v>
      </c>
      <c r="F627">
        <f>'table1-2013'!AP30</f>
        <v>0</v>
      </c>
      <c r="G627" s="15">
        <f>'table1-2013'!AQ30</f>
        <v>0</v>
      </c>
      <c r="H627">
        <f>'table1-2013'!AR30</f>
        <v>0</v>
      </c>
      <c r="I627" s="15">
        <f>'table1-2013'!AS30</f>
        <v>0</v>
      </c>
      <c r="J627">
        <f>'table1-2013'!AT30</f>
        <v>2</v>
      </c>
      <c r="K627" s="15">
        <f>'table1-2013'!AU30</f>
        <v>70000</v>
      </c>
      <c r="L627">
        <f>'table1-2013'!AV30</f>
        <v>10</v>
      </c>
      <c r="M627" s="15">
        <f>'table1-2013'!AW30</f>
        <v>171000</v>
      </c>
    </row>
    <row r="628" spans="1:13" x14ac:dyDescent="0.2">
      <c r="A628">
        <f>'table1-2013'!AL31</f>
        <v>901</v>
      </c>
      <c r="B628">
        <v>2013</v>
      </c>
      <c r="C628">
        <f>'table1-2013'!AM31</f>
        <v>6</v>
      </c>
      <c r="D628">
        <f>'table1-2013'!AN31</f>
        <v>11</v>
      </c>
      <c r="E628" s="15">
        <f>'table1-2013'!AO31</f>
        <v>28000</v>
      </c>
      <c r="F628">
        <f>'table1-2013'!AP31</f>
        <v>0</v>
      </c>
      <c r="G628" s="15">
        <f>'table1-2013'!AQ31</f>
        <v>0</v>
      </c>
      <c r="H628">
        <f>'table1-2013'!AR31</f>
        <v>0</v>
      </c>
      <c r="I628" s="15">
        <f>'table1-2013'!AS31</f>
        <v>0</v>
      </c>
      <c r="J628">
        <f>'table1-2013'!AT31</f>
        <v>7</v>
      </c>
      <c r="K628" s="15">
        <f>'table1-2013'!AU31</f>
        <v>23000</v>
      </c>
      <c r="L628">
        <f>'table1-2013'!AV31</f>
        <v>11</v>
      </c>
      <c r="M628" s="15">
        <f>'table1-2013'!AW31</f>
        <v>28000</v>
      </c>
    </row>
    <row r="629" spans="1:13" x14ac:dyDescent="0.2">
      <c r="A629">
        <f>'table1-2013'!AL32</f>
        <v>902</v>
      </c>
      <c r="B629">
        <v>2013</v>
      </c>
      <c r="C629">
        <f>'table1-2013'!AM32</f>
        <v>9</v>
      </c>
      <c r="D629">
        <f>'table1-2013'!AN32</f>
        <v>22</v>
      </c>
      <c r="E629" s="15">
        <f>'table1-2013'!AO32</f>
        <v>263000</v>
      </c>
      <c r="F629">
        <f>'table1-2013'!AP32</f>
        <v>0</v>
      </c>
      <c r="G629" s="15">
        <f>'table1-2013'!AQ32</f>
        <v>0</v>
      </c>
      <c r="H629">
        <f>'table1-2013'!AR32</f>
        <v>0</v>
      </c>
      <c r="I629" s="15">
        <f>'table1-2013'!AS32</f>
        <v>0</v>
      </c>
      <c r="J629">
        <f>'table1-2013'!AT32</f>
        <v>15</v>
      </c>
      <c r="K629" s="15">
        <f>'table1-2013'!AU32</f>
        <v>244000</v>
      </c>
      <c r="L629">
        <f>'table1-2013'!AV32</f>
        <v>22</v>
      </c>
      <c r="M629" s="15">
        <f>'table1-2013'!AW32</f>
        <v>263000</v>
      </c>
    </row>
    <row r="630" spans="1:13" x14ac:dyDescent="0.2">
      <c r="A630">
        <f>'table1-2013'!AL33</f>
        <v>903</v>
      </c>
      <c r="B630">
        <v>2013</v>
      </c>
      <c r="C630">
        <f>'table1-2013'!AM33</f>
        <v>9</v>
      </c>
      <c r="D630">
        <f>'table1-2013'!AN33</f>
        <v>16</v>
      </c>
      <c r="E630" s="15">
        <f>'table1-2013'!AO33</f>
        <v>255000</v>
      </c>
      <c r="F630">
        <f>'table1-2013'!AP33</f>
        <v>0</v>
      </c>
      <c r="G630" s="15">
        <f>'table1-2013'!AQ33</f>
        <v>0</v>
      </c>
      <c r="H630">
        <f>'table1-2013'!AR33</f>
        <v>1</v>
      </c>
      <c r="I630" s="15">
        <f>'table1-2013'!AS33</f>
        <v>530000</v>
      </c>
      <c r="J630">
        <f>'table1-2013'!AT33</f>
        <v>10</v>
      </c>
      <c r="K630" s="15">
        <f>'table1-2013'!AU33</f>
        <v>614000</v>
      </c>
      <c r="L630">
        <f>'table1-2013'!AV33</f>
        <v>17</v>
      </c>
      <c r="M630" s="15">
        <f>'table1-2013'!AW33</f>
        <v>785000</v>
      </c>
    </row>
    <row r="631" spans="1:13" x14ac:dyDescent="0.2">
      <c r="A631">
        <f>'table1-2013'!AL34</f>
        <v>904</v>
      </c>
      <c r="B631">
        <v>2013</v>
      </c>
      <c r="C631">
        <f>'table1-2013'!AM34</f>
        <v>3</v>
      </c>
      <c r="D631">
        <f>'table1-2013'!AN34</f>
        <v>20</v>
      </c>
      <c r="E631" s="15">
        <f>'table1-2013'!AO34</f>
        <v>134000</v>
      </c>
      <c r="F631">
        <f>'table1-2013'!AP34</f>
        <v>0</v>
      </c>
      <c r="G631" s="15">
        <f>'table1-2013'!AQ34</f>
        <v>0</v>
      </c>
      <c r="H631">
        <f>'table1-2013'!AR34</f>
        <v>3</v>
      </c>
      <c r="I631" s="15">
        <f>'table1-2013'!AS34</f>
        <v>2050000</v>
      </c>
      <c r="J631">
        <f>'table1-2013'!AT34</f>
        <v>9</v>
      </c>
      <c r="K631" s="15">
        <f>'table1-2013'!AU34</f>
        <v>75000</v>
      </c>
      <c r="L631">
        <f>'table1-2013'!AV34</f>
        <v>23</v>
      </c>
      <c r="M631" s="15">
        <f>'table1-2013'!AW34</f>
        <v>2184000</v>
      </c>
    </row>
    <row r="632" spans="1:13" x14ac:dyDescent="0.2">
      <c r="A632">
        <f>'table1-2013'!AL35</f>
        <v>905</v>
      </c>
      <c r="B632">
        <v>2013</v>
      </c>
      <c r="C632">
        <f>'table1-2013'!AM35</f>
        <v>5</v>
      </c>
      <c r="D632">
        <f>'table1-2013'!AN35</f>
        <v>11</v>
      </c>
      <c r="E632" s="15">
        <f>'table1-2013'!AO35</f>
        <v>81000</v>
      </c>
      <c r="F632">
        <f>'table1-2013'!AP35</f>
        <v>0</v>
      </c>
      <c r="G632" s="15">
        <f>'table1-2013'!AQ35</f>
        <v>0</v>
      </c>
      <c r="H632">
        <f>'table1-2013'!AR35</f>
        <v>0</v>
      </c>
      <c r="I632" s="15">
        <f>'table1-2013'!AS35</f>
        <v>0</v>
      </c>
      <c r="J632">
        <f>'table1-2013'!AT35</f>
        <v>4</v>
      </c>
      <c r="K632" s="15">
        <f>'table1-2013'!AU35</f>
        <v>18000</v>
      </c>
      <c r="L632">
        <f>'table1-2013'!AV35</f>
        <v>11</v>
      </c>
      <c r="M632" s="15">
        <f>'table1-2013'!AW35</f>
        <v>81000</v>
      </c>
    </row>
    <row r="633" spans="1:13" x14ac:dyDescent="0.2">
      <c r="A633">
        <f>'table1-2013'!AL36</f>
        <v>906</v>
      </c>
      <c r="B633">
        <v>2013</v>
      </c>
      <c r="C633">
        <f>'table1-2013'!AM36</f>
        <v>6</v>
      </c>
      <c r="D633">
        <f>'table1-2013'!AN36</f>
        <v>6</v>
      </c>
      <c r="E633" s="15">
        <f>'table1-2013'!AO36</f>
        <v>119000</v>
      </c>
      <c r="F633">
        <f>'table1-2013'!AP36</f>
        <v>0</v>
      </c>
      <c r="G633" s="15">
        <f>'table1-2013'!AQ36</f>
        <v>0</v>
      </c>
      <c r="H633">
        <f>'table1-2013'!AR36</f>
        <v>0</v>
      </c>
      <c r="I633" s="15">
        <f>'table1-2013'!AS36</f>
        <v>0</v>
      </c>
      <c r="J633">
        <f>'table1-2013'!AT36</f>
        <v>4</v>
      </c>
      <c r="K633" s="15">
        <f>'table1-2013'!AU36</f>
        <v>18000</v>
      </c>
      <c r="L633">
        <f>'table1-2013'!AV36</f>
        <v>6</v>
      </c>
      <c r="M633" s="15">
        <f>'table1-2013'!AW36</f>
        <v>119000</v>
      </c>
    </row>
    <row r="634" spans="1:13" x14ac:dyDescent="0.2">
      <c r="A634">
        <f>'table1-2013'!AL37</f>
        <v>907</v>
      </c>
      <c r="B634">
        <v>2013</v>
      </c>
      <c r="C634">
        <f>'table1-2013'!AM37</f>
        <v>4</v>
      </c>
      <c r="D634">
        <f>'table1-2013'!AN37</f>
        <v>10</v>
      </c>
      <c r="E634" s="15">
        <f>'table1-2013'!AO37</f>
        <v>88000</v>
      </c>
      <c r="F634">
        <f>'table1-2013'!AP37</f>
        <v>0</v>
      </c>
      <c r="G634" s="15">
        <f>'table1-2013'!AQ37</f>
        <v>0</v>
      </c>
      <c r="H634">
        <f>'table1-2013'!AR37</f>
        <v>0</v>
      </c>
      <c r="I634" s="15">
        <f>'table1-2013'!AS37</f>
        <v>0</v>
      </c>
      <c r="J634">
        <f>'table1-2013'!AT37</f>
        <v>5</v>
      </c>
      <c r="K634" s="15">
        <f>'table1-2013'!AU37</f>
        <v>79000</v>
      </c>
      <c r="L634">
        <f>'table1-2013'!AV37</f>
        <v>10</v>
      </c>
      <c r="M634" s="15">
        <f>'table1-2013'!AW37</f>
        <v>88000</v>
      </c>
    </row>
    <row r="635" spans="1:13" x14ac:dyDescent="0.2">
      <c r="A635">
        <f>'table1-2013'!AL38</f>
        <v>908</v>
      </c>
      <c r="B635">
        <v>2013</v>
      </c>
      <c r="C635">
        <f>'table1-2013'!AM38</f>
        <v>5</v>
      </c>
      <c r="D635">
        <f>'table1-2013'!AN38</f>
        <v>45</v>
      </c>
      <c r="E635" s="15">
        <f>'table1-2013'!AO38</f>
        <v>650000</v>
      </c>
      <c r="F635">
        <f>'table1-2013'!AP38</f>
        <v>2</v>
      </c>
      <c r="G635" s="15">
        <f>'table1-2013'!AQ38</f>
        <v>450000</v>
      </c>
      <c r="H635">
        <f>'table1-2013'!AR38</f>
        <v>3</v>
      </c>
      <c r="I635" s="15">
        <f>'table1-2013'!AS38</f>
        <v>1030000</v>
      </c>
      <c r="J635">
        <f>'table1-2013'!AT38</f>
        <v>17</v>
      </c>
      <c r="K635" s="15">
        <f>'table1-2013'!AU38</f>
        <v>529000</v>
      </c>
      <c r="L635">
        <f>'table1-2013'!AV38</f>
        <v>50</v>
      </c>
      <c r="M635" s="15">
        <f>'table1-2013'!AW38</f>
        <v>2130000</v>
      </c>
    </row>
    <row r="636" spans="1:13" x14ac:dyDescent="0.2">
      <c r="A636">
        <f>'table1-2013'!AL39</f>
        <v>909</v>
      </c>
      <c r="B636">
        <v>2013</v>
      </c>
      <c r="C636">
        <f>'table1-2013'!AM39</f>
        <v>3</v>
      </c>
      <c r="D636">
        <f>'table1-2013'!AN39</f>
        <v>7</v>
      </c>
      <c r="E636" s="15">
        <f>'table1-2013'!AO39</f>
        <v>97000</v>
      </c>
      <c r="F636">
        <f>'table1-2013'!AP39</f>
        <v>0</v>
      </c>
      <c r="G636" s="15">
        <f>'table1-2013'!AQ39</f>
        <v>0</v>
      </c>
      <c r="H636">
        <f>'table1-2013'!AR39</f>
        <v>0</v>
      </c>
      <c r="I636" s="15">
        <f>'table1-2013'!AS39</f>
        <v>0</v>
      </c>
      <c r="J636">
        <f>'table1-2013'!AT39</f>
        <v>2</v>
      </c>
      <c r="K636" s="15">
        <f>'table1-2013'!AU39</f>
        <v>7000</v>
      </c>
      <c r="L636">
        <f>'table1-2013'!AV39</f>
        <v>7</v>
      </c>
      <c r="M636" s="15">
        <f>'table1-2013'!AW39</f>
        <v>97000</v>
      </c>
    </row>
    <row r="637" spans="1:13" x14ac:dyDescent="0.2">
      <c r="A637">
        <f>'table1-2013'!AL40</f>
        <v>1001</v>
      </c>
      <c r="B637">
        <v>2013</v>
      </c>
      <c r="C637">
        <f>'table1-2013'!AM40</f>
        <v>4</v>
      </c>
      <c r="D637">
        <f>'table1-2013'!AN40</f>
        <v>14</v>
      </c>
      <c r="E637" s="15">
        <f>'table1-2013'!AO40</f>
        <v>76000</v>
      </c>
      <c r="F637">
        <f>'table1-2013'!AP40</f>
        <v>1</v>
      </c>
      <c r="G637" s="15">
        <f>'table1-2013'!AQ40</f>
        <v>175000</v>
      </c>
      <c r="H637">
        <f>'table1-2013'!AR40</f>
        <v>0</v>
      </c>
      <c r="I637" s="15">
        <f>'table1-2013'!AS40</f>
        <v>0</v>
      </c>
      <c r="J637">
        <f>'table1-2013'!AT40</f>
        <v>6</v>
      </c>
      <c r="K637" s="15">
        <f>'table1-2013'!AU40</f>
        <v>16000</v>
      </c>
      <c r="L637">
        <f>'table1-2013'!AV40</f>
        <v>15</v>
      </c>
      <c r="M637" s="15">
        <f>'table1-2013'!AW40</f>
        <v>251000</v>
      </c>
    </row>
    <row r="638" spans="1:13" x14ac:dyDescent="0.2">
      <c r="A638">
        <f>'table1-2013'!AL41</f>
        <v>1002</v>
      </c>
      <c r="B638">
        <v>2013</v>
      </c>
      <c r="C638">
        <f>'table1-2013'!AM41</f>
        <v>3</v>
      </c>
      <c r="D638">
        <f>'table1-2013'!AN41</f>
        <v>7</v>
      </c>
      <c r="E638" s="15">
        <f>'table1-2013'!AO41</f>
        <v>123000</v>
      </c>
      <c r="F638">
        <f>'table1-2013'!AP41</f>
        <v>1</v>
      </c>
      <c r="G638" s="15">
        <f>'table1-2013'!AQ41</f>
        <v>250000</v>
      </c>
      <c r="H638">
        <f>'table1-2013'!AR41</f>
        <v>0</v>
      </c>
      <c r="I638" s="15">
        <f>'table1-2013'!AS41</f>
        <v>0</v>
      </c>
      <c r="J638">
        <f>'table1-2013'!AT41</f>
        <v>1</v>
      </c>
      <c r="K638" s="15">
        <f>'table1-2013'!AU41</f>
        <v>10000</v>
      </c>
      <c r="L638">
        <f>'table1-2013'!AV41</f>
        <v>8</v>
      </c>
      <c r="M638" s="15">
        <f>'table1-2013'!AW41</f>
        <v>373000</v>
      </c>
    </row>
    <row r="639" spans="1:13" x14ac:dyDescent="0.2">
      <c r="A639">
        <f>'table1-2013'!AL42</f>
        <v>1101</v>
      </c>
      <c r="B639">
        <v>2013</v>
      </c>
      <c r="C639">
        <f>'table1-2013'!AM42</f>
        <v>7</v>
      </c>
      <c r="D639">
        <f>'table1-2013'!AN42</f>
        <v>72</v>
      </c>
      <c r="E639" s="15">
        <f>'table1-2013'!AO42</f>
        <v>1134000</v>
      </c>
      <c r="F639">
        <f>'table1-2013'!AP42</f>
        <v>3</v>
      </c>
      <c r="G639" s="15">
        <f>'table1-2013'!AQ42</f>
        <v>530000</v>
      </c>
      <c r="H639">
        <f>'table1-2013'!AR42</f>
        <v>4</v>
      </c>
      <c r="I639" s="15">
        <f>'table1-2013'!AS42</f>
        <v>2210000</v>
      </c>
      <c r="J639">
        <f>'table1-2013'!AT42</f>
        <v>44</v>
      </c>
      <c r="K639" s="15">
        <f>'table1-2013'!AU42</f>
        <v>1807000</v>
      </c>
      <c r="L639">
        <f>'table1-2013'!AV42</f>
        <v>79</v>
      </c>
      <c r="M639" s="15">
        <f>'table1-2013'!AW42</f>
        <v>3874000</v>
      </c>
    </row>
    <row r="640" spans="1:13" x14ac:dyDescent="0.2">
      <c r="A640">
        <f>'table1-2013'!AL43</f>
        <v>1102</v>
      </c>
      <c r="B640">
        <v>2013</v>
      </c>
      <c r="C640">
        <f>'table1-2013'!AM43</f>
        <v>11</v>
      </c>
      <c r="D640">
        <f>'table1-2013'!AN43</f>
        <v>140</v>
      </c>
      <c r="E640" s="15">
        <f>'table1-2013'!AO43</f>
        <v>1776000</v>
      </c>
      <c r="F640">
        <f>'table1-2013'!AP43</f>
        <v>9</v>
      </c>
      <c r="G640" s="15">
        <f>'table1-2013'!AQ43</f>
        <v>1554000</v>
      </c>
      <c r="H640">
        <f>'table1-2013'!AR43</f>
        <v>9</v>
      </c>
      <c r="I640" s="15">
        <f>'table1-2013'!AS43</f>
        <v>4653000</v>
      </c>
      <c r="J640">
        <f>'table1-2013'!AT43</f>
        <v>58</v>
      </c>
      <c r="K640" s="15">
        <f>'table1-2013'!AU43</f>
        <v>3246000</v>
      </c>
      <c r="L640">
        <f>'table1-2013'!AV43</f>
        <v>158</v>
      </c>
      <c r="M640" s="15">
        <f>'table1-2013'!AW43</f>
        <v>7983000</v>
      </c>
    </row>
    <row r="641" spans="1:13" x14ac:dyDescent="0.2">
      <c r="A641">
        <f>'table1-2013'!AL44</f>
        <v>1201</v>
      </c>
      <c r="B641">
        <v>2013</v>
      </c>
      <c r="C641">
        <f>'table1-2013'!AM44</f>
        <v>13</v>
      </c>
      <c r="D641">
        <f>'table1-2013'!AN44</f>
        <v>60</v>
      </c>
      <c r="E641" s="15">
        <f>'table1-2013'!AO44</f>
        <v>685000</v>
      </c>
      <c r="F641">
        <f>'table1-2013'!AP44</f>
        <v>1</v>
      </c>
      <c r="G641" s="15">
        <f>'table1-2013'!AQ44</f>
        <v>110000</v>
      </c>
      <c r="H641">
        <f>'table1-2013'!AR44</f>
        <v>0</v>
      </c>
      <c r="I641" s="15">
        <f>'table1-2013'!AS44</f>
        <v>0</v>
      </c>
      <c r="J641">
        <f>'table1-2013'!AT44</f>
        <v>26</v>
      </c>
      <c r="K641" s="15">
        <f>'table1-2013'!AU44</f>
        <v>260000</v>
      </c>
      <c r="L641">
        <f>'table1-2013'!AV44</f>
        <v>61</v>
      </c>
      <c r="M641" s="15">
        <f>'table1-2013'!AW44</f>
        <v>795000</v>
      </c>
    </row>
    <row r="642" spans="1:13" x14ac:dyDescent="0.2">
      <c r="A642">
        <f>'table1-2013'!AL45</f>
        <v>1202.01</v>
      </c>
      <c r="B642">
        <v>2013</v>
      </c>
      <c r="C642">
        <f>'table1-2013'!AM45</f>
        <v>13</v>
      </c>
      <c r="D642">
        <f>'table1-2013'!AN45</f>
        <v>14</v>
      </c>
      <c r="E642" s="15">
        <f>'table1-2013'!AO45</f>
        <v>63000</v>
      </c>
      <c r="F642">
        <f>'table1-2013'!AP45</f>
        <v>0</v>
      </c>
      <c r="G642" s="15">
        <f>'table1-2013'!AQ45</f>
        <v>0</v>
      </c>
      <c r="H642">
        <f>'table1-2013'!AR45</f>
        <v>1</v>
      </c>
      <c r="I642" s="15">
        <f>'table1-2013'!AS45</f>
        <v>350000</v>
      </c>
      <c r="J642">
        <f>'table1-2013'!AT45</f>
        <v>11</v>
      </c>
      <c r="K642" s="15">
        <f>'table1-2013'!AU45</f>
        <v>403000</v>
      </c>
      <c r="L642">
        <f>'table1-2013'!AV45</f>
        <v>15</v>
      </c>
      <c r="M642" s="15">
        <f>'table1-2013'!AW45</f>
        <v>413000</v>
      </c>
    </row>
    <row r="643" spans="1:13" x14ac:dyDescent="0.2">
      <c r="A643">
        <f>'table1-2013'!AL46</f>
        <v>1202.02</v>
      </c>
      <c r="B643">
        <v>2013</v>
      </c>
      <c r="C643">
        <f>'table1-2013'!AM46</f>
        <v>8</v>
      </c>
      <c r="D643">
        <f>'table1-2013'!AN46</f>
        <v>38</v>
      </c>
      <c r="E643" s="15">
        <f>'table1-2013'!AO46</f>
        <v>735000</v>
      </c>
      <c r="F643">
        <f>'table1-2013'!AP46</f>
        <v>1</v>
      </c>
      <c r="G643" s="15">
        <f>'table1-2013'!AQ46</f>
        <v>183000</v>
      </c>
      <c r="H643">
        <f>'table1-2013'!AR46</f>
        <v>0</v>
      </c>
      <c r="I643" s="15">
        <f>'table1-2013'!AS46</f>
        <v>0</v>
      </c>
      <c r="J643">
        <f>'table1-2013'!AT46</f>
        <v>20</v>
      </c>
      <c r="K643" s="15">
        <f>'table1-2013'!AU46</f>
        <v>315000</v>
      </c>
      <c r="L643">
        <f>'table1-2013'!AV46</f>
        <v>39</v>
      </c>
      <c r="M643" s="15">
        <f>'table1-2013'!AW46</f>
        <v>918000</v>
      </c>
    </row>
    <row r="644" spans="1:13" x14ac:dyDescent="0.2">
      <c r="A644">
        <f>'table1-2013'!AL47</f>
        <v>1203</v>
      </c>
      <c r="B644">
        <v>2013</v>
      </c>
      <c r="C644">
        <f>'table1-2013'!AM47</f>
        <v>8</v>
      </c>
      <c r="D644">
        <f>'table1-2013'!AN47</f>
        <v>31</v>
      </c>
      <c r="E644" s="15">
        <f>'table1-2013'!AO47</f>
        <v>201000</v>
      </c>
      <c r="F644">
        <f>'table1-2013'!AP47</f>
        <v>0</v>
      </c>
      <c r="G644" s="15">
        <f>'table1-2013'!AQ47</f>
        <v>0</v>
      </c>
      <c r="H644">
        <f>'table1-2013'!AR47</f>
        <v>0</v>
      </c>
      <c r="I644" s="15">
        <f>'table1-2013'!AS47</f>
        <v>0</v>
      </c>
      <c r="J644">
        <f>'table1-2013'!AT47</f>
        <v>18</v>
      </c>
      <c r="K644" s="15">
        <f>'table1-2013'!AU47</f>
        <v>110000</v>
      </c>
      <c r="L644">
        <f>'table1-2013'!AV47</f>
        <v>31</v>
      </c>
      <c r="M644" s="15">
        <f>'table1-2013'!AW47</f>
        <v>201000</v>
      </c>
    </row>
    <row r="645" spans="1:13" x14ac:dyDescent="0.2">
      <c r="A645">
        <f>'table1-2013'!AL48</f>
        <v>1204</v>
      </c>
      <c r="B645">
        <v>2013</v>
      </c>
      <c r="C645">
        <f>'table1-2013'!AM48</f>
        <v>4</v>
      </c>
      <c r="D645">
        <f>'table1-2013'!AN48</f>
        <v>15</v>
      </c>
      <c r="E645" s="15">
        <f>'table1-2013'!AO48</f>
        <v>169000</v>
      </c>
      <c r="F645">
        <f>'table1-2013'!AP48</f>
        <v>0</v>
      </c>
      <c r="G645" s="15">
        <f>'table1-2013'!AQ48</f>
        <v>0</v>
      </c>
      <c r="H645">
        <f>'table1-2013'!AR48</f>
        <v>0</v>
      </c>
      <c r="I645" s="15">
        <f>'table1-2013'!AS48</f>
        <v>0</v>
      </c>
      <c r="J645">
        <f>'table1-2013'!AT48</f>
        <v>8</v>
      </c>
      <c r="K645" s="15">
        <f>'table1-2013'!AU48</f>
        <v>82000</v>
      </c>
      <c r="L645">
        <f>'table1-2013'!AV48</f>
        <v>15</v>
      </c>
      <c r="M645" s="15">
        <f>'table1-2013'!AW48</f>
        <v>169000</v>
      </c>
    </row>
    <row r="646" spans="1:13" x14ac:dyDescent="0.2">
      <c r="A646">
        <f>'table1-2013'!AL49</f>
        <v>1205</v>
      </c>
      <c r="B646">
        <v>2013</v>
      </c>
      <c r="C646">
        <f>'table1-2013'!AM49</f>
        <v>8</v>
      </c>
      <c r="D646">
        <f>'table1-2013'!AN49</f>
        <v>36</v>
      </c>
      <c r="E646" s="15">
        <f>'table1-2013'!AO49</f>
        <v>603000</v>
      </c>
      <c r="F646">
        <f>'table1-2013'!AP49</f>
        <v>1</v>
      </c>
      <c r="G646" s="15">
        <f>'table1-2013'!AQ49</f>
        <v>250000</v>
      </c>
      <c r="H646">
        <f>'table1-2013'!AR49</f>
        <v>0</v>
      </c>
      <c r="I646" s="15">
        <f>'table1-2013'!AS49</f>
        <v>0</v>
      </c>
      <c r="J646">
        <f>'table1-2013'!AT49</f>
        <v>24</v>
      </c>
      <c r="K646" s="15">
        <f>'table1-2013'!AU49</f>
        <v>410000</v>
      </c>
      <c r="L646">
        <f>'table1-2013'!AV49</f>
        <v>37</v>
      </c>
      <c r="M646" s="15">
        <f>'table1-2013'!AW49</f>
        <v>853000</v>
      </c>
    </row>
    <row r="647" spans="1:13" x14ac:dyDescent="0.2">
      <c r="A647">
        <f>'table1-2013'!AL50</f>
        <v>1206</v>
      </c>
      <c r="B647">
        <v>2013</v>
      </c>
      <c r="C647">
        <f>'table1-2013'!AM50</f>
        <v>5</v>
      </c>
      <c r="D647">
        <f>'table1-2013'!AN50</f>
        <v>60</v>
      </c>
      <c r="E647" s="15">
        <f>'table1-2013'!AO50</f>
        <v>975000</v>
      </c>
      <c r="F647">
        <f>'table1-2013'!AP50</f>
        <v>3</v>
      </c>
      <c r="G647" s="15">
        <f>'table1-2013'!AQ50</f>
        <v>684000</v>
      </c>
      <c r="H647">
        <f>'table1-2013'!AR50</f>
        <v>4</v>
      </c>
      <c r="I647" s="15">
        <f>'table1-2013'!AS50</f>
        <v>1972000</v>
      </c>
      <c r="J647">
        <f>'table1-2013'!AT50</f>
        <v>36</v>
      </c>
      <c r="K647" s="15">
        <f>'table1-2013'!AU50</f>
        <v>2477000</v>
      </c>
      <c r="L647">
        <f>'table1-2013'!AV50</f>
        <v>67</v>
      </c>
      <c r="M647" s="15">
        <f>'table1-2013'!AW50</f>
        <v>3631000</v>
      </c>
    </row>
    <row r="648" spans="1:13" x14ac:dyDescent="0.2">
      <c r="A648">
        <f>'table1-2013'!AL51</f>
        <v>1207</v>
      </c>
      <c r="B648">
        <v>2013</v>
      </c>
      <c r="C648">
        <f>'table1-2013'!AM51</f>
        <v>6</v>
      </c>
      <c r="D648">
        <f>'table1-2013'!AN51</f>
        <v>42</v>
      </c>
      <c r="E648" s="15">
        <f>'table1-2013'!AO51</f>
        <v>679000</v>
      </c>
      <c r="F648">
        <f>'table1-2013'!AP51</f>
        <v>3</v>
      </c>
      <c r="G648" s="15">
        <f>'table1-2013'!AQ51</f>
        <v>650000</v>
      </c>
      <c r="H648">
        <f>'table1-2013'!AR51</f>
        <v>2</v>
      </c>
      <c r="I648" s="15">
        <f>'table1-2013'!AS51</f>
        <v>850000</v>
      </c>
      <c r="J648">
        <f>'table1-2013'!AT51</f>
        <v>14</v>
      </c>
      <c r="K648" s="15">
        <f>'table1-2013'!AU51</f>
        <v>115000</v>
      </c>
      <c r="L648">
        <f>'table1-2013'!AV51</f>
        <v>47</v>
      </c>
      <c r="M648" s="15">
        <f>'table1-2013'!AW51</f>
        <v>2179000</v>
      </c>
    </row>
    <row r="649" spans="1:13" x14ac:dyDescent="0.2">
      <c r="A649">
        <f>'table1-2013'!AL52</f>
        <v>1301</v>
      </c>
      <c r="B649">
        <v>2013</v>
      </c>
      <c r="C649">
        <f>'table1-2013'!AM52</f>
        <v>5</v>
      </c>
      <c r="D649">
        <f>'table1-2013'!AN52</f>
        <v>8</v>
      </c>
      <c r="E649" s="15">
        <f>'table1-2013'!AO52</f>
        <v>26000</v>
      </c>
      <c r="F649">
        <f>'table1-2013'!AP52</f>
        <v>0</v>
      </c>
      <c r="G649" s="15">
        <f>'table1-2013'!AQ52</f>
        <v>0</v>
      </c>
      <c r="H649">
        <f>'table1-2013'!AR52</f>
        <v>0</v>
      </c>
      <c r="I649" s="15">
        <f>'table1-2013'!AS52</f>
        <v>0</v>
      </c>
      <c r="J649">
        <f>'table1-2013'!AT52</f>
        <v>6</v>
      </c>
      <c r="K649" s="15">
        <f>'table1-2013'!AU52</f>
        <v>24000</v>
      </c>
      <c r="L649">
        <f>'table1-2013'!AV52</f>
        <v>8</v>
      </c>
      <c r="M649" s="15">
        <f>'table1-2013'!AW52</f>
        <v>26000</v>
      </c>
    </row>
    <row r="650" spans="1:13" x14ac:dyDescent="0.2">
      <c r="A650">
        <f>'table1-2013'!AL53</f>
        <v>1302</v>
      </c>
      <c r="B650">
        <v>2013</v>
      </c>
      <c r="C650">
        <f>'table1-2013'!AM53</f>
        <v>4</v>
      </c>
      <c r="D650">
        <f>'table1-2013'!AN53</f>
        <v>8</v>
      </c>
      <c r="E650" s="15">
        <f>'table1-2013'!AO53</f>
        <v>70000</v>
      </c>
      <c r="F650">
        <f>'table1-2013'!AP53</f>
        <v>0</v>
      </c>
      <c r="G650" s="15">
        <f>'table1-2013'!AQ53</f>
        <v>0</v>
      </c>
      <c r="H650">
        <f>'table1-2013'!AR53</f>
        <v>0</v>
      </c>
      <c r="I650" s="15">
        <f>'table1-2013'!AS53</f>
        <v>0</v>
      </c>
      <c r="J650">
        <f>'table1-2013'!AT53</f>
        <v>6</v>
      </c>
      <c r="K650" s="15">
        <f>'table1-2013'!AU53</f>
        <v>68000</v>
      </c>
      <c r="L650">
        <f>'table1-2013'!AV53</f>
        <v>8</v>
      </c>
      <c r="M650" s="15">
        <f>'table1-2013'!AW53</f>
        <v>70000</v>
      </c>
    </row>
    <row r="651" spans="1:13" x14ac:dyDescent="0.2">
      <c r="A651">
        <f>'table1-2013'!AL54</f>
        <v>1303</v>
      </c>
      <c r="B651">
        <v>2013</v>
      </c>
      <c r="C651">
        <f>'table1-2013'!AM54</f>
        <v>5</v>
      </c>
      <c r="D651">
        <f>'table1-2013'!AN54</f>
        <v>29</v>
      </c>
      <c r="E651" s="15">
        <f>'table1-2013'!AO54</f>
        <v>454000</v>
      </c>
      <c r="F651">
        <f>'table1-2013'!AP54</f>
        <v>1</v>
      </c>
      <c r="G651" s="15">
        <f>'table1-2013'!AQ54</f>
        <v>250000</v>
      </c>
      <c r="H651">
        <f>'table1-2013'!AR54</f>
        <v>1</v>
      </c>
      <c r="I651" s="15">
        <f>'table1-2013'!AS54</f>
        <v>508000</v>
      </c>
      <c r="J651">
        <f>'table1-2013'!AT54</f>
        <v>14</v>
      </c>
      <c r="K651" s="15">
        <f>'table1-2013'!AU54</f>
        <v>158000</v>
      </c>
      <c r="L651">
        <f>'table1-2013'!AV54</f>
        <v>31</v>
      </c>
      <c r="M651" s="15">
        <f>'table1-2013'!AW54</f>
        <v>1212000</v>
      </c>
    </row>
    <row r="652" spans="1:13" x14ac:dyDescent="0.2">
      <c r="A652">
        <f>'table1-2013'!AL55</f>
        <v>1304</v>
      </c>
      <c r="B652">
        <v>2013</v>
      </c>
      <c r="C652">
        <f>'table1-2013'!AM55</f>
        <v>5</v>
      </c>
      <c r="D652">
        <f>'table1-2013'!AN55</f>
        <v>12</v>
      </c>
      <c r="E652" s="15">
        <f>'table1-2013'!AO55</f>
        <v>49000</v>
      </c>
      <c r="F652">
        <f>'table1-2013'!AP55</f>
        <v>0</v>
      </c>
      <c r="G652" s="15">
        <f>'table1-2013'!AQ55</f>
        <v>0</v>
      </c>
      <c r="H652">
        <f>'table1-2013'!AR55</f>
        <v>0</v>
      </c>
      <c r="I652" s="15">
        <f>'table1-2013'!AS55</f>
        <v>0</v>
      </c>
      <c r="J652">
        <f>'table1-2013'!AT55</f>
        <v>7</v>
      </c>
      <c r="K652" s="15">
        <f>'table1-2013'!AU55</f>
        <v>39000</v>
      </c>
      <c r="L652">
        <f>'table1-2013'!AV55</f>
        <v>12</v>
      </c>
      <c r="M652" s="15">
        <f>'table1-2013'!AW55</f>
        <v>49000</v>
      </c>
    </row>
    <row r="653" spans="1:13" x14ac:dyDescent="0.2">
      <c r="A653">
        <f>'table1-2013'!AL56</f>
        <v>1306</v>
      </c>
      <c r="B653">
        <v>2013</v>
      </c>
      <c r="C653">
        <f>'table1-2013'!AM56</f>
        <v>8</v>
      </c>
      <c r="D653">
        <f>'table1-2013'!AN56</f>
        <v>106</v>
      </c>
      <c r="E653" s="15">
        <f>'table1-2013'!AO56</f>
        <v>1532000</v>
      </c>
      <c r="F653">
        <f>'table1-2013'!AP56</f>
        <v>2</v>
      </c>
      <c r="G653" s="15">
        <f>'table1-2013'!AQ56</f>
        <v>393000</v>
      </c>
      <c r="H653">
        <f>'table1-2013'!AR56</f>
        <v>2</v>
      </c>
      <c r="I653" s="15">
        <f>'table1-2013'!AS56</f>
        <v>875000</v>
      </c>
      <c r="J653">
        <f>'table1-2013'!AT56</f>
        <v>54</v>
      </c>
      <c r="K653" s="15">
        <f>'table1-2013'!AU56</f>
        <v>1386000</v>
      </c>
      <c r="L653">
        <f>'table1-2013'!AV56</f>
        <v>110</v>
      </c>
      <c r="M653" s="15">
        <f>'table1-2013'!AW56</f>
        <v>2800000</v>
      </c>
    </row>
    <row r="654" spans="1:13" x14ac:dyDescent="0.2">
      <c r="A654">
        <f>'table1-2013'!AL57</f>
        <v>1307</v>
      </c>
      <c r="B654">
        <v>2013</v>
      </c>
      <c r="C654">
        <f>'table1-2013'!AM57</f>
        <v>10</v>
      </c>
      <c r="D654">
        <f>'table1-2013'!AN57</f>
        <v>60</v>
      </c>
      <c r="E654" s="15">
        <f>'table1-2013'!AO57</f>
        <v>847000</v>
      </c>
      <c r="F654">
        <f>'table1-2013'!AP57</f>
        <v>6</v>
      </c>
      <c r="G654" s="15">
        <f>'table1-2013'!AQ57</f>
        <v>1056000</v>
      </c>
      <c r="H654">
        <f>'table1-2013'!AR57</f>
        <v>3</v>
      </c>
      <c r="I654" s="15">
        <f>'table1-2013'!AS57</f>
        <v>1299000</v>
      </c>
      <c r="J654">
        <f>'table1-2013'!AT57</f>
        <v>32</v>
      </c>
      <c r="K654" s="15">
        <f>'table1-2013'!AU57</f>
        <v>1089000</v>
      </c>
      <c r="L654">
        <f>'table1-2013'!AV57</f>
        <v>69</v>
      </c>
      <c r="M654" s="15">
        <f>'table1-2013'!AW57</f>
        <v>3202000</v>
      </c>
    </row>
    <row r="655" spans="1:13" x14ac:dyDescent="0.2">
      <c r="A655">
        <f>'table1-2013'!AL58</f>
        <v>1308.03</v>
      </c>
      <c r="B655">
        <v>2013</v>
      </c>
      <c r="C655">
        <f>'table1-2013'!AM58</f>
        <v>7</v>
      </c>
      <c r="D655">
        <f>'table1-2013'!AN58</f>
        <v>25</v>
      </c>
      <c r="E655" s="15">
        <f>'table1-2013'!AO58</f>
        <v>275000</v>
      </c>
      <c r="F655">
        <f>'table1-2013'!AP58</f>
        <v>1</v>
      </c>
      <c r="G655" s="15">
        <f>'table1-2013'!AQ58</f>
        <v>250000</v>
      </c>
      <c r="H655">
        <f>'table1-2013'!AR58</f>
        <v>1</v>
      </c>
      <c r="I655" s="15">
        <f>'table1-2013'!AS58</f>
        <v>350000</v>
      </c>
      <c r="J655">
        <f>'table1-2013'!AT58</f>
        <v>12</v>
      </c>
      <c r="K655" s="15">
        <f>'table1-2013'!AU58</f>
        <v>78000</v>
      </c>
      <c r="L655">
        <f>'table1-2013'!AV58</f>
        <v>27</v>
      </c>
      <c r="M655" s="15">
        <f>'table1-2013'!AW58</f>
        <v>875000</v>
      </c>
    </row>
    <row r="656" spans="1:13" x14ac:dyDescent="0.2">
      <c r="A656">
        <f>'table1-2013'!AL59</f>
        <v>1308.04</v>
      </c>
      <c r="B656">
        <v>2013</v>
      </c>
      <c r="C656">
        <f>'table1-2013'!AM59</f>
        <v>9</v>
      </c>
      <c r="D656">
        <f>'table1-2013'!AN59</f>
        <v>43</v>
      </c>
      <c r="E656" s="15">
        <f>'table1-2013'!AO59</f>
        <v>843000</v>
      </c>
      <c r="F656">
        <f>'table1-2013'!AP59</f>
        <v>0</v>
      </c>
      <c r="G656" s="15">
        <f>'table1-2013'!AQ59</f>
        <v>0</v>
      </c>
      <c r="H656">
        <f>'table1-2013'!AR59</f>
        <v>0</v>
      </c>
      <c r="I656" s="15">
        <f>'table1-2013'!AS59</f>
        <v>0</v>
      </c>
      <c r="J656">
        <f>'table1-2013'!AT59</f>
        <v>17</v>
      </c>
      <c r="K656" s="15">
        <f>'table1-2013'!AU59</f>
        <v>298000</v>
      </c>
      <c r="L656">
        <f>'table1-2013'!AV59</f>
        <v>43</v>
      </c>
      <c r="M656" s="15">
        <f>'table1-2013'!AW59</f>
        <v>843000</v>
      </c>
    </row>
    <row r="657" spans="1:13" x14ac:dyDescent="0.2">
      <c r="A657">
        <f>'table1-2013'!AL60</f>
        <v>1308.05</v>
      </c>
      <c r="B657">
        <v>2013</v>
      </c>
      <c r="C657">
        <f>'table1-2013'!AM60</f>
        <v>12</v>
      </c>
      <c r="D657">
        <f>'table1-2013'!AN60</f>
        <v>16</v>
      </c>
      <c r="E657" s="15">
        <f>'table1-2013'!AO60</f>
        <v>251000</v>
      </c>
      <c r="F657">
        <f>'table1-2013'!AP60</f>
        <v>1</v>
      </c>
      <c r="G657" s="15">
        <f>'table1-2013'!AQ60</f>
        <v>200000</v>
      </c>
      <c r="H657">
        <f>'table1-2013'!AR60</f>
        <v>0</v>
      </c>
      <c r="I657" s="15">
        <f>'table1-2013'!AS60</f>
        <v>0</v>
      </c>
      <c r="J657">
        <f>'table1-2013'!AT60</f>
        <v>10</v>
      </c>
      <c r="K657" s="15">
        <f>'table1-2013'!AU60</f>
        <v>58000</v>
      </c>
      <c r="L657">
        <f>'table1-2013'!AV60</f>
        <v>17</v>
      </c>
      <c r="M657" s="15">
        <f>'table1-2013'!AW60</f>
        <v>451000</v>
      </c>
    </row>
    <row r="658" spans="1:13" x14ac:dyDescent="0.2">
      <c r="A658">
        <f>'table1-2013'!AL61</f>
        <v>1308.06</v>
      </c>
      <c r="B658">
        <v>2013</v>
      </c>
      <c r="C658">
        <f>'table1-2013'!AM61</f>
        <v>10</v>
      </c>
      <c r="D658">
        <f>'table1-2013'!AN61</f>
        <v>59</v>
      </c>
      <c r="E658" s="15">
        <f>'table1-2013'!AO61</f>
        <v>579000</v>
      </c>
      <c r="F658">
        <f>'table1-2013'!AP61</f>
        <v>3</v>
      </c>
      <c r="G658" s="15">
        <f>'table1-2013'!AQ61</f>
        <v>615000</v>
      </c>
      <c r="H658">
        <f>'table1-2013'!AR61</f>
        <v>2</v>
      </c>
      <c r="I658" s="15">
        <f>'table1-2013'!AS61</f>
        <v>1393000</v>
      </c>
      <c r="J658">
        <f>'table1-2013'!AT61</f>
        <v>30</v>
      </c>
      <c r="K658" s="15">
        <f>'table1-2013'!AU61</f>
        <v>1158000</v>
      </c>
      <c r="L658">
        <f>'table1-2013'!AV61</f>
        <v>64</v>
      </c>
      <c r="M658" s="15">
        <f>'table1-2013'!AW61</f>
        <v>2587000</v>
      </c>
    </row>
    <row r="659" spans="1:13" x14ac:dyDescent="0.2">
      <c r="A659">
        <f>'table1-2013'!AL62</f>
        <v>1401</v>
      </c>
      <c r="B659">
        <v>2013</v>
      </c>
      <c r="C659">
        <f>'table1-2013'!AM62</f>
        <v>13</v>
      </c>
      <c r="D659">
        <f>'table1-2013'!AN62</f>
        <v>41</v>
      </c>
      <c r="E659" s="15">
        <f>'table1-2013'!AO62</f>
        <v>496000</v>
      </c>
      <c r="F659">
        <f>'table1-2013'!AP62</f>
        <v>0</v>
      </c>
      <c r="G659" s="15">
        <f>'table1-2013'!AQ62</f>
        <v>0</v>
      </c>
      <c r="H659">
        <f>'table1-2013'!AR62</f>
        <v>0</v>
      </c>
      <c r="I659" s="15">
        <f>'table1-2013'!AS62</f>
        <v>0</v>
      </c>
      <c r="J659">
        <f>'table1-2013'!AT62</f>
        <v>28</v>
      </c>
      <c r="K659" s="15">
        <f>'table1-2013'!AU62</f>
        <v>259000</v>
      </c>
      <c r="L659">
        <f>'table1-2013'!AV62</f>
        <v>41</v>
      </c>
      <c r="M659" s="15">
        <f>'table1-2013'!AW62</f>
        <v>496000</v>
      </c>
    </row>
    <row r="660" spans="1:13" x14ac:dyDescent="0.2">
      <c r="A660">
        <f>'table1-2013'!AL63</f>
        <v>1402</v>
      </c>
      <c r="B660">
        <v>2013</v>
      </c>
      <c r="C660">
        <f>'table1-2013'!AM63</f>
        <v>2</v>
      </c>
      <c r="D660">
        <f>'table1-2013'!AN63</f>
        <v>11</v>
      </c>
      <c r="E660" s="15">
        <f>'table1-2013'!AO63</f>
        <v>36000</v>
      </c>
      <c r="F660">
        <f>'table1-2013'!AP63</f>
        <v>0</v>
      </c>
      <c r="G660" s="15">
        <f>'table1-2013'!AQ63</f>
        <v>0</v>
      </c>
      <c r="H660">
        <f>'table1-2013'!AR63</f>
        <v>0</v>
      </c>
      <c r="I660" s="15">
        <f>'table1-2013'!AS63</f>
        <v>0</v>
      </c>
      <c r="J660">
        <f>'table1-2013'!AT63</f>
        <v>9</v>
      </c>
      <c r="K660" s="15">
        <f>'table1-2013'!AU63</f>
        <v>34000</v>
      </c>
      <c r="L660">
        <f>'table1-2013'!AV63</f>
        <v>11</v>
      </c>
      <c r="M660" s="15">
        <f>'table1-2013'!AW63</f>
        <v>36000</v>
      </c>
    </row>
    <row r="661" spans="1:13" x14ac:dyDescent="0.2">
      <c r="A661">
        <f>'table1-2013'!AL64</f>
        <v>1403</v>
      </c>
      <c r="B661">
        <v>2013</v>
      </c>
      <c r="C661">
        <f>'table1-2013'!AM64</f>
        <v>5</v>
      </c>
      <c r="D661">
        <f>'table1-2013'!AN64</f>
        <v>18</v>
      </c>
      <c r="E661" s="15">
        <f>'table1-2013'!AO64</f>
        <v>88000</v>
      </c>
      <c r="F661">
        <f>'table1-2013'!AP64</f>
        <v>0</v>
      </c>
      <c r="G661" s="15">
        <f>'table1-2013'!AQ64</f>
        <v>0</v>
      </c>
      <c r="H661">
        <f>'table1-2013'!AR64</f>
        <v>0</v>
      </c>
      <c r="I661" s="15">
        <f>'table1-2013'!AS64</f>
        <v>0</v>
      </c>
      <c r="J661">
        <f>'table1-2013'!AT64</f>
        <v>8</v>
      </c>
      <c r="K661" s="15">
        <f>'table1-2013'!AU64</f>
        <v>67000</v>
      </c>
      <c r="L661">
        <f>'table1-2013'!AV64</f>
        <v>18</v>
      </c>
      <c r="M661" s="15">
        <f>'table1-2013'!AW64</f>
        <v>88000</v>
      </c>
    </row>
    <row r="662" spans="1:13" x14ac:dyDescent="0.2">
      <c r="A662">
        <f>'table1-2013'!AL65</f>
        <v>1501</v>
      </c>
      <c r="B662">
        <v>2013</v>
      </c>
      <c r="C662">
        <f>'table1-2013'!AM65</f>
        <v>4</v>
      </c>
      <c r="D662">
        <f>'table1-2013'!AN65</f>
        <v>5</v>
      </c>
      <c r="E662" s="15">
        <f>'table1-2013'!AO65</f>
        <v>17000</v>
      </c>
      <c r="F662">
        <f>'table1-2013'!AP65</f>
        <v>0</v>
      </c>
      <c r="G662" s="15">
        <f>'table1-2013'!AQ65</f>
        <v>0</v>
      </c>
      <c r="H662">
        <f>'table1-2013'!AR65</f>
        <v>0</v>
      </c>
      <c r="I662" s="15">
        <f>'table1-2013'!AS65</f>
        <v>0</v>
      </c>
      <c r="J662">
        <f>'table1-2013'!AT65</f>
        <v>3</v>
      </c>
      <c r="K662" s="15">
        <f>'table1-2013'!AU65</f>
        <v>15000</v>
      </c>
      <c r="L662">
        <f>'table1-2013'!AV65</f>
        <v>5</v>
      </c>
      <c r="M662" s="15">
        <f>'table1-2013'!AW65</f>
        <v>17000</v>
      </c>
    </row>
    <row r="663" spans="1:13" x14ac:dyDescent="0.2">
      <c r="A663">
        <f>'table1-2013'!AL66</f>
        <v>1502</v>
      </c>
      <c r="B663">
        <v>2013</v>
      </c>
      <c r="C663">
        <f>'table1-2013'!AM66</f>
        <v>4</v>
      </c>
      <c r="D663">
        <f>'table1-2013'!AN66</f>
        <v>13</v>
      </c>
      <c r="E663" s="15">
        <f>'table1-2013'!AO66</f>
        <v>105000</v>
      </c>
      <c r="F663">
        <f>'table1-2013'!AP66</f>
        <v>0</v>
      </c>
      <c r="G663" s="15">
        <f>'table1-2013'!AQ66</f>
        <v>0</v>
      </c>
      <c r="H663">
        <f>'table1-2013'!AR66</f>
        <v>0</v>
      </c>
      <c r="I663" s="15">
        <f>'table1-2013'!AS66</f>
        <v>0</v>
      </c>
      <c r="J663">
        <f>'table1-2013'!AT66</f>
        <v>10</v>
      </c>
      <c r="K663" s="15">
        <f>'table1-2013'!AU66</f>
        <v>100000</v>
      </c>
      <c r="L663">
        <f>'table1-2013'!AV66</f>
        <v>13</v>
      </c>
      <c r="M663" s="15">
        <f>'table1-2013'!AW66</f>
        <v>105000</v>
      </c>
    </row>
    <row r="664" spans="1:13" x14ac:dyDescent="0.2">
      <c r="A664">
        <f>'table1-2013'!AL67</f>
        <v>1503</v>
      </c>
      <c r="B664">
        <v>2013</v>
      </c>
      <c r="C664">
        <f>'table1-2013'!AM67</f>
        <v>5</v>
      </c>
      <c r="D664">
        <f>'table1-2013'!AN67</f>
        <v>12</v>
      </c>
      <c r="E664" s="15">
        <f>'table1-2013'!AO67</f>
        <v>37000</v>
      </c>
      <c r="F664">
        <f>'table1-2013'!AP67</f>
        <v>0</v>
      </c>
      <c r="G664" s="15">
        <f>'table1-2013'!AQ67</f>
        <v>0</v>
      </c>
      <c r="H664">
        <f>'table1-2013'!AR67</f>
        <v>0</v>
      </c>
      <c r="I664" s="15">
        <f>'table1-2013'!AS67</f>
        <v>0</v>
      </c>
      <c r="J664">
        <f>'table1-2013'!AT67</f>
        <v>8</v>
      </c>
      <c r="K664" s="15">
        <f>'table1-2013'!AU67</f>
        <v>12000</v>
      </c>
      <c r="L664">
        <f>'table1-2013'!AV67</f>
        <v>12</v>
      </c>
      <c r="M664" s="15">
        <f>'table1-2013'!AW67</f>
        <v>37000</v>
      </c>
    </row>
    <row r="665" spans="1:13" x14ac:dyDescent="0.2">
      <c r="A665">
        <f>'table1-2013'!AL68</f>
        <v>1504</v>
      </c>
      <c r="B665">
        <v>2013</v>
      </c>
      <c r="C665">
        <f>'table1-2013'!AM68</f>
        <v>5</v>
      </c>
      <c r="D665">
        <f>'table1-2013'!AN68</f>
        <v>25</v>
      </c>
      <c r="E665" s="15">
        <f>'table1-2013'!AO68</f>
        <v>130000</v>
      </c>
      <c r="F665">
        <f>'table1-2013'!AP68</f>
        <v>2</v>
      </c>
      <c r="G665" s="15">
        <f>'table1-2013'!AQ68</f>
        <v>375000</v>
      </c>
      <c r="H665">
        <f>'table1-2013'!AR68</f>
        <v>0</v>
      </c>
      <c r="I665" s="15">
        <f>'table1-2013'!AS68</f>
        <v>0</v>
      </c>
      <c r="J665">
        <f>'table1-2013'!AT68</f>
        <v>6</v>
      </c>
      <c r="K665" s="15">
        <f>'table1-2013'!AU68</f>
        <v>39000</v>
      </c>
      <c r="L665">
        <f>'table1-2013'!AV68</f>
        <v>27</v>
      </c>
      <c r="M665" s="15">
        <f>'table1-2013'!AW68</f>
        <v>505000</v>
      </c>
    </row>
    <row r="666" spans="1:13" x14ac:dyDescent="0.2">
      <c r="A666">
        <f>'table1-2013'!AL69</f>
        <v>1505</v>
      </c>
      <c r="B666">
        <v>2013</v>
      </c>
      <c r="C666">
        <f>'table1-2013'!AM69</f>
        <v>5</v>
      </c>
      <c r="D666">
        <f>'table1-2013'!AN69</f>
        <v>14</v>
      </c>
      <c r="E666" s="15">
        <f>'table1-2013'!AO69</f>
        <v>241000</v>
      </c>
      <c r="F666">
        <f>'table1-2013'!AP69</f>
        <v>0</v>
      </c>
      <c r="G666" s="15">
        <f>'table1-2013'!AQ69</f>
        <v>0</v>
      </c>
      <c r="H666">
        <f>'table1-2013'!AR69</f>
        <v>0</v>
      </c>
      <c r="I666" s="15">
        <f>'table1-2013'!AS69</f>
        <v>0</v>
      </c>
      <c r="J666">
        <f>'table1-2013'!AT69</f>
        <v>3</v>
      </c>
      <c r="K666" s="15">
        <f>'table1-2013'!AU69</f>
        <v>119000</v>
      </c>
      <c r="L666">
        <f>'table1-2013'!AV69</f>
        <v>14</v>
      </c>
      <c r="M666" s="15">
        <f>'table1-2013'!AW69</f>
        <v>241000</v>
      </c>
    </row>
    <row r="667" spans="1:13" x14ac:dyDescent="0.2">
      <c r="A667">
        <f>'table1-2013'!AL70</f>
        <v>1506</v>
      </c>
      <c r="B667">
        <v>2013</v>
      </c>
      <c r="C667">
        <f>'table1-2013'!AM70</f>
        <v>6</v>
      </c>
      <c r="D667">
        <f>'table1-2013'!AN70</f>
        <v>5</v>
      </c>
      <c r="E667" s="15">
        <f>'table1-2013'!AO70</f>
        <v>223000</v>
      </c>
      <c r="F667">
        <f>'table1-2013'!AP70</f>
        <v>0</v>
      </c>
      <c r="G667" s="15">
        <f>'table1-2013'!AQ70</f>
        <v>0</v>
      </c>
      <c r="H667">
        <f>'table1-2013'!AR70</f>
        <v>0</v>
      </c>
      <c r="I667" s="15">
        <f>'table1-2013'!AS70</f>
        <v>0</v>
      </c>
      <c r="J667">
        <f>'table1-2013'!AT70</f>
        <v>2</v>
      </c>
      <c r="K667" s="15">
        <f>'table1-2013'!AU70</f>
        <v>75000</v>
      </c>
      <c r="L667">
        <f>'table1-2013'!AV70</f>
        <v>5</v>
      </c>
      <c r="M667" s="15">
        <f>'table1-2013'!AW70</f>
        <v>223000</v>
      </c>
    </row>
    <row r="668" spans="1:13" x14ac:dyDescent="0.2">
      <c r="A668">
        <f>'table1-2013'!AL71</f>
        <v>1507.01</v>
      </c>
      <c r="B668">
        <v>2013</v>
      </c>
      <c r="C668">
        <f>'table1-2013'!AM71</f>
        <v>7</v>
      </c>
      <c r="D668">
        <f>'table1-2013'!AN71</f>
        <v>6</v>
      </c>
      <c r="E668" s="15">
        <f>'table1-2013'!AO71</f>
        <v>54000</v>
      </c>
      <c r="F668">
        <f>'table1-2013'!AP71</f>
        <v>0</v>
      </c>
      <c r="G668" s="15">
        <f>'table1-2013'!AQ71</f>
        <v>0</v>
      </c>
      <c r="H668">
        <f>'table1-2013'!AR71</f>
        <v>0</v>
      </c>
      <c r="I668" s="15">
        <f>'table1-2013'!AS71</f>
        <v>0</v>
      </c>
      <c r="J668">
        <f>'table1-2013'!AT71</f>
        <v>2</v>
      </c>
      <c r="K668" s="15">
        <f>'table1-2013'!AU71</f>
        <v>1000</v>
      </c>
      <c r="L668">
        <f>'table1-2013'!AV71</f>
        <v>6</v>
      </c>
      <c r="M668" s="15">
        <f>'table1-2013'!AW71</f>
        <v>54000</v>
      </c>
    </row>
    <row r="669" spans="1:13" x14ac:dyDescent="0.2">
      <c r="A669">
        <f>'table1-2013'!AL72</f>
        <v>1507.02</v>
      </c>
      <c r="B669">
        <v>2013</v>
      </c>
      <c r="C669">
        <f>'table1-2013'!AM72</f>
        <v>7</v>
      </c>
      <c r="D669">
        <f>'table1-2013'!AN72</f>
        <v>1</v>
      </c>
      <c r="E669" s="15">
        <f>'table1-2013'!AO72</f>
        <v>1000</v>
      </c>
      <c r="F669">
        <f>'table1-2013'!AP72</f>
        <v>0</v>
      </c>
      <c r="G669" s="15">
        <f>'table1-2013'!AQ72</f>
        <v>0</v>
      </c>
      <c r="H669">
        <f>'table1-2013'!AR72</f>
        <v>0</v>
      </c>
      <c r="I669" s="15">
        <f>'table1-2013'!AS72</f>
        <v>0</v>
      </c>
      <c r="J669">
        <f>'table1-2013'!AT72</f>
        <v>1</v>
      </c>
      <c r="K669" s="15">
        <f>'table1-2013'!AU72</f>
        <v>1000</v>
      </c>
      <c r="L669">
        <f>'table1-2013'!AV72</f>
        <v>1</v>
      </c>
      <c r="M669" s="15">
        <f>'table1-2013'!AW72</f>
        <v>1000</v>
      </c>
    </row>
    <row r="670" spans="1:13" x14ac:dyDescent="0.2">
      <c r="A670">
        <f>'table1-2013'!AL73</f>
        <v>1508</v>
      </c>
      <c r="B670">
        <v>2013</v>
      </c>
      <c r="C670">
        <f>'table1-2013'!AM73</f>
        <v>5</v>
      </c>
      <c r="D670">
        <f>'table1-2013'!AN73</f>
        <v>34</v>
      </c>
      <c r="E670" s="15">
        <f>'table1-2013'!AO73</f>
        <v>496000</v>
      </c>
      <c r="F670">
        <f>'table1-2013'!AP73</f>
        <v>0</v>
      </c>
      <c r="G670" s="15">
        <f>'table1-2013'!AQ73</f>
        <v>0</v>
      </c>
      <c r="H670">
        <f>'table1-2013'!AR73</f>
        <v>0</v>
      </c>
      <c r="I670" s="15">
        <f>'table1-2013'!AS73</f>
        <v>0</v>
      </c>
      <c r="J670">
        <f>'table1-2013'!AT73</f>
        <v>21</v>
      </c>
      <c r="K670" s="15">
        <f>'table1-2013'!AU73</f>
        <v>116000</v>
      </c>
      <c r="L670">
        <f>'table1-2013'!AV73</f>
        <v>34</v>
      </c>
      <c r="M670" s="15">
        <f>'table1-2013'!AW73</f>
        <v>496000</v>
      </c>
    </row>
    <row r="671" spans="1:13" x14ac:dyDescent="0.2">
      <c r="A671">
        <f>'table1-2013'!AL74</f>
        <v>1509</v>
      </c>
      <c r="B671">
        <v>2013</v>
      </c>
      <c r="C671">
        <f>'table1-2013'!AM74</f>
        <v>6</v>
      </c>
      <c r="D671">
        <f>'table1-2013'!AN74</f>
        <v>5</v>
      </c>
      <c r="E671" s="15">
        <f>'table1-2013'!AO74</f>
        <v>8000</v>
      </c>
      <c r="F671">
        <f>'table1-2013'!AP74</f>
        <v>0</v>
      </c>
      <c r="G671" s="15">
        <f>'table1-2013'!AQ74</f>
        <v>0</v>
      </c>
      <c r="H671">
        <f>'table1-2013'!AR74</f>
        <v>1</v>
      </c>
      <c r="I671" s="15">
        <f>'table1-2013'!AS74</f>
        <v>281000</v>
      </c>
      <c r="J671">
        <f>'table1-2013'!AT74</f>
        <v>5</v>
      </c>
      <c r="K671" s="15">
        <f>'table1-2013'!AU74</f>
        <v>286000</v>
      </c>
      <c r="L671">
        <f>'table1-2013'!AV74</f>
        <v>6</v>
      </c>
      <c r="M671" s="15">
        <f>'table1-2013'!AW74</f>
        <v>289000</v>
      </c>
    </row>
    <row r="672" spans="1:13" x14ac:dyDescent="0.2">
      <c r="A672">
        <f>'table1-2013'!AL75</f>
        <v>1510</v>
      </c>
      <c r="B672">
        <v>2013</v>
      </c>
      <c r="C672">
        <f>'table1-2013'!AM75</f>
        <v>5</v>
      </c>
      <c r="D672">
        <f>'table1-2013'!AN75</f>
        <v>23</v>
      </c>
      <c r="E672" s="15">
        <f>'table1-2013'!AO75</f>
        <v>66000</v>
      </c>
      <c r="F672">
        <f>'table1-2013'!AP75</f>
        <v>0</v>
      </c>
      <c r="G672" s="15">
        <f>'table1-2013'!AQ75</f>
        <v>0</v>
      </c>
      <c r="H672">
        <f>'table1-2013'!AR75</f>
        <v>0</v>
      </c>
      <c r="I672" s="15">
        <f>'table1-2013'!AS75</f>
        <v>0</v>
      </c>
      <c r="J672">
        <f>'table1-2013'!AT75</f>
        <v>18</v>
      </c>
      <c r="K672" s="15">
        <f>'table1-2013'!AU75</f>
        <v>52000</v>
      </c>
      <c r="L672">
        <f>'table1-2013'!AV75</f>
        <v>23</v>
      </c>
      <c r="M672" s="15">
        <f>'table1-2013'!AW75</f>
        <v>66000</v>
      </c>
    </row>
    <row r="673" spans="1:13" x14ac:dyDescent="0.2">
      <c r="A673">
        <f>'table1-2013'!AL76</f>
        <v>1511</v>
      </c>
      <c r="B673">
        <v>2013</v>
      </c>
      <c r="C673">
        <f>'table1-2013'!AM76</f>
        <v>7</v>
      </c>
      <c r="D673">
        <f>'table1-2013'!AN76</f>
        <v>24</v>
      </c>
      <c r="E673" s="15">
        <f>'table1-2013'!AO76</f>
        <v>216000</v>
      </c>
      <c r="F673">
        <f>'table1-2013'!AP76</f>
        <v>1</v>
      </c>
      <c r="G673" s="15">
        <f>'table1-2013'!AQ76</f>
        <v>216000</v>
      </c>
      <c r="H673">
        <f>'table1-2013'!AR76</f>
        <v>1</v>
      </c>
      <c r="I673" s="15">
        <f>'table1-2013'!AS76</f>
        <v>406000</v>
      </c>
      <c r="J673">
        <f>'table1-2013'!AT76</f>
        <v>17</v>
      </c>
      <c r="K673" s="15">
        <f>'table1-2013'!AU76</f>
        <v>765000</v>
      </c>
      <c r="L673">
        <f>'table1-2013'!AV76</f>
        <v>26</v>
      </c>
      <c r="M673" s="15">
        <f>'table1-2013'!AW76</f>
        <v>838000</v>
      </c>
    </row>
    <row r="674" spans="1:13" x14ac:dyDescent="0.2">
      <c r="A674">
        <f>'table1-2013'!AL77</f>
        <v>1512</v>
      </c>
      <c r="B674">
        <v>2013</v>
      </c>
      <c r="C674">
        <f>'table1-2013'!AM77</f>
        <v>4</v>
      </c>
      <c r="D674">
        <f>'table1-2013'!AN77</f>
        <v>9</v>
      </c>
      <c r="E674" s="15">
        <f>'table1-2013'!AO77</f>
        <v>24000</v>
      </c>
      <c r="F674">
        <f>'table1-2013'!AP77</f>
        <v>0</v>
      </c>
      <c r="G674" s="15">
        <f>'table1-2013'!AQ77</f>
        <v>0</v>
      </c>
      <c r="H674">
        <f>'table1-2013'!AR77</f>
        <v>0</v>
      </c>
      <c r="I674" s="15">
        <f>'table1-2013'!AS77</f>
        <v>0</v>
      </c>
      <c r="J674">
        <f>'table1-2013'!AT77</f>
        <v>7</v>
      </c>
      <c r="K674" s="15">
        <f>'table1-2013'!AU77</f>
        <v>20000</v>
      </c>
      <c r="L674">
        <f>'table1-2013'!AV77</f>
        <v>9</v>
      </c>
      <c r="M674" s="15">
        <f>'table1-2013'!AW77</f>
        <v>24000</v>
      </c>
    </row>
    <row r="675" spans="1:13" x14ac:dyDescent="0.2">
      <c r="A675">
        <f>'table1-2013'!AL78</f>
        <v>1513</v>
      </c>
      <c r="B675">
        <v>2013</v>
      </c>
      <c r="C675">
        <f>'table1-2013'!AM78</f>
        <v>5</v>
      </c>
      <c r="D675">
        <f>'table1-2013'!AN78</f>
        <v>18</v>
      </c>
      <c r="E675" s="15">
        <f>'table1-2013'!AO78</f>
        <v>271000</v>
      </c>
      <c r="F675">
        <f>'table1-2013'!AP78</f>
        <v>2</v>
      </c>
      <c r="G675" s="15">
        <f>'table1-2013'!AQ78</f>
        <v>295000</v>
      </c>
      <c r="H675">
        <f>'table1-2013'!AR78</f>
        <v>1</v>
      </c>
      <c r="I675" s="15">
        <f>'table1-2013'!AS78</f>
        <v>500000</v>
      </c>
      <c r="J675">
        <f>'table1-2013'!AT78</f>
        <v>7</v>
      </c>
      <c r="K675" s="15">
        <f>'table1-2013'!AU78</f>
        <v>324000</v>
      </c>
      <c r="L675">
        <f>'table1-2013'!AV78</f>
        <v>21</v>
      </c>
      <c r="M675" s="15">
        <f>'table1-2013'!AW78</f>
        <v>1066000</v>
      </c>
    </row>
    <row r="676" spans="1:13" x14ac:dyDescent="0.2">
      <c r="A676">
        <f>'table1-2013'!AL79</f>
        <v>1601</v>
      </c>
      <c r="B676">
        <v>2013</v>
      </c>
      <c r="C676">
        <f>'table1-2013'!AM79</f>
        <v>4</v>
      </c>
      <c r="D676">
        <f>'table1-2013'!AN79</f>
        <v>9</v>
      </c>
      <c r="E676" s="15">
        <f>'table1-2013'!AO79</f>
        <v>31000</v>
      </c>
      <c r="F676">
        <f>'table1-2013'!AP79</f>
        <v>0</v>
      </c>
      <c r="G676" s="15">
        <f>'table1-2013'!AQ79</f>
        <v>0</v>
      </c>
      <c r="H676">
        <f>'table1-2013'!AR79</f>
        <v>0</v>
      </c>
      <c r="I676" s="15">
        <f>'table1-2013'!AS79</f>
        <v>0</v>
      </c>
      <c r="J676">
        <f>'table1-2013'!AT79</f>
        <v>7</v>
      </c>
      <c r="K676" s="15">
        <f>'table1-2013'!AU79</f>
        <v>22000</v>
      </c>
      <c r="L676">
        <f>'table1-2013'!AV79</f>
        <v>9</v>
      </c>
      <c r="M676" s="15">
        <f>'table1-2013'!AW79</f>
        <v>31000</v>
      </c>
    </row>
    <row r="677" spans="1:13" x14ac:dyDescent="0.2">
      <c r="A677">
        <f>'table1-2013'!AL80</f>
        <v>1602</v>
      </c>
      <c r="B677">
        <v>2013</v>
      </c>
      <c r="C677">
        <f>'table1-2013'!AM80</f>
        <v>4</v>
      </c>
      <c r="D677">
        <f>'table1-2013'!AN80</f>
        <v>7</v>
      </c>
      <c r="E677" s="15">
        <f>'table1-2013'!AO80</f>
        <v>34000</v>
      </c>
      <c r="F677">
        <f>'table1-2013'!AP80</f>
        <v>0</v>
      </c>
      <c r="G677" s="15">
        <f>'table1-2013'!AQ80</f>
        <v>0</v>
      </c>
      <c r="H677">
        <f>'table1-2013'!AR80</f>
        <v>0</v>
      </c>
      <c r="I677" s="15">
        <f>'table1-2013'!AS80</f>
        <v>0</v>
      </c>
      <c r="J677">
        <f>'table1-2013'!AT80</f>
        <v>7</v>
      </c>
      <c r="K677" s="15">
        <f>'table1-2013'!AU80</f>
        <v>34000</v>
      </c>
      <c r="L677">
        <f>'table1-2013'!AV80</f>
        <v>7</v>
      </c>
      <c r="M677" s="15">
        <f>'table1-2013'!AW80</f>
        <v>34000</v>
      </c>
    </row>
    <row r="678" spans="1:13" x14ac:dyDescent="0.2">
      <c r="A678">
        <f>'table1-2013'!AL81</f>
        <v>1603</v>
      </c>
      <c r="B678">
        <v>2013</v>
      </c>
      <c r="C678">
        <f>'table1-2013'!AM81</f>
        <v>4</v>
      </c>
      <c r="D678">
        <f>'table1-2013'!AN81</f>
        <v>15</v>
      </c>
      <c r="E678" s="15">
        <f>'table1-2013'!AO81</f>
        <v>220000</v>
      </c>
      <c r="F678">
        <f>'table1-2013'!AP81</f>
        <v>0</v>
      </c>
      <c r="G678" s="15">
        <f>'table1-2013'!AQ81</f>
        <v>0</v>
      </c>
      <c r="H678">
        <f>'table1-2013'!AR81</f>
        <v>0</v>
      </c>
      <c r="I678" s="15">
        <f>'table1-2013'!AS81</f>
        <v>0</v>
      </c>
      <c r="J678">
        <f>'table1-2013'!AT81</f>
        <v>8</v>
      </c>
      <c r="K678" s="15">
        <f>'table1-2013'!AU81</f>
        <v>146000</v>
      </c>
      <c r="L678">
        <f>'table1-2013'!AV81</f>
        <v>15</v>
      </c>
      <c r="M678" s="15">
        <f>'table1-2013'!AW81</f>
        <v>220000</v>
      </c>
    </row>
    <row r="679" spans="1:13" x14ac:dyDescent="0.2">
      <c r="A679">
        <f>'table1-2013'!AL82</f>
        <v>1604</v>
      </c>
      <c r="B679">
        <v>2013</v>
      </c>
      <c r="C679">
        <f>'table1-2013'!AM82</f>
        <v>4</v>
      </c>
      <c r="D679">
        <f>'table1-2013'!AN82</f>
        <v>4</v>
      </c>
      <c r="E679" s="15">
        <f>'table1-2013'!AO82</f>
        <v>33000</v>
      </c>
      <c r="F679">
        <f>'table1-2013'!AP82</f>
        <v>0</v>
      </c>
      <c r="G679" s="15">
        <f>'table1-2013'!AQ82</f>
        <v>0</v>
      </c>
      <c r="H679">
        <f>'table1-2013'!AR82</f>
        <v>0</v>
      </c>
      <c r="I679" s="15">
        <f>'table1-2013'!AS82</f>
        <v>0</v>
      </c>
      <c r="J679">
        <f>'table1-2013'!AT82</f>
        <v>3</v>
      </c>
      <c r="K679" s="15">
        <f>'table1-2013'!AU82</f>
        <v>9000</v>
      </c>
      <c r="L679">
        <f>'table1-2013'!AV82</f>
        <v>4</v>
      </c>
      <c r="M679" s="15">
        <f>'table1-2013'!AW82</f>
        <v>33000</v>
      </c>
    </row>
    <row r="680" spans="1:13" x14ac:dyDescent="0.2">
      <c r="A680">
        <f>'table1-2013'!AL83</f>
        <v>1605</v>
      </c>
      <c r="B680">
        <v>2013</v>
      </c>
      <c r="C680">
        <f>'table1-2013'!AM83</f>
        <v>4</v>
      </c>
      <c r="D680">
        <f>'table1-2013'!AN83</f>
        <v>17</v>
      </c>
      <c r="E680" s="15">
        <f>'table1-2013'!AO83</f>
        <v>200000</v>
      </c>
      <c r="F680">
        <f>'table1-2013'!AP83</f>
        <v>1</v>
      </c>
      <c r="G680" s="15">
        <f>'table1-2013'!AQ83</f>
        <v>105000</v>
      </c>
      <c r="H680">
        <f>'table1-2013'!AR83</f>
        <v>0</v>
      </c>
      <c r="I680" s="15">
        <f>'table1-2013'!AS83</f>
        <v>0</v>
      </c>
      <c r="J680">
        <f>'table1-2013'!AT83</f>
        <v>7</v>
      </c>
      <c r="K680" s="15">
        <f>'table1-2013'!AU83</f>
        <v>248000</v>
      </c>
      <c r="L680">
        <f>'table1-2013'!AV83</f>
        <v>18</v>
      </c>
      <c r="M680" s="15">
        <f>'table1-2013'!AW83</f>
        <v>305000</v>
      </c>
    </row>
    <row r="681" spans="1:13" x14ac:dyDescent="0.2">
      <c r="A681">
        <f>'table1-2013'!AL84</f>
        <v>1606</v>
      </c>
      <c r="B681">
        <v>2013</v>
      </c>
      <c r="C681">
        <f>'table1-2013'!AM84</f>
        <v>6</v>
      </c>
      <c r="D681">
        <f>'table1-2013'!AN84</f>
        <v>12</v>
      </c>
      <c r="E681" s="15">
        <f>'table1-2013'!AO84</f>
        <v>199000</v>
      </c>
      <c r="F681">
        <f>'table1-2013'!AP84</f>
        <v>1</v>
      </c>
      <c r="G681" s="15">
        <f>'table1-2013'!AQ84</f>
        <v>217000</v>
      </c>
      <c r="H681">
        <f>'table1-2013'!AR84</f>
        <v>1</v>
      </c>
      <c r="I681" s="15">
        <f>'table1-2013'!AS84</f>
        <v>300000</v>
      </c>
      <c r="J681">
        <f>'table1-2013'!AT84</f>
        <v>4</v>
      </c>
      <c r="K681" s="15">
        <f>'table1-2013'!AU84</f>
        <v>52000</v>
      </c>
      <c r="L681">
        <f>'table1-2013'!AV84</f>
        <v>14</v>
      </c>
      <c r="M681" s="15">
        <f>'table1-2013'!AW84</f>
        <v>716000</v>
      </c>
    </row>
    <row r="682" spans="1:13" x14ac:dyDescent="0.2">
      <c r="A682">
        <f>'table1-2013'!AL85</f>
        <v>1607</v>
      </c>
      <c r="B682">
        <v>2013</v>
      </c>
      <c r="C682">
        <f>'table1-2013'!AM85</f>
        <v>4</v>
      </c>
      <c r="D682">
        <f>'table1-2013'!AN85</f>
        <v>28</v>
      </c>
      <c r="E682" s="15">
        <f>'table1-2013'!AO85</f>
        <v>173000</v>
      </c>
      <c r="F682">
        <f>'table1-2013'!AP85</f>
        <v>0</v>
      </c>
      <c r="G682" s="15">
        <f>'table1-2013'!AQ85</f>
        <v>0</v>
      </c>
      <c r="H682">
        <f>'table1-2013'!AR85</f>
        <v>1</v>
      </c>
      <c r="I682" s="15">
        <f>'table1-2013'!AS85</f>
        <v>500000</v>
      </c>
      <c r="J682">
        <f>'table1-2013'!AT85</f>
        <v>14</v>
      </c>
      <c r="K682" s="15">
        <f>'table1-2013'!AU85</f>
        <v>571000</v>
      </c>
      <c r="L682">
        <f>'table1-2013'!AV85</f>
        <v>29</v>
      </c>
      <c r="M682" s="15">
        <f>'table1-2013'!AW85</f>
        <v>673000</v>
      </c>
    </row>
    <row r="683" spans="1:13" x14ac:dyDescent="0.2">
      <c r="A683">
        <f>'table1-2013'!AL86</f>
        <v>1608.01</v>
      </c>
      <c r="B683">
        <v>2013</v>
      </c>
      <c r="C683">
        <f>'table1-2013'!AM86</f>
        <v>7</v>
      </c>
      <c r="D683">
        <f>'table1-2013'!AN86</f>
        <v>10</v>
      </c>
      <c r="E683" s="15">
        <f>'table1-2013'!AO86</f>
        <v>37000</v>
      </c>
      <c r="F683">
        <f>'table1-2013'!AP86</f>
        <v>0</v>
      </c>
      <c r="G683" s="15">
        <f>'table1-2013'!AQ86</f>
        <v>0</v>
      </c>
      <c r="H683">
        <f>'table1-2013'!AR86</f>
        <v>0</v>
      </c>
      <c r="I683" s="15">
        <f>'table1-2013'!AS86</f>
        <v>0</v>
      </c>
      <c r="J683">
        <f>'table1-2013'!AT86</f>
        <v>7</v>
      </c>
      <c r="K683" s="15">
        <f>'table1-2013'!AU86</f>
        <v>34000</v>
      </c>
      <c r="L683">
        <f>'table1-2013'!AV86</f>
        <v>10</v>
      </c>
      <c r="M683" s="15">
        <f>'table1-2013'!AW86</f>
        <v>37000</v>
      </c>
    </row>
    <row r="684" spans="1:13" x14ac:dyDescent="0.2">
      <c r="A684">
        <f>'table1-2013'!AL87</f>
        <v>1608.02</v>
      </c>
      <c r="B684">
        <v>2013</v>
      </c>
      <c r="C684">
        <f>'table1-2013'!AM87</f>
        <v>5</v>
      </c>
      <c r="D684">
        <f>'table1-2013'!AN87</f>
        <v>2</v>
      </c>
      <c r="E684" s="15">
        <f>'table1-2013'!AO87</f>
        <v>61000</v>
      </c>
      <c r="F684">
        <f>'table1-2013'!AP87</f>
        <v>0</v>
      </c>
      <c r="G684" s="15">
        <f>'table1-2013'!AQ87</f>
        <v>0</v>
      </c>
      <c r="H684">
        <f>'table1-2013'!AR87</f>
        <v>0</v>
      </c>
      <c r="I684" s="15">
        <f>'table1-2013'!AS87</f>
        <v>0</v>
      </c>
      <c r="J684">
        <f>'table1-2013'!AT87</f>
        <v>1</v>
      </c>
      <c r="K684" s="15">
        <f>'table1-2013'!AU87</f>
        <v>50000</v>
      </c>
      <c r="L684">
        <f>'table1-2013'!AV87</f>
        <v>2</v>
      </c>
      <c r="M684" s="15">
        <f>'table1-2013'!AW87</f>
        <v>61000</v>
      </c>
    </row>
    <row r="685" spans="1:13" x14ac:dyDescent="0.2">
      <c r="A685">
        <f>'table1-2013'!AL88</f>
        <v>1701</v>
      </c>
      <c r="B685">
        <v>2013</v>
      </c>
      <c r="C685">
        <f>'table1-2013'!AM88</f>
        <v>3</v>
      </c>
      <c r="D685">
        <f>'table1-2013'!AN88</f>
        <v>19</v>
      </c>
      <c r="E685" s="15">
        <f>'table1-2013'!AO88</f>
        <v>265000</v>
      </c>
      <c r="F685">
        <f>'table1-2013'!AP88</f>
        <v>0</v>
      </c>
      <c r="G685" s="15">
        <f>'table1-2013'!AQ88</f>
        <v>0</v>
      </c>
      <c r="H685">
        <f>'table1-2013'!AR88</f>
        <v>0</v>
      </c>
      <c r="I685" s="15">
        <f>'table1-2013'!AS88</f>
        <v>0</v>
      </c>
      <c r="J685">
        <f>'table1-2013'!AT88</f>
        <v>8</v>
      </c>
      <c r="K685" s="15">
        <f>'table1-2013'!AU88</f>
        <v>46000</v>
      </c>
      <c r="L685">
        <f>'table1-2013'!AV88</f>
        <v>19</v>
      </c>
      <c r="M685" s="15">
        <f>'table1-2013'!AW88</f>
        <v>265000</v>
      </c>
    </row>
    <row r="686" spans="1:13" x14ac:dyDescent="0.2">
      <c r="A686">
        <f>'table1-2013'!AL89</f>
        <v>1702</v>
      </c>
      <c r="B686">
        <v>2013</v>
      </c>
      <c r="C686">
        <f>'table1-2013'!AM89</f>
        <v>1</v>
      </c>
      <c r="D686" t="e">
        <f>'table1-2013'!AN89</f>
        <v>#N/A</v>
      </c>
      <c r="E686" s="15" t="e">
        <f>'table1-2013'!AO89</f>
        <v>#N/A</v>
      </c>
      <c r="F686" t="e">
        <f>'table1-2013'!AP89</f>
        <v>#N/A</v>
      </c>
      <c r="G686" s="15" t="e">
        <f>'table1-2013'!AQ89</f>
        <v>#N/A</v>
      </c>
      <c r="H686" t="e">
        <f>'table1-2013'!AR89</f>
        <v>#N/A</v>
      </c>
      <c r="I686" s="15" t="e">
        <f>'table1-2013'!AS89</f>
        <v>#N/A</v>
      </c>
      <c r="J686" t="e">
        <f>'table1-2013'!AT89</f>
        <v>#N/A</v>
      </c>
      <c r="K686" s="15" t="e">
        <f>'table1-2013'!AU89</f>
        <v>#N/A</v>
      </c>
      <c r="L686" t="e">
        <f>'table1-2013'!AV89</f>
        <v>#N/A</v>
      </c>
      <c r="M686" s="15" t="e">
        <f>'table1-2013'!AW89</f>
        <v>#N/A</v>
      </c>
    </row>
    <row r="687" spans="1:13" x14ac:dyDescent="0.2">
      <c r="A687">
        <f>'table1-2013'!AL90</f>
        <v>1703</v>
      </c>
      <c r="B687">
        <v>2013</v>
      </c>
      <c r="C687">
        <f>'table1-2013'!AM90</f>
        <v>3</v>
      </c>
      <c r="D687">
        <f>'table1-2013'!AN90</f>
        <v>2</v>
      </c>
      <c r="E687" s="15">
        <f>'table1-2013'!AO90</f>
        <v>30000</v>
      </c>
      <c r="F687">
        <f>'table1-2013'!AP90</f>
        <v>0</v>
      </c>
      <c r="G687" s="15">
        <f>'table1-2013'!AQ90</f>
        <v>0</v>
      </c>
      <c r="H687">
        <f>'table1-2013'!AR90</f>
        <v>0</v>
      </c>
      <c r="I687" s="15">
        <f>'table1-2013'!AS90</f>
        <v>0</v>
      </c>
      <c r="J687">
        <f>'table1-2013'!AT90</f>
        <v>2</v>
      </c>
      <c r="K687" s="15">
        <f>'table1-2013'!AU90</f>
        <v>30000</v>
      </c>
      <c r="L687">
        <f>'table1-2013'!AV90</f>
        <v>2</v>
      </c>
      <c r="M687" s="15">
        <f>'table1-2013'!AW90</f>
        <v>30000</v>
      </c>
    </row>
    <row r="688" spans="1:13" x14ac:dyDescent="0.2">
      <c r="A688">
        <f>'table1-2013'!AL91</f>
        <v>1801</v>
      </c>
      <c r="B688">
        <v>2013</v>
      </c>
      <c r="C688">
        <f>'table1-2013'!AM91</f>
        <v>3</v>
      </c>
      <c r="D688">
        <f>'table1-2013'!AN91</f>
        <v>5</v>
      </c>
      <c r="E688" s="15">
        <f>'table1-2013'!AO91</f>
        <v>63000</v>
      </c>
      <c r="F688">
        <f>'table1-2013'!AP91</f>
        <v>0</v>
      </c>
      <c r="G688" s="15">
        <f>'table1-2013'!AQ91</f>
        <v>0</v>
      </c>
      <c r="H688">
        <f>'table1-2013'!AR91</f>
        <v>0</v>
      </c>
      <c r="I688" s="15">
        <f>'table1-2013'!AS91</f>
        <v>0</v>
      </c>
      <c r="J688">
        <f>'table1-2013'!AT91</f>
        <v>4</v>
      </c>
      <c r="K688" s="15">
        <f>'table1-2013'!AU91</f>
        <v>62000</v>
      </c>
      <c r="L688">
        <f>'table1-2013'!AV91</f>
        <v>5</v>
      </c>
      <c r="M688" s="15">
        <f>'table1-2013'!AW91</f>
        <v>63000</v>
      </c>
    </row>
    <row r="689" spans="1:13" x14ac:dyDescent="0.2">
      <c r="A689">
        <f>'table1-2013'!AL92</f>
        <v>1802</v>
      </c>
      <c r="B689">
        <v>2013</v>
      </c>
      <c r="C689">
        <f>'table1-2013'!AM92</f>
        <v>4</v>
      </c>
      <c r="D689">
        <f>'table1-2013'!AN92</f>
        <v>2</v>
      </c>
      <c r="E689" s="15">
        <f>'table1-2013'!AO92</f>
        <v>4000</v>
      </c>
      <c r="F689">
        <f>'table1-2013'!AP92</f>
        <v>0</v>
      </c>
      <c r="G689" s="15">
        <f>'table1-2013'!AQ92</f>
        <v>0</v>
      </c>
      <c r="H689">
        <f>'table1-2013'!AR92</f>
        <v>0</v>
      </c>
      <c r="I689" s="15">
        <f>'table1-2013'!AS92</f>
        <v>0</v>
      </c>
      <c r="J689">
        <f>'table1-2013'!AT92</f>
        <v>1</v>
      </c>
      <c r="K689" s="15">
        <f>'table1-2013'!AU92</f>
        <v>3000</v>
      </c>
      <c r="L689">
        <f>'table1-2013'!AV92</f>
        <v>2</v>
      </c>
      <c r="M689" s="15">
        <f>'table1-2013'!AW92</f>
        <v>4000</v>
      </c>
    </row>
    <row r="690" spans="1:13" x14ac:dyDescent="0.2">
      <c r="A690">
        <f>'table1-2013'!AL93</f>
        <v>1803</v>
      </c>
      <c r="B690">
        <v>2013</v>
      </c>
      <c r="C690">
        <f>'table1-2013'!AM93</f>
        <v>5</v>
      </c>
      <c r="D690">
        <f>'table1-2013'!AN93</f>
        <v>20</v>
      </c>
      <c r="E690" s="15">
        <f>'table1-2013'!AO93</f>
        <v>194000</v>
      </c>
      <c r="F690">
        <f>'table1-2013'!AP93</f>
        <v>0</v>
      </c>
      <c r="G690" s="15">
        <f>'table1-2013'!AQ93</f>
        <v>0</v>
      </c>
      <c r="H690">
        <f>'table1-2013'!AR93</f>
        <v>1</v>
      </c>
      <c r="I690" s="15">
        <f>'table1-2013'!AS93</f>
        <v>350000</v>
      </c>
      <c r="J690">
        <f>'table1-2013'!AT93</f>
        <v>11</v>
      </c>
      <c r="K690" s="15">
        <f>'table1-2013'!AU93</f>
        <v>81000</v>
      </c>
      <c r="L690">
        <f>'table1-2013'!AV93</f>
        <v>21</v>
      </c>
      <c r="M690" s="15">
        <f>'table1-2013'!AW93</f>
        <v>544000</v>
      </c>
    </row>
    <row r="691" spans="1:13" x14ac:dyDescent="0.2">
      <c r="A691">
        <f>'table1-2013'!AL94</f>
        <v>1901</v>
      </c>
      <c r="B691">
        <v>2013</v>
      </c>
      <c r="C691">
        <f>'table1-2013'!AM94</f>
        <v>3</v>
      </c>
      <c r="D691">
        <f>'table1-2013'!AN94</f>
        <v>8</v>
      </c>
      <c r="E691" s="15">
        <f>'table1-2013'!AO94</f>
        <v>130000</v>
      </c>
      <c r="F691">
        <f>'table1-2013'!AP94</f>
        <v>0</v>
      </c>
      <c r="G691" s="15">
        <f>'table1-2013'!AQ94</f>
        <v>0</v>
      </c>
      <c r="H691">
        <f>'table1-2013'!AR94</f>
        <v>0</v>
      </c>
      <c r="I691" s="15">
        <f>'table1-2013'!AS94</f>
        <v>0</v>
      </c>
      <c r="J691">
        <f>'table1-2013'!AT94</f>
        <v>5</v>
      </c>
      <c r="K691" s="15">
        <f>'table1-2013'!AU94</f>
        <v>43000</v>
      </c>
      <c r="L691">
        <f>'table1-2013'!AV94</f>
        <v>8</v>
      </c>
      <c r="M691" s="15">
        <f>'table1-2013'!AW94</f>
        <v>130000</v>
      </c>
    </row>
    <row r="692" spans="1:13" x14ac:dyDescent="0.2">
      <c r="A692">
        <f>'table1-2013'!AL95</f>
        <v>1902</v>
      </c>
      <c r="B692">
        <v>2013</v>
      </c>
      <c r="C692">
        <f>'table1-2013'!AM95</f>
        <v>5</v>
      </c>
      <c r="D692">
        <f>'table1-2013'!AN95</f>
        <v>15</v>
      </c>
      <c r="E692" s="15">
        <f>'table1-2013'!AO95</f>
        <v>139000</v>
      </c>
      <c r="F692">
        <f>'table1-2013'!AP95</f>
        <v>0</v>
      </c>
      <c r="G692" s="15">
        <f>'table1-2013'!AQ95</f>
        <v>0</v>
      </c>
      <c r="H692">
        <f>'table1-2013'!AR95</f>
        <v>0</v>
      </c>
      <c r="I692" s="15">
        <f>'table1-2013'!AS95</f>
        <v>0</v>
      </c>
      <c r="J692">
        <f>'table1-2013'!AT95</f>
        <v>11</v>
      </c>
      <c r="K692" s="15">
        <f>'table1-2013'!AU95</f>
        <v>28000</v>
      </c>
      <c r="L692">
        <f>'table1-2013'!AV95</f>
        <v>15</v>
      </c>
      <c r="M692" s="15">
        <f>'table1-2013'!AW95</f>
        <v>139000</v>
      </c>
    </row>
    <row r="693" spans="1:13" x14ac:dyDescent="0.2">
      <c r="A693">
        <f>'table1-2013'!AL96</f>
        <v>1903</v>
      </c>
      <c r="B693">
        <v>2013</v>
      </c>
      <c r="C693">
        <f>'table1-2013'!AM96</f>
        <v>4</v>
      </c>
      <c r="D693">
        <f>'table1-2013'!AN96</f>
        <v>8</v>
      </c>
      <c r="E693" s="15">
        <f>'table1-2013'!AO96</f>
        <v>13000</v>
      </c>
      <c r="F693">
        <f>'table1-2013'!AP96</f>
        <v>0</v>
      </c>
      <c r="G693" s="15">
        <f>'table1-2013'!AQ96</f>
        <v>0</v>
      </c>
      <c r="H693">
        <f>'table1-2013'!AR96</f>
        <v>1</v>
      </c>
      <c r="I693" s="15">
        <f>'table1-2013'!AS96</f>
        <v>456000</v>
      </c>
      <c r="J693">
        <f>'table1-2013'!AT96</f>
        <v>4</v>
      </c>
      <c r="K693" s="15">
        <f>'table1-2013'!AU96</f>
        <v>7000</v>
      </c>
      <c r="L693">
        <f>'table1-2013'!AV96</f>
        <v>9</v>
      </c>
      <c r="M693" s="15">
        <f>'table1-2013'!AW96</f>
        <v>469000</v>
      </c>
    </row>
    <row r="694" spans="1:13" x14ac:dyDescent="0.2">
      <c r="A694">
        <f>'table1-2013'!AL97</f>
        <v>2001</v>
      </c>
      <c r="B694">
        <v>2013</v>
      </c>
      <c r="C694">
        <f>'table1-2013'!AM97</f>
        <v>5</v>
      </c>
      <c r="D694">
        <f>'table1-2013'!AN97</f>
        <v>5</v>
      </c>
      <c r="E694" s="15">
        <f>'table1-2013'!AO97</f>
        <v>46000</v>
      </c>
      <c r="F694">
        <f>'table1-2013'!AP97</f>
        <v>0</v>
      </c>
      <c r="G694" s="15">
        <f>'table1-2013'!AQ97</f>
        <v>0</v>
      </c>
      <c r="H694">
        <f>'table1-2013'!AR97</f>
        <v>0</v>
      </c>
      <c r="I694" s="15">
        <f>'table1-2013'!AS97</f>
        <v>0</v>
      </c>
      <c r="J694">
        <f>'table1-2013'!AT97</f>
        <v>4</v>
      </c>
      <c r="K694" s="15">
        <f>'table1-2013'!AU97</f>
        <v>45000</v>
      </c>
      <c r="L694">
        <f>'table1-2013'!AV97</f>
        <v>5</v>
      </c>
      <c r="M694" s="15">
        <f>'table1-2013'!AW97</f>
        <v>46000</v>
      </c>
    </row>
    <row r="695" spans="1:13" x14ac:dyDescent="0.2">
      <c r="A695">
        <f>'table1-2013'!AL98</f>
        <v>2002</v>
      </c>
      <c r="B695">
        <v>2013</v>
      </c>
      <c r="C695">
        <f>'table1-2013'!AM98</f>
        <v>6</v>
      </c>
      <c r="D695">
        <f>'table1-2013'!AN98</f>
        <v>6</v>
      </c>
      <c r="E695" s="15">
        <f>'table1-2013'!AO98</f>
        <v>69000</v>
      </c>
      <c r="F695">
        <f>'table1-2013'!AP98</f>
        <v>1</v>
      </c>
      <c r="G695" s="15">
        <f>'table1-2013'!AQ98</f>
        <v>200000</v>
      </c>
      <c r="H695">
        <f>'table1-2013'!AR98</f>
        <v>0</v>
      </c>
      <c r="I695" s="15">
        <f>'table1-2013'!AS98</f>
        <v>0</v>
      </c>
      <c r="J695">
        <f>'table1-2013'!AT98</f>
        <v>1</v>
      </c>
      <c r="K695" s="15">
        <f>'table1-2013'!AU98</f>
        <v>4000</v>
      </c>
      <c r="L695">
        <f>'table1-2013'!AV98</f>
        <v>7</v>
      </c>
      <c r="M695" s="15">
        <f>'table1-2013'!AW98</f>
        <v>269000</v>
      </c>
    </row>
    <row r="696" spans="1:13" x14ac:dyDescent="0.2">
      <c r="A696">
        <f>'table1-2013'!AL99</f>
        <v>2003</v>
      </c>
      <c r="B696">
        <v>2013</v>
      </c>
      <c r="C696">
        <f>'table1-2013'!AM99</f>
        <v>3</v>
      </c>
      <c r="D696">
        <f>'table1-2013'!AN99</f>
        <v>14</v>
      </c>
      <c r="E696" s="15">
        <f>'table1-2013'!AO99</f>
        <v>41000</v>
      </c>
      <c r="F696">
        <f>'table1-2013'!AP99</f>
        <v>0</v>
      </c>
      <c r="G696" s="15">
        <f>'table1-2013'!AQ99</f>
        <v>0</v>
      </c>
      <c r="H696">
        <f>'table1-2013'!AR99</f>
        <v>0</v>
      </c>
      <c r="I696" s="15">
        <f>'table1-2013'!AS99</f>
        <v>0</v>
      </c>
      <c r="J696">
        <f>'table1-2013'!AT99</f>
        <v>8</v>
      </c>
      <c r="K696" s="15">
        <f>'table1-2013'!AU99</f>
        <v>25000</v>
      </c>
      <c r="L696">
        <f>'table1-2013'!AV99</f>
        <v>14</v>
      </c>
      <c r="M696" s="15">
        <f>'table1-2013'!AW99</f>
        <v>41000</v>
      </c>
    </row>
    <row r="697" spans="1:13" x14ac:dyDescent="0.2">
      <c r="A697">
        <f>'table1-2013'!AL100</f>
        <v>2004</v>
      </c>
      <c r="B697">
        <v>2013</v>
      </c>
      <c r="C697">
        <f>'table1-2013'!AM100</f>
        <v>4</v>
      </c>
      <c r="D697">
        <f>'table1-2013'!AN100</f>
        <v>9</v>
      </c>
      <c r="E697" s="15">
        <f>'table1-2013'!AO100</f>
        <v>79000</v>
      </c>
      <c r="F697">
        <f>'table1-2013'!AP100</f>
        <v>1</v>
      </c>
      <c r="G697" s="15">
        <f>'table1-2013'!AQ100</f>
        <v>103000</v>
      </c>
      <c r="H697">
        <f>'table1-2013'!AR100</f>
        <v>1</v>
      </c>
      <c r="I697" s="15">
        <f>'table1-2013'!AS100</f>
        <v>500000</v>
      </c>
      <c r="J697">
        <f>'table1-2013'!AT100</f>
        <v>4</v>
      </c>
      <c r="K697" s="15">
        <f>'table1-2013'!AU100</f>
        <v>605000</v>
      </c>
      <c r="L697">
        <f>'table1-2013'!AV100</f>
        <v>11</v>
      </c>
      <c r="M697" s="15">
        <f>'table1-2013'!AW100</f>
        <v>682000</v>
      </c>
    </row>
    <row r="698" spans="1:13" x14ac:dyDescent="0.2">
      <c r="A698">
        <f>'table1-2013'!AL101</f>
        <v>2005</v>
      </c>
      <c r="B698">
        <v>2013</v>
      </c>
      <c r="C698">
        <f>'table1-2013'!AM101</f>
        <v>4</v>
      </c>
      <c r="D698">
        <f>'table1-2013'!AN101</f>
        <v>18</v>
      </c>
      <c r="E698" s="15">
        <f>'table1-2013'!AO101</f>
        <v>250000</v>
      </c>
      <c r="F698">
        <f>'table1-2013'!AP101</f>
        <v>1</v>
      </c>
      <c r="G698" s="15">
        <f>'table1-2013'!AQ101</f>
        <v>230000</v>
      </c>
      <c r="H698">
        <f>'table1-2013'!AR101</f>
        <v>3</v>
      </c>
      <c r="I698" s="15">
        <f>'table1-2013'!AS101</f>
        <v>1695000</v>
      </c>
      <c r="J698">
        <f>'table1-2013'!AT101</f>
        <v>11</v>
      </c>
      <c r="K698" s="15">
        <f>'table1-2013'!AU101</f>
        <v>1958000</v>
      </c>
      <c r="L698">
        <f>'table1-2013'!AV101</f>
        <v>22</v>
      </c>
      <c r="M698" s="15">
        <f>'table1-2013'!AW101</f>
        <v>2175000</v>
      </c>
    </row>
    <row r="699" spans="1:13" x14ac:dyDescent="0.2">
      <c r="A699">
        <f>'table1-2013'!AL102</f>
        <v>2006</v>
      </c>
      <c r="B699">
        <v>2013</v>
      </c>
      <c r="C699">
        <f>'table1-2013'!AM102</f>
        <v>4</v>
      </c>
      <c r="D699">
        <f>'table1-2013'!AN102</f>
        <v>21</v>
      </c>
      <c r="E699" s="15">
        <f>'table1-2013'!AO102</f>
        <v>369000</v>
      </c>
      <c r="F699">
        <f>'table1-2013'!AP102</f>
        <v>1</v>
      </c>
      <c r="G699" s="15">
        <f>'table1-2013'!AQ102</f>
        <v>200000</v>
      </c>
      <c r="H699">
        <f>'table1-2013'!AR102</f>
        <v>1</v>
      </c>
      <c r="I699" s="15">
        <f>'table1-2013'!AS102</f>
        <v>400000</v>
      </c>
      <c r="J699">
        <f>'table1-2013'!AT102</f>
        <v>8</v>
      </c>
      <c r="K699" s="15">
        <f>'table1-2013'!AU102</f>
        <v>92000</v>
      </c>
      <c r="L699">
        <f>'table1-2013'!AV102</f>
        <v>23</v>
      </c>
      <c r="M699" s="15">
        <f>'table1-2013'!AW102</f>
        <v>969000</v>
      </c>
    </row>
    <row r="700" spans="1:13" x14ac:dyDescent="0.2">
      <c r="A700">
        <f>'table1-2013'!AL103</f>
        <v>2007.01</v>
      </c>
      <c r="B700">
        <v>2013</v>
      </c>
      <c r="C700">
        <f>'table1-2013'!AM103</f>
        <v>6</v>
      </c>
      <c r="D700">
        <f>'table1-2013'!AN103</f>
        <v>8</v>
      </c>
      <c r="E700" s="15">
        <f>'table1-2013'!AO103</f>
        <v>129000</v>
      </c>
      <c r="F700">
        <f>'table1-2013'!AP103</f>
        <v>0</v>
      </c>
      <c r="G700" s="15">
        <f>'table1-2013'!AQ103</f>
        <v>0</v>
      </c>
      <c r="H700">
        <f>'table1-2013'!AR103</f>
        <v>0</v>
      </c>
      <c r="I700" s="15">
        <f>'table1-2013'!AS103</f>
        <v>0</v>
      </c>
      <c r="J700">
        <f>'table1-2013'!AT103</f>
        <v>4</v>
      </c>
      <c r="K700" s="15">
        <f>'table1-2013'!AU103</f>
        <v>94000</v>
      </c>
      <c r="L700">
        <f>'table1-2013'!AV103</f>
        <v>8</v>
      </c>
      <c r="M700" s="15">
        <f>'table1-2013'!AW103</f>
        <v>129000</v>
      </c>
    </row>
    <row r="701" spans="1:13" x14ac:dyDescent="0.2">
      <c r="A701">
        <f>'table1-2013'!AL104</f>
        <v>2008</v>
      </c>
      <c r="B701">
        <v>2013</v>
      </c>
      <c r="C701">
        <f>'table1-2013'!AM104</f>
        <v>6</v>
      </c>
      <c r="D701">
        <f>'table1-2013'!AN104</f>
        <v>13</v>
      </c>
      <c r="E701" s="15">
        <f>'table1-2013'!AO104</f>
        <v>232000</v>
      </c>
      <c r="F701">
        <f>'table1-2013'!AP104</f>
        <v>0</v>
      </c>
      <c r="G701" s="15">
        <f>'table1-2013'!AQ104</f>
        <v>0</v>
      </c>
      <c r="H701">
        <f>'table1-2013'!AR104</f>
        <v>2</v>
      </c>
      <c r="I701" s="15">
        <f>'table1-2013'!AS104</f>
        <v>1400000</v>
      </c>
      <c r="J701">
        <f>'table1-2013'!AT104</f>
        <v>5</v>
      </c>
      <c r="K701" s="15">
        <f>'table1-2013'!AU104</f>
        <v>65000</v>
      </c>
      <c r="L701">
        <f>'table1-2013'!AV104</f>
        <v>15</v>
      </c>
      <c r="M701" s="15">
        <f>'table1-2013'!AW104</f>
        <v>1632000</v>
      </c>
    </row>
    <row r="702" spans="1:13" x14ac:dyDescent="0.2">
      <c r="A702">
        <f>'table1-2013'!AL105</f>
        <v>2101</v>
      </c>
      <c r="B702">
        <v>2013</v>
      </c>
      <c r="C702">
        <f>'table1-2013'!AM105</f>
        <v>5</v>
      </c>
      <c r="D702">
        <f>'table1-2013'!AN105</f>
        <v>52</v>
      </c>
      <c r="E702" s="15">
        <f>'table1-2013'!AO105</f>
        <v>822000</v>
      </c>
      <c r="F702">
        <f>'table1-2013'!AP105</f>
        <v>3</v>
      </c>
      <c r="G702" s="15">
        <f>'table1-2013'!AQ105</f>
        <v>600000</v>
      </c>
      <c r="H702">
        <f>'table1-2013'!AR105</f>
        <v>7</v>
      </c>
      <c r="I702" s="15">
        <f>'table1-2013'!AS105</f>
        <v>2678000</v>
      </c>
      <c r="J702">
        <f>'table1-2013'!AT105</f>
        <v>28</v>
      </c>
      <c r="K702" s="15">
        <f>'table1-2013'!AU105</f>
        <v>1139000</v>
      </c>
      <c r="L702">
        <f>'table1-2013'!AV105</f>
        <v>62</v>
      </c>
      <c r="M702" s="15">
        <f>'table1-2013'!AW105</f>
        <v>4100000</v>
      </c>
    </row>
    <row r="703" spans="1:13" x14ac:dyDescent="0.2">
      <c r="A703">
        <f>'table1-2013'!AL106</f>
        <v>2102</v>
      </c>
      <c r="B703">
        <v>2013</v>
      </c>
      <c r="C703">
        <f>'table1-2013'!AM106</f>
        <v>6</v>
      </c>
      <c r="D703">
        <f>'table1-2013'!AN106</f>
        <v>46</v>
      </c>
      <c r="E703" s="15">
        <f>'table1-2013'!AO106</f>
        <v>706000</v>
      </c>
      <c r="F703">
        <f>'table1-2013'!AP106</f>
        <v>2</v>
      </c>
      <c r="G703" s="15">
        <f>'table1-2013'!AQ106</f>
        <v>450000</v>
      </c>
      <c r="H703">
        <f>'table1-2013'!AR106</f>
        <v>4</v>
      </c>
      <c r="I703" s="15">
        <f>'table1-2013'!AS106</f>
        <v>2015000</v>
      </c>
      <c r="J703">
        <f>'table1-2013'!AT106</f>
        <v>17</v>
      </c>
      <c r="K703" s="15">
        <f>'table1-2013'!AU106</f>
        <v>575000</v>
      </c>
      <c r="L703">
        <f>'table1-2013'!AV106</f>
        <v>52</v>
      </c>
      <c r="M703" s="15">
        <f>'table1-2013'!AW106</f>
        <v>3171000</v>
      </c>
    </row>
    <row r="704" spans="1:13" x14ac:dyDescent="0.2">
      <c r="A704">
        <f>'table1-2013'!AL107</f>
        <v>2201</v>
      </c>
      <c r="B704">
        <v>2013</v>
      </c>
      <c r="C704">
        <f>'table1-2013'!AM107</f>
        <v>13</v>
      </c>
      <c r="D704">
        <f>'table1-2013'!AN107</f>
        <v>85</v>
      </c>
      <c r="E704" s="15">
        <f>'table1-2013'!AO107</f>
        <v>1516000</v>
      </c>
      <c r="F704">
        <f>'table1-2013'!AP107</f>
        <v>2</v>
      </c>
      <c r="G704" s="15">
        <f>'table1-2013'!AQ107</f>
        <v>400000</v>
      </c>
      <c r="H704">
        <f>'table1-2013'!AR107</f>
        <v>10</v>
      </c>
      <c r="I704" s="15">
        <f>'table1-2013'!AS107</f>
        <v>5593000</v>
      </c>
      <c r="J704">
        <f>'table1-2013'!AT107</f>
        <v>39</v>
      </c>
      <c r="K704" s="15">
        <f>'table1-2013'!AU107</f>
        <v>1916000</v>
      </c>
      <c r="L704">
        <f>'table1-2013'!AV107</f>
        <v>97</v>
      </c>
      <c r="M704" s="15">
        <f>'table1-2013'!AW107</f>
        <v>7509000</v>
      </c>
    </row>
    <row r="705" spans="1:13" x14ac:dyDescent="0.2">
      <c r="A705">
        <f>'table1-2013'!AL108</f>
        <v>2301</v>
      </c>
      <c r="B705">
        <v>2013</v>
      </c>
      <c r="C705">
        <f>'table1-2013'!AM108</f>
        <v>6</v>
      </c>
      <c r="D705">
        <f>'table1-2013'!AN108</f>
        <v>43</v>
      </c>
      <c r="E705" s="15">
        <f>'table1-2013'!AO108</f>
        <v>456000</v>
      </c>
      <c r="F705">
        <f>'table1-2013'!AP108</f>
        <v>2</v>
      </c>
      <c r="G705" s="15">
        <f>'table1-2013'!AQ108</f>
        <v>252000</v>
      </c>
      <c r="H705">
        <f>'table1-2013'!AR108</f>
        <v>4</v>
      </c>
      <c r="I705" s="15">
        <f>'table1-2013'!AS108</f>
        <v>1959000</v>
      </c>
      <c r="J705">
        <f>'table1-2013'!AT108</f>
        <v>23</v>
      </c>
      <c r="K705" s="15">
        <f>'table1-2013'!AU108</f>
        <v>871000</v>
      </c>
      <c r="L705">
        <f>'table1-2013'!AV108</f>
        <v>49</v>
      </c>
      <c r="M705" s="15">
        <f>'table1-2013'!AW108</f>
        <v>2667000</v>
      </c>
    </row>
    <row r="706" spans="1:13" x14ac:dyDescent="0.2">
      <c r="A706">
        <f>'table1-2013'!AL109</f>
        <v>2302</v>
      </c>
      <c r="B706">
        <v>2013</v>
      </c>
      <c r="C706">
        <f>'table1-2013'!AM109</f>
        <v>13</v>
      </c>
      <c r="D706">
        <f>'table1-2013'!AN109</f>
        <v>56</v>
      </c>
      <c r="E706" s="15">
        <f>'table1-2013'!AO109</f>
        <v>672000</v>
      </c>
      <c r="F706">
        <f>'table1-2013'!AP109</f>
        <v>3</v>
      </c>
      <c r="G706" s="15">
        <f>'table1-2013'!AQ109</f>
        <v>387000</v>
      </c>
      <c r="H706">
        <f>'table1-2013'!AR109</f>
        <v>4</v>
      </c>
      <c r="I706" s="15">
        <f>'table1-2013'!AS109</f>
        <v>2863000</v>
      </c>
      <c r="J706">
        <f>'table1-2013'!AT109</f>
        <v>31</v>
      </c>
      <c r="K706" s="15">
        <f>'table1-2013'!AU109</f>
        <v>1496000</v>
      </c>
      <c r="L706">
        <f>'table1-2013'!AV109</f>
        <v>63</v>
      </c>
      <c r="M706" s="15">
        <f>'table1-2013'!AW109</f>
        <v>3922000</v>
      </c>
    </row>
    <row r="707" spans="1:13" x14ac:dyDescent="0.2">
      <c r="A707">
        <f>'table1-2013'!AL110</f>
        <v>2303</v>
      </c>
      <c r="B707">
        <v>2013</v>
      </c>
      <c r="C707">
        <f>'table1-2013'!AM110</f>
        <v>5</v>
      </c>
      <c r="D707">
        <f>'table1-2013'!AN110</f>
        <v>17</v>
      </c>
      <c r="E707" s="15">
        <f>'table1-2013'!AO110</f>
        <v>293000</v>
      </c>
      <c r="F707">
        <f>'table1-2013'!AP110</f>
        <v>1</v>
      </c>
      <c r="G707" s="15">
        <f>'table1-2013'!AQ110</f>
        <v>150000</v>
      </c>
      <c r="H707">
        <f>'table1-2013'!AR110</f>
        <v>0</v>
      </c>
      <c r="I707" s="15">
        <f>'table1-2013'!AS110</f>
        <v>0</v>
      </c>
      <c r="J707">
        <f>'table1-2013'!AT110</f>
        <v>10</v>
      </c>
      <c r="K707" s="15">
        <f>'table1-2013'!AU110</f>
        <v>209000</v>
      </c>
      <c r="L707">
        <f>'table1-2013'!AV110</f>
        <v>18</v>
      </c>
      <c r="M707" s="15">
        <f>'table1-2013'!AW110</f>
        <v>443000</v>
      </c>
    </row>
    <row r="708" spans="1:13" x14ac:dyDescent="0.2">
      <c r="A708">
        <f>'table1-2013'!AL111</f>
        <v>2401</v>
      </c>
      <c r="B708">
        <v>2013</v>
      </c>
      <c r="C708">
        <f>'table1-2013'!AM111</f>
        <v>11</v>
      </c>
      <c r="D708">
        <f>'table1-2013'!AN111</f>
        <v>63</v>
      </c>
      <c r="E708" s="15">
        <f>'table1-2013'!AO111</f>
        <v>1041000</v>
      </c>
      <c r="F708">
        <f>'table1-2013'!AP111</f>
        <v>4</v>
      </c>
      <c r="G708" s="15">
        <f>'table1-2013'!AQ111</f>
        <v>739000</v>
      </c>
      <c r="H708">
        <f>'table1-2013'!AR111</f>
        <v>2</v>
      </c>
      <c r="I708" s="15">
        <f>'table1-2013'!AS111</f>
        <v>548000</v>
      </c>
      <c r="J708">
        <f>'table1-2013'!AT111</f>
        <v>37</v>
      </c>
      <c r="K708" s="15">
        <f>'table1-2013'!AU111</f>
        <v>813000</v>
      </c>
      <c r="L708">
        <f>'table1-2013'!AV111</f>
        <v>69</v>
      </c>
      <c r="M708" s="15">
        <f>'table1-2013'!AW111</f>
        <v>2328000</v>
      </c>
    </row>
    <row r="709" spans="1:13" x14ac:dyDescent="0.2">
      <c r="A709">
        <f>'table1-2013'!AL112</f>
        <v>2402</v>
      </c>
      <c r="B709">
        <v>2013</v>
      </c>
      <c r="C709">
        <f>'table1-2013'!AM112</f>
        <v>13</v>
      </c>
      <c r="D709">
        <f>'table1-2013'!AN112</f>
        <v>54</v>
      </c>
      <c r="E709" s="15">
        <f>'table1-2013'!AO112</f>
        <v>816000</v>
      </c>
      <c r="F709">
        <f>'table1-2013'!AP112</f>
        <v>1</v>
      </c>
      <c r="G709" s="15">
        <f>'table1-2013'!AQ112</f>
        <v>250000</v>
      </c>
      <c r="H709">
        <f>'table1-2013'!AR112</f>
        <v>3</v>
      </c>
      <c r="I709" s="15">
        <f>'table1-2013'!AS112</f>
        <v>2065000</v>
      </c>
      <c r="J709">
        <f>'table1-2013'!AT112</f>
        <v>33</v>
      </c>
      <c r="K709" s="15">
        <f>'table1-2013'!AU112</f>
        <v>1235000</v>
      </c>
      <c r="L709">
        <f>'table1-2013'!AV112</f>
        <v>58</v>
      </c>
      <c r="M709" s="15">
        <f>'table1-2013'!AW112</f>
        <v>3131000</v>
      </c>
    </row>
    <row r="710" spans="1:13" x14ac:dyDescent="0.2">
      <c r="A710">
        <f>'table1-2013'!AL113</f>
        <v>2403</v>
      </c>
      <c r="B710">
        <v>2013</v>
      </c>
      <c r="C710">
        <f>'table1-2013'!AM113</f>
        <v>13</v>
      </c>
      <c r="D710">
        <f>'table1-2013'!AN113</f>
        <v>30</v>
      </c>
      <c r="E710" s="15">
        <f>'table1-2013'!AO113</f>
        <v>232000</v>
      </c>
      <c r="F710">
        <f>'table1-2013'!AP113</f>
        <v>0</v>
      </c>
      <c r="G710" s="15">
        <f>'table1-2013'!AQ113</f>
        <v>0</v>
      </c>
      <c r="H710">
        <f>'table1-2013'!AR113</f>
        <v>0</v>
      </c>
      <c r="I710" s="15">
        <f>'table1-2013'!AS113</f>
        <v>0</v>
      </c>
      <c r="J710">
        <f>'table1-2013'!AT113</f>
        <v>19</v>
      </c>
      <c r="K710" s="15">
        <f>'table1-2013'!AU113</f>
        <v>99000</v>
      </c>
      <c r="L710">
        <f>'table1-2013'!AV113</f>
        <v>30</v>
      </c>
      <c r="M710" s="15">
        <f>'table1-2013'!AW113</f>
        <v>232000</v>
      </c>
    </row>
    <row r="711" spans="1:13" x14ac:dyDescent="0.2">
      <c r="A711">
        <f>'table1-2013'!AL114</f>
        <v>2404</v>
      </c>
      <c r="B711">
        <v>2013</v>
      </c>
      <c r="C711">
        <f>'table1-2013'!AM114</f>
        <v>9</v>
      </c>
      <c r="D711">
        <f>'table1-2013'!AN114</f>
        <v>64</v>
      </c>
      <c r="E711" s="15">
        <f>'table1-2013'!AO114</f>
        <v>784000</v>
      </c>
      <c r="F711">
        <f>'table1-2013'!AP114</f>
        <v>1</v>
      </c>
      <c r="G711" s="15">
        <f>'table1-2013'!AQ114</f>
        <v>225000</v>
      </c>
      <c r="H711">
        <f>'table1-2013'!AR114</f>
        <v>1</v>
      </c>
      <c r="I711" s="15">
        <f>'table1-2013'!AS114</f>
        <v>550000</v>
      </c>
      <c r="J711">
        <f>'table1-2013'!AT114</f>
        <v>35</v>
      </c>
      <c r="K711" s="15">
        <f>'table1-2013'!AU114</f>
        <v>278000</v>
      </c>
      <c r="L711">
        <f>'table1-2013'!AV114</f>
        <v>66</v>
      </c>
      <c r="M711" s="15">
        <f>'table1-2013'!AW114</f>
        <v>1559000</v>
      </c>
    </row>
    <row r="712" spans="1:13" x14ac:dyDescent="0.2">
      <c r="A712">
        <f>'table1-2013'!AL115</f>
        <v>2501.0100000000002</v>
      </c>
      <c r="B712">
        <v>2013</v>
      </c>
      <c r="C712">
        <f>'table1-2013'!AM115</f>
        <v>8</v>
      </c>
      <c r="D712">
        <f>'table1-2013'!AN115</f>
        <v>10</v>
      </c>
      <c r="E712" s="15">
        <f>'table1-2013'!AO115</f>
        <v>42000</v>
      </c>
      <c r="F712">
        <f>'table1-2013'!AP115</f>
        <v>0</v>
      </c>
      <c r="G712" s="15">
        <f>'table1-2013'!AQ115</f>
        <v>0</v>
      </c>
      <c r="H712">
        <f>'table1-2013'!AR115</f>
        <v>0</v>
      </c>
      <c r="I712" s="15">
        <f>'table1-2013'!AS115</f>
        <v>0</v>
      </c>
      <c r="J712">
        <f>'table1-2013'!AT115</f>
        <v>9</v>
      </c>
      <c r="K712" s="15">
        <f>'table1-2013'!AU115</f>
        <v>36000</v>
      </c>
      <c r="L712">
        <f>'table1-2013'!AV115</f>
        <v>10</v>
      </c>
      <c r="M712" s="15">
        <f>'table1-2013'!AW115</f>
        <v>42000</v>
      </c>
    </row>
    <row r="713" spans="1:13" x14ac:dyDescent="0.2">
      <c r="A713">
        <f>'table1-2013'!AL116</f>
        <v>2501.02</v>
      </c>
      <c r="B713">
        <v>2013</v>
      </c>
      <c r="C713">
        <f>'table1-2013'!AM116</f>
        <v>5</v>
      </c>
      <c r="D713">
        <f>'table1-2013'!AN116</f>
        <v>3</v>
      </c>
      <c r="E713" s="15">
        <f>'table1-2013'!AO116</f>
        <v>21000</v>
      </c>
      <c r="F713">
        <f>'table1-2013'!AP116</f>
        <v>1</v>
      </c>
      <c r="G713" s="15">
        <f>'table1-2013'!AQ116</f>
        <v>225000</v>
      </c>
      <c r="H713">
        <f>'table1-2013'!AR116</f>
        <v>0</v>
      </c>
      <c r="I713" s="15">
        <f>'table1-2013'!AS116</f>
        <v>0</v>
      </c>
      <c r="J713">
        <f>'table1-2013'!AT116</f>
        <v>0</v>
      </c>
      <c r="K713" s="15">
        <f>'table1-2013'!AU116</f>
        <v>0</v>
      </c>
      <c r="L713">
        <f>'table1-2013'!AV116</f>
        <v>4</v>
      </c>
      <c r="M713" s="15">
        <f>'table1-2013'!AW116</f>
        <v>246000</v>
      </c>
    </row>
    <row r="714" spans="1:13" x14ac:dyDescent="0.2">
      <c r="A714">
        <f>'table1-2013'!AL117</f>
        <v>2501.0300000000002</v>
      </c>
      <c r="B714">
        <v>2013</v>
      </c>
      <c r="C714">
        <f>'table1-2013'!AM117</f>
        <v>7</v>
      </c>
      <c r="D714">
        <f>'table1-2013'!AN117</f>
        <v>52</v>
      </c>
      <c r="E714" s="15">
        <f>'table1-2013'!AO117</f>
        <v>983000</v>
      </c>
      <c r="F714">
        <f>'table1-2013'!AP117</f>
        <v>1</v>
      </c>
      <c r="G714" s="15">
        <f>'table1-2013'!AQ117</f>
        <v>200000</v>
      </c>
      <c r="H714">
        <f>'table1-2013'!AR117</f>
        <v>5</v>
      </c>
      <c r="I714" s="15">
        <f>'table1-2013'!AS117</f>
        <v>3348000</v>
      </c>
      <c r="J714">
        <f>'table1-2013'!AT117</f>
        <v>24</v>
      </c>
      <c r="K714" s="15">
        <f>'table1-2013'!AU117</f>
        <v>1771000</v>
      </c>
      <c r="L714">
        <f>'table1-2013'!AV117</f>
        <v>58</v>
      </c>
      <c r="M714" s="15">
        <f>'table1-2013'!AW117</f>
        <v>4531000</v>
      </c>
    </row>
    <row r="715" spans="1:13" x14ac:dyDescent="0.2">
      <c r="A715">
        <f>'table1-2013'!AL118</f>
        <v>2502.0300000000002</v>
      </c>
      <c r="B715">
        <v>2013</v>
      </c>
      <c r="C715">
        <f>'table1-2013'!AM118</f>
        <v>5</v>
      </c>
      <c r="D715">
        <f>'table1-2013'!AN118</f>
        <v>11</v>
      </c>
      <c r="E715" s="15">
        <f>'table1-2013'!AO118</f>
        <v>137000</v>
      </c>
      <c r="F715">
        <f>'table1-2013'!AP118</f>
        <v>0</v>
      </c>
      <c r="G715" s="15">
        <f>'table1-2013'!AQ118</f>
        <v>0</v>
      </c>
      <c r="H715">
        <f>'table1-2013'!AR118</f>
        <v>1</v>
      </c>
      <c r="I715" s="15">
        <f>'table1-2013'!AS118</f>
        <v>1000000</v>
      </c>
      <c r="J715">
        <f>'table1-2013'!AT118</f>
        <v>4</v>
      </c>
      <c r="K715" s="15">
        <f>'table1-2013'!AU118</f>
        <v>64000</v>
      </c>
      <c r="L715">
        <f>'table1-2013'!AV118</f>
        <v>12</v>
      </c>
      <c r="M715" s="15">
        <f>'table1-2013'!AW118</f>
        <v>1137000</v>
      </c>
    </row>
    <row r="716" spans="1:13" x14ac:dyDescent="0.2">
      <c r="A716">
        <f>'table1-2013'!AL119</f>
        <v>2502.04</v>
      </c>
      <c r="B716">
        <v>2013</v>
      </c>
      <c r="C716">
        <f>'table1-2013'!AM119</f>
        <v>2</v>
      </c>
      <c r="D716">
        <f>'table1-2013'!AN119</f>
        <v>1</v>
      </c>
      <c r="E716" s="15">
        <f>'table1-2013'!AO119</f>
        <v>1000</v>
      </c>
      <c r="F716">
        <f>'table1-2013'!AP119</f>
        <v>0</v>
      </c>
      <c r="G716" s="15">
        <f>'table1-2013'!AQ119</f>
        <v>0</v>
      </c>
      <c r="H716">
        <f>'table1-2013'!AR119</f>
        <v>0</v>
      </c>
      <c r="I716" s="15">
        <f>'table1-2013'!AS119</f>
        <v>0</v>
      </c>
      <c r="J716">
        <f>'table1-2013'!AT119</f>
        <v>1</v>
      </c>
      <c r="K716" s="15">
        <f>'table1-2013'!AU119</f>
        <v>1000</v>
      </c>
      <c r="L716">
        <f>'table1-2013'!AV119</f>
        <v>1</v>
      </c>
      <c r="M716" s="15">
        <f>'table1-2013'!AW119</f>
        <v>1000</v>
      </c>
    </row>
    <row r="717" spans="1:13" x14ac:dyDescent="0.2">
      <c r="A717">
        <f>'table1-2013'!AL120</f>
        <v>2502.0500000000002</v>
      </c>
      <c r="B717">
        <v>2013</v>
      </c>
      <c r="C717">
        <f>'table1-2013'!AM120</f>
        <v>5</v>
      </c>
      <c r="D717">
        <f>'table1-2013'!AN120</f>
        <v>44</v>
      </c>
      <c r="E717" s="15">
        <f>'table1-2013'!AO120</f>
        <v>442000</v>
      </c>
      <c r="F717">
        <f>'table1-2013'!AP120</f>
        <v>2</v>
      </c>
      <c r="G717" s="15">
        <f>'table1-2013'!AQ120</f>
        <v>375000</v>
      </c>
      <c r="H717">
        <f>'table1-2013'!AR120</f>
        <v>5</v>
      </c>
      <c r="I717" s="15">
        <f>'table1-2013'!AS120</f>
        <v>3850000</v>
      </c>
      <c r="J717">
        <f>'table1-2013'!AT120</f>
        <v>14</v>
      </c>
      <c r="K717" s="15">
        <f>'table1-2013'!AU120</f>
        <v>147000</v>
      </c>
      <c r="L717">
        <f>'table1-2013'!AV120</f>
        <v>51</v>
      </c>
      <c r="M717" s="15">
        <f>'table1-2013'!AW120</f>
        <v>4667000</v>
      </c>
    </row>
    <row r="718" spans="1:13" x14ac:dyDescent="0.2">
      <c r="A718">
        <f>'table1-2013'!AL121</f>
        <v>2502.06</v>
      </c>
      <c r="B718">
        <v>2013</v>
      </c>
      <c r="C718">
        <f>'table1-2013'!AM121</f>
        <v>7</v>
      </c>
      <c r="D718">
        <f>'table1-2013'!AN121</f>
        <v>77</v>
      </c>
      <c r="E718" s="15">
        <f>'table1-2013'!AO121</f>
        <v>1233000</v>
      </c>
      <c r="F718">
        <f>'table1-2013'!AP121</f>
        <v>4</v>
      </c>
      <c r="G718" s="15">
        <f>'table1-2013'!AQ121</f>
        <v>828000</v>
      </c>
      <c r="H718">
        <f>'table1-2013'!AR121</f>
        <v>12</v>
      </c>
      <c r="I718" s="15">
        <f>'table1-2013'!AS121</f>
        <v>5416000</v>
      </c>
      <c r="J718">
        <f>'table1-2013'!AT121</f>
        <v>19</v>
      </c>
      <c r="K718" s="15">
        <f>'table1-2013'!AU121</f>
        <v>158000</v>
      </c>
      <c r="L718">
        <f>'table1-2013'!AV121</f>
        <v>93</v>
      </c>
      <c r="M718" s="15">
        <f>'table1-2013'!AW121</f>
        <v>7477000</v>
      </c>
    </row>
    <row r="719" spans="1:13" x14ac:dyDescent="0.2">
      <c r="A719">
        <f>'table1-2013'!AL122</f>
        <v>2502.0700000000002</v>
      </c>
      <c r="B719">
        <v>2013</v>
      </c>
      <c r="C719">
        <f>'table1-2013'!AM122</f>
        <v>4</v>
      </c>
      <c r="D719">
        <f>'table1-2013'!AN122</f>
        <v>5</v>
      </c>
      <c r="E719" s="15">
        <f>'table1-2013'!AO122</f>
        <v>8000</v>
      </c>
      <c r="F719">
        <f>'table1-2013'!AP122</f>
        <v>0</v>
      </c>
      <c r="G719" s="15">
        <f>'table1-2013'!AQ122</f>
        <v>0</v>
      </c>
      <c r="H719">
        <f>'table1-2013'!AR122</f>
        <v>0</v>
      </c>
      <c r="I719" s="15">
        <f>'table1-2013'!AS122</f>
        <v>0</v>
      </c>
      <c r="J719">
        <f>'table1-2013'!AT122</f>
        <v>2</v>
      </c>
      <c r="K719" s="15">
        <f>'table1-2013'!AU122</f>
        <v>4000</v>
      </c>
      <c r="L719">
        <f>'table1-2013'!AV122</f>
        <v>5</v>
      </c>
      <c r="M719" s="15">
        <f>'table1-2013'!AW122</f>
        <v>8000</v>
      </c>
    </row>
    <row r="720" spans="1:13" x14ac:dyDescent="0.2">
      <c r="A720">
        <f>'table1-2013'!AL123</f>
        <v>2503.0100000000002</v>
      </c>
      <c r="B720">
        <v>2013</v>
      </c>
      <c r="C720">
        <f>'table1-2013'!AM123</f>
        <v>4</v>
      </c>
      <c r="D720">
        <f>'table1-2013'!AN123</f>
        <v>19</v>
      </c>
      <c r="E720" s="15">
        <f>'table1-2013'!AO123</f>
        <v>198000</v>
      </c>
      <c r="F720">
        <f>'table1-2013'!AP123</f>
        <v>1</v>
      </c>
      <c r="G720" s="15">
        <f>'table1-2013'!AQ123</f>
        <v>130000</v>
      </c>
      <c r="H720">
        <f>'table1-2013'!AR123</f>
        <v>2</v>
      </c>
      <c r="I720" s="15">
        <f>'table1-2013'!AS123</f>
        <v>1250000</v>
      </c>
      <c r="J720">
        <f>'table1-2013'!AT123</f>
        <v>11</v>
      </c>
      <c r="K720" s="15">
        <f>'table1-2013'!AU123</f>
        <v>136000</v>
      </c>
      <c r="L720">
        <f>'table1-2013'!AV123</f>
        <v>22</v>
      </c>
      <c r="M720" s="15">
        <f>'table1-2013'!AW123</f>
        <v>1578000</v>
      </c>
    </row>
    <row r="721" spans="1:13" x14ac:dyDescent="0.2">
      <c r="A721">
        <f>'table1-2013'!AL124</f>
        <v>2503.0300000000002</v>
      </c>
      <c r="B721">
        <v>2013</v>
      </c>
      <c r="C721">
        <f>'table1-2013'!AM124</f>
        <v>6</v>
      </c>
      <c r="D721">
        <f>'table1-2013'!AN124</f>
        <v>16</v>
      </c>
      <c r="E721" s="15">
        <f>'table1-2013'!AO124</f>
        <v>234000</v>
      </c>
      <c r="F721">
        <f>'table1-2013'!AP124</f>
        <v>0</v>
      </c>
      <c r="G721" s="15">
        <f>'table1-2013'!AQ124</f>
        <v>0</v>
      </c>
      <c r="H721">
        <f>'table1-2013'!AR124</f>
        <v>5</v>
      </c>
      <c r="I721" s="15">
        <f>'table1-2013'!AS124</f>
        <v>3308000</v>
      </c>
      <c r="J721">
        <f>'table1-2013'!AT124</f>
        <v>5</v>
      </c>
      <c r="K721" s="15">
        <f>'table1-2013'!AU124</f>
        <v>45000</v>
      </c>
      <c r="L721">
        <f>'table1-2013'!AV124</f>
        <v>21</v>
      </c>
      <c r="M721" s="15">
        <f>'table1-2013'!AW124</f>
        <v>3542000</v>
      </c>
    </row>
    <row r="722" spans="1:13" x14ac:dyDescent="0.2">
      <c r="A722">
        <f>'table1-2013'!AL125</f>
        <v>2504.0100000000002</v>
      </c>
      <c r="B722">
        <v>2013</v>
      </c>
      <c r="C722">
        <f>'table1-2013'!AM125</f>
        <v>5</v>
      </c>
      <c r="D722">
        <f>'table1-2013'!AN125</f>
        <v>33</v>
      </c>
      <c r="E722" s="15">
        <f>'table1-2013'!AO125</f>
        <v>261000</v>
      </c>
      <c r="F722">
        <f>'table1-2013'!AP125</f>
        <v>1</v>
      </c>
      <c r="G722" s="15">
        <f>'table1-2013'!AQ125</f>
        <v>150000</v>
      </c>
      <c r="H722">
        <f>'table1-2013'!AR125</f>
        <v>3</v>
      </c>
      <c r="I722" s="15">
        <f>'table1-2013'!AS125</f>
        <v>1765000</v>
      </c>
      <c r="J722">
        <f>'table1-2013'!AT125</f>
        <v>15</v>
      </c>
      <c r="K722" s="15">
        <f>'table1-2013'!AU125</f>
        <v>733000</v>
      </c>
      <c r="L722">
        <f>'table1-2013'!AV125</f>
        <v>37</v>
      </c>
      <c r="M722" s="15">
        <f>'table1-2013'!AW125</f>
        <v>2176000</v>
      </c>
    </row>
    <row r="723" spans="1:13" x14ac:dyDescent="0.2">
      <c r="A723">
        <f>'table1-2013'!AL126</f>
        <v>2504.02</v>
      </c>
      <c r="B723">
        <v>2013</v>
      </c>
      <c r="C723">
        <f>'table1-2013'!AM126</f>
        <v>4</v>
      </c>
      <c r="D723">
        <f>'table1-2013'!AN126</f>
        <v>14</v>
      </c>
      <c r="E723" s="15">
        <f>'table1-2013'!AO126</f>
        <v>84000</v>
      </c>
      <c r="F723">
        <f>'table1-2013'!AP126</f>
        <v>2</v>
      </c>
      <c r="G723" s="15">
        <f>'table1-2013'!AQ126</f>
        <v>347000</v>
      </c>
      <c r="H723">
        <f>'table1-2013'!AR126</f>
        <v>0</v>
      </c>
      <c r="I723" s="15">
        <f>'table1-2013'!AS126</f>
        <v>0</v>
      </c>
      <c r="J723">
        <f>'table1-2013'!AT126</f>
        <v>10</v>
      </c>
      <c r="K723" s="15">
        <f>'table1-2013'!AU126</f>
        <v>394000</v>
      </c>
      <c r="L723">
        <f>'table1-2013'!AV126</f>
        <v>16</v>
      </c>
      <c r="M723" s="15">
        <f>'table1-2013'!AW126</f>
        <v>431000</v>
      </c>
    </row>
    <row r="724" spans="1:13" x14ac:dyDescent="0.2">
      <c r="A724">
        <f>'table1-2013'!AL127</f>
        <v>2505</v>
      </c>
      <c r="B724">
        <v>2013</v>
      </c>
      <c r="C724">
        <f>'table1-2013'!AM127</f>
        <v>4</v>
      </c>
      <c r="D724">
        <f>'table1-2013'!AN127</f>
        <v>69</v>
      </c>
      <c r="E724" s="15">
        <f>'table1-2013'!AO127</f>
        <v>1340000</v>
      </c>
      <c r="F724">
        <f>'table1-2013'!AP127</f>
        <v>2</v>
      </c>
      <c r="G724" s="15">
        <f>'table1-2013'!AQ127</f>
        <v>454000</v>
      </c>
      <c r="H724">
        <f>'table1-2013'!AR127</f>
        <v>8</v>
      </c>
      <c r="I724" s="15">
        <f>'table1-2013'!AS127</f>
        <v>3778000</v>
      </c>
      <c r="J724">
        <f>'table1-2013'!AT127</f>
        <v>18</v>
      </c>
      <c r="K724" s="15">
        <f>'table1-2013'!AU127</f>
        <v>474000</v>
      </c>
      <c r="L724">
        <f>'table1-2013'!AV127</f>
        <v>79</v>
      </c>
      <c r="M724" s="15">
        <f>'table1-2013'!AW127</f>
        <v>5572000</v>
      </c>
    </row>
    <row r="725" spans="1:13" x14ac:dyDescent="0.2">
      <c r="A725">
        <f>'table1-2013'!AL128</f>
        <v>2506</v>
      </c>
      <c r="B725">
        <v>2013</v>
      </c>
      <c r="C725">
        <f>'table1-2013'!AM128</f>
        <v>14</v>
      </c>
      <c r="D725">
        <f>'table1-2013'!AN128</f>
        <v>27</v>
      </c>
      <c r="E725" s="15">
        <f>'table1-2013'!AO128</f>
        <v>463000</v>
      </c>
      <c r="F725">
        <f>'table1-2013'!AP128</f>
        <v>3</v>
      </c>
      <c r="G725" s="15">
        <f>'table1-2013'!AQ128</f>
        <v>555000</v>
      </c>
      <c r="H725">
        <f>'table1-2013'!AR128</f>
        <v>3</v>
      </c>
      <c r="I725" s="15">
        <f>'table1-2013'!AS128</f>
        <v>1461000</v>
      </c>
      <c r="J725">
        <f>'table1-2013'!AT128</f>
        <v>3</v>
      </c>
      <c r="K725" s="15">
        <f>'table1-2013'!AU128</f>
        <v>139000</v>
      </c>
      <c r="L725">
        <f>'table1-2013'!AV128</f>
        <v>33</v>
      </c>
      <c r="M725" s="15">
        <f>'table1-2013'!AW128</f>
        <v>2479000</v>
      </c>
    </row>
    <row r="726" spans="1:13" x14ac:dyDescent="0.2">
      <c r="A726">
        <f>'table1-2013'!AL129</f>
        <v>2601.0100000000002</v>
      </c>
      <c r="B726">
        <v>2013</v>
      </c>
      <c r="C726">
        <f>'table1-2013'!AM129</f>
        <v>6</v>
      </c>
      <c r="D726">
        <f>'table1-2013'!AN129</f>
        <v>32</v>
      </c>
      <c r="E726" s="15">
        <f>'table1-2013'!AO129</f>
        <v>248000</v>
      </c>
      <c r="F726">
        <f>'table1-2013'!AP129</f>
        <v>1</v>
      </c>
      <c r="G726" s="15">
        <f>'table1-2013'!AQ129</f>
        <v>104000</v>
      </c>
      <c r="H726">
        <f>'table1-2013'!AR129</f>
        <v>0</v>
      </c>
      <c r="I726" s="15">
        <f>'table1-2013'!AS129</f>
        <v>0</v>
      </c>
      <c r="J726">
        <f>'table1-2013'!AT129</f>
        <v>19</v>
      </c>
      <c r="K726" s="15">
        <f>'table1-2013'!AU129</f>
        <v>258000</v>
      </c>
      <c r="L726">
        <f>'table1-2013'!AV129</f>
        <v>33</v>
      </c>
      <c r="M726" s="15">
        <f>'table1-2013'!AW129</f>
        <v>352000</v>
      </c>
    </row>
    <row r="727" spans="1:13" x14ac:dyDescent="0.2">
      <c r="A727">
        <f>'table1-2013'!AL130</f>
        <v>2601.02</v>
      </c>
      <c r="B727">
        <v>2013</v>
      </c>
      <c r="C727">
        <f>'table1-2013'!AM130</f>
        <v>7</v>
      </c>
      <c r="D727">
        <f>'table1-2013'!AN130</f>
        <v>20</v>
      </c>
      <c r="E727" s="15">
        <f>'table1-2013'!AO130</f>
        <v>272000</v>
      </c>
      <c r="F727">
        <f>'table1-2013'!AP130</f>
        <v>0</v>
      </c>
      <c r="G727" s="15">
        <f>'table1-2013'!AQ130</f>
        <v>0</v>
      </c>
      <c r="H727">
        <f>'table1-2013'!AR130</f>
        <v>0</v>
      </c>
      <c r="I727" s="15">
        <f>'table1-2013'!AS130</f>
        <v>0</v>
      </c>
      <c r="J727">
        <f>'table1-2013'!AT130</f>
        <v>15</v>
      </c>
      <c r="K727" s="15">
        <f>'table1-2013'!AU130</f>
        <v>227000</v>
      </c>
      <c r="L727">
        <f>'table1-2013'!AV130</f>
        <v>20</v>
      </c>
      <c r="M727" s="15">
        <f>'table1-2013'!AW130</f>
        <v>272000</v>
      </c>
    </row>
    <row r="728" spans="1:13" x14ac:dyDescent="0.2">
      <c r="A728">
        <f>'table1-2013'!AL131</f>
        <v>2602.0100000000002</v>
      </c>
      <c r="B728">
        <v>2013</v>
      </c>
      <c r="C728">
        <f>'table1-2013'!AM131</f>
        <v>6</v>
      </c>
      <c r="D728">
        <f>'table1-2013'!AN131</f>
        <v>16</v>
      </c>
      <c r="E728" s="15">
        <f>'table1-2013'!AO131</f>
        <v>181000</v>
      </c>
      <c r="F728">
        <f>'table1-2013'!AP131</f>
        <v>1</v>
      </c>
      <c r="G728" s="15">
        <f>'table1-2013'!AQ131</f>
        <v>150000</v>
      </c>
      <c r="H728">
        <f>'table1-2013'!AR131</f>
        <v>0</v>
      </c>
      <c r="I728" s="15">
        <f>'table1-2013'!AS131</f>
        <v>0</v>
      </c>
      <c r="J728">
        <f>'table1-2013'!AT131</f>
        <v>9</v>
      </c>
      <c r="K728" s="15">
        <f>'table1-2013'!AU131</f>
        <v>74000</v>
      </c>
      <c r="L728">
        <f>'table1-2013'!AV131</f>
        <v>17</v>
      </c>
      <c r="M728" s="15">
        <f>'table1-2013'!AW131</f>
        <v>331000</v>
      </c>
    </row>
    <row r="729" spans="1:13" x14ac:dyDescent="0.2">
      <c r="A729">
        <f>'table1-2013'!AL132</f>
        <v>2602.02</v>
      </c>
      <c r="B729">
        <v>2013</v>
      </c>
      <c r="C729">
        <f>'table1-2013'!AM132</f>
        <v>5</v>
      </c>
      <c r="D729">
        <f>'table1-2013'!AN132</f>
        <v>12</v>
      </c>
      <c r="E729" s="15">
        <f>'table1-2013'!AO132</f>
        <v>79000</v>
      </c>
      <c r="F729">
        <f>'table1-2013'!AP132</f>
        <v>0</v>
      </c>
      <c r="G729" s="15">
        <f>'table1-2013'!AQ132</f>
        <v>0</v>
      </c>
      <c r="H729">
        <f>'table1-2013'!AR132</f>
        <v>0</v>
      </c>
      <c r="I729" s="15">
        <f>'table1-2013'!AS132</f>
        <v>0</v>
      </c>
      <c r="J729">
        <f>'table1-2013'!AT132</f>
        <v>8</v>
      </c>
      <c r="K729" s="15">
        <f>'table1-2013'!AU132</f>
        <v>66000</v>
      </c>
      <c r="L729">
        <f>'table1-2013'!AV132</f>
        <v>12</v>
      </c>
      <c r="M729" s="15">
        <f>'table1-2013'!AW132</f>
        <v>79000</v>
      </c>
    </row>
    <row r="730" spans="1:13" x14ac:dyDescent="0.2">
      <c r="A730">
        <f>'table1-2013'!AL133</f>
        <v>2602.0300000000002</v>
      </c>
      <c r="B730">
        <v>2013</v>
      </c>
      <c r="C730">
        <f>'table1-2013'!AM133</f>
        <v>5</v>
      </c>
      <c r="D730">
        <f>'table1-2013'!AN133</f>
        <v>4</v>
      </c>
      <c r="E730" s="15">
        <f>'table1-2013'!AO133</f>
        <v>35000</v>
      </c>
      <c r="F730">
        <f>'table1-2013'!AP133</f>
        <v>0</v>
      </c>
      <c r="G730" s="15">
        <f>'table1-2013'!AQ133</f>
        <v>0</v>
      </c>
      <c r="H730">
        <f>'table1-2013'!AR133</f>
        <v>0</v>
      </c>
      <c r="I730" s="15">
        <f>'table1-2013'!AS133</f>
        <v>0</v>
      </c>
      <c r="J730">
        <f>'table1-2013'!AT133</f>
        <v>3</v>
      </c>
      <c r="K730" s="15">
        <f>'table1-2013'!AU133</f>
        <v>30000</v>
      </c>
      <c r="L730">
        <f>'table1-2013'!AV133</f>
        <v>4</v>
      </c>
      <c r="M730" s="15">
        <f>'table1-2013'!AW133</f>
        <v>35000</v>
      </c>
    </row>
    <row r="731" spans="1:13" x14ac:dyDescent="0.2">
      <c r="A731">
        <f>'table1-2013'!AL134</f>
        <v>2603.0100000000002</v>
      </c>
      <c r="B731">
        <v>2013</v>
      </c>
      <c r="C731">
        <f>'table1-2013'!AM134</f>
        <v>6</v>
      </c>
      <c r="D731">
        <f>'table1-2013'!AN134</f>
        <v>3</v>
      </c>
      <c r="E731" s="15">
        <f>'table1-2013'!AO134</f>
        <v>12000</v>
      </c>
      <c r="F731">
        <f>'table1-2013'!AP134</f>
        <v>2</v>
      </c>
      <c r="G731" s="15">
        <f>'table1-2013'!AQ134</f>
        <v>227000</v>
      </c>
      <c r="H731">
        <f>'table1-2013'!AR134</f>
        <v>1</v>
      </c>
      <c r="I731" s="15">
        <f>'table1-2013'!AS134</f>
        <v>563000</v>
      </c>
      <c r="J731">
        <f>'table1-2013'!AT134</f>
        <v>4</v>
      </c>
      <c r="K731" s="15">
        <f>'table1-2013'!AU134</f>
        <v>114000</v>
      </c>
      <c r="L731">
        <f>'table1-2013'!AV134</f>
        <v>6</v>
      </c>
      <c r="M731" s="15">
        <f>'table1-2013'!AW134</f>
        <v>802000</v>
      </c>
    </row>
    <row r="732" spans="1:13" x14ac:dyDescent="0.2">
      <c r="A732">
        <f>'table1-2013'!AL135</f>
        <v>2603.02</v>
      </c>
      <c r="B732">
        <v>2013</v>
      </c>
      <c r="C732">
        <f>'table1-2013'!AM135</f>
        <v>6</v>
      </c>
      <c r="D732">
        <f>'table1-2013'!AN135</f>
        <v>7</v>
      </c>
      <c r="E732" s="15">
        <f>'table1-2013'!AO135</f>
        <v>93000</v>
      </c>
      <c r="F732">
        <f>'table1-2013'!AP135</f>
        <v>0</v>
      </c>
      <c r="G732" s="15">
        <f>'table1-2013'!AQ135</f>
        <v>0</v>
      </c>
      <c r="H732">
        <f>'table1-2013'!AR135</f>
        <v>0</v>
      </c>
      <c r="I732" s="15">
        <f>'table1-2013'!AS135</f>
        <v>0</v>
      </c>
      <c r="J732">
        <f>'table1-2013'!AT135</f>
        <v>3</v>
      </c>
      <c r="K732" s="15">
        <f>'table1-2013'!AU135</f>
        <v>8000</v>
      </c>
      <c r="L732">
        <f>'table1-2013'!AV135</f>
        <v>7</v>
      </c>
      <c r="M732" s="15">
        <f>'table1-2013'!AW135</f>
        <v>93000</v>
      </c>
    </row>
    <row r="733" spans="1:13" x14ac:dyDescent="0.2">
      <c r="A733">
        <f>'table1-2013'!AL136</f>
        <v>2603.0300000000002</v>
      </c>
      <c r="B733">
        <v>2013</v>
      </c>
      <c r="C733">
        <f>'table1-2013'!AM136</f>
        <v>5</v>
      </c>
      <c r="D733">
        <f>'table1-2013'!AN136</f>
        <v>15</v>
      </c>
      <c r="E733" s="15">
        <f>'table1-2013'!AO136</f>
        <v>442000</v>
      </c>
      <c r="F733">
        <f>'table1-2013'!AP136</f>
        <v>0</v>
      </c>
      <c r="G733" s="15">
        <f>'table1-2013'!AQ136</f>
        <v>0</v>
      </c>
      <c r="H733">
        <f>'table1-2013'!AR136</f>
        <v>7</v>
      </c>
      <c r="I733" s="15">
        <f>'table1-2013'!AS136</f>
        <v>3520000</v>
      </c>
      <c r="J733">
        <f>'table1-2013'!AT136</f>
        <v>3</v>
      </c>
      <c r="K733" s="15">
        <f>'table1-2013'!AU136</f>
        <v>144000</v>
      </c>
      <c r="L733">
        <f>'table1-2013'!AV136</f>
        <v>22</v>
      </c>
      <c r="M733" s="15">
        <f>'table1-2013'!AW136</f>
        <v>3962000</v>
      </c>
    </row>
    <row r="734" spans="1:13" x14ac:dyDescent="0.2">
      <c r="A734">
        <f>'table1-2013'!AL137</f>
        <v>2604.0100000000002</v>
      </c>
      <c r="B734">
        <v>2013</v>
      </c>
      <c r="C734">
        <f>'table1-2013'!AM137</f>
        <v>6</v>
      </c>
      <c r="D734">
        <f>'table1-2013'!AN137</f>
        <v>8</v>
      </c>
      <c r="E734" s="15">
        <f>'table1-2013'!AO137</f>
        <v>68000</v>
      </c>
      <c r="F734">
        <f>'table1-2013'!AP137</f>
        <v>0</v>
      </c>
      <c r="G734" s="15">
        <f>'table1-2013'!AQ137</f>
        <v>0</v>
      </c>
      <c r="H734">
        <f>'table1-2013'!AR137</f>
        <v>2</v>
      </c>
      <c r="I734" s="15">
        <f>'table1-2013'!AS137</f>
        <v>775000</v>
      </c>
      <c r="J734">
        <f>'table1-2013'!AT137</f>
        <v>2</v>
      </c>
      <c r="K734" s="15">
        <f>'table1-2013'!AU137</f>
        <v>43000</v>
      </c>
      <c r="L734">
        <f>'table1-2013'!AV137</f>
        <v>10</v>
      </c>
      <c r="M734" s="15">
        <f>'table1-2013'!AW137</f>
        <v>843000</v>
      </c>
    </row>
    <row r="735" spans="1:13" x14ac:dyDescent="0.2">
      <c r="A735">
        <f>'table1-2013'!AL138</f>
        <v>2604.02</v>
      </c>
      <c r="B735">
        <v>2013</v>
      </c>
      <c r="C735">
        <f>'table1-2013'!AM138</f>
        <v>6</v>
      </c>
      <c r="D735">
        <f>'table1-2013'!AN138</f>
        <v>23</v>
      </c>
      <c r="E735" s="15">
        <f>'table1-2013'!AO138</f>
        <v>427000</v>
      </c>
      <c r="F735">
        <f>'table1-2013'!AP138</f>
        <v>0</v>
      </c>
      <c r="G735" s="15">
        <f>'table1-2013'!AQ138</f>
        <v>0</v>
      </c>
      <c r="H735">
        <f>'table1-2013'!AR138</f>
        <v>3</v>
      </c>
      <c r="I735" s="15">
        <f>'table1-2013'!AS138</f>
        <v>1544000</v>
      </c>
      <c r="J735">
        <f>'table1-2013'!AT138</f>
        <v>12</v>
      </c>
      <c r="K735" s="15">
        <f>'table1-2013'!AU138</f>
        <v>121000</v>
      </c>
      <c r="L735">
        <f>'table1-2013'!AV138</f>
        <v>26</v>
      </c>
      <c r="M735" s="15">
        <f>'table1-2013'!AW138</f>
        <v>1971000</v>
      </c>
    </row>
    <row r="736" spans="1:13" x14ac:dyDescent="0.2">
      <c r="A736">
        <f>'table1-2013'!AL139</f>
        <v>2604.0300000000002</v>
      </c>
      <c r="B736">
        <v>2013</v>
      </c>
      <c r="C736">
        <f>'table1-2013'!AM139</f>
        <v>5</v>
      </c>
      <c r="D736">
        <f>'table1-2013'!AN139</f>
        <v>11</v>
      </c>
      <c r="E736" s="15">
        <f>'table1-2013'!AO139</f>
        <v>330000</v>
      </c>
      <c r="F736">
        <f>'table1-2013'!AP139</f>
        <v>1</v>
      </c>
      <c r="G736" s="15">
        <f>'table1-2013'!AQ139</f>
        <v>125000</v>
      </c>
      <c r="H736">
        <f>'table1-2013'!AR139</f>
        <v>2</v>
      </c>
      <c r="I736" s="15">
        <f>'table1-2013'!AS139</f>
        <v>999000</v>
      </c>
      <c r="J736">
        <f>'table1-2013'!AT139</f>
        <v>2</v>
      </c>
      <c r="K736" s="15">
        <f>'table1-2013'!AU139</f>
        <v>76000</v>
      </c>
      <c r="L736">
        <f>'table1-2013'!AV139</f>
        <v>14</v>
      </c>
      <c r="M736" s="15">
        <f>'table1-2013'!AW139</f>
        <v>1454000</v>
      </c>
    </row>
    <row r="737" spans="1:13" x14ac:dyDescent="0.2">
      <c r="A737">
        <f>'table1-2013'!AL140</f>
        <v>2604.04</v>
      </c>
      <c r="B737">
        <v>2013</v>
      </c>
      <c r="C737">
        <f>'table1-2013'!AM140</f>
        <v>6</v>
      </c>
      <c r="D737">
        <f>'table1-2013'!AN140</f>
        <v>73</v>
      </c>
      <c r="E737" s="15">
        <f>'table1-2013'!AO140</f>
        <v>1346000</v>
      </c>
      <c r="F737">
        <f>'table1-2013'!AP140</f>
        <v>7</v>
      </c>
      <c r="G737" s="15">
        <f>'table1-2013'!AQ140</f>
        <v>1246000</v>
      </c>
      <c r="H737">
        <f>'table1-2013'!AR140</f>
        <v>3</v>
      </c>
      <c r="I737" s="15">
        <f>'table1-2013'!AS140</f>
        <v>1477000</v>
      </c>
      <c r="J737">
        <f>'table1-2013'!AT140</f>
        <v>22</v>
      </c>
      <c r="K737" s="15">
        <f>'table1-2013'!AU140</f>
        <v>619000</v>
      </c>
      <c r="L737">
        <f>'table1-2013'!AV140</f>
        <v>83</v>
      </c>
      <c r="M737" s="15">
        <f>'table1-2013'!AW140</f>
        <v>4069000</v>
      </c>
    </row>
    <row r="738" spans="1:13" x14ac:dyDescent="0.2">
      <c r="A738">
        <f>'table1-2013'!AL141</f>
        <v>2605.0100000000002</v>
      </c>
      <c r="B738">
        <v>2013</v>
      </c>
      <c r="C738">
        <f>'table1-2013'!AM141</f>
        <v>6</v>
      </c>
      <c r="D738">
        <f>'table1-2013'!AN141</f>
        <v>49</v>
      </c>
      <c r="E738" s="15">
        <f>'table1-2013'!AO141</f>
        <v>594000</v>
      </c>
      <c r="F738">
        <f>'table1-2013'!AP141</f>
        <v>3</v>
      </c>
      <c r="G738" s="15">
        <f>'table1-2013'!AQ141</f>
        <v>650000</v>
      </c>
      <c r="H738">
        <f>'table1-2013'!AR141</f>
        <v>3</v>
      </c>
      <c r="I738" s="15">
        <f>'table1-2013'!AS141</f>
        <v>2150000</v>
      </c>
      <c r="J738">
        <f>'table1-2013'!AT141</f>
        <v>27</v>
      </c>
      <c r="K738" s="15">
        <f>'table1-2013'!AU141</f>
        <v>190000</v>
      </c>
      <c r="L738">
        <f>'table1-2013'!AV141</f>
        <v>55</v>
      </c>
      <c r="M738" s="15">
        <f>'table1-2013'!AW141</f>
        <v>3394000</v>
      </c>
    </row>
    <row r="739" spans="1:13" x14ac:dyDescent="0.2">
      <c r="A739">
        <f>'table1-2013'!AL142</f>
        <v>2606.04</v>
      </c>
      <c r="B739">
        <v>2013</v>
      </c>
      <c r="C739">
        <f>'table1-2013'!AM142</f>
        <v>3</v>
      </c>
      <c r="D739">
        <f>'table1-2013'!AN142</f>
        <v>2</v>
      </c>
      <c r="E739" s="15">
        <f>'table1-2013'!AO142</f>
        <v>7000</v>
      </c>
      <c r="F739">
        <f>'table1-2013'!AP142</f>
        <v>0</v>
      </c>
      <c r="G739" s="15">
        <f>'table1-2013'!AQ142</f>
        <v>0</v>
      </c>
      <c r="H739">
        <f>'table1-2013'!AR142</f>
        <v>0</v>
      </c>
      <c r="I739" s="15">
        <f>'table1-2013'!AS142</f>
        <v>0</v>
      </c>
      <c r="J739">
        <f>'table1-2013'!AT142</f>
        <v>2</v>
      </c>
      <c r="K739" s="15">
        <f>'table1-2013'!AU142</f>
        <v>7000</v>
      </c>
      <c r="L739">
        <f>'table1-2013'!AV142</f>
        <v>2</v>
      </c>
      <c r="M739" s="15">
        <f>'table1-2013'!AW142</f>
        <v>7000</v>
      </c>
    </row>
    <row r="740" spans="1:13" x14ac:dyDescent="0.2">
      <c r="A740">
        <f>'table1-2013'!AL143</f>
        <v>2606.0500000000002</v>
      </c>
      <c r="B740">
        <v>2013</v>
      </c>
      <c r="C740">
        <f>'table1-2013'!AM143</f>
        <v>6</v>
      </c>
      <c r="D740">
        <f>'table1-2013'!AN143</f>
        <v>106</v>
      </c>
      <c r="E740" s="15">
        <f>'table1-2013'!AO143</f>
        <v>2025000</v>
      </c>
      <c r="F740">
        <f>'table1-2013'!AP143</f>
        <v>8</v>
      </c>
      <c r="G740" s="15">
        <f>'table1-2013'!AQ143</f>
        <v>1230000</v>
      </c>
      <c r="H740">
        <f>'table1-2013'!AR143</f>
        <v>9</v>
      </c>
      <c r="I740" s="15">
        <f>'table1-2013'!AS143</f>
        <v>5030000</v>
      </c>
      <c r="J740">
        <f>'table1-2013'!AT143</f>
        <v>30</v>
      </c>
      <c r="K740" s="15">
        <f>'table1-2013'!AU143</f>
        <v>890000</v>
      </c>
      <c r="L740">
        <f>'table1-2013'!AV143</f>
        <v>123</v>
      </c>
      <c r="M740" s="15">
        <f>'table1-2013'!AW143</f>
        <v>8285000</v>
      </c>
    </row>
    <row r="741" spans="1:13" x14ac:dyDescent="0.2">
      <c r="A741">
        <f>'table1-2013'!AL144</f>
        <v>2607</v>
      </c>
      <c r="B741">
        <v>2013</v>
      </c>
      <c r="C741">
        <f>'table1-2013'!AM144</f>
        <v>5</v>
      </c>
      <c r="D741">
        <f>'table1-2013'!AN144</f>
        <v>52</v>
      </c>
      <c r="E741" s="15">
        <f>'table1-2013'!AO144</f>
        <v>772000</v>
      </c>
      <c r="F741">
        <f>'table1-2013'!AP144</f>
        <v>1</v>
      </c>
      <c r="G741" s="15">
        <f>'table1-2013'!AQ144</f>
        <v>177000</v>
      </c>
      <c r="H741">
        <f>'table1-2013'!AR144</f>
        <v>3</v>
      </c>
      <c r="I741" s="15">
        <f>'table1-2013'!AS144</f>
        <v>1097000</v>
      </c>
      <c r="J741">
        <f>'table1-2013'!AT144</f>
        <v>23</v>
      </c>
      <c r="K741" s="15">
        <f>'table1-2013'!AU144</f>
        <v>469000</v>
      </c>
      <c r="L741">
        <f>'table1-2013'!AV144</f>
        <v>56</v>
      </c>
      <c r="M741" s="15">
        <f>'table1-2013'!AW144</f>
        <v>2046000</v>
      </c>
    </row>
    <row r="742" spans="1:13" x14ac:dyDescent="0.2">
      <c r="A742">
        <f>'table1-2013'!AL145</f>
        <v>2608</v>
      </c>
      <c r="B742">
        <v>2013</v>
      </c>
      <c r="C742">
        <f>'table1-2013'!AM145</f>
        <v>5</v>
      </c>
      <c r="D742">
        <f>'table1-2013'!AN145</f>
        <v>44</v>
      </c>
      <c r="E742" s="15">
        <f>'table1-2013'!AO145</f>
        <v>897000</v>
      </c>
      <c r="F742">
        <f>'table1-2013'!AP145</f>
        <v>1</v>
      </c>
      <c r="G742" s="15">
        <f>'table1-2013'!AQ145</f>
        <v>225000</v>
      </c>
      <c r="H742">
        <f>'table1-2013'!AR145</f>
        <v>2</v>
      </c>
      <c r="I742" s="15">
        <f>'table1-2013'!AS145</f>
        <v>1200000</v>
      </c>
      <c r="J742">
        <f>'table1-2013'!AT145</f>
        <v>19</v>
      </c>
      <c r="K742" s="15">
        <f>'table1-2013'!AU145</f>
        <v>321000</v>
      </c>
      <c r="L742">
        <f>'table1-2013'!AV145</f>
        <v>47</v>
      </c>
      <c r="M742" s="15">
        <f>'table1-2013'!AW145</f>
        <v>2322000</v>
      </c>
    </row>
    <row r="743" spans="1:13" x14ac:dyDescent="0.2">
      <c r="A743">
        <f>'table1-2013'!AL146</f>
        <v>2609</v>
      </c>
      <c r="B743">
        <v>2013</v>
      </c>
      <c r="C743">
        <f>'table1-2013'!AM146</f>
        <v>11</v>
      </c>
      <c r="D743">
        <f>'table1-2013'!AN146</f>
        <v>75</v>
      </c>
      <c r="E743" s="15">
        <f>'table1-2013'!AO146</f>
        <v>813000</v>
      </c>
      <c r="F743">
        <f>'table1-2013'!AP146</f>
        <v>1</v>
      </c>
      <c r="G743" s="15">
        <f>'table1-2013'!AQ146</f>
        <v>160000</v>
      </c>
      <c r="H743">
        <f>'table1-2013'!AR146</f>
        <v>5</v>
      </c>
      <c r="I743" s="15">
        <f>'table1-2013'!AS146</f>
        <v>2664000</v>
      </c>
      <c r="J743">
        <f>'table1-2013'!AT146</f>
        <v>41</v>
      </c>
      <c r="K743" s="15">
        <f>'table1-2013'!AU146</f>
        <v>1425000</v>
      </c>
      <c r="L743">
        <f>'table1-2013'!AV146</f>
        <v>81</v>
      </c>
      <c r="M743" s="15">
        <f>'table1-2013'!AW146</f>
        <v>3637000</v>
      </c>
    </row>
    <row r="744" spans="1:13" x14ac:dyDescent="0.2">
      <c r="A744">
        <f>'table1-2013'!AL147</f>
        <v>2610</v>
      </c>
      <c r="B744">
        <v>2013</v>
      </c>
      <c r="C744">
        <f>'table1-2013'!AM147</f>
        <v>5</v>
      </c>
      <c r="D744">
        <f>'table1-2013'!AN147</f>
        <v>15</v>
      </c>
      <c r="E744" s="15">
        <f>'table1-2013'!AO147</f>
        <v>116000</v>
      </c>
      <c r="F744">
        <f>'table1-2013'!AP147</f>
        <v>0</v>
      </c>
      <c r="G744" s="15">
        <f>'table1-2013'!AQ147</f>
        <v>0</v>
      </c>
      <c r="H744">
        <f>'table1-2013'!AR147</f>
        <v>0</v>
      </c>
      <c r="I744" s="15">
        <f>'table1-2013'!AS147</f>
        <v>0</v>
      </c>
      <c r="J744">
        <f>'table1-2013'!AT147</f>
        <v>12</v>
      </c>
      <c r="K744" s="15">
        <f>'table1-2013'!AU147</f>
        <v>102000</v>
      </c>
      <c r="L744">
        <f>'table1-2013'!AV147</f>
        <v>15</v>
      </c>
      <c r="M744" s="15">
        <f>'table1-2013'!AW147</f>
        <v>116000</v>
      </c>
    </row>
    <row r="745" spans="1:13" x14ac:dyDescent="0.2">
      <c r="A745">
        <f>'table1-2013'!AL148</f>
        <v>2611</v>
      </c>
      <c r="B745">
        <v>2013</v>
      </c>
      <c r="C745">
        <f>'table1-2013'!AM148</f>
        <v>13</v>
      </c>
      <c r="D745">
        <f>'table1-2013'!AN148</f>
        <v>39</v>
      </c>
      <c r="E745" s="15">
        <f>'table1-2013'!AO148</f>
        <v>556000</v>
      </c>
      <c r="F745">
        <f>'table1-2013'!AP148</f>
        <v>2</v>
      </c>
      <c r="G745" s="15">
        <f>'table1-2013'!AQ148</f>
        <v>335000</v>
      </c>
      <c r="H745">
        <f>'table1-2013'!AR148</f>
        <v>1</v>
      </c>
      <c r="I745" s="15">
        <f>'table1-2013'!AS148</f>
        <v>300000</v>
      </c>
      <c r="J745">
        <f>'table1-2013'!AT148</f>
        <v>23</v>
      </c>
      <c r="K745" s="15">
        <f>'table1-2013'!AU148</f>
        <v>585000</v>
      </c>
      <c r="L745">
        <f>'table1-2013'!AV148</f>
        <v>42</v>
      </c>
      <c r="M745" s="15">
        <f>'table1-2013'!AW148</f>
        <v>1191000</v>
      </c>
    </row>
    <row r="746" spans="1:13" x14ac:dyDescent="0.2">
      <c r="A746">
        <f>'table1-2013'!AL149</f>
        <v>2701.01</v>
      </c>
      <c r="B746">
        <v>2013</v>
      </c>
      <c r="C746">
        <f>'table1-2013'!AM149</f>
        <v>8</v>
      </c>
      <c r="D746">
        <f>'table1-2013'!AN149</f>
        <v>8</v>
      </c>
      <c r="E746" s="15">
        <f>'table1-2013'!AO149</f>
        <v>84000</v>
      </c>
      <c r="F746">
        <f>'table1-2013'!AP149</f>
        <v>0</v>
      </c>
      <c r="G746" s="15">
        <f>'table1-2013'!AQ149</f>
        <v>0</v>
      </c>
      <c r="H746">
        <f>'table1-2013'!AR149</f>
        <v>0</v>
      </c>
      <c r="I746" s="15">
        <f>'table1-2013'!AS149</f>
        <v>0</v>
      </c>
      <c r="J746">
        <f>'table1-2013'!AT149</f>
        <v>5</v>
      </c>
      <c r="K746" s="15">
        <f>'table1-2013'!AU149</f>
        <v>41000</v>
      </c>
      <c r="L746">
        <f>'table1-2013'!AV149</f>
        <v>8</v>
      </c>
      <c r="M746" s="15">
        <f>'table1-2013'!AW149</f>
        <v>84000</v>
      </c>
    </row>
    <row r="747" spans="1:13" x14ac:dyDescent="0.2">
      <c r="A747">
        <f>'table1-2013'!AL150</f>
        <v>2701.02</v>
      </c>
      <c r="B747">
        <v>2013</v>
      </c>
      <c r="C747">
        <f>'table1-2013'!AM150</f>
        <v>8</v>
      </c>
      <c r="D747">
        <f>'table1-2013'!AN150</f>
        <v>16</v>
      </c>
      <c r="E747" s="15">
        <f>'table1-2013'!AO150</f>
        <v>94000</v>
      </c>
      <c r="F747">
        <f>'table1-2013'!AP150</f>
        <v>1</v>
      </c>
      <c r="G747" s="15">
        <f>'table1-2013'!AQ150</f>
        <v>136000</v>
      </c>
      <c r="H747">
        <f>'table1-2013'!AR150</f>
        <v>0</v>
      </c>
      <c r="I747" s="15">
        <f>'table1-2013'!AS150</f>
        <v>0</v>
      </c>
      <c r="J747">
        <f>'table1-2013'!AT150</f>
        <v>11</v>
      </c>
      <c r="K747" s="15">
        <f>'table1-2013'!AU150</f>
        <v>175000</v>
      </c>
      <c r="L747">
        <f>'table1-2013'!AV150</f>
        <v>17</v>
      </c>
      <c r="M747" s="15">
        <f>'table1-2013'!AW150</f>
        <v>230000</v>
      </c>
    </row>
    <row r="748" spans="1:13" x14ac:dyDescent="0.2">
      <c r="A748">
        <f>'table1-2013'!AL151</f>
        <v>2702</v>
      </c>
      <c r="B748">
        <v>2013</v>
      </c>
      <c r="C748">
        <f>'table1-2013'!AM151</f>
        <v>9</v>
      </c>
      <c r="D748">
        <f>'table1-2013'!AN151</f>
        <v>24</v>
      </c>
      <c r="E748" s="15">
        <f>'table1-2013'!AO151</f>
        <v>314000</v>
      </c>
      <c r="F748">
        <f>'table1-2013'!AP151</f>
        <v>1</v>
      </c>
      <c r="G748" s="15">
        <f>'table1-2013'!AQ151</f>
        <v>200000</v>
      </c>
      <c r="H748">
        <f>'table1-2013'!AR151</f>
        <v>0</v>
      </c>
      <c r="I748" s="15">
        <f>'table1-2013'!AS151</f>
        <v>0</v>
      </c>
      <c r="J748">
        <f>'table1-2013'!AT151</f>
        <v>9</v>
      </c>
      <c r="K748" s="15">
        <f>'table1-2013'!AU151</f>
        <v>128000</v>
      </c>
      <c r="L748">
        <f>'table1-2013'!AV151</f>
        <v>25</v>
      </c>
      <c r="M748" s="15">
        <f>'table1-2013'!AW151</f>
        <v>514000</v>
      </c>
    </row>
    <row r="749" spans="1:13" x14ac:dyDescent="0.2">
      <c r="A749">
        <f>'table1-2013'!AL152</f>
        <v>2703.01</v>
      </c>
      <c r="B749">
        <v>2013</v>
      </c>
      <c r="C749">
        <f>'table1-2013'!AM152</f>
        <v>8</v>
      </c>
      <c r="D749">
        <f>'table1-2013'!AN152</f>
        <v>28</v>
      </c>
      <c r="E749" s="15">
        <f>'table1-2013'!AO152</f>
        <v>258000</v>
      </c>
      <c r="F749">
        <f>'table1-2013'!AP152</f>
        <v>0</v>
      </c>
      <c r="G749" s="15">
        <f>'table1-2013'!AQ152</f>
        <v>0</v>
      </c>
      <c r="H749">
        <f>'table1-2013'!AR152</f>
        <v>0</v>
      </c>
      <c r="I749" s="15">
        <f>'table1-2013'!AS152</f>
        <v>0</v>
      </c>
      <c r="J749">
        <f>'table1-2013'!AT152</f>
        <v>20</v>
      </c>
      <c r="K749" s="15">
        <f>'table1-2013'!AU152</f>
        <v>222000</v>
      </c>
      <c r="L749">
        <f>'table1-2013'!AV152</f>
        <v>28</v>
      </c>
      <c r="M749" s="15">
        <f>'table1-2013'!AW152</f>
        <v>258000</v>
      </c>
    </row>
    <row r="750" spans="1:13" x14ac:dyDescent="0.2">
      <c r="A750">
        <f>'table1-2013'!AL153</f>
        <v>2703.02</v>
      </c>
      <c r="B750">
        <v>2013</v>
      </c>
      <c r="C750">
        <f>'table1-2013'!AM153</f>
        <v>8</v>
      </c>
      <c r="D750">
        <f>'table1-2013'!AN153</f>
        <v>8</v>
      </c>
      <c r="E750" s="15">
        <f>'table1-2013'!AO153</f>
        <v>176000</v>
      </c>
      <c r="F750">
        <f>'table1-2013'!AP153</f>
        <v>0</v>
      </c>
      <c r="G750" s="15">
        <f>'table1-2013'!AQ153</f>
        <v>0</v>
      </c>
      <c r="H750">
        <f>'table1-2013'!AR153</f>
        <v>3</v>
      </c>
      <c r="I750" s="15">
        <f>'table1-2013'!AS153</f>
        <v>979000</v>
      </c>
      <c r="J750">
        <f>'table1-2013'!AT153</f>
        <v>5</v>
      </c>
      <c r="K750" s="15">
        <f>'table1-2013'!AU153</f>
        <v>414000</v>
      </c>
      <c r="L750">
        <f>'table1-2013'!AV153</f>
        <v>11</v>
      </c>
      <c r="M750" s="15">
        <f>'table1-2013'!AW153</f>
        <v>1155000</v>
      </c>
    </row>
    <row r="751" spans="1:13" x14ac:dyDescent="0.2">
      <c r="A751">
        <f>'table1-2013'!AL154</f>
        <v>2704.01</v>
      </c>
      <c r="B751">
        <v>2013</v>
      </c>
      <c r="C751">
        <f>'table1-2013'!AM154</f>
        <v>8</v>
      </c>
      <c r="D751">
        <f>'table1-2013'!AN154</f>
        <v>33</v>
      </c>
      <c r="E751" s="15">
        <f>'table1-2013'!AO154</f>
        <v>160000</v>
      </c>
      <c r="F751">
        <f>'table1-2013'!AP154</f>
        <v>2</v>
      </c>
      <c r="G751" s="15">
        <f>'table1-2013'!AQ154</f>
        <v>322000</v>
      </c>
      <c r="H751">
        <f>'table1-2013'!AR154</f>
        <v>2</v>
      </c>
      <c r="I751" s="15">
        <f>'table1-2013'!AS154</f>
        <v>1000000</v>
      </c>
      <c r="J751">
        <f>'table1-2013'!AT154</f>
        <v>23</v>
      </c>
      <c r="K751" s="15">
        <f>'table1-2013'!AU154</f>
        <v>399000</v>
      </c>
      <c r="L751">
        <f>'table1-2013'!AV154</f>
        <v>37</v>
      </c>
      <c r="M751" s="15">
        <f>'table1-2013'!AW154</f>
        <v>1482000</v>
      </c>
    </row>
    <row r="752" spans="1:13" x14ac:dyDescent="0.2">
      <c r="A752">
        <f>'table1-2013'!AL155</f>
        <v>2704.02</v>
      </c>
      <c r="B752">
        <v>2013</v>
      </c>
      <c r="C752">
        <f>'table1-2013'!AM155</f>
        <v>8</v>
      </c>
      <c r="D752">
        <f>'table1-2013'!AN155</f>
        <v>23</v>
      </c>
      <c r="E752" s="15">
        <f>'table1-2013'!AO155</f>
        <v>262000</v>
      </c>
      <c r="F752">
        <f>'table1-2013'!AP155</f>
        <v>1</v>
      </c>
      <c r="G752" s="15">
        <f>'table1-2013'!AQ155</f>
        <v>125000</v>
      </c>
      <c r="H752">
        <f>'table1-2013'!AR155</f>
        <v>0</v>
      </c>
      <c r="I752" s="15">
        <f>'table1-2013'!AS155</f>
        <v>0</v>
      </c>
      <c r="J752">
        <f>'table1-2013'!AT155</f>
        <v>9</v>
      </c>
      <c r="K752" s="15">
        <f>'table1-2013'!AU155</f>
        <v>117000</v>
      </c>
      <c r="L752">
        <f>'table1-2013'!AV155</f>
        <v>24</v>
      </c>
      <c r="M752" s="15">
        <f>'table1-2013'!AW155</f>
        <v>387000</v>
      </c>
    </row>
    <row r="753" spans="1:13" x14ac:dyDescent="0.2">
      <c r="A753">
        <f>'table1-2013'!AL156</f>
        <v>2705.01</v>
      </c>
      <c r="B753">
        <v>2013</v>
      </c>
      <c r="C753">
        <f>'table1-2013'!AM156</f>
        <v>8</v>
      </c>
      <c r="D753">
        <f>'table1-2013'!AN156</f>
        <v>27</v>
      </c>
      <c r="E753" s="15">
        <f>'table1-2013'!AO156</f>
        <v>361000</v>
      </c>
      <c r="F753">
        <f>'table1-2013'!AP156</f>
        <v>1</v>
      </c>
      <c r="G753" s="15">
        <f>'table1-2013'!AQ156</f>
        <v>249000</v>
      </c>
      <c r="H753">
        <f>'table1-2013'!AR156</f>
        <v>0</v>
      </c>
      <c r="I753" s="15">
        <f>'table1-2013'!AS156</f>
        <v>0</v>
      </c>
      <c r="J753">
        <f>'table1-2013'!AT156</f>
        <v>19</v>
      </c>
      <c r="K753" s="15">
        <f>'table1-2013'!AU156</f>
        <v>467000</v>
      </c>
      <c r="L753">
        <f>'table1-2013'!AV156</f>
        <v>28</v>
      </c>
      <c r="M753" s="15">
        <f>'table1-2013'!AW156</f>
        <v>610000</v>
      </c>
    </row>
    <row r="754" spans="1:13" x14ac:dyDescent="0.2">
      <c r="A754">
        <f>'table1-2013'!AL157</f>
        <v>2705.02</v>
      </c>
      <c r="B754">
        <v>2013</v>
      </c>
      <c r="C754">
        <f>'table1-2013'!AM157</f>
        <v>10</v>
      </c>
      <c r="D754">
        <f>'table1-2013'!AN157</f>
        <v>36</v>
      </c>
      <c r="E754" s="15">
        <f>'table1-2013'!AO157</f>
        <v>404000</v>
      </c>
      <c r="F754">
        <f>'table1-2013'!AP157</f>
        <v>1</v>
      </c>
      <c r="G754" s="15">
        <f>'table1-2013'!AQ157</f>
        <v>250000</v>
      </c>
      <c r="H754">
        <f>'table1-2013'!AR157</f>
        <v>0</v>
      </c>
      <c r="I754" s="15">
        <f>'table1-2013'!AS157</f>
        <v>0</v>
      </c>
      <c r="J754">
        <f>'table1-2013'!AT157</f>
        <v>23</v>
      </c>
      <c r="K754" s="15">
        <f>'table1-2013'!AU157</f>
        <v>284000</v>
      </c>
      <c r="L754">
        <f>'table1-2013'!AV157</f>
        <v>37</v>
      </c>
      <c r="M754" s="15">
        <f>'table1-2013'!AW157</f>
        <v>654000</v>
      </c>
    </row>
    <row r="755" spans="1:13" x14ac:dyDescent="0.2">
      <c r="A755">
        <f>'table1-2013'!AL158</f>
        <v>2706</v>
      </c>
      <c r="B755">
        <v>2013</v>
      </c>
      <c r="C755">
        <f>'table1-2013'!AM158</f>
        <v>10</v>
      </c>
      <c r="D755">
        <f>'table1-2013'!AN158</f>
        <v>23</v>
      </c>
      <c r="E755" s="15">
        <f>'table1-2013'!AO158</f>
        <v>139000</v>
      </c>
      <c r="F755">
        <f>'table1-2013'!AP158</f>
        <v>1</v>
      </c>
      <c r="G755" s="15">
        <f>'table1-2013'!AQ158</f>
        <v>175000</v>
      </c>
      <c r="H755">
        <f>'table1-2013'!AR158</f>
        <v>0</v>
      </c>
      <c r="I755" s="15">
        <f>'table1-2013'!AS158</f>
        <v>0</v>
      </c>
      <c r="J755">
        <f>'table1-2013'!AT158</f>
        <v>15</v>
      </c>
      <c r="K755" s="15">
        <f>'table1-2013'!AU158</f>
        <v>267000</v>
      </c>
      <c r="L755">
        <f>'table1-2013'!AV158</f>
        <v>24</v>
      </c>
      <c r="M755" s="15">
        <f>'table1-2013'!AW158</f>
        <v>314000</v>
      </c>
    </row>
    <row r="756" spans="1:13" x14ac:dyDescent="0.2">
      <c r="A756">
        <f>'table1-2013'!AL159</f>
        <v>2707.01</v>
      </c>
      <c r="B756">
        <v>2013</v>
      </c>
      <c r="C756">
        <f>'table1-2013'!AM159</f>
        <v>4</v>
      </c>
      <c r="D756">
        <f>'table1-2013'!AN159</f>
        <v>4</v>
      </c>
      <c r="E756" s="15">
        <f>'table1-2013'!AO159</f>
        <v>10000</v>
      </c>
      <c r="F756">
        <f>'table1-2013'!AP159</f>
        <v>0</v>
      </c>
      <c r="G756" s="15">
        <f>'table1-2013'!AQ159</f>
        <v>0</v>
      </c>
      <c r="H756">
        <f>'table1-2013'!AR159</f>
        <v>0</v>
      </c>
      <c r="I756" s="15">
        <f>'table1-2013'!AS159</f>
        <v>0</v>
      </c>
      <c r="J756">
        <f>'table1-2013'!AT159</f>
        <v>2</v>
      </c>
      <c r="K756" s="15">
        <f>'table1-2013'!AU159</f>
        <v>9000</v>
      </c>
      <c r="L756">
        <f>'table1-2013'!AV159</f>
        <v>4</v>
      </c>
      <c r="M756" s="15">
        <f>'table1-2013'!AW159</f>
        <v>10000</v>
      </c>
    </row>
    <row r="757" spans="1:13" x14ac:dyDescent="0.2">
      <c r="A757">
        <f>'table1-2013'!AL160</f>
        <v>2707.02</v>
      </c>
      <c r="B757">
        <v>2013</v>
      </c>
      <c r="C757">
        <f>'table1-2013'!AM160</f>
        <v>6</v>
      </c>
      <c r="D757">
        <f>'table1-2013'!AN160</f>
        <v>19</v>
      </c>
      <c r="E757" s="15">
        <f>'table1-2013'!AO160</f>
        <v>281000</v>
      </c>
      <c r="F757">
        <f>'table1-2013'!AP160</f>
        <v>0</v>
      </c>
      <c r="G757" s="15">
        <f>'table1-2013'!AQ160</f>
        <v>0</v>
      </c>
      <c r="H757">
        <f>'table1-2013'!AR160</f>
        <v>0</v>
      </c>
      <c r="I757" s="15">
        <f>'table1-2013'!AS160</f>
        <v>0</v>
      </c>
      <c r="J757">
        <f>'table1-2013'!AT160</f>
        <v>12</v>
      </c>
      <c r="K757" s="15">
        <f>'table1-2013'!AU160</f>
        <v>212000</v>
      </c>
      <c r="L757">
        <f>'table1-2013'!AV160</f>
        <v>19</v>
      </c>
      <c r="M757" s="15">
        <f>'table1-2013'!AW160</f>
        <v>281000</v>
      </c>
    </row>
    <row r="758" spans="1:13" x14ac:dyDescent="0.2">
      <c r="A758">
        <f>'table1-2013'!AL161</f>
        <v>2707.03</v>
      </c>
      <c r="B758">
        <v>2013</v>
      </c>
      <c r="C758">
        <f>'table1-2013'!AM161</f>
        <v>9</v>
      </c>
      <c r="D758">
        <f>'table1-2013'!AN161</f>
        <v>34</v>
      </c>
      <c r="E758" s="15">
        <f>'table1-2013'!AO161</f>
        <v>459000</v>
      </c>
      <c r="F758">
        <f>'table1-2013'!AP161</f>
        <v>1</v>
      </c>
      <c r="G758" s="15">
        <f>'table1-2013'!AQ161</f>
        <v>236000</v>
      </c>
      <c r="H758">
        <f>'table1-2013'!AR161</f>
        <v>0</v>
      </c>
      <c r="I758" s="15">
        <f>'table1-2013'!AS161</f>
        <v>0</v>
      </c>
      <c r="J758">
        <f>'table1-2013'!AT161</f>
        <v>21</v>
      </c>
      <c r="K758" s="15">
        <f>'table1-2013'!AU161</f>
        <v>498000</v>
      </c>
      <c r="L758">
        <f>'table1-2013'!AV161</f>
        <v>35</v>
      </c>
      <c r="M758" s="15">
        <f>'table1-2013'!AW161</f>
        <v>695000</v>
      </c>
    </row>
    <row r="759" spans="1:13" x14ac:dyDescent="0.2">
      <c r="A759">
        <f>'table1-2013'!AL162</f>
        <v>2708.01</v>
      </c>
      <c r="B759">
        <v>2013</v>
      </c>
      <c r="C759">
        <f>'table1-2013'!AM162</f>
        <v>8</v>
      </c>
      <c r="D759">
        <f>'table1-2013'!AN162</f>
        <v>25</v>
      </c>
      <c r="E759" s="15">
        <f>'table1-2013'!AO162</f>
        <v>96000</v>
      </c>
      <c r="F759">
        <f>'table1-2013'!AP162</f>
        <v>0</v>
      </c>
      <c r="G759" s="15">
        <f>'table1-2013'!AQ162</f>
        <v>0</v>
      </c>
      <c r="H759">
        <f>'table1-2013'!AR162</f>
        <v>0</v>
      </c>
      <c r="I759" s="15">
        <f>'table1-2013'!AS162</f>
        <v>0</v>
      </c>
      <c r="J759">
        <f>'table1-2013'!AT162</f>
        <v>17</v>
      </c>
      <c r="K759" s="15">
        <f>'table1-2013'!AU162</f>
        <v>58000</v>
      </c>
      <c r="L759">
        <f>'table1-2013'!AV162</f>
        <v>25</v>
      </c>
      <c r="M759" s="15">
        <f>'table1-2013'!AW162</f>
        <v>96000</v>
      </c>
    </row>
    <row r="760" spans="1:13" x14ac:dyDescent="0.2">
      <c r="A760">
        <f>'table1-2013'!AL163</f>
        <v>2708.02</v>
      </c>
      <c r="B760">
        <v>2013</v>
      </c>
      <c r="C760">
        <f>'table1-2013'!AM163</f>
        <v>7</v>
      </c>
      <c r="D760">
        <f>'table1-2013'!AN163</f>
        <v>10</v>
      </c>
      <c r="E760" s="15">
        <f>'table1-2013'!AO163</f>
        <v>64000</v>
      </c>
      <c r="F760">
        <f>'table1-2013'!AP163</f>
        <v>0</v>
      </c>
      <c r="G760" s="15">
        <f>'table1-2013'!AQ163</f>
        <v>0</v>
      </c>
      <c r="H760">
        <f>'table1-2013'!AR163</f>
        <v>1</v>
      </c>
      <c r="I760" s="15">
        <f>'table1-2013'!AS163</f>
        <v>832000</v>
      </c>
      <c r="J760">
        <f>'table1-2013'!AT163</f>
        <v>8</v>
      </c>
      <c r="K760" s="15">
        <f>'table1-2013'!AU163</f>
        <v>53000</v>
      </c>
      <c r="L760">
        <f>'table1-2013'!AV163</f>
        <v>11</v>
      </c>
      <c r="M760" s="15">
        <f>'table1-2013'!AW163</f>
        <v>896000</v>
      </c>
    </row>
    <row r="761" spans="1:13" x14ac:dyDescent="0.2">
      <c r="A761">
        <f>'table1-2013'!AL164</f>
        <v>2708.03</v>
      </c>
      <c r="B761">
        <v>2013</v>
      </c>
      <c r="C761">
        <f>'table1-2013'!AM164</f>
        <v>8</v>
      </c>
      <c r="D761">
        <f>'table1-2013'!AN164</f>
        <v>21</v>
      </c>
      <c r="E761" s="15">
        <f>'table1-2013'!AO164</f>
        <v>321000</v>
      </c>
      <c r="F761">
        <f>'table1-2013'!AP164</f>
        <v>0</v>
      </c>
      <c r="G761" s="15">
        <f>'table1-2013'!AQ164</f>
        <v>0</v>
      </c>
      <c r="H761">
        <f>'table1-2013'!AR164</f>
        <v>1</v>
      </c>
      <c r="I761" s="15">
        <f>'table1-2013'!AS164</f>
        <v>300000</v>
      </c>
      <c r="J761">
        <f>'table1-2013'!AT164</f>
        <v>16</v>
      </c>
      <c r="K761" s="15">
        <f>'table1-2013'!AU164</f>
        <v>303000</v>
      </c>
      <c r="L761">
        <f>'table1-2013'!AV164</f>
        <v>22</v>
      </c>
      <c r="M761" s="15">
        <f>'table1-2013'!AW164</f>
        <v>621000</v>
      </c>
    </row>
    <row r="762" spans="1:13" x14ac:dyDescent="0.2">
      <c r="A762">
        <f>'table1-2013'!AL165</f>
        <v>2708.04</v>
      </c>
      <c r="B762">
        <v>2013</v>
      </c>
      <c r="C762">
        <f>'table1-2013'!AM165</f>
        <v>9</v>
      </c>
      <c r="D762">
        <f>'table1-2013'!AN165</f>
        <v>15</v>
      </c>
      <c r="E762" s="15">
        <f>'table1-2013'!AO165</f>
        <v>186000</v>
      </c>
      <c r="F762">
        <f>'table1-2013'!AP165</f>
        <v>0</v>
      </c>
      <c r="G762" s="15">
        <f>'table1-2013'!AQ165</f>
        <v>0</v>
      </c>
      <c r="H762">
        <f>'table1-2013'!AR165</f>
        <v>0</v>
      </c>
      <c r="I762" s="15">
        <f>'table1-2013'!AS165</f>
        <v>0</v>
      </c>
      <c r="J762">
        <f>'table1-2013'!AT165</f>
        <v>11</v>
      </c>
      <c r="K762" s="15">
        <f>'table1-2013'!AU165</f>
        <v>166000</v>
      </c>
      <c r="L762">
        <f>'table1-2013'!AV165</f>
        <v>15</v>
      </c>
      <c r="M762" s="15">
        <f>'table1-2013'!AW165</f>
        <v>186000</v>
      </c>
    </row>
    <row r="763" spans="1:13" x14ac:dyDescent="0.2">
      <c r="A763">
        <f>'table1-2013'!AL166</f>
        <v>2708.05</v>
      </c>
      <c r="B763">
        <v>2013</v>
      </c>
      <c r="C763">
        <f>'table1-2013'!AM166</f>
        <v>8</v>
      </c>
      <c r="D763">
        <f>'table1-2013'!AN166</f>
        <v>19</v>
      </c>
      <c r="E763" s="15">
        <f>'table1-2013'!AO166</f>
        <v>327000</v>
      </c>
      <c r="F763">
        <f>'table1-2013'!AP166</f>
        <v>1</v>
      </c>
      <c r="G763" s="15">
        <f>'table1-2013'!AQ166</f>
        <v>203000</v>
      </c>
      <c r="H763">
        <f>'table1-2013'!AR166</f>
        <v>1</v>
      </c>
      <c r="I763" s="15">
        <f>'table1-2013'!AS166</f>
        <v>500000</v>
      </c>
      <c r="J763">
        <f>'table1-2013'!AT166</f>
        <v>12</v>
      </c>
      <c r="K763" s="15">
        <f>'table1-2013'!AU166</f>
        <v>464000</v>
      </c>
      <c r="L763">
        <f>'table1-2013'!AV166</f>
        <v>21</v>
      </c>
      <c r="M763" s="15">
        <f>'table1-2013'!AW166</f>
        <v>1030000</v>
      </c>
    </row>
    <row r="764" spans="1:13" x14ac:dyDescent="0.2">
      <c r="A764">
        <f>'table1-2013'!AL167</f>
        <v>2709.01</v>
      </c>
      <c r="B764">
        <v>2013</v>
      </c>
      <c r="C764">
        <f>'table1-2013'!AM167</f>
        <v>7</v>
      </c>
      <c r="D764">
        <f>'table1-2013'!AN167</f>
        <v>3</v>
      </c>
      <c r="E764" s="15">
        <f>'table1-2013'!AO167</f>
        <v>27000</v>
      </c>
      <c r="F764">
        <f>'table1-2013'!AP167</f>
        <v>1</v>
      </c>
      <c r="G764" s="15">
        <f>'table1-2013'!AQ167</f>
        <v>250000</v>
      </c>
      <c r="H764">
        <f>'table1-2013'!AR167</f>
        <v>0</v>
      </c>
      <c r="I764" s="15">
        <f>'table1-2013'!AS167</f>
        <v>0</v>
      </c>
      <c r="J764">
        <f>'table1-2013'!AT167</f>
        <v>3</v>
      </c>
      <c r="K764" s="15">
        <f>'table1-2013'!AU167</f>
        <v>27000</v>
      </c>
      <c r="L764">
        <f>'table1-2013'!AV167</f>
        <v>4</v>
      </c>
      <c r="M764" s="15">
        <f>'table1-2013'!AW167</f>
        <v>277000</v>
      </c>
    </row>
    <row r="765" spans="1:13" x14ac:dyDescent="0.2">
      <c r="A765">
        <f>'table1-2013'!AL168</f>
        <v>2709.02</v>
      </c>
      <c r="B765">
        <v>2013</v>
      </c>
      <c r="C765">
        <f>'table1-2013'!AM168</f>
        <v>7</v>
      </c>
      <c r="D765">
        <f>'table1-2013'!AN168</f>
        <v>9</v>
      </c>
      <c r="E765" s="15">
        <f>'table1-2013'!AO168</f>
        <v>87000</v>
      </c>
      <c r="F765">
        <f>'table1-2013'!AP168</f>
        <v>0</v>
      </c>
      <c r="G765" s="15">
        <f>'table1-2013'!AQ168</f>
        <v>0</v>
      </c>
      <c r="H765">
        <f>'table1-2013'!AR168</f>
        <v>0</v>
      </c>
      <c r="I765" s="15">
        <f>'table1-2013'!AS168</f>
        <v>0</v>
      </c>
      <c r="J765">
        <f>'table1-2013'!AT168</f>
        <v>8</v>
      </c>
      <c r="K765" s="15">
        <f>'table1-2013'!AU168</f>
        <v>79000</v>
      </c>
      <c r="L765">
        <f>'table1-2013'!AV168</f>
        <v>9</v>
      </c>
      <c r="M765" s="15">
        <f>'table1-2013'!AW168</f>
        <v>87000</v>
      </c>
    </row>
    <row r="766" spans="1:13" x14ac:dyDescent="0.2">
      <c r="A766">
        <f>'table1-2013'!AL169</f>
        <v>2709.03</v>
      </c>
      <c r="B766">
        <v>2013</v>
      </c>
      <c r="C766">
        <f>'table1-2013'!AM169</f>
        <v>8</v>
      </c>
      <c r="D766">
        <f>'table1-2013'!AN169</f>
        <v>20</v>
      </c>
      <c r="E766" s="15">
        <f>'table1-2013'!AO169</f>
        <v>149000</v>
      </c>
      <c r="F766">
        <f>'table1-2013'!AP169</f>
        <v>0</v>
      </c>
      <c r="G766" s="15">
        <f>'table1-2013'!AQ169</f>
        <v>0</v>
      </c>
      <c r="H766">
        <f>'table1-2013'!AR169</f>
        <v>0</v>
      </c>
      <c r="I766" s="15">
        <f>'table1-2013'!AS169</f>
        <v>0</v>
      </c>
      <c r="J766">
        <f>'table1-2013'!AT169</f>
        <v>8</v>
      </c>
      <c r="K766" s="15">
        <f>'table1-2013'!AU169</f>
        <v>68000</v>
      </c>
      <c r="L766">
        <f>'table1-2013'!AV169</f>
        <v>20</v>
      </c>
      <c r="M766" s="15">
        <f>'table1-2013'!AW169</f>
        <v>149000</v>
      </c>
    </row>
    <row r="767" spans="1:13" x14ac:dyDescent="0.2">
      <c r="A767">
        <f>'table1-2013'!AL170</f>
        <v>2710.01</v>
      </c>
      <c r="B767">
        <v>2013</v>
      </c>
      <c r="C767">
        <f>'table1-2013'!AM170</f>
        <v>5</v>
      </c>
      <c r="D767">
        <f>'table1-2013'!AN170</f>
        <v>6</v>
      </c>
      <c r="E767" s="15">
        <f>'table1-2013'!AO170</f>
        <v>107000</v>
      </c>
      <c r="F767">
        <f>'table1-2013'!AP170</f>
        <v>0</v>
      </c>
      <c r="G767" s="15">
        <f>'table1-2013'!AQ170</f>
        <v>0</v>
      </c>
      <c r="H767">
        <f>'table1-2013'!AR170</f>
        <v>0</v>
      </c>
      <c r="I767" s="15">
        <f>'table1-2013'!AS170</f>
        <v>0</v>
      </c>
      <c r="J767">
        <f>'table1-2013'!AT170</f>
        <v>4</v>
      </c>
      <c r="K767" s="15">
        <f>'table1-2013'!AU170</f>
        <v>71000</v>
      </c>
      <c r="L767">
        <f>'table1-2013'!AV170</f>
        <v>6</v>
      </c>
      <c r="M767" s="15">
        <f>'table1-2013'!AW170</f>
        <v>107000</v>
      </c>
    </row>
    <row r="768" spans="1:13" x14ac:dyDescent="0.2">
      <c r="A768">
        <f>'table1-2013'!AL171</f>
        <v>2710.02</v>
      </c>
      <c r="B768">
        <v>2013</v>
      </c>
      <c r="C768">
        <f>'table1-2013'!AM171</f>
        <v>6</v>
      </c>
      <c r="D768">
        <f>'table1-2013'!AN171</f>
        <v>19</v>
      </c>
      <c r="E768" s="15">
        <f>'table1-2013'!AO171</f>
        <v>123000</v>
      </c>
      <c r="F768">
        <f>'table1-2013'!AP171</f>
        <v>1</v>
      </c>
      <c r="G768" s="15">
        <f>'table1-2013'!AQ171</f>
        <v>245000</v>
      </c>
      <c r="H768">
        <f>'table1-2013'!AR171</f>
        <v>0</v>
      </c>
      <c r="I768" s="15">
        <f>'table1-2013'!AS171</f>
        <v>0</v>
      </c>
      <c r="J768">
        <f>'table1-2013'!AT171</f>
        <v>8</v>
      </c>
      <c r="K768" s="15">
        <f>'table1-2013'!AU171</f>
        <v>294000</v>
      </c>
      <c r="L768">
        <f>'table1-2013'!AV171</f>
        <v>20</v>
      </c>
      <c r="M768" s="15">
        <f>'table1-2013'!AW171</f>
        <v>368000</v>
      </c>
    </row>
    <row r="769" spans="1:13" x14ac:dyDescent="0.2">
      <c r="A769">
        <f>'table1-2013'!AL172</f>
        <v>2711.01</v>
      </c>
      <c r="B769">
        <v>2013</v>
      </c>
      <c r="C769">
        <f>'table1-2013'!AM172</f>
        <v>7</v>
      </c>
      <c r="D769">
        <f>'table1-2013'!AN172</f>
        <v>10</v>
      </c>
      <c r="E769" s="15">
        <f>'table1-2013'!AO172</f>
        <v>49000</v>
      </c>
      <c r="F769">
        <f>'table1-2013'!AP172</f>
        <v>0</v>
      </c>
      <c r="G769" s="15">
        <f>'table1-2013'!AQ172</f>
        <v>0</v>
      </c>
      <c r="H769">
        <f>'table1-2013'!AR172</f>
        <v>0</v>
      </c>
      <c r="I769" s="15">
        <f>'table1-2013'!AS172</f>
        <v>0</v>
      </c>
      <c r="J769">
        <f>'table1-2013'!AT172</f>
        <v>3</v>
      </c>
      <c r="K769" s="15">
        <f>'table1-2013'!AU172</f>
        <v>23000</v>
      </c>
      <c r="L769">
        <f>'table1-2013'!AV172</f>
        <v>10</v>
      </c>
      <c r="M769" s="15">
        <f>'table1-2013'!AW172</f>
        <v>49000</v>
      </c>
    </row>
    <row r="770" spans="1:13" x14ac:dyDescent="0.2">
      <c r="A770">
        <f>'table1-2013'!AL173</f>
        <v>2711.02</v>
      </c>
      <c r="B770">
        <v>2013</v>
      </c>
      <c r="C770">
        <f>'table1-2013'!AM173</f>
        <v>13</v>
      </c>
      <c r="D770">
        <f>'table1-2013'!AN173</f>
        <v>15</v>
      </c>
      <c r="E770" s="15">
        <f>'table1-2013'!AO173</f>
        <v>335000</v>
      </c>
      <c r="F770">
        <f>'table1-2013'!AP173</f>
        <v>0</v>
      </c>
      <c r="G770" s="15">
        <f>'table1-2013'!AQ173</f>
        <v>0</v>
      </c>
      <c r="H770">
        <f>'table1-2013'!AR173</f>
        <v>0</v>
      </c>
      <c r="I770" s="15">
        <f>'table1-2013'!AS173</f>
        <v>0</v>
      </c>
      <c r="J770">
        <f>'table1-2013'!AT173</f>
        <v>12</v>
      </c>
      <c r="K770" s="15">
        <f>'table1-2013'!AU173</f>
        <v>222000</v>
      </c>
      <c r="L770">
        <f>'table1-2013'!AV173</f>
        <v>15</v>
      </c>
      <c r="M770" s="15">
        <f>'table1-2013'!AW173</f>
        <v>335000</v>
      </c>
    </row>
    <row r="771" spans="1:13" x14ac:dyDescent="0.2">
      <c r="A771">
        <f>'table1-2013'!AL174</f>
        <v>2712</v>
      </c>
      <c r="B771">
        <v>2013</v>
      </c>
      <c r="C771">
        <f>'table1-2013'!AM174</f>
        <v>13</v>
      </c>
      <c r="D771">
        <f>'table1-2013'!AN174</f>
        <v>84</v>
      </c>
      <c r="E771" s="15">
        <f>'table1-2013'!AO174</f>
        <v>1004000</v>
      </c>
      <c r="F771">
        <f>'table1-2013'!AP174</f>
        <v>4</v>
      </c>
      <c r="G771" s="15">
        <f>'table1-2013'!AQ174</f>
        <v>729000</v>
      </c>
      <c r="H771">
        <f>'table1-2013'!AR174</f>
        <v>5</v>
      </c>
      <c r="I771" s="15">
        <f>'table1-2013'!AS174</f>
        <v>3306000</v>
      </c>
      <c r="J771">
        <f>'table1-2013'!AT174</f>
        <v>48</v>
      </c>
      <c r="K771" s="15">
        <f>'table1-2013'!AU174</f>
        <v>1260000</v>
      </c>
      <c r="L771">
        <f>'table1-2013'!AV174</f>
        <v>93</v>
      </c>
      <c r="M771" s="15">
        <f>'table1-2013'!AW174</f>
        <v>5039000</v>
      </c>
    </row>
    <row r="772" spans="1:13" x14ac:dyDescent="0.2">
      <c r="A772">
        <f>'table1-2013'!AL175</f>
        <v>2713</v>
      </c>
      <c r="B772">
        <v>2013</v>
      </c>
      <c r="C772">
        <f>'table1-2013'!AM175</f>
        <v>13</v>
      </c>
      <c r="D772">
        <f>'table1-2013'!AN175</f>
        <v>54</v>
      </c>
      <c r="E772" s="15">
        <f>'table1-2013'!AO175</f>
        <v>903000</v>
      </c>
      <c r="F772">
        <f>'table1-2013'!AP175</f>
        <v>1</v>
      </c>
      <c r="G772" s="15">
        <f>'table1-2013'!AQ175</f>
        <v>199000</v>
      </c>
      <c r="H772">
        <f>'table1-2013'!AR175</f>
        <v>2</v>
      </c>
      <c r="I772" s="15">
        <f>'table1-2013'!AS175</f>
        <v>555000</v>
      </c>
      <c r="J772">
        <f>'table1-2013'!AT175</f>
        <v>27</v>
      </c>
      <c r="K772" s="15">
        <f>'table1-2013'!AU175</f>
        <v>589000</v>
      </c>
      <c r="L772">
        <f>'table1-2013'!AV175</f>
        <v>57</v>
      </c>
      <c r="M772" s="15">
        <f>'table1-2013'!AW175</f>
        <v>1657000</v>
      </c>
    </row>
    <row r="773" spans="1:13" x14ac:dyDescent="0.2">
      <c r="A773">
        <f>'table1-2013'!AL176</f>
        <v>2714</v>
      </c>
      <c r="B773">
        <v>2013</v>
      </c>
      <c r="C773">
        <f>'table1-2013'!AM176</f>
        <v>13</v>
      </c>
      <c r="D773">
        <f>'table1-2013'!AN176</f>
        <v>81</v>
      </c>
      <c r="E773" s="15">
        <f>'table1-2013'!AO176</f>
        <v>912000</v>
      </c>
      <c r="F773">
        <f>'table1-2013'!AP176</f>
        <v>2</v>
      </c>
      <c r="G773" s="15">
        <f>'table1-2013'!AQ176</f>
        <v>402000</v>
      </c>
      <c r="H773">
        <f>'table1-2013'!AR176</f>
        <v>2</v>
      </c>
      <c r="I773" s="15">
        <f>'table1-2013'!AS176</f>
        <v>1020000</v>
      </c>
      <c r="J773">
        <f>'table1-2013'!AT176</f>
        <v>52</v>
      </c>
      <c r="K773" s="15">
        <f>'table1-2013'!AU176</f>
        <v>1733000</v>
      </c>
      <c r="L773">
        <f>'table1-2013'!AV176</f>
        <v>85</v>
      </c>
      <c r="M773" s="15">
        <f>'table1-2013'!AW176</f>
        <v>2334000</v>
      </c>
    </row>
    <row r="774" spans="1:13" x14ac:dyDescent="0.2">
      <c r="A774">
        <f>'table1-2013'!AL177</f>
        <v>2715.01</v>
      </c>
      <c r="B774">
        <v>2013</v>
      </c>
      <c r="C774">
        <f>'table1-2013'!AM177</f>
        <v>13</v>
      </c>
      <c r="D774">
        <f>'table1-2013'!AN177</f>
        <v>107</v>
      </c>
      <c r="E774" s="15">
        <f>'table1-2013'!AO177</f>
        <v>1667000</v>
      </c>
      <c r="F774">
        <f>'table1-2013'!AP177</f>
        <v>1</v>
      </c>
      <c r="G774" s="15">
        <f>'table1-2013'!AQ177</f>
        <v>169000</v>
      </c>
      <c r="H774">
        <f>'table1-2013'!AR177</f>
        <v>4</v>
      </c>
      <c r="I774" s="15">
        <f>'table1-2013'!AS177</f>
        <v>1750000</v>
      </c>
      <c r="J774">
        <f>'table1-2013'!AT177</f>
        <v>69</v>
      </c>
      <c r="K774" s="15">
        <f>'table1-2013'!AU177</f>
        <v>900000</v>
      </c>
      <c r="L774">
        <f>'table1-2013'!AV177</f>
        <v>112</v>
      </c>
      <c r="M774" s="15">
        <f>'table1-2013'!AW177</f>
        <v>3586000</v>
      </c>
    </row>
    <row r="775" spans="1:13" x14ac:dyDescent="0.2">
      <c r="A775">
        <f>'table1-2013'!AL178</f>
        <v>2715.03</v>
      </c>
      <c r="B775">
        <v>2013</v>
      </c>
      <c r="C775">
        <f>'table1-2013'!AM178</f>
        <v>13</v>
      </c>
      <c r="D775">
        <f>'table1-2013'!AN178</f>
        <v>26</v>
      </c>
      <c r="E775" s="15">
        <f>'table1-2013'!AO178</f>
        <v>507000</v>
      </c>
      <c r="F775">
        <f>'table1-2013'!AP178</f>
        <v>0</v>
      </c>
      <c r="G775" s="15">
        <f>'table1-2013'!AQ178</f>
        <v>0</v>
      </c>
      <c r="H775">
        <f>'table1-2013'!AR178</f>
        <v>0</v>
      </c>
      <c r="I775" s="15">
        <f>'table1-2013'!AS178</f>
        <v>0</v>
      </c>
      <c r="J775">
        <f>'table1-2013'!AT178</f>
        <v>11</v>
      </c>
      <c r="K775" s="15">
        <f>'table1-2013'!AU178</f>
        <v>148000</v>
      </c>
      <c r="L775">
        <f>'table1-2013'!AV178</f>
        <v>26</v>
      </c>
      <c r="M775" s="15">
        <f>'table1-2013'!AW178</f>
        <v>507000</v>
      </c>
    </row>
    <row r="776" spans="1:13" x14ac:dyDescent="0.2">
      <c r="A776">
        <f>'table1-2013'!AL179</f>
        <v>2716</v>
      </c>
      <c r="B776">
        <v>2013</v>
      </c>
      <c r="C776">
        <f>'table1-2013'!AM179</f>
        <v>6</v>
      </c>
      <c r="D776">
        <f>'table1-2013'!AN179</f>
        <v>9</v>
      </c>
      <c r="E776" s="15">
        <f>'table1-2013'!AO179</f>
        <v>185000</v>
      </c>
      <c r="F776">
        <f>'table1-2013'!AP179</f>
        <v>1</v>
      </c>
      <c r="G776" s="15">
        <f>'table1-2013'!AQ179</f>
        <v>191000</v>
      </c>
      <c r="H776">
        <f>'table1-2013'!AR179</f>
        <v>0</v>
      </c>
      <c r="I776" s="15">
        <f>'table1-2013'!AS179</f>
        <v>0</v>
      </c>
      <c r="J776">
        <f>'table1-2013'!AT179</f>
        <v>4</v>
      </c>
      <c r="K776" s="15">
        <f>'table1-2013'!AU179</f>
        <v>218000</v>
      </c>
      <c r="L776">
        <f>'table1-2013'!AV179</f>
        <v>10</v>
      </c>
      <c r="M776" s="15">
        <f>'table1-2013'!AW179</f>
        <v>376000</v>
      </c>
    </row>
    <row r="777" spans="1:13" x14ac:dyDescent="0.2">
      <c r="A777">
        <f>'table1-2013'!AL180</f>
        <v>2717</v>
      </c>
      <c r="B777">
        <v>2013</v>
      </c>
      <c r="C777">
        <f>'table1-2013'!AM180</f>
        <v>6</v>
      </c>
      <c r="D777">
        <f>'table1-2013'!AN180</f>
        <v>26</v>
      </c>
      <c r="E777" s="15">
        <f>'table1-2013'!AO180</f>
        <v>248000</v>
      </c>
      <c r="F777">
        <f>'table1-2013'!AP180</f>
        <v>1</v>
      </c>
      <c r="G777" s="15">
        <f>'table1-2013'!AQ180</f>
        <v>250000</v>
      </c>
      <c r="H777">
        <f>'table1-2013'!AR180</f>
        <v>0</v>
      </c>
      <c r="I777" s="15">
        <f>'table1-2013'!AS180</f>
        <v>0</v>
      </c>
      <c r="J777">
        <f>'table1-2013'!AT180</f>
        <v>23</v>
      </c>
      <c r="K777" s="15">
        <f>'table1-2013'!AU180</f>
        <v>447000</v>
      </c>
      <c r="L777">
        <f>'table1-2013'!AV180</f>
        <v>27</v>
      </c>
      <c r="M777" s="15">
        <f>'table1-2013'!AW180</f>
        <v>498000</v>
      </c>
    </row>
    <row r="778" spans="1:13" x14ac:dyDescent="0.2">
      <c r="A778">
        <f>'table1-2013'!AL181</f>
        <v>2718.01</v>
      </c>
      <c r="B778">
        <v>2013</v>
      </c>
      <c r="C778">
        <f>'table1-2013'!AM181</f>
        <v>5</v>
      </c>
      <c r="D778">
        <f>'table1-2013'!AN181</f>
        <v>11</v>
      </c>
      <c r="E778" s="15">
        <f>'table1-2013'!AO181</f>
        <v>78000</v>
      </c>
      <c r="F778">
        <f>'table1-2013'!AP181</f>
        <v>0</v>
      </c>
      <c r="G778" s="15">
        <f>'table1-2013'!AQ181</f>
        <v>0</v>
      </c>
      <c r="H778">
        <f>'table1-2013'!AR181</f>
        <v>0</v>
      </c>
      <c r="I778" s="15">
        <f>'table1-2013'!AS181</f>
        <v>0</v>
      </c>
      <c r="J778">
        <f>'table1-2013'!AT181</f>
        <v>5</v>
      </c>
      <c r="K778" s="15">
        <f>'table1-2013'!AU181</f>
        <v>38000</v>
      </c>
      <c r="L778">
        <f>'table1-2013'!AV181</f>
        <v>11</v>
      </c>
      <c r="M778" s="15">
        <f>'table1-2013'!AW181</f>
        <v>78000</v>
      </c>
    </row>
    <row r="779" spans="1:13" x14ac:dyDescent="0.2">
      <c r="A779">
        <f>'table1-2013'!AL182</f>
        <v>2718.02</v>
      </c>
      <c r="B779">
        <v>2013</v>
      </c>
      <c r="C779">
        <f>'table1-2013'!AM182</f>
        <v>5</v>
      </c>
      <c r="D779">
        <f>'table1-2013'!AN182</f>
        <v>11</v>
      </c>
      <c r="E779" s="15">
        <f>'table1-2013'!AO182</f>
        <v>104000</v>
      </c>
      <c r="F779">
        <f>'table1-2013'!AP182</f>
        <v>0</v>
      </c>
      <c r="G779" s="15">
        <f>'table1-2013'!AQ182</f>
        <v>0</v>
      </c>
      <c r="H779">
        <f>'table1-2013'!AR182</f>
        <v>0</v>
      </c>
      <c r="I779" s="15">
        <f>'table1-2013'!AS182</f>
        <v>0</v>
      </c>
      <c r="J779">
        <f>'table1-2013'!AT182</f>
        <v>5</v>
      </c>
      <c r="K779" s="15">
        <f>'table1-2013'!AU182</f>
        <v>27000</v>
      </c>
      <c r="L779">
        <f>'table1-2013'!AV182</f>
        <v>11</v>
      </c>
      <c r="M779" s="15">
        <f>'table1-2013'!AW182</f>
        <v>104000</v>
      </c>
    </row>
    <row r="780" spans="1:13" x14ac:dyDescent="0.2">
      <c r="A780">
        <f>'table1-2013'!AL183</f>
        <v>2719</v>
      </c>
      <c r="B780">
        <v>2013</v>
      </c>
      <c r="C780">
        <f>'table1-2013'!AM183</f>
        <v>8</v>
      </c>
      <c r="D780">
        <f>'table1-2013'!AN183</f>
        <v>39</v>
      </c>
      <c r="E780" s="15">
        <f>'table1-2013'!AO183</f>
        <v>439000</v>
      </c>
      <c r="F780">
        <f>'table1-2013'!AP183</f>
        <v>3</v>
      </c>
      <c r="G780" s="15">
        <f>'table1-2013'!AQ183</f>
        <v>570000</v>
      </c>
      <c r="H780">
        <f>'table1-2013'!AR183</f>
        <v>3</v>
      </c>
      <c r="I780" s="15">
        <f>'table1-2013'!AS183</f>
        <v>1125000</v>
      </c>
      <c r="J780">
        <f>'table1-2013'!AT183</f>
        <v>25</v>
      </c>
      <c r="K780" s="15">
        <f>'table1-2013'!AU183</f>
        <v>528000</v>
      </c>
      <c r="L780">
        <f>'table1-2013'!AV183</f>
        <v>45</v>
      </c>
      <c r="M780" s="15">
        <f>'table1-2013'!AW183</f>
        <v>2134000</v>
      </c>
    </row>
    <row r="781" spans="1:13" x14ac:dyDescent="0.2">
      <c r="A781">
        <f>'table1-2013'!AL184</f>
        <v>2720.03</v>
      </c>
      <c r="B781">
        <v>2013</v>
      </c>
      <c r="C781">
        <f>'table1-2013'!AM184</f>
        <v>10</v>
      </c>
      <c r="D781">
        <f>'table1-2013'!AN184</f>
        <v>145</v>
      </c>
      <c r="E781" s="15">
        <f>'table1-2013'!AO184</f>
        <v>1454000</v>
      </c>
      <c r="F781">
        <f>'table1-2013'!AP184</f>
        <v>0</v>
      </c>
      <c r="G781" s="15">
        <f>'table1-2013'!AQ184</f>
        <v>0</v>
      </c>
      <c r="H781">
        <f>'table1-2013'!AR184</f>
        <v>0</v>
      </c>
      <c r="I781" s="15">
        <f>'table1-2013'!AS184</f>
        <v>0</v>
      </c>
      <c r="J781">
        <f>'table1-2013'!AT184</f>
        <v>91</v>
      </c>
      <c r="K781" s="15">
        <f>'table1-2013'!AU184</f>
        <v>911000</v>
      </c>
      <c r="L781">
        <f>'table1-2013'!AV184</f>
        <v>145</v>
      </c>
      <c r="M781" s="15">
        <f>'table1-2013'!AW184</f>
        <v>1454000</v>
      </c>
    </row>
    <row r="782" spans="1:13" x14ac:dyDescent="0.2">
      <c r="A782">
        <f>'table1-2013'!AL185</f>
        <v>2720.04</v>
      </c>
      <c r="B782">
        <v>2013</v>
      </c>
      <c r="C782">
        <f>'table1-2013'!AM185</f>
        <v>7</v>
      </c>
      <c r="D782">
        <f>'table1-2013'!AN185</f>
        <v>133</v>
      </c>
      <c r="E782" s="15">
        <f>'table1-2013'!AO185</f>
        <v>1043000</v>
      </c>
      <c r="F782">
        <f>'table1-2013'!AP185</f>
        <v>1</v>
      </c>
      <c r="G782" s="15">
        <f>'table1-2013'!AQ185</f>
        <v>125000</v>
      </c>
      <c r="H782">
        <f>'table1-2013'!AR185</f>
        <v>1</v>
      </c>
      <c r="I782" s="15">
        <f>'table1-2013'!AS185</f>
        <v>455000</v>
      </c>
      <c r="J782">
        <f>'table1-2013'!AT185</f>
        <v>65</v>
      </c>
      <c r="K782" s="15">
        <f>'table1-2013'!AU185</f>
        <v>545000</v>
      </c>
      <c r="L782">
        <f>'table1-2013'!AV185</f>
        <v>135</v>
      </c>
      <c r="M782" s="15">
        <f>'table1-2013'!AW185</f>
        <v>1623000</v>
      </c>
    </row>
    <row r="783" spans="1:13" x14ac:dyDescent="0.2">
      <c r="A783">
        <f>'table1-2013'!AL186</f>
        <v>2720.05</v>
      </c>
      <c r="B783">
        <v>2013</v>
      </c>
      <c r="C783">
        <f>'table1-2013'!AM186</f>
        <v>7</v>
      </c>
      <c r="D783">
        <f>'table1-2013'!AN186</f>
        <v>85</v>
      </c>
      <c r="E783" s="15">
        <f>'table1-2013'!AO186</f>
        <v>714000</v>
      </c>
      <c r="F783">
        <f>'table1-2013'!AP186</f>
        <v>2</v>
      </c>
      <c r="G783" s="15">
        <f>'table1-2013'!AQ186</f>
        <v>243000</v>
      </c>
      <c r="H783">
        <f>'table1-2013'!AR186</f>
        <v>0</v>
      </c>
      <c r="I783" s="15">
        <f>'table1-2013'!AS186</f>
        <v>0</v>
      </c>
      <c r="J783">
        <f>'table1-2013'!AT186</f>
        <v>50</v>
      </c>
      <c r="K783" s="15">
        <f>'table1-2013'!AU186</f>
        <v>396000</v>
      </c>
      <c r="L783">
        <f>'table1-2013'!AV186</f>
        <v>87</v>
      </c>
      <c r="M783" s="15">
        <f>'table1-2013'!AW186</f>
        <v>957000</v>
      </c>
    </row>
    <row r="784" spans="1:13" x14ac:dyDescent="0.2">
      <c r="A784">
        <f>'table1-2013'!AL187</f>
        <v>2720.06</v>
      </c>
      <c r="B784">
        <v>2013</v>
      </c>
      <c r="C784">
        <f>'table1-2013'!AM187</f>
        <v>4</v>
      </c>
      <c r="D784">
        <f>'table1-2013'!AN187</f>
        <v>121</v>
      </c>
      <c r="E784" s="15">
        <f>'table1-2013'!AO187</f>
        <v>1241000</v>
      </c>
      <c r="F784">
        <f>'table1-2013'!AP187</f>
        <v>2</v>
      </c>
      <c r="G784" s="15">
        <f>'table1-2013'!AQ187</f>
        <v>225000</v>
      </c>
      <c r="H784">
        <f>'table1-2013'!AR187</f>
        <v>0</v>
      </c>
      <c r="I784" s="15">
        <f>'table1-2013'!AS187</f>
        <v>0</v>
      </c>
      <c r="J784">
        <f>'table1-2013'!AT187</f>
        <v>63</v>
      </c>
      <c r="K784" s="15">
        <f>'table1-2013'!AU187</f>
        <v>884000</v>
      </c>
      <c r="L784">
        <f>'table1-2013'!AV187</f>
        <v>123</v>
      </c>
      <c r="M784" s="15">
        <f>'table1-2013'!AW187</f>
        <v>1466000</v>
      </c>
    </row>
    <row r="785" spans="1:13" x14ac:dyDescent="0.2">
      <c r="A785">
        <f>'table1-2013'!AL188</f>
        <v>2720.07</v>
      </c>
      <c r="B785">
        <v>2013</v>
      </c>
      <c r="C785">
        <f>'table1-2013'!AM188</f>
        <v>6</v>
      </c>
      <c r="D785">
        <f>'table1-2013'!AN188</f>
        <v>88</v>
      </c>
      <c r="E785" s="15">
        <f>'table1-2013'!AO188</f>
        <v>713000</v>
      </c>
      <c r="F785">
        <f>'table1-2013'!AP188</f>
        <v>2</v>
      </c>
      <c r="G785" s="15">
        <f>'table1-2013'!AQ188</f>
        <v>420000</v>
      </c>
      <c r="H785">
        <f>'table1-2013'!AR188</f>
        <v>1</v>
      </c>
      <c r="I785" s="15">
        <f>'table1-2013'!AS188</f>
        <v>750000</v>
      </c>
      <c r="J785">
        <f>'table1-2013'!AT188</f>
        <v>58</v>
      </c>
      <c r="K785" s="15">
        <f>'table1-2013'!AU188</f>
        <v>632000</v>
      </c>
      <c r="L785">
        <f>'table1-2013'!AV188</f>
        <v>91</v>
      </c>
      <c r="M785" s="15">
        <f>'table1-2013'!AW188</f>
        <v>1883000</v>
      </c>
    </row>
    <row r="786" spans="1:13" x14ac:dyDescent="0.2">
      <c r="A786">
        <f>'table1-2013'!AL189</f>
        <v>2801.01</v>
      </c>
      <c r="B786">
        <v>2013</v>
      </c>
      <c r="C786">
        <f>'table1-2013'!AM189</f>
        <v>7</v>
      </c>
      <c r="D786">
        <f>'table1-2013'!AN189</f>
        <v>97</v>
      </c>
      <c r="E786" s="15">
        <f>'table1-2013'!AO189</f>
        <v>1783000</v>
      </c>
      <c r="F786">
        <f>'table1-2013'!AP189</f>
        <v>7</v>
      </c>
      <c r="G786" s="15">
        <f>'table1-2013'!AQ189</f>
        <v>1278000</v>
      </c>
      <c r="H786">
        <f>'table1-2013'!AR189</f>
        <v>3</v>
      </c>
      <c r="I786" s="15">
        <f>'table1-2013'!AS189</f>
        <v>1599000</v>
      </c>
      <c r="J786">
        <f>'table1-2013'!AT189</f>
        <v>42</v>
      </c>
      <c r="K786" s="15">
        <f>'table1-2013'!AU189</f>
        <v>971000</v>
      </c>
      <c r="L786">
        <f>'table1-2013'!AV189</f>
        <v>107</v>
      </c>
      <c r="M786" s="15">
        <f>'table1-2013'!AW189</f>
        <v>4660000</v>
      </c>
    </row>
    <row r="787" spans="1:13" x14ac:dyDescent="0.2">
      <c r="A787">
        <f>'table1-2013'!AL190</f>
        <v>2801.02</v>
      </c>
      <c r="B787">
        <v>2013</v>
      </c>
      <c r="C787">
        <f>'table1-2013'!AM190</f>
        <v>5</v>
      </c>
      <c r="D787">
        <f>'table1-2013'!AN190</f>
        <v>56</v>
      </c>
      <c r="E787" s="15">
        <f>'table1-2013'!AO190</f>
        <v>449000</v>
      </c>
      <c r="F787">
        <f>'table1-2013'!AP190</f>
        <v>3</v>
      </c>
      <c r="G787" s="15">
        <f>'table1-2013'!AQ190</f>
        <v>700000</v>
      </c>
      <c r="H787">
        <f>'table1-2013'!AR190</f>
        <v>3</v>
      </c>
      <c r="I787" s="15">
        <f>'table1-2013'!AS190</f>
        <v>911000</v>
      </c>
      <c r="J787">
        <f>'table1-2013'!AT190</f>
        <v>27</v>
      </c>
      <c r="K787" s="15">
        <f>'table1-2013'!AU190</f>
        <v>390000</v>
      </c>
      <c r="L787">
        <f>'table1-2013'!AV190</f>
        <v>62</v>
      </c>
      <c r="M787" s="15">
        <f>'table1-2013'!AW190</f>
        <v>2060000</v>
      </c>
    </row>
    <row r="788" spans="1:13" x14ac:dyDescent="0.2">
      <c r="A788">
        <f>'table1-2013'!AL191</f>
        <v>2802</v>
      </c>
      <c r="B788">
        <v>2013</v>
      </c>
      <c r="C788">
        <f>'table1-2013'!AM191</f>
        <v>8</v>
      </c>
      <c r="D788">
        <f>'table1-2013'!AN191</f>
        <v>25</v>
      </c>
      <c r="E788" s="15">
        <f>'table1-2013'!AO191</f>
        <v>245000</v>
      </c>
      <c r="F788">
        <f>'table1-2013'!AP191</f>
        <v>0</v>
      </c>
      <c r="G788" s="15">
        <f>'table1-2013'!AQ191</f>
        <v>0</v>
      </c>
      <c r="H788">
        <f>'table1-2013'!AR191</f>
        <v>1</v>
      </c>
      <c r="I788" s="15">
        <f>'table1-2013'!AS191</f>
        <v>350000</v>
      </c>
      <c r="J788">
        <f>'table1-2013'!AT191</f>
        <v>17</v>
      </c>
      <c r="K788" s="15">
        <f>'table1-2013'!AU191</f>
        <v>470000</v>
      </c>
      <c r="L788">
        <f>'table1-2013'!AV191</f>
        <v>26</v>
      </c>
      <c r="M788" s="15">
        <f>'table1-2013'!AW191</f>
        <v>595000</v>
      </c>
    </row>
    <row r="789" spans="1:13" x14ac:dyDescent="0.2">
      <c r="A789">
        <f>'table1-2013'!AL192</f>
        <v>2803.01</v>
      </c>
      <c r="B789">
        <v>2013</v>
      </c>
      <c r="C789">
        <f>'table1-2013'!AM192</f>
        <v>6</v>
      </c>
      <c r="D789">
        <f>'table1-2013'!AN192</f>
        <v>23</v>
      </c>
      <c r="E789" s="15">
        <f>'table1-2013'!AO192</f>
        <v>259000</v>
      </c>
      <c r="F789">
        <f>'table1-2013'!AP192</f>
        <v>0</v>
      </c>
      <c r="G789" s="15">
        <f>'table1-2013'!AQ192</f>
        <v>0</v>
      </c>
      <c r="H789">
        <f>'table1-2013'!AR192</f>
        <v>0</v>
      </c>
      <c r="I789" s="15">
        <f>'table1-2013'!AS192</f>
        <v>0</v>
      </c>
      <c r="J789">
        <f>'table1-2013'!AT192</f>
        <v>15</v>
      </c>
      <c r="K789" s="15">
        <f>'table1-2013'!AU192</f>
        <v>191000</v>
      </c>
      <c r="L789">
        <f>'table1-2013'!AV192</f>
        <v>23</v>
      </c>
      <c r="M789" s="15">
        <f>'table1-2013'!AW192</f>
        <v>259000</v>
      </c>
    </row>
    <row r="790" spans="1:13" x14ac:dyDescent="0.2">
      <c r="A790">
        <f>'table1-2013'!AL193</f>
        <v>2803.02</v>
      </c>
      <c r="B790">
        <v>2013</v>
      </c>
      <c r="C790">
        <f>'table1-2013'!AM193</f>
        <v>6</v>
      </c>
      <c r="D790">
        <f>'table1-2013'!AN193</f>
        <v>6</v>
      </c>
      <c r="E790" s="15">
        <f>'table1-2013'!AO193</f>
        <v>62000</v>
      </c>
      <c r="F790">
        <f>'table1-2013'!AP193</f>
        <v>0</v>
      </c>
      <c r="G790" s="15">
        <f>'table1-2013'!AQ193</f>
        <v>0</v>
      </c>
      <c r="H790">
        <f>'table1-2013'!AR193</f>
        <v>0</v>
      </c>
      <c r="I790" s="15">
        <f>'table1-2013'!AS193</f>
        <v>0</v>
      </c>
      <c r="J790">
        <f>'table1-2013'!AT193</f>
        <v>2</v>
      </c>
      <c r="K790" s="15">
        <f>'table1-2013'!AU193</f>
        <v>28000</v>
      </c>
      <c r="L790">
        <f>'table1-2013'!AV193</f>
        <v>6</v>
      </c>
      <c r="M790" s="15">
        <f>'table1-2013'!AW193</f>
        <v>62000</v>
      </c>
    </row>
    <row r="791" spans="1:13" x14ac:dyDescent="0.2">
      <c r="A791">
        <f>'table1-2013'!AL194</f>
        <v>2804.01</v>
      </c>
      <c r="B791">
        <v>2013</v>
      </c>
      <c r="C791">
        <f>'table1-2013'!AM194</f>
        <v>8</v>
      </c>
      <c r="D791">
        <f>'table1-2013'!AN194</f>
        <v>23</v>
      </c>
      <c r="E791" s="15">
        <f>'table1-2013'!AO194</f>
        <v>80000</v>
      </c>
      <c r="F791">
        <f>'table1-2013'!AP194</f>
        <v>0</v>
      </c>
      <c r="G791" s="15">
        <f>'table1-2013'!AQ194</f>
        <v>0</v>
      </c>
      <c r="H791">
        <f>'table1-2013'!AR194</f>
        <v>0</v>
      </c>
      <c r="I791" s="15">
        <f>'table1-2013'!AS194</f>
        <v>0</v>
      </c>
      <c r="J791">
        <f>'table1-2013'!AT194</f>
        <v>16</v>
      </c>
      <c r="K791" s="15">
        <f>'table1-2013'!AU194</f>
        <v>54000</v>
      </c>
      <c r="L791">
        <f>'table1-2013'!AV194</f>
        <v>23</v>
      </c>
      <c r="M791" s="15">
        <f>'table1-2013'!AW194</f>
        <v>80000</v>
      </c>
    </row>
    <row r="792" spans="1:13" x14ac:dyDescent="0.2">
      <c r="A792">
        <f>'table1-2013'!AL195</f>
        <v>2804.02</v>
      </c>
      <c r="B792">
        <v>2013</v>
      </c>
      <c r="C792">
        <f>'table1-2013'!AM195</f>
        <v>7</v>
      </c>
      <c r="D792">
        <f>'table1-2013'!AN195</f>
        <v>6</v>
      </c>
      <c r="E792" s="15">
        <f>'table1-2013'!AO195</f>
        <v>13000</v>
      </c>
      <c r="F792">
        <f>'table1-2013'!AP195</f>
        <v>0</v>
      </c>
      <c r="G792" s="15">
        <f>'table1-2013'!AQ195</f>
        <v>0</v>
      </c>
      <c r="H792">
        <f>'table1-2013'!AR195</f>
        <v>0</v>
      </c>
      <c r="I792" s="15">
        <f>'table1-2013'!AS195</f>
        <v>0</v>
      </c>
      <c r="J792">
        <f>'table1-2013'!AT195</f>
        <v>2</v>
      </c>
      <c r="K792" s="15">
        <f>'table1-2013'!AU195</f>
        <v>9000</v>
      </c>
      <c r="L792">
        <f>'table1-2013'!AV195</f>
        <v>6</v>
      </c>
      <c r="M792" s="15">
        <f>'table1-2013'!AW195</f>
        <v>13000</v>
      </c>
    </row>
    <row r="793" spans="1:13" x14ac:dyDescent="0.2">
      <c r="A793">
        <f>'table1-2013'!AL196</f>
        <v>2804.03</v>
      </c>
      <c r="B793">
        <v>2013</v>
      </c>
      <c r="C793">
        <f>'table1-2013'!AM196</f>
        <v>8</v>
      </c>
      <c r="D793">
        <f>'table1-2013'!AN196</f>
        <v>28</v>
      </c>
      <c r="E793" s="15">
        <f>'table1-2013'!AO196</f>
        <v>142000</v>
      </c>
      <c r="F793">
        <f>'table1-2013'!AP196</f>
        <v>0</v>
      </c>
      <c r="G793" s="15">
        <f>'table1-2013'!AQ196</f>
        <v>0</v>
      </c>
      <c r="H793">
        <f>'table1-2013'!AR196</f>
        <v>0</v>
      </c>
      <c r="I793" s="15">
        <f>'table1-2013'!AS196</f>
        <v>0</v>
      </c>
      <c r="J793">
        <f>'table1-2013'!AT196</f>
        <v>17</v>
      </c>
      <c r="K793" s="15">
        <f>'table1-2013'!AU196</f>
        <v>80000</v>
      </c>
      <c r="L793">
        <f>'table1-2013'!AV196</f>
        <v>28</v>
      </c>
      <c r="M793" s="15">
        <f>'table1-2013'!AW196</f>
        <v>142000</v>
      </c>
    </row>
    <row r="794" spans="1:13" x14ac:dyDescent="0.2">
      <c r="A794">
        <f>'table1-2013'!AL197</f>
        <v>2804.04</v>
      </c>
      <c r="B794">
        <v>2013</v>
      </c>
      <c r="C794">
        <f>'table1-2013'!AM197</f>
        <v>6</v>
      </c>
      <c r="D794">
        <f>'table1-2013'!AN197</f>
        <v>3</v>
      </c>
      <c r="E794" s="15">
        <f>'table1-2013'!AO197</f>
        <v>5000</v>
      </c>
      <c r="F794">
        <f>'table1-2013'!AP197</f>
        <v>0</v>
      </c>
      <c r="G794" s="15">
        <f>'table1-2013'!AQ197</f>
        <v>0</v>
      </c>
      <c r="H794">
        <f>'table1-2013'!AR197</f>
        <v>0</v>
      </c>
      <c r="I794" s="15">
        <f>'table1-2013'!AS197</f>
        <v>0</v>
      </c>
      <c r="J794">
        <f>'table1-2013'!AT197</f>
        <v>1</v>
      </c>
      <c r="K794" s="15">
        <f>'table1-2013'!AU197</f>
        <v>3000</v>
      </c>
      <c r="L794">
        <f>'table1-2013'!AV197</f>
        <v>3</v>
      </c>
      <c r="M794" s="15">
        <f>'table1-2013'!AW197</f>
        <v>5000</v>
      </c>
    </row>
    <row r="795" spans="1:13" x14ac:dyDescent="0.2">
      <c r="A795">
        <f>'table1-2013'!AL198</f>
        <v>2805</v>
      </c>
      <c r="B795">
        <v>2013</v>
      </c>
      <c r="C795">
        <f>'table1-2013'!AM198</f>
        <v>2</v>
      </c>
      <c r="D795">
        <f>'table1-2013'!AN198</f>
        <v>12</v>
      </c>
      <c r="E795" s="15">
        <f>'table1-2013'!AO198</f>
        <v>30000</v>
      </c>
      <c r="F795">
        <f>'table1-2013'!AP198</f>
        <v>1</v>
      </c>
      <c r="G795" s="15">
        <f>'table1-2013'!AQ198</f>
        <v>231000</v>
      </c>
      <c r="H795">
        <f>'table1-2013'!AR198</f>
        <v>0</v>
      </c>
      <c r="I795" s="15">
        <f>'table1-2013'!AS198</f>
        <v>0</v>
      </c>
      <c r="J795">
        <f>'table1-2013'!AT198</f>
        <v>4</v>
      </c>
      <c r="K795" s="15">
        <f>'table1-2013'!AU198</f>
        <v>240000</v>
      </c>
      <c r="L795">
        <f>'table1-2013'!AV198</f>
        <v>13</v>
      </c>
      <c r="M795" s="15">
        <f>'table1-2013'!AW198</f>
        <v>261000</v>
      </c>
    </row>
    <row r="796" spans="1:13" x14ac:dyDescent="0.2">
      <c r="A796">
        <f>'table1-2012'!AL2</f>
        <v>101</v>
      </c>
      <c r="B796">
        <v>2012</v>
      </c>
      <c r="C796">
        <f>'table1-2012'!AM2</f>
        <v>10</v>
      </c>
      <c r="D796">
        <f>'table1-2012'!AN2</f>
        <v>49</v>
      </c>
      <c r="E796" s="15">
        <f>'table1-2012'!AO2</f>
        <v>584000</v>
      </c>
      <c r="F796">
        <f>'table1-2012'!AP2</f>
        <v>1</v>
      </c>
      <c r="G796" s="15">
        <f>'table1-2012'!AQ2</f>
        <v>129000</v>
      </c>
      <c r="H796">
        <f>'table1-2012'!AR2</f>
        <v>3</v>
      </c>
      <c r="I796" s="15">
        <f>'table1-2012'!AS2</f>
        <v>1468000</v>
      </c>
      <c r="J796">
        <f>'table1-2012'!AT2</f>
        <v>28</v>
      </c>
      <c r="K796" s="15">
        <f>'table1-2012'!AU2</f>
        <v>775000</v>
      </c>
      <c r="L796">
        <f>'table1-2012'!AV2</f>
        <v>53</v>
      </c>
      <c r="M796" s="15">
        <f>'table1-2012'!AW2</f>
        <v>2181000</v>
      </c>
    </row>
    <row r="797" spans="1:13" x14ac:dyDescent="0.2">
      <c r="A797">
        <f>'table1-2012'!AL3</f>
        <v>102</v>
      </c>
      <c r="B797">
        <v>2012</v>
      </c>
      <c r="C797">
        <f>'table1-2012'!AM3</f>
        <v>9</v>
      </c>
      <c r="D797">
        <f>'table1-2012'!AN3</f>
        <v>35</v>
      </c>
      <c r="E797" s="15">
        <f>'table1-2012'!AO3</f>
        <v>138000</v>
      </c>
      <c r="F797">
        <f>'table1-2012'!AP3</f>
        <v>0</v>
      </c>
      <c r="G797" s="15">
        <f>'table1-2012'!AQ3</f>
        <v>0</v>
      </c>
      <c r="H797">
        <f>'table1-2012'!AR3</f>
        <v>0</v>
      </c>
      <c r="I797" s="15">
        <f>'table1-2012'!AS3</f>
        <v>0</v>
      </c>
      <c r="J797">
        <f>'table1-2012'!AT3</f>
        <v>24</v>
      </c>
      <c r="K797" s="15">
        <f>'table1-2012'!AU3</f>
        <v>94000</v>
      </c>
      <c r="L797">
        <f>'table1-2012'!AV3</f>
        <v>35</v>
      </c>
      <c r="M797" s="15">
        <f>'table1-2012'!AW3</f>
        <v>138000</v>
      </c>
    </row>
    <row r="798" spans="1:13" x14ac:dyDescent="0.2">
      <c r="A798">
        <f>'table1-2012'!AL4</f>
        <v>103</v>
      </c>
      <c r="B798">
        <v>2012</v>
      </c>
      <c r="C798">
        <f>'table1-2012'!AM4</f>
        <v>13</v>
      </c>
      <c r="D798">
        <f>'table1-2012'!AN4</f>
        <v>27</v>
      </c>
      <c r="E798" s="15">
        <f>'table1-2012'!AO4</f>
        <v>264000</v>
      </c>
      <c r="F798">
        <f>'table1-2012'!AP4</f>
        <v>0</v>
      </c>
      <c r="G798" s="15">
        <f>'table1-2012'!AQ4</f>
        <v>0</v>
      </c>
      <c r="H798">
        <f>'table1-2012'!AR4</f>
        <v>2</v>
      </c>
      <c r="I798" s="15">
        <f>'table1-2012'!AS4</f>
        <v>641000</v>
      </c>
      <c r="J798">
        <f>'table1-2012'!AT4</f>
        <v>23</v>
      </c>
      <c r="K798" s="15">
        <f>'table1-2012'!AU4</f>
        <v>842000</v>
      </c>
      <c r="L798">
        <f>'table1-2012'!AV4</f>
        <v>29</v>
      </c>
      <c r="M798" s="15">
        <f>'table1-2012'!AW4</f>
        <v>905000</v>
      </c>
    </row>
    <row r="799" spans="1:13" x14ac:dyDescent="0.2">
      <c r="A799">
        <f>'table1-2012'!AL5</f>
        <v>104</v>
      </c>
      <c r="B799">
        <v>2012</v>
      </c>
      <c r="C799">
        <f>'table1-2012'!AM5</f>
        <v>13</v>
      </c>
      <c r="D799">
        <f>'table1-2012'!AN5</f>
        <v>121</v>
      </c>
      <c r="E799" s="15">
        <f>'table1-2012'!AO5</f>
        <v>1537000</v>
      </c>
      <c r="F799">
        <f>'table1-2012'!AP5</f>
        <v>4</v>
      </c>
      <c r="G799" s="15">
        <f>'table1-2012'!AQ5</f>
        <v>856000</v>
      </c>
      <c r="H799">
        <f>'table1-2012'!AR5</f>
        <v>4</v>
      </c>
      <c r="I799" s="15">
        <f>'table1-2012'!AS5</f>
        <v>1595000</v>
      </c>
      <c r="J799">
        <f>'table1-2012'!AT5</f>
        <v>63</v>
      </c>
      <c r="K799" s="15">
        <f>'table1-2012'!AU5</f>
        <v>2211000</v>
      </c>
      <c r="L799">
        <f>'table1-2012'!AV5</f>
        <v>129</v>
      </c>
      <c r="M799" s="15">
        <f>'table1-2012'!AW5</f>
        <v>3988000</v>
      </c>
    </row>
    <row r="800" spans="1:13" x14ac:dyDescent="0.2">
      <c r="A800">
        <f>'table1-2012'!AL6</f>
        <v>105</v>
      </c>
      <c r="B800">
        <v>2012</v>
      </c>
      <c r="C800">
        <f>'table1-2012'!AM6</f>
        <v>13</v>
      </c>
      <c r="D800">
        <f>'table1-2012'!AN6</f>
        <v>16</v>
      </c>
      <c r="E800" s="15">
        <f>'table1-2012'!AO6</f>
        <v>276000</v>
      </c>
      <c r="F800">
        <f>'table1-2012'!AP6</f>
        <v>0</v>
      </c>
      <c r="G800" s="15">
        <f>'table1-2012'!AQ6</f>
        <v>0</v>
      </c>
      <c r="H800">
        <f>'table1-2012'!AR6</f>
        <v>0</v>
      </c>
      <c r="I800" s="15">
        <f>'table1-2012'!AS6</f>
        <v>0</v>
      </c>
      <c r="J800">
        <f>'table1-2012'!AT6</f>
        <v>5</v>
      </c>
      <c r="K800" s="15">
        <f>'table1-2012'!AU6</f>
        <v>9000</v>
      </c>
      <c r="L800">
        <f>'table1-2012'!AV6</f>
        <v>16</v>
      </c>
      <c r="M800" s="15">
        <f>'table1-2012'!AW6</f>
        <v>276000</v>
      </c>
    </row>
    <row r="801" spans="1:13" x14ac:dyDescent="0.2">
      <c r="A801">
        <f>'table1-2012'!AL7</f>
        <v>201</v>
      </c>
      <c r="B801">
        <v>2012</v>
      </c>
      <c r="C801">
        <f>'table1-2012'!AM7</f>
        <v>10</v>
      </c>
      <c r="D801">
        <f>'table1-2012'!AN7</f>
        <v>13</v>
      </c>
      <c r="E801" s="15">
        <f>'table1-2012'!AO7</f>
        <v>54000</v>
      </c>
      <c r="F801">
        <f>'table1-2012'!AP7</f>
        <v>0</v>
      </c>
      <c r="G801" s="15">
        <f>'table1-2012'!AQ7</f>
        <v>0</v>
      </c>
      <c r="H801">
        <f>'table1-2012'!AR7</f>
        <v>0</v>
      </c>
      <c r="I801" s="15">
        <f>'table1-2012'!AS7</f>
        <v>0</v>
      </c>
      <c r="J801">
        <f>'table1-2012'!AT7</f>
        <v>7</v>
      </c>
      <c r="K801" s="15">
        <f>'table1-2012'!AU7</f>
        <v>41000</v>
      </c>
      <c r="L801">
        <f>'table1-2012'!AV7</f>
        <v>13</v>
      </c>
      <c r="M801" s="15">
        <f>'table1-2012'!AW7</f>
        <v>54000</v>
      </c>
    </row>
    <row r="802" spans="1:13" x14ac:dyDescent="0.2">
      <c r="A802">
        <f>'table1-2012'!AL8</f>
        <v>202</v>
      </c>
      <c r="B802">
        <v>2012</v>
      </c>
      <c r="C802">
        <f>'table1-2012'!AM8</f>
        <v>7</v>
      </c>
      <c r="D802">
        <f>'table1-2012'!AN8</f>
        <v>23</v>
      </c>
      <c r="E802" s="15">
        <f>'table1-2012'!AO8</f>
        <v>158000</v>
      </c>
      <c r="F802">
        <f>'table1-2012'!AP8</f>
        <v>0</v>
      </c>
      <c r="G802" s="15">
        <f>'table1-2012'!AQ8</f>
        <v>0</v>
      </c>
      <c r="H802">
        <f>'table1-2012'!AR8</f>
        <v>0</v>
      </c>
      <c r="I802" s="15">
        <f>'table1-2012'!AS8</f>
        <v>0</v>
      </c>
      <c r="J802">
        <f>'table1-2012'!AT8</f>
        <v>14</v>
      </c>
      <c r="K802" s="15">
        <f>'table1-2012'!AU8</f>
        <v>65000</v>
      </c>
      <c r="L802">
        <f>'table1-2012'!AV8</f>
        <v>23</v>
      </c>
      <c r="M802" s="15">
        <f>'table1-2012'!AW8</f>
        <v>158000</v>
      </c>
    </row>
    <row r="803" spans="1:13" x14ac:dyDescent="0.2">
      <c r="A803">
        <f>'table1-2012'!AL9</f>
        <v>203</v>
      </c>
      <c r="B803">
        <v>2012</v>
      </c>
      <c r="C803">
        <f>'table1-2012'!AM9</f>
        <v>12</v>
      </c>
      <c r="D803">
        <f>'table1-2012'!AN9</f>
        <v>121</v>
      </c>
      <c r="E803" s="15">
        <f>'table1-2012'!AO9</f>
        <v>1306000</v>
      </c>
      <c r="F803">
        <f>'table1-2012'!AP9</f>
        <v>4</v>
      </c>
      <c r="G803" s="15">
        <f>'table1-2012'!AQ9</f>
        <v>704000</v>
      </c>
      <c r="H803">
        <f>'table1-2012'!AR9</f>
        <v>9</v>
      </c>
      <c r="I803" s="15">
        <f>'table1-2012'!AS9</f>
        <v>4662000</v>
      </c>
      <c r="J803">
        <f>'table1-2012'!AT9</f>
        <v>60</v>
      </c>
      <c r="K803" s="15">
        <f>'table1-2012'!AU9</f>
        <v>4289000</v>
      </c>
      <c r="L803">
        <f>'table1-2012'!AV9</f>
        <v>134</v>
      </c>
      <c r="M803" s="15">
        <f>'table1-2012'!AW9</f>
        <v>6672000</v>
      </c>
    </row>
    <row r="804" spans="1:13" x14ac:dyDescent="0.2">
      <c r="A804">
        <f>'table1-2012'!AL10</f>
        <v>301</v>
      </c>
      <c r="B804">
        <v>2012</v>
      </c>
      <c r="C804">
        <f>'table1-2012'!AM10</f>
        <v>3</v>
      </c>
      <c r="D804">
        <f>'table1-2012'!AN10</f>
        <v>40</v>
      </c>
      <c r="E804" s="15">
        <f>'table1-2012'!AO10</f>
        <v>526000</v>
      </c>
      <c r="F804">
        <f>'table1-2012'!AP10</f>
        <v>3</v>
      </c>
      <c r="G804" s="15">
        <f>'table1-2012'!AQ10</f>
        <v>672000</v>
      </c>
      <c r="H804">
        <f>'table1-2012'!AR10</f>
        <v>0</v>
      </c>
      <c r="I804" s="15">
        <f>'table1-2012'!AS10</f>
        <v>0</v>
      </c>
      <c r="J804">
        <f>'table1-2012'!AT10</f>
        <v>24</v>
      </c>
      <c r="K804" s="15">
        <f>'table1-2012'!AU10</f>
        <v>627000</v>
      </c>
      <c r="L804">
        <f>'table1-2012'!AV10</f>
        <v>43</v>
      </c>
      <c r="M804" s="15">
        <f>'table1-2012'!AW10</f>
        <v>1198000</v>
      </c>
    </row>
    <row r="805" spans="1:13" x14ac:dyDescent="0.2">
      <c r="A805">
        <f>'table1-2012'!AL11</f>
        <v>302</v>
      </c>
      <c r="B805">
        <v>2012</v>
      </c>
      <c r="C805">
        <f>'table1-2012'!AM11</f>
        <v>6</v>
      </c>
      <c r="D805">
        <f>'table1-2012'!AN11</f>
        <v>78</v>
      </c>
      <c r="E805" s="15">
        <f>'table1-2012'!AO11</f>
        <v>1345000</v>
      </c>
      <c r="F805">
        <f>'table1-2012'!AP11</f>
        <v>1</v>
      </c>
      <c r="G805" s="15">
        <f>'table1-2012'!AQ11</f>
        <v>150000</v>
      </c>
      <c r="H805">
        <f>'table1-2012'!AR11</f>
        <v>19</v>
      </c>
      <c r="I805" s="15">
        <f>'table1-2012'!AS11</f>
        <v>7573000</v>
      </c>
      <c r="J805">
        <f>'table1-2012'!AT11</f>
        <v>35</v>
      </c>
      <c r="K805" s="15">
        <f>'table1-2012'!AU11</f>
        <v>3125000</v>
      </c>
      <c r="L805">
        <f>'table1-2012'!AV11</f>
        <v>98</v>
      </c>
      <c r="M805" s="15">
        <f>'table1-2012'!AW11</f>
        <v>9068000</v>
      </c>
    </row>
    <row r="806" spans="1:13" x14ac:dyDescent="0.2">
      <c r="A806">
        <f>'table1-2012'!AL12</f>
        <v>401</v>
      </c>
      <c r="B806">
        <v>2012</v>
      </c>
      <c r="C806">
        <f>'table1-2012'!AM12</f>
        <v>9</v>
      </c>
      <c r="D806">
        <f>'table1-2012'!AN12</f>
        <v>410</v>
      </c>
      <c r="E806" s="15">
        <f>'table1-2012'!AO12</f>
        <v>5221000</v>
      </c>
      <c r="F806">
        <f>'table1-2012'!AP12</f>
        <v>23</v>
      </c>
      <c r="G806" s="15">
        <f>'table1-2012'!AQ12</f>
        <v>4261000</v>
      </c>
      <c r="H806">
        <f>'table1-2012'!AR12</f>
        <v>25</v>
      </c>
      <c r="I806" s="15">
        <f>'table1-2012'!AS12</f>
        <v>15095000</v>
      </c>
      <c r="J806">
        <f>'table1-2012'!AT12</f>
        <v>165</v>
      </c>
      <c r="K806" s="15">
        <f>'table1-2012'!AU12</f>
        <v>3264000</v>
      </c>
      <c r="L806">
        <f>'table1-2012'!AV12</f>
        <v>458</v>
      </c>
      <c r="M806" s="15">
        <f>'table1-2012'!AW12</f>
        <v>24577000</v>
      </c>
    </row>
    <row r="807" spans="1:13" x14ac:dyDescent="0.2">
      <c r="A807">
        <f>'table1-2012'!AL13</f>
        <v>402</v>
      </c>
      <c r="B807">
        <v>2012</v>
      </c>
      <c r="C807">
        <f>'table1-2012'!AM13</f>
        <v>5</v>
      </c>
      <c r="D807">
        <f>'table1-2012'!AN13</f>
        <v>18</v>
      </c>
      <c r="E807" s="15">
        <f>'table1-2012'!AO13</f>
        <v>248000</v>
      </c>
      <c r="F807">
        <f>'table1-2012'!AP13</f>
        <v>0</v>
      </c>
      <c r="G807" s="15">
        <f>'table1-2012'!AQ13</f>
        <v>0</v>
      </c>
      <c r="H807">
        <f>'table1-2012'!AR13</f>
        <v>0</v>
      </c>
      <c r="I807" s="15">
        <f>'table1-2012'!AS13</f>
        <v>0</v>
      </c>
      <c r="J807">
        <f>'table1-2012'!AT13</f>
        <v>8</v>
      </c>
      <c r="K807" s="15">
        <f>'table1-2012'!AU13</f>
        <v>49000</v>
      </c>
      <c r="L807">
        <f>'table1-2012'!AV13</f>
        <v>18</v>
      </c>
      <c r="M807" s="15">
        <f>'table1-2012'!AW13</f>
        <v>248000</v>
      </c>
    </row>
    <row r="808" spans="1:13" x14ac:dyDescent="0.2">
      <c r="A808">
        <f>'table1-2012'!AL14</f>
        <v>601</v>
      </c>
      <c r="B808">
        <v>2012</v>
      </c>
      <c r="C808">
        <f>'table1-2012'!AM14</f>
        <v>6</v>
      </c>
      <c r="D808">
        <f>'table1-2012'!AN14</f>
        <v>5</v>
      </c>
      <c r="E808" s="15">
        <f>'table1-2012'!AO14</f>
        <v>51000</v>
      </c>
      <c r="F808">
        <f>'table1-2012'!AP14</f>
        <v>2</v>
      </c>
      <c r="G808" s="15">
        <f>'table1-2012'!AQ14</f>
        <v>415000</v>
      </c>
      <c r="H808">
        <f>'table1-2012'!AR14</f>
        <v>0</v>
      </c>
      <c r="I808" s="15">
        <f>'table1-2012'!AS14</f>
        <v>0</v>
      </c>
      <c r="J808">
        <f>'table1-2012'!AT14</f>
        <v>5</v>
      </c>
      <c r="K808" s="15">
        <f>'table1-2012'!AU14</f>
        <v>451000</v>
      </c>
      <c r="L808">
        <f>'table1-2012'!AV14</f>
        <v>7</v>
      </c>
      <c r="M808" s="15">
        <f>'table1-2012'!AW14</f>
        <v>466000</v>
      </c>
    </row>
    <row r="809" spans="1:13" x14ac:dyDescent="0.2">
      <c r="A809">
        <f>'table1-2012'!AL15</f>
        <v>602</v>
      </c>
      <c r="B809">
        <v>2012</v>
      </c>
      <c r="C809">
        <f>'table1-2012'!AM15</f>
        <v>5</v>
      </c>
      <c r="D809">
        <f>'table1-2012'!AN15</f>
        <v>8</v>
      </c>
      <c r="E809" s="15">
        <f>'table1-2012'!AO15</f>
        <v>45000</v>
      </c>
      <c r="F809">
        <f>'table1-2012'!AP15</f>
        <v>0</v>
      </c>
      <c r="G809" s="15">
        <f>'table1-2012'!AQ15</f>
        <v>0</v>
      </c>
      <c r="H809">
        <f>'table1-2012'!AR15</f>
        <v>0</v>
      </c>
      <c r="I809" s="15">
        <f>'table1-2012'!AS15</f>
        <v>0</v>
      </c>
      <c r="J809">
        <f>'table1-2012'!AT15</f>
        <v>5</v>
      </c>
      <c r="K809" s="15">
        <f>'table1-2012'!AU15</f>
        <v>30000</v>
      </c>
      <c r="L809">
        <f>'table1-2012'!AV15</f>
        <v>8</v>
      </c>
      <c r="M809" s="15">
        <f>'table1-2012'!AW15</f>
        <v>45000</v>
      </c>
    </row>
    <row r="810" spans="1:13" x14ac:dyDescent="0.2">
      <c r="A810">
        <f>'table1-2012'!AL16</f>
        <v>603</v>
      </c>
      <c r="B810">
        <v>2012</v>
      </c>
      <c r="C810">
        <f>'table1-2012'!AM16</f>
        <v>7</v>
      </c>
      <c r="D810">
        <f>'table1-2012'!AN16</f>
        <v>22</v>
      </c>
      <c r="E810" s="15">
        <f>'table1-2012'!AO16</f>
        <v>189000</v>
      </c>
      <c r="F810">
        <f>'table1-2012'!AP16</f>
        <v>0</v>
      </c>
      <c r="G810" s="15">
        <f>'table1-2012'!AQ16</f>
        <v>0</v>
      </c>
      <c r="H810">
        <f>'table1-2012'!AR16</f>
        <v>0</v>
      </c>
      <c r="I810" s="15">
        <f>'table1-2012'!AS16</f>
        <v>0</v>
      </c>
      <c r="J810">
        <f>'table1-2012'!AT16</f>
        <v>13</v>
      </c>
      <c r="K810" s="15">
        <f>'table1-2012'!AU16</f>
        <v>150000</v>
      </c>
      <c r="L810">
        <f>'table1-2012'!AV16</f>
        <v>22</v>
      </c>
      <c r="M810" s="15">
        <f>'table1-2012'!AW16</f>
        <v>189000</v>
      </c>
    </row>
    <row r="811" spans="1:13" x14ac:dyDescent="0.2">
      <c r="A811">
        <f>'table1-2012'!AL17</f>
        <v>604</v>
      </c>
      <c r="B811">
        <v>2012</v>
      </c>
      <c r="C811">
        <f>'table1-2012'!AM17</f>
        <v>8</v>
      </c>
      <c r="D811">
        <f>'table1-2012'!AN17</f>
        <v>8</v>
      </c>
      <c r="E811" s="15">
        <f>'table1-2012'!AO17</f>
        <v>63000</v>
      </c>
      <c r="F811">
        <f>'table1-2012'!AP17</f>
        <v>0</v>
      </c>
      <c r="G811" s="15">
        <f>'table1-2012'!AQ17</f>
        <v>0</v>
      </c>
      <c r="H811">
        <f>'table1-2012'!AR17</f>
        <v>0</v>
      </c>
      <c r="I811" s="15">
        <f>'table1-2012'!AS17</f>
        <v>0</v>
      </c>
      <c r="J811">
        <f>'table1-2012'!AT17</f>
        <v>2</v>
      </c>
      <c r="K811" s="15">
        <f>'table1-2012'!AU17</f>
        <v>33000</v>
      </c>
      <c r="L811">
        <f>'table1-2012'!AV17</f>
        <v>8</v>
      </c>
      <c r="M811" s="15">
        <f>'table1-2012'!AW17</f>
        <v>63000</v>
      </c>
    </row>
    <row r="812" spans="1:13" x14ac:dyDescent="0.2">
      <c r="A812">
        <f>'table1-2012'!AL18</f>
        <v>701</v>
      </c>
      <c r="B812">
        <v>2012</v>
      </c>
      <c r="C812">
        <f>'table1-2012'!AM18</f>
        <v>5</v>
      </c>
      <c r="D812">
        <f>'table1-2012'!AN18</f>
        <v>3</v>
      </c>
      <c r="E812" s="15">
        <f>'table1-2012'!AO18</f>
        <v>24000</v>
      </c>
      <c r="F812">
        <f>'table1-2012'!AP18</f>
        <v>0</v>
      </c>
      <c r="G812" s="15">
        <f>'table1-2012'!AQ18</f>
        <v>0</v>
      </c>
      <c r="H812">
        <f>'table1-2012'!AR18</f>
        <v>0</v>
      </c>
      <c r="I812" s="15">
        <f>'table1-2012'!AS18</f>
        <v>0</v>
      </c>
      <c r="J812">
        <f>'table1-2012'!AT18</f>
        <v>1</v>
      </c>
      <c r="K812" s="15">
        <f>'table1-2012'!AU18</f>
        <v>16000</v>
      </c>
      <c r="L812">
        <f>'table1-2012'!AV18</f>
        <v>3</v>
      </c>
      <c r="M812" s="15">
        <f>'table1-2012'!AW18</f>
        <v>24000</v>
      </c>
    </row>
    <row r="813" spans="1:13" x14ac:dyDescent="0.2">
      <c r="A813">
        <f>'table1-2012'!AL19</f>
        <v>702</v>
      </c>
      <c r="B813">
        <v>2012</v>
      </c>
      <c r="C813">
        <f>'table1-2012'!AM19</f>
        <v>5</v>
      </c>
      <c r="D813">
        <f>'table1-2012'!AN19</f>
        <v>13</v>
      </c>
      <c r="E813" s="15">
        <f>'table1-2012'!AO19</f>
        <v>132000</v>
      </c>
      <c r="F813">
        <f>'table1-2012'!AP19</f>
        <v>1</v>
      </c>
      <c r="G813" s="15">
        <f>'table1-2012'!AQ19</f>
        <v>228000</v>
      </c>
      <c r="H813">
        <f>'table1-2012'!AR19</f>
        <v>0</v>
      </c>
      <c r="I813" s="15">
        <f>'table1-2012'!AS19</f>
        <v>0</v>
      </c>
      <c r="J813">
        <f>'table1-2012'!AT19</f>
        <v>7</v>
      </c>
      <c r="K813" s="15">
        <f>'table1-2012'!AU19</f>
        <v>105000</v>
      </c>
      <c r="L813">
        <f>'table1-2012'!AV19</f>
        <v>14</v>
      </c>
      <c r="M813" s="15">
        <f>'table1-2012'!AW19</f>
        <v>360000</v>
      </c>
    </row>
    <row r="814" spans="1:13" x14ac:dyDescent="0.2">
      <c r="A814">
        <f>'table1-2012'!AL20</f>
        <v>703</v>
      </c>
      <c r="B814">
        <v>2012</v>
      </c>
      <c r="C814">
        <f>'table1-2012'!AM20</f>
        <v>3</v>
      </c>
      <c r="D814">
        <f>'table1-2012'!AN20</f>
        <v>22</v>
      </c>
      <c r="E814" s="15">
        <f>'table1-2012'!AO20</f>
        <v>245000</v>
      </c>
      <c r="F814">
        <f>'table1-2012'!AP20</f>
        <v>0</v>
      </c>
      <c r="G814" s="15">
        <f>'table1-2012'!AQ20</f>
        <v>0</v>
      </c>
      <c r="H814">
        <f>'table1-2012'!AR20</f>
        <v>0</v>
      </c>
      <c r="I814" s="15">
        <f>'table1-2012'!AS20</f>
        <v>0</v>
      </c>
      <c r="J814">
        <f>'table1-2012'!AT20</f>
        <v>13</v>
      </c>
      <c r="K814" s="15">
        <f>'table1-2012'!AU20</f>
        <v>125000</v>
      </c>
      <c r="L814">
        <f>'table1-2012'!AV20</f>
        <v>22</v>
      </c>
      <c r="M814" s="15">
        <f>'table1-2012'!AW20</f>
        <v>245000</v>
      </c>
    </row>
    <row r="815" spans="1:13" x14ac:dyDescent="0.2">
      <c r="A815">
        <f>'table1-2012'!AL21</f>
        <v>704</v>
      </c>
      <c r="B815">
        <v>2012</v>
      </c>
      <c r="C815">
        <f>'table1-2012'!AM21</f>
        <v>3</v>
      </c>
      <c r="D815">
        <f>'table1-2012'!AN21</f>
        <v>10</v>
      </c>
      <c r="E815" s="15">
        <f>'table1-2012'!AO21</f>
        <v>156000</v>
      </c>
      <c r="F815">
        <f>'table1-2012'!AP21</f>
        <v>0</v>
      </c>
      <c r="G815" s="15">
        <f>'table1-2012'!AQ21</f>
        <v>0</v>
      </c>
      <c r="H815">
        <f>'table1-2012'!AR21</f>
        <v>0</v>
      </c>
      <c r="I815" s="15">
        <f>'table1-2012'!AS21</f>
        <v>0</v>
      </c>
      <c r="J815">
        <f>'table1-2012'!AT21</f>
        <v>6</v>
      </c>
      <c r="K815" s="15">
        <f>'table1-2012'!AU21</f>
        <v>66000</v>
      </c>
      <c r="L815">
        <f>'table1-2012'!AV21</f>
        <v>10</v>
      </c>
      <c r="M815" s="15">
        <f>'table1-2012'!AW21</f>
        <v>156000</v>
      </c>
    </row>
    <row r="816" spans="1:13" x14ac:dyDescent="0.2">
      <c r="A816">
        <f>'table1-2012'!AL22</f>
        <v>801.01</v>
      </c>
      <c r="B816">
        <v>2012</v>
      </c>
      <c r="C816">
        <f>'table1-2012'!AM22</f>
        <v>8</v>
      </c>
      <c r="D816">
        <f>'table1-2012'!AN22</f>
        <v>16</v>
      </c>
      <c r="E816" s="15">
        <f>'table1-2012'!AO22</f>
        <v>136000</v>
      </c>
      <c r="F816">
        <f>'table1-2012'!AP22</f>
        <v>0</v>
      </c>
      <c r="G816" s="15">
        <f>'table1-2012'!AQ22</f>
        <v>0</v>
      </c>
      <c r="H816">
        <f>'table1-2012'!AR22</f>
        <v>0</v>
      </c>
      <c r="I816" s="15">
        <f>'table1-2012'!AS22</f>
        <v>0</v>
      </c>
      <c r="J816">
        <f>'table1-2012'!AT22</f>
        <v>6</v>
      </c>
      <c r="K816" s="15">
        <f>'table1-2012'!AU22</f>
        <v>20000</v>
      </c>
      <c r="L816">
        <f>'table1-2012'!AV22</f>
        <v>16</v>
      </c>
      <c r="M816" s="15">
        <f>'table1-2012'!AW22</f>
        <v>136000</v>
      </c>
    </row>
    <row r="817" spans="1:13" x14ac:dyDescent="0.2">
      <c r="A817">
        <f>'table1-2012'!AL23</f>
        <v>801.02</v>
      </c>
      <c r="B817">
        <v>2012</v>
      </c>
      <c r="C817">
        <f>'table1-2012'!AM23</f>
        <v>4</v>
      </c>
      <c r="D817">
        <f>'table1-2012'!AN23</f>
        <v>5</v>
      </c>
      <c r="E817" s="15">
        <f>'table1-2012'!AO23</f>
        <v>22000</v>
      </c>
      <c r="F817">
        <f>'table1-2012'!AP23</f>
        <v>0</v>
      </c>
      <c r="G817" s="15">
        <f>'table1-2012'!AQ23</f>
        <v>0</v>
      </c>
      <c r="H817">
        <f>'table1-2012'!AR23</f>
        <v>1</v>
      </c>
      <c r="I817" s="15">
        <f>'table1-2012'!AS23</f>
        <v>300000</v>
      </c>
      <c r="J817">
        <f>'table1-2012'!AT23</f>
        <v>4</v>
      </c>
      <c r="K817" s="15">
        <f>'table1-2012'!AU23</f>
        <v>18000</v>
      </c>
      <c r="L817">
        <f>'table1-2012'!AV23</f>
        <v>6</v>
      </c>
      <c r="M817" s="15">
        <f>'table1-2012'!AW23</f>
        <v>322000</v>
      </c>
    </row>
    <row r="818" spans="1:13" x14ac:dyDescent="0.2">
      <c r="A818">
        <f>'table1-2012'!AL24</f>
        <v>802</v>
      </c>
      <c r="B818">
        <v>2012</v>
      </c>
      <c r="C818">
        <f>'table1-2012'!AM24</f>
        <v>5</v>
      </c>
      <c r="D818">
        <f>'table1-2012'!AN24</f>
        <v>12</v>
      </c>
      <c r="E818" s="15">
        <f>'table1-2012'!AO24</f>
        <v>149000</v>
      </c>
      <c r="F818">
        <f>'table1-2012'!AP24</f>
        <v>2</v>
      </c>
      <c r="G818" s="15">
        <f>'table1-2012'!AQ24</f>
        <v>409000</v>
      </c>
      <c r="H818">
        <f>'table1-2012'!AR24</f>
        <v>0</v>
      </c>
      <c r="I818" s="15">
        <f>'table1-2012'!AS24</f>
        <v>0</v>
      </c>
      <c r="J818">
        <f>'table1-2012'!AT24</f>
        <v>9</v>
      </c>
      <c r="K818" s="15">
        <f>'table1-2012'!AU24</f>
        <v>267000</v>
      </c>
      <c r="L818">
        <f>'table1-2012'!AV24</f>
        <v>14</v>
      </c>
      <c r="M818" s="15">
        <f>'table1-2012'!AW24</f>
        <v>558000</v>
      </c>
    </row>
    <row r="819" spans="1:13" x14ac:dyDescent="0.2">
      <c r="A819">
        <f>'table1-2012'!AL25</f>
        <v>803.01</v>
      </c>
      <c r="B819">
        <v>2012</v>
      </c>
      <c r="C819">
        <f>'table1-2012'!AM25</f>
        <v>5</v>
      </c>
      <c r="D819">
        <f>'table1-2012'!AN25</f>
        <v>1</v>
      </c>
      <c r="E819" s="15">
        <f>'table1-2012'!AO25</f>
        <v>19000</v>
      </c>
      <c r="F819">
        <f>'table1-2012'!AP25</f>
        <v>0</v>
      </c>
      <c r="G819" s="15">
        <f>'table1-2012'!AQ25</f>
        <v>0</v>
      </c>
      <c r="H819">
        <f>'table1-2012'!AR25</f>
        <v>0</v>
      </c>
      <c r="I819" s="15">
        <f>'table1-2012'!AS25</f>
        <v>0</v>
      </c>
      <c r="J819">
        <f>'table1-2012'!AT25</f>
        <v>1</v>
      </c>
      <c r="K819" s="15">
        <f>'table1-2012'!AU25</f>
        <v>19000</v>
      </c>
      <c r="L819">
        <f>'table1-2012'!AV25</f>
        <v>1</v>
      </c>
      <c r="M819" s="15">
        <f>'table1-2012'!AW25</f>
        <v>19000</v>
      </c>
    </row>
    <row r="820" spans="1:13" x14ac:dyDescent="0.2">
      <c r="A820">
        <f>'table1-2012'!AL26</f>
        <v>803.02</v>
      </c>
      <c r="B820">
        <v>2012</v>
      </c>
      <c r="C820">
        <f>'table1-2012'!AM26</f>
        <v>4</v>
      </c>
      <c r="D820">
        <f>'table1-2012'!AN26</f>
        <v>4</v>
      </c>
      <c r="E820" s="15">
        <f>'table1-2012'!AO26</f>
        <v>77000</v>
      </c>
      <c r="F820">
        <f>'table1-2012'!AP26</f>
        <v>0</v>
      </c>
      <c r="G820" s="15">
        <f>'table1-2012'!AQ26</f>
        <v>0</v>
      </c>
      <c r="H820">
        <f>'table1-2012'!AR26</f>
        <v>0</v>
      </c>
      <c r="I820" s="15">
        <f>'table1-2012'!AS26</f>
        <v>0</v>
      </c>
      <c r="J820">
        <f>'table1-2012'!AT26</f>
        <v>2</v>
      </c>
      <c r="K820" s="15">
        <f>'table1-2012'!AU26</f>
        <v>21000</v>
      </c>
      <c r="L820">
        <f>'table1-2012'!AV26</f>
        <v>4</v>
      </c>
      <c r="M820" s="15">
        <f>'table1-2012'!AW26</f>
        <v>77000</v>
      </c>
    </row>
    <row r="821" spans="1:13" x14ac:dyDescent="0.2">
      <c r="A821">
        <f>'table1-2012'!AL27</f>
        <v>804</v>
      </c>
      <c r="B821">
        <v>2012</v>
      </c>
      <c r="C821">
        <f>'table1-2012'!AM27</f>
        <v>4</v>
      </c>
      <c r="D821">
        <f>'table1-2012'!AN27</f>
        <v>1</v>
      </c>
      <c r="E821" s="15">
        <f>'table1-2012'!AO27</f>
        <v>5000</v>
      </c>
      <c r="F821">
        <f>'table1-2012'!AP27</f>
        <v>0</v>
      </c>
      <c r="G821" s="15">
        <f>'table1-2012'!AQ27</f>
        <v>0</v>
      </c>
      <c r="H821">
        <f>'table1-2012'!AR27</f>
        <v>0</v>
      </c>
      <c r="I821" s="15">
        <f>'table1-2012'!AS27</f>
        <v>0</v>
      </c>
      <c r="J821">
        <f>'table1-2012'!AT27</f>
        <v>1</v>
      </c>
      <c r="K821" s="15">
        <f>'table1-2012'!AU27</f>
        <v>5000</v>
      </c>
      <c r="L821">
        <f>'table1-2012'!AV27</f>
        <v>1</v>
      </c>
      <c r="M821" s="15">
        <f>'table1-2012'!AW27</f>
        <v>5000</v>
      </c>
    </row>
    <row r="822" spans="1:13" x14ac:dyDescent="0.2">
      <c r="A822">
        <f>'table1-2012'!AL28</f>
        <v>805</v>
      </c>
      <c r="B822">
        <v>2012</v>
      </c>
      <c r="C822">
        <f>'table1-2012'!AM28</f>
        <v>5</v>
      </c>
      <c r="D822">
        <f>'table1-2012'!AN28</f>
        <v>6</v>
      </c>
      <c r="E822" s="15">
        <f>'table1-2012'!AO28</f>
        <v>144000</v>
      </c>
      <c r="F822">
        <f>'table1-2012'!AP28</f>
        <v>0</v>
      </c>
      <c r="G822" s="15">
        <f>'table1-2012'!AQ28</f>
        <v>0</v>
      </c>
      <c r="H822">
        <f>'table1-2012'!AR28</f>
        <v>0</v>
      </c>
      <c r="I822" s="15">
        <f>'table1-2012'!AS28</f>
        <v>0</v>
      </c>
      <c r="J822">
        <f>'table1-2012'!AT28</f>
        <v>3</v>
      </c>
      <c r="K822" s="15">
        <f>'table1-2012'!AU28</f>
        <v>70000</v>
      </c>
      <c r="L822">
        <f>'table1-2012'!AV28</f>
        <v>6</v>
      </c>
      <c r="M822" s="15">
        <f>'table1-2012'!AW28</f>
        <v>144000</v>
      </c>
    </row>
    <row r="823" spans="1:13" x14ac:dyDescent="0.2">
      <c r="A823">
        <f>'table1-2012'!AL29</f>
        <v>806</v>
      </c>
      <c r="B823">
        <v>2012</v>
      </c>
      <c r="C823">
        <f>'table1-2012'!AM29</f>
        <v>5</v>
      </c>
      <c r="D823">
        <f>'table1-2012'!AN29</f>
        <v>5</v>
      </c>
      <c r="E823" s="15">
        <f>'table1-2012'!AO29</f>
        <v>3000</v>
      </c>
      <c r="F823">
        <f>'table1-2012'!AP29</f>
        <v>1</v>
      </c>
      <c r="G823" s="15">
        <f>'table1-2012'!AQ29</f>
        <v>165000</v>
      </c>
      <c r="H823">
        <f>'table1-2012'!AR29</f>
        <v>0</v>
      </c>
      <c r="I823" s="15">
        <f>'table1-2012'!AS29</f>
        <v>0</v>
      </c>
      <c r="J823">
        <f>'table1-2012'!AT29</f>
        <v>1</v>
      </c>
      <c r="K823" s="15">
        <f>'table1-2012'!AU29</f>
        <v>1000</v>
      </c>
      <c r="L823">
        <f>'table1-2012'!AV29</f>
        <v>6</v>
      </c>
      <c r="M823" s="15">
        <f>'table1-2012'!AW29</f>
        <v>168000</v>
      </c>
    </row>
    <row r="824" spans="1:13" x14ac:dyDescent="0.2">
      <c r="A824">
        <f>'table1-2012'!AL30</f>
        <v>807</v>
      </c>
      <c r="B824">
        <v>2012</v>
      </c>
      <c r="C824">
        <f>'table1-2012'!AM30</f>
        <v>4</v>
      </c>
      <c r="D824">
        <f>'table1-2012'!AN30</f>
        <v>3</v>
      </c>
      <c r="E824" s="15">
        <f>'table1-2012'!AO30</f>
        <v>41000</v>
      </c>
      <c r="F824">
        <f>'table1-2012'!AP30</f>
        <v>0</v>
      </c>
      <c r="G824" s="15">
        <f>'table1-2012'!AQ30</f>
        <v>0</v>
      </c>
      <c r="H824">
        <f>'table1-2012'!AR30</f>
        <v>0</v>
      </c>
      <c r="I824" s="15">
        <f>'table1-2012'!AS30</f>
        <v>0</v>
      </c>
      <c r="J824">
        <f>'table1-2012'!AT30</f>
        <v>3</v>
      </c>
      <c r="K824" s="15">
        <f>'table1-2012'!AU30</f>
        <v>41000</v>
      </c>
      <c r="L824">
        <f>'table1-2012'!AV30</f>
        <v>3</v>
      </c>
      <c r="M824" s="15">
        <f>'table1-2012'!AW30</f>
        <v>41000</v>
      </c>
    </row>
    <row r="825" spans="1:13" x14ac:dyDescent="0.2">
      <c r="A825">
        <f>'table1-2012'!AL31</f>
        <v>808</v>
      </c>
      <c r="B825">
        <v>2012</v>
      </c>
      <c r="C825">
        <f>'table1-2012'!AM31</f>
        <v>3</v>
      </c>
      <c r="D825">
        <f>'table1-2012'!AN31</f>
        <v>7</v>
      </c>
      <c r="E825" s="15">
        <f>'table1-2012'!AO31</f>
        <v>129000</v>
      </c>
      <c r="F825">
        <f>'table1-2012'!AP31</f>
        <v>0</v>
      </c>
      <c r="G825" s="15">
        <f>'table1-2012'!AQ31</f>
        <v>0</v>
      </c>
      <c r="H825">
        <f>'table1-2012'!AR31</f>
        <v>0</v>
      </c>
      <c r="I825" s="15">
        <f>'table1-2012'!AS31</f>
        <v>0</v>
      </c>
      <c r="J825">
        <f>'table1-2012'!AT31</f>
        <v>2</v>
      </c>
      <c r="K825" s="15">
        <f>'table1-2012'!AU31</f>
        <v>70000</v>
      </c>
      <c r="L825">
        <f>'table1-2012'!AV31</f>
        <v>7</v>
      </c>
      <c r="M825" s="15">
        <f>'table1-2012'!AW31</f>
        <v>129000</v>
      </c>
    </row>
    <row r="826" spans="1:13" x14ac:dyDescent="0.2">
      <c r="A826">
        <f>'table1-2012'!AL32</f>
        <v>901</v>
      </c>
      <c r="B826">
        <v>2012</v>
      </c>
      <c r="C826">
        <f>'table1-2012'!AM32</f>
        <v>6</v>
      </c>
      <c r="D826">
        <f>'table1-2012'!AN32</f>
        <v>15</v>
      </c>
      <c r="E826" s="15">
        <f>'table1-2012'!AO32</f>
        <v>48000</v>
      </c>
      <c r="F826">
        <f>'table1-2012'!AP32</f>
        <v>0</v>
      </c>
      <c r="G826" s="15">
        <f>'table1-2012'!AQ32</f>
        <v>0</v>
      </c>
      <c r="H826">
        <f>'table1-2012'!AR32</f>
        <v>0</v>
      </c>
      <c r="I826" s="15">
        <f>'table1-2012'!AS32</f>
        <v>0</v>
      </c>
      <c r="J826">
        <f>'table1-2012'!AT32</f>
        <v>6</v>
      </c>
      <c r="K826" s="15">
        <f>'table1-2012'!AU32</f>
        <v>21000</v>
      </c>
      <c r="L826">
        <f>'table1-2012'!AV32</f>
        <v>15</v>
      </c>
      <c r="M826" s="15">
        <f>'table1-2012'!AW32</f>
        <v>48000</v>
      </c>
    </row>
    <row r="827" spans="1:13" x14ac:dyDescent="0.2">
      <c r="A827">
        <f>'table1-2012'!AL33</f>
        <v>902</v>
      </c>
      <c r="B827">
        <v>2012</v>
      </c>
      <c r="C827">
        <f>'table1-2012'!AM33</f>
        <v>9</v>
      </c>
      <c r="D827">
        <f>'table1-2012'!AN33</f>
        <v>17</v>
      </c>
      <c r="E827" s="15">
        <f>'table1-2012'!AO33</f>
        <v>224000</v>
      </c>
      <c r="F827">
        <f>'table1-2012'!AP33</f>
        <v>0</v>
      </c>
      <c r="G827" s="15">
        <f>'table1-2012'!AQ33</f>
        <v>0</v>
      </c>
      <c r="H827">
        <f>'table1-2012'!AR33</f>
        <v>0</v>
      </c>
      <c r="I827" s="15">
        <f>'table1-2012'!AS33</f>
        <v>0</v>
      </c>
      <c r="J827">
        <f>'table1-2012'!AT33</f>
        <v>11</v>
      </c>
      <c r="K827" s="15">
        <f>'table1-2012'!AU33</f>
        <v>201000</v>
      </c>
      <c r="L827">
        <f>'table1-2012'!AV33</f>
        <v>17</v>
      </c>
      <c r="M827" s="15">
        <f>'table1-2012'!AW33</f>
        <v>224000</v>
      </c>
    </row>
    <row r="828" spans="1:13" x14ac:dyDescent="0.2">
      <c r="A828">
        <f>'table1-2012'!AL34</f>
        <v>903</v>
      </c>
      <c r="B828">
        <v>2012</v>
      </c>
      <c r="C828">
        <f>'table1-2012'!AM34</f>
        <v>9</v>
      </c>
      <c r="D828">
        <f>'table1-2012'!AN34</f>
        <v>17</v>
      </c>
      <c r="E828" s="15">
        <f>'table1-2012'!AO34</f>
        <v>344000</v>
      </c>
      <c r="F828">
        <f>'table1-2012'!AP34</f>
        <v>0</v>
      </c>
      <c r="G828" s="15">
        <f>'table1-2012'!AQ34</f>
        <v>0</v>
      </c>
      <c r="H828">
        <f>'table1-2012'!AR34</f>
        <v>0</v>
      </c>
      <c r="I828" s="15">
        <f>'table1-2012'!AS34</f>
        <v>0</v>
      </c>
      <c r="J828">
        <f>'table1-2012'!AT34</f>
        <v>13</v>
      </c>
      <c r="K828" s="15">
        <f>'table1-2012'!AU34</f>
        <v>168000</v>
      </c>
      <c r="L828">
        <f>'table1-2012'!AV34</f>
        <v>17</v>
      </c>
      <c r="M828" s="15">
        <f>'table1-2012'!AW34</f>
        <v>344000</v>
      </c>
    </row>
    <row r="829" spans="1:13" x14ac:dyDescent="0.2">
      <c r="A829">
        <f>'table1-2012'!AL35</f>
        <v>904</v>
      </c>
      <c r="B829">
        <v>2012</v>
      </c>
      <c r="C829">
        <f>'table1-2012'!AM35</f>
        <v>3</v>
      </c>
      <c r="D829">
        <f>'table1-2012'!AN35</f>
        <v>14</v>
      </c>
      <c r="E829" s="15">
        <f>'table1-2012'!AO35</f>
        <v>74000</v>
      </c>
      <c r="F829">
        <f>'table1-2012'!AP35</f>
        <v>3</v>
      </c>
      <c r="G829" s="15">
        <f>'table1-2012'!AQ35</f>
        <v>573000</v>
      </c>
      <c r="H829">
        <f>'table1-2012'!AR35</f>
        <v>2</v>
      </c>
      <c r="I829" s="15">
        <f>'table1-2012'!AS35</f>
        <v>1050000</v>
      </c>
      <c r="J829">
        <f>'table1-2012'!AT35</f>
        <v>7</v>
      </c>
      <c r="K829" s="15">
        <f>'table1-2012'!AU35</f>
        <v>41000</v>
      </c>
      <c r="L829">
        <f>'table1-2012'!AV35</f>
        <v>19</v>
      </c>
      <c r="M829" s="15">
        <f>'table1-2012'!AW35</f>
        <v>1697000</v>
      </c>
    </row>
    <row r="830" spans="1:13" x14ac:dyDescent="0.2">
      <c r="A830">
        <f>'table1-2012'!AL36</f>
        <v>905</v>
      </c>
      <c r="B830">
        <v>2012</v>
      </c>
      <c r="C830">
        <f>'table1-2012'!AM36</f>
        <v>5</v>
      </c>
      <c r="D830">
        <f>'table1-2012'!AN36</f>
        <v>10</v>
      </c>
      <c r="E830" s="15">
        <f>'table1-2012'!AO36</f>
        <v>241000</v>
      </c>
      <c r="F830">
        <f>'table1-2012'!AP36</f>
        <v>0</v>
      </c>
      <c r="G830" s="15">
        <f>'table1-2012'!AQ36</f>
        <v>0</v>
      </c>
      <c r="H830">
        <f>'table1-2012'!AR36</f>
        <v>0</v>
      </c>
      <c r="I830" s="15">
        <f>'table1-2012'!AS36</f>
        <v>0</v>
      </c>
      <c r="J830">
        <f>'table1-2012'!AT36</f>
        <v>1</v>
      </c>
      <c r="K830" s="15">
        <f>'table1-2012'!AU36</f>
        <v>3000</v>
      </c>
      <c r="L830">
        <f>'table1-2012'!AV36</f>
        <v>10</v>
      </c>
      <c r="M830" s="15">
        <f>'table1-2012'!AW36</f>
        <v>241000</v>
      </c>
    </row>
    <row r="831" spans="1:13" x14ac:dyDescent="0.2">
      <c r="A831">
        <f>'table1-2012'!AL37</f>
        <v>906</v>
      </c>
      <c r="B831">
        <v>2012</v>
      </c>
      <c r="C831">
        <f>'table1-2012'!AM37</f>
        <v>6</v>
      </c>
      <c r="D831">
        <f>'table1-2012'!AN37</f>
        <v>2</v>
      </c>
      <c r="E831" s="15">
        <f>'table1-2012'!AO37</f>
        <v>2000</v>
      </c>
      <c r="F831">
        <f>'table1-2012'!AP37</f>
        <v>0</v>
      </c>
      <c r="G831" s="15">
        <f>'table1-2012'!AQ37</f>
        <v>0</v>
      </c>
      <c r="H831">
        <f>'table1-2012'!AR37</f>
        <v>0</v>
      </c>
      <c r="I831" s="15">
        <f>'table1-2012'!AS37</f>
        <v>0</v>
      </c>
      <c r="J831">
        <f>'table1-2012'!AT37</f>
        <v>0</v>
      </c>
      <c r="K831" s="15">
        <f>'table1-2012'!AU37</f>
        <v>0</v>
      </c>
      <c r="L831">
        <f>'table1-2012'!AV37</f>
        <v>2</v>
      </c>
      <c r="M831" s="15">
        <f>'table1-2012'!AW37</f>
        <v>2000</v>
      </c>
    </row>
    <row r="832" spans="1:13" x14ac:dyDescent="0.2">
      <c r="A832">
        <f>'table1-2012'!AL38</f>
        <v>907</v>
      </c>
      <c r="B832">
        <v>2012</v>
      </c>
      <c r="C832">
        <f>'table1-2012'!AM38</f>
        <v>4</v>
      </c>
      <c r="D832">
        <f>'table1-2012'!AN38</f>
        <v>9</v>
      </c>
      <c r="E832" s="15">
        <f>'table1-2012'!AO38</f>
        <v>77000</v>
      </c>
      <c r="F832">
        <f>'table1-2012'!AP38</f>
        <v>0</v>
      </c>
      <c r="G832" s="15">
        <f>'table1-2012'!AQ38</f>
        <v>0</v>
      </c>
      <c r="H832">
        <f>'table1-2012'!AR38</f>
        <v>0</v>
      </c>
      <c r="I832" s="15">
        <f>'table1-2012'!AS38</f>
        <v>0</v>
      </c>
      <c r="J832">
        <f>'table1-2012'!AT38</f>
        <v>7</v>
      </c>
      <c r="K832" s="15">
        <f>'table1-2012'!AU38</f>
        <v>74000</v>
      </c>
      <c r="L832">
        <f>'table1-2012'!AV38</f>
        <v>9</v>
      </c>
      <c r="M832" s="15">
        <f>'table1-2012'!AW38</f>
        <v>77000</v>
      </c>
    </row>
    <row r="833" spans="1:13" x14ac:dyDescent="0.2">
      <c r="A833">
        <f>'table1-2012'!AL39</f>
        <v>908</v>
      </c>
      <c r="B833">
        <v>2012</v>
      </c>
      <c r="C833">
        <f>'table1-2012'!AM39</f>
        <v>5</v>
      </c>
      <c r="D833">
        <f>'table1-2012'!AN39</f>
        <v>33</v>
      </c>
      <c r="E833" s="15">
        <f>'table1-2012'!AO39</f>
        <v>339000</v>
      </c>
      <c r="F833">
        <f>'table1-2012'!AP39</f>
        <v>3</v>
      </c>
      <c r="G833" s="15">
        <f>'table1-2012'!AQ39</f>
        <v>581000</v>
      </c>
      <c r="H833">
        <f>'table1-2012'!AR39</f>
        <v>2</v>
      </c>
      <c r="I833" s="15">
        <f>'table1-2012'!AS39</f>
        <v>1050000</v>
      </c>
      <c r="J833">
        <f>'table1-2012'!AT39</f>
        <v>10</v>
      </c>
      <c r="K833" s="15">
        <f>'table1-2012'!AU39</f>
        <v>160000</v>
      </c>
      <c r="L833">
        <f>'table1-2012'!AV39</f>
        <v>38</v>
      </c>
      <c r="M833" s="15">
        <f>'table1-2012'!AW39</f>
        <v>1970000</v>
      </c>
    </row>
    <row r="834" spans="1:13" x14ac:dyDescent="0.2">
      <c r="A834">
        <f>'table1-2012'!AL40</f>
        <v>909</v>
      </c>
      <c r="B834">
        <v>2012</v>
      </c>
      <c r="C834">
        <f>'table1-2012'!AM40</f>
        <v>3</v>
      </c>
      <c r="D834">
        <f>'table1-2012'!AN40</f>
        <v>6</v>
      </c>
      <c r="E834" s="15">
        <f>'table1-2012'!AO40</f>
        <v>61000</v>
      </c>
      <c r="F834">
        <f>'table1-2012'!AP40</f>
        <v>0</v>
      </c>
      <c r="G834" s="15">
        <f>'table1-2012'!AQ40</f>
        <v>0</v>
      </c>
      <c r="H834">
        <f>'table1-2012'!AR40</f>
        <v>0</v>
      </c>
      <c r="I834" s="15">
        <f>'table1-2012'!AS40</f>
        <v>0</v>
      </c>
      <c r="J834">
        <f>'table1-2012'!AT40</f>
        <v>3</v>
      </c>
      <c r="K834" s="15">
        <f>'table1-2012'!AU40</f>
        <v>32000</v>
      </c>
      <c r="L834">
        <f>'table1-2012'!AV40</f>
        <v>6</v>
      </c>
      <c r="M834" s="15">
        <f>'table1-2012'!AW40</f>
        <v>61000</v>
      </c>
    </row>
    <row r="835" spans="1:13" x14ac:dyDescent="0.2">
      <c r="A835">
        <f>'table1-2012'!AL41</f>
        <v>1001</v>
      </c>
      <c r="B835">
        <v>2012</v>
      </c>
      <c r="C835">
        <f>'table1-2012'!AM41</f>
        <v>4</v>
      </c>
      <c r="D835">
        <f>'table1-2012'!AN41</f>
        <v>11</v>
      </c>
      <c r="E835" s="15">
        <f>'table1-2012'!AO41</f>
        <v>74000</v>
      </c>
      <c r="F835">
        <f>'table1-2012'!AP41</f>
        <v>0</v>
      </c>
      <c r="G835" s="15">
        <f>'table1-2012'!AQ41</f>
        <v>0</v>
      </c>
      <c r="H835">
        <f>'table1-2012'!AR41</f>
        <v>0</v>
      </c>
      <c r="I835" s="15">
        <f>'table1-2012'!AS41</f>
        <v>0</v>
      </c>
      <c r="J835">
        <f>'table1-2012'!AT41</f>
        <v>7</v>
      </c>
      <c r="K835" s="15">
        <f>'table1-2012'!AU41</f>
        <v>56000</v>
      </c>
      <c r="L835">
        <f>'table1-2012'!AV41</f>
        <v>11</v>
      </c>
      <c r="M835" s="15">
        <f>'table1-2012'!AW41</f>
        <v>74000</v>
      </c>
    </row>
    <row r="836" spans="1:13" x14ac:dyDescent="0.2">
      <c r="A836">
        <f>'table1-2012'!AL42</f>
        <v>1002</v>
      </c>
      <c r="B836">
        <v>2012</v>
      </c>
      <c r="C836">
        <f>'table1-2012'!AM42</f>
        <v>3</v>
      </c>
      <c r="D836">
        <f>'table1-2012'!AN42</f>
        <v>2</v>
      </c>
      <c r="E836" s="15">
        <f>'table1-2012'!AO42</f>
        <v>50000</v>
      </c>
      <c r="F836">
        <f>'table1-2012'!AP42</f>
        <v>0</v>
      </c>
      <c r="G836" s="15">
        <f>'table1-2012'!AQ42</f>
        <v>0</v>
      </c>
      <c r="H836">
        <f>'table1-2012'!AR42</f>
        <v>0</v>
      </c>
      <c r="I836" s="15">
        <f>'table1-2012'!AS42</f>
        <v>0</v>
      </c>
      <c r="J836">
        <f>'table1-2012'!AT42</f>
        <v>0</v>
      </c>
      <c r="K836" s="15">
        <f>'table1-2012'!AU42</f>
        <v>0</v>
      </c>
      <c r="L836">
        <f>'table1-2012'!AV42</f>
        <v>2</v>
      </c>
      <c r="M836" s="15">
        <f>'table1-2012'!AW42</f>
        <v>50000</v>
      </c>
    </row>
    <row r="837" spans="1:13" x14ac:dyDescent="0.2">
      <c r="A837">
        <f>'table1-2012'!AL43</f>
        <v>1101</v>
      </c>
      <c r="B837">
        <v>2012</v>
      </c>
      <c r="C837">
        <f>'table1-2012'!AM43</f>
        <v>7</v>
      </c>
      <c r="D837">
        <f>'table1-2012'!AN43</f>
        <v>65</v>
      </c>
      <c r="E837" s="15">
        <f>'table1-2012'!AO43</f>
        <v>1068000</v>
      </c>
      <c r="F837">
        <f>'table1-2012'!AP43</f>
        <v>0</v>
      </c>
      <c r="G837" s="15">
        <f>'table1-2012'!AQ43</f>
        <v>0</v>
      </c>
      <c r="H837">
        <f>'table1-2012'!AR43</f>
        <v>0</v>
      </c>
      <c r="I837" s="15">
        <f>'table1-2012'!AS43</f>
        <v>0</v>
      </c>
      <c r="J837">
        <f>'table1-2012'!AT43</f>
        <v>32</v>
      </c>
      <c r="K837" s="15">
        <f>'table1-2012'!AU43</f>
        <v>526000</v>
      </c>
      <c r="L837">
        <f>'table1-2012'!AV43</f>
        <v>65</v>
      </c>
      <c r="M837" s="15">
        <f>'table1-2012'!AW43</f>
        <v>1068000</v>
      </c>
    </row>
    <row r="838" spans="1:13" x14ac:dyDescent="0.2">
      <c r="A838">
        <f>'table1-2012'!AL44</f>
        <v>1102</v>
      </c>
      <c r="B838">
        <v>2012</v>
      </c>
      <c r="C838">
        <f>'table1-2012'!AM44</f>
        <v>11</v>
      </c>
      <c r="D838">
        <f>'table1-2012'!AN44</f>
        <v>132</v>
      </c>
      <c r="E838" s="15">
        <f>'table1-2012'!AO44</f>
        <v>2113000</v>
      </c>
      <c r="F838">
        <f>'table1-2012'!AP44</f>
        <v>4</v>
      </c>
      <c r="G838" s="15">
        <f>'table1-2012'!AQ44</f>
        <v>709000</v>
      </c>
      <c r="H838">
        <f>'table1-2012'!AR44</f>
        <v>3</v>
      </c>
      <c r="I838" s="15">
        <f>'table1-2012'!AS44</f>
        <v>1585000</v>
      </c>
      <c r="J838">
        <f>'table1-2012'!AT44</f>
        <v>43</v>
      </c>
      <c r="K838" s="15">
        <f>'table1-2012'!AU44</f>
        <v>1683000</v>
      </c>
      <c r="L838">
        <f>'table1-2012'!AV44</f>
        <v>139</v>
      </c>
      <c r="M838" s="15">
        <f>'table1-2012'!AW44</f>
        <v>4407000</v>
      </c>
    </row>
    <row r="839" spans="1:13" x14ac:dyDescent="0.2">
      <c r="A839">
        <f>'table1-2012'!AL45</f>
        <v>1201</v>
      </c>
      <c r="B839">
        <v>2012</v>
      </c>
      <c r="C839">
        <f>'table1-2012'!AM45</f>
        <v>13</v>
      </c>
      <c r="D839">
        <f>'table1-2012'!AN45</f>
        <v>52</v>
      </c>
      <c r="E839" s="15">
        <f>'table1-2012'!AO45</f>
        <v>640000</v>
      </c>
      <c r="F839">
        <f>'table1-2012'!AP45</f>
        <v>1</v>
      </c>
      <c r="G839" s="15">
        <f>'table1-2012'!AQ45</f>
        <v>110000</v>
      </c>
      <c r="H839">
        <f>'table1-2012'!AR45</f>
        <v>0</v>
      </c>
      <c r="I839" s="15">
        <f>'table1-2012'!AS45</f>
        <v>0</v>
      </c>
      <c r="J839">
        <f>'table1-2012'!AT45</f>
        <v>23</v>
      </c>
      <c r="K839" s="15">
        <f>'table1-2012'!AU45</f>
        <v>193000</v>
      </c>
      <c r="L839">
        <f>'table1-2012'!AV45</f>
        <v>53</v>
      </c>
      <c r="M839" s="15">
        <f>'table1-2012'!AW45</f>
        <v>750000</v>
      </c>
    </row>
    <row r="840" spans="1:13" x14ac:dyDescent="0.2">
      <c r="A840">
        <f>'table1-2012'!AL46</f>
        <v>1202.01</v>
      </c>
      <c r="B840">
        <v>2012</v>
      </c>
      <c r="C840">
        <f>'table1-2012'!AM46</f>
        <v>13</v>
      </c>
      <c r="D840">
        <f>'table1-2012'!AN46</f>
        <v>34</v>
      </c>
      <c r="E840" s="15">
        <f>'table1-2012'!AO46</f>
        <v>155000</v>
      </c>
      <c r="F840">
        <f>'table1-2012'!AP46</f>
        <v>1</v>
      </c>
      <c r="G840" s="15">
        <f>'table1-2012'!AQ46</f>
        <v>250000</v>
      </c>
      <c r="H840">
        <f>'table1-2012'!AR46</f>
        <v>1</v>
      </c>
      <c r="I840" s="15">
        <f>'table1-2012'!AS46</f>
        <v>725000</v>
      </c>
      <c r="J840">
        <f>'table1-2012'!AT46</f>
        <v>13</v>
      </c>
      <c r="K840" s="15">
        <f>'table1-2012'!AU46</f>
        <v>64000</v>
      </c>
      <c r="L840">
        <f>'table1-2012'!AV46</f>
        <v>36</v>
      </c>
      <c r="M840" s="15">
        <f>'table1-2012'!AW46</f>
        <v>1130000</v>
      </c>
    </row>
    <row r="841" spans="1:13" x14ac:dyDescent="0.2">
      <c r="A841">
        <f>'table1-2012'!AL47</f>
        <v>1202.02</v>
      </c>
      <c r="B841">
        <v>2012</v>
      </c>
      <c r="C841">
        <f>'table1-2012'!AM47</f>
        <v>8</v>
      </c>
      <c r="D841">
        <f>'table1-2012'!AN47</f>
        <v>40</v>
      </c>
      <c r="E841" s="15">
        <f>'table1-2012'!AO47</f>
        <v>633000</v>
      </c>
      <c r="F841">
        <f>'table1-2012'!AP47</f>
        <v>0</v>
      </c>
      <c r="G841" s="15">
        <f>'table1-2012'!AQ47</f>
        <v>0</v>
      </c>
      <c r="H841">
        <f>'table1-2012'!AR47</f>
        <v>1</v>
      </c>
      <c r="I841" s="15">
        <f>'table1-2012'!AS47</f>
        <v>350000</v>
      </c>
      <c r="J841">
        <f>'table1-2012'!AT47</f>
        <v>21</v>
      </c>
      <c r="K841" s="15">
        <f>'table1-2012'!AU47</f>
        <v>236000</v>
      </c>
      <c r="L841">
        <f>'table1-2012'!AV47</f>
        <v>41</v>
      </c>
      <c r="M841" s="15">
        <f>'table1-2012'!AW47</f>
        <v>983000</v>
      </c>
    </row>
    <row r="842" spans="1:13" x14ac:dyDescent="0.2">
      <c r="A842">
        <f>'table1-2012'!AL48</f>
        <v>1203</v>
      </c>
      <c r="B842">
        <v>2012</v>
      </c>
      <c r="C842">
        <f>'table1-2012'!AM48</f>
        <v>8</v>
      </c>
      <c r="D842">
        <f>'table1-2012'!AN48</f>
        <v>40</v>
      </c>
      <c r="E842" s="15">
        <f>'table1-2012'!AO48</f>
        <v>310000</v>
      </c>
      <c r="F842">
        <f>'table1-2012'!AP48</f>
        <v>3</v>
      </c>
      <c r="G842" s="15">
        <f>'table1-2012'!AQ48</f>
        <v>560000</v>
      </c>
      <c r="H842">
        <f>'table1-2012'!AR48</f>
        <v>3</v>
      </c>
      <c r="I842" s="15">
        <f>'table1-2012'!AS48</f>
        <v>1264000</v>
      </c>
      <c r="J842">
        <f>'table1-2012'!AT48</f>
        <v>28</v>
      </c>
      <c r="K842" s="15">
        <f>'table1-2012'!AU48</f>
        <v>1319000</v>
      </c>
      <c r="L842">
        <f>'table1-2012'!AV48</f>
        <v>46</v>
      </c>
      <c r="M842" s="15">
        <f>'table1-2012'!AW48</f>
        <v>2134000</v>
      </c>
    </row>
    <row r="843" spans="1:13" x14ac:dyDescent="0.2">
      <c r="A843">
        <f>'table1-2012'!AL49</f>
        <v>1204</v>
      </c>
      <c r="B843">
        <v>2012</v>
      </c>
      <c r="C843">
        <f>'table1-2012'!AM49</f>
        <v>4</v>
      </c>
      <c r="D843">
        <f>'table1-2012'!AN49</f>
        <v>12</v>
      </c>
      <c r="E843" s="15">
        <f>'table1-2012'!AO49</f>
        <v>115000</v>
      </c>
      <c r="F843">
        <f>'table1-2012'!AP49</f>
        <v>0</v>
      </c>
      <c r="G843" s="15">
        <f>'table1-2012'!AQ49</f>
        <v>0</v>
      </c>
      <c r="H843">
        <f>'table1-2012'!AR49</f>
        <v>0</v>
      </c>
      <c r="I843" s="15">
        <f>'table1-2012'!AS49</f>
        <v>0</v>
      </c>
      <c r="J843">
        <f>'table1-2012'!AT49</f>
        <v>4</v>
      </c>
      <c r="K843" s="15">
        <f>'table1-2012'!AU49</f>
        <v>10000</v>
      </c>
      <c r="L843">
        <f>'table1-2012'!AV49</f>
        <v>12</v>
      </c>
      <c r="M843" s="15">
        <f>'table1-2012'!AW49</f>
        <v>115000</v>
      </c>
    </row>
    <row r="844" spans="1:13" x14ac:dyDescent="0.2">
      <c r="A844">
        <f>'table1-2012'!AL50</f>
        <v>1205</v>
      </c>
      <c r="B844">
        <v>2012</v>
      </c>
      <c r="C844">
        <f>'table1-2012'!AM50</f>
        <v>8</v>
      </c>
      <c r="D844">
        <f>'table1-2012'!AN50</f>
        <v>37</v>
      </c>
      <c r="E844" s="15">
        <f>'table1-2012'!AO50</f>
        <v>462000</v>
      </c>
      <c r="F844">
        <f>'table1-2012'!AP50</f>
        <v>0</v>
      </c>
      <c r="G844" s="15">
        <f>'table1-2012'!AQ50</f>
        <v>0</v>
      </c>
      <c r="H844">
        <f>'table1-2012'!AR50</f>
        <v>1</v>
      </c>
      <c r="I844" s="15">
        <f>'table1-2012'!AS50</f>
        <v>301000</v>
      </c>
      <c r="J844">
        <f>'table1-2012'!AT50</f>
        <v>22</v>
      </c>
      <c r="K844" s="15">
        <f>'table1-2012'!AU50</f>
        <v>193000</v>
      </c>
      <c r="L844">
        <f>'table1-2012'!AV50</f>
        <v>38</v>
      </c>
      <c r="M844" s="15">
        <f>'table1-2012'!AW50</f>
        <v>763000</v>
      </c>
    </row>
    <row r="845" spans="1:13" x14ac:dyDescent="0.2">
      <c r="A845">
        <f>'table1-2012'!AL51</f>
        <v>1206</v>
      </c>
      <c r="B845">
        <v>2012</v>
      </c>
      <c r="C845">
        <f>'table1-2012'!AM51</f>
        <v>5</v>
      </c>
      <c r="D845">
        <f>'table1-2012'!AN51</f>
        <v>89</v>
      </c>
      <c r="E845" s="15">
        <f>'table1-2012'!AO51</f>
        <v>1153000</v>
      </c>
      <c r="F845">
        <f>'table1-2012'!AP51</f>
        <v>4</v>
      </c>
      <c r="G845" s="15">
        <f>'table1-2012'!AQ51</f>
        <v>758000</v>
      </c>
      <c r="H845">
        <f>'table1-2012'!AR51</f>
        <v>4</v>
      </c>
      <c r="I845" s="15">
        <f>'table1-2012'!AS51</f>
        <v>1836000</v>
      </c>
      <c r="J845">
        <f>'table1-2012'!AT51</f>
        <v>36</v>
      </c>
      <c r="K845" s="15">
        <f>'table1-2012'!AU51</f>
        <v>1815000</v>
      </c>
      <c r="L845">
        <f>'table1-2012'!AV51</f>
        <v>97</v>
      </c>
      <c r="M845" s="15">
        <f>'table1-2012'!AW51</f>
        <v>3747000</v>
      </c>
    </row>
    <row r="846" spans="1:13" x14ac:dyDescent="0.2">
      <c r="A846">
        <f>'table1-2012'!AL52</f>
        <v>1207</v>
      </c>
      <c r="B846">
        <v>2012</v>
      </c>
      <c r="C846">
        <f>'table1-2012'!AM52</f>
        <v>6</v>
      </c>
      <c r="D846">
        <f>'table1-2012'!AN52</f>
        <v>41</v>
      </c>
      <c r="E846" s="15">
        <f>'table1-2012'!AO52</f>
        <v>945000</v>
      </c>
      <c r="F846">
        <f>'table1-2012'!AP52</f>
        <v>5</v>
      </c>
      <c r="G846" s="15">
        <f>'table1-2012'!AQ52</f>
        <v>781000</v>
      </c>
      <c r="H846">
        <f>'table1-2012'!AR52</f>
        <v>1</v>
      </c>
      <c r="I846" s="15">
        <f>'table1-2012'!AS52</f>
        <v>300000</v>
      </c>
      <c r="J846">
        <f>'table1-2012'!AT52</f>
        <v>5</v>
      </c>
      <c r="K846" s="15">
        <f>'table1-2012'!AU52</f>
        <v>211000</v>
      </c>
      <c r="L846">
        <f>'table1-2012'!AV52</f>
        <v>47</v>
      </c>
      <c r="M846" s="15">
        <f>'table1-2012'!AW52</f>
        <v>2026000</v>
      </c>
    </row>
    <row r="847" spans="1:13" x14ac:dyDescent="0.2">
      <c r="A847">
        <f>'table1-2012'!AL53</f>
        <v>1301</v>
      </c>
      <c r="B847">
        <v>2012</v>
      </c>
      <c r="C847">
        <f>'table1-2012'!AM53</f>
        <v>5</v>
      </c>
      <c r="D847">
        <f>'table1-2012'!AN53</f>
        <v>7</v>
      </c>
      <c r="E847" s="15">
        <f>'table1-2012'!AO53</f>
        <v>21000</v>
      </c>
      <c r="F847">
        <f>'table1-2012'!AP53</f>
        <v>0</v>
      </c>
      <c r="G847" s="15">
        <f>'table1-2012'!AQ53</f>
        <v>0</v>
      </c>
      <c r="H847">
        <f>'table1-2012'!AR53</f>
        <v>0</v>
      </c>
      <c r="I847" s="15">
        <f>'table1-2012'!AS53</f>
        <v>0</v>
      </c>
      <c r="J847">
        <f>'table1-2012'!AT53</f>
        <v>4</v>
      </c>
      <c r="K847" s="15">
        <f>'table1-2012'!AU53</f>
        <v>7000</v>
      </c>
      <c r="L847">
        <f>'table1-2012'!AV53</f>
        <v>7</v>
      </c>
      <c r="M847" s="15">
        <f>'table1-2012'!AW53</f>
        <v>21000</v>
      </c>
    </row>
    <row r="848" spans="1:13" x14ac:dyDescent="0.2">
      <c r="A848">
        <f>'table1-2012'!AL54</f>
        <v>1302</v>
      </c>
      <c r="B848">
        <v>2012</v>
      </c>
      <c r="C848">
        <f>'table1-2012'!AM54</f>
        <v>4</v>
      </c>
      <c r="D848">
        <f>'table1-2012'!AN54</f>
        <v>6</v>
      </c>
      <c r="E848" s="15">
        <f>'table1-2012'!AO54</f>
        <v>83000</v>
      </c>
      <c r="F848">
        <f>'table1-2012'!AP54</f>
        <v>0</v>
      </c>
      <c r="G848" s="15">
        <f>'table1-2012'!AQ54</f>
        <v>0</v>
      </c>
      <c r="H848">
        <f>'table1-2012'!AR54</f>
        <v>0</v>
      </c>
      <c r="I848" s="15">
        <f>'table1-2012'!AS54</f>
        <v>0</v>
      </c>
      <c r="J848">
        <f>'table1-2012'!AT54</f>
        <v>4</v>
      </c>
      <c r="K848" s="15">
        <f>'table1-2012'!AU54</f>
        <v>77000</v>
      </c>
      <c r="L848">
        <f>'table1-2012'!AV54</f>
        <v>6</v>
      </c>
      <c r="M848" s="15">
        <f>'table1-2012'!AW54</f>
        <v>83000</v>
      </c>
    </row>
    <row r="849" spans="1:13" x14ac:dyDescent="0.2">
      <c r="A849">
        <f>'table1-2012'!AL55</f>
        <v>1303</v>
      </c>
      <c r="B849">
        <v>2012</v>
      </c>
      <c r="C849">
        <f>'table1-2012'!AM55</f>
        <v>5</v>
      </c>
      <c r="D849">
        <f>'table1-2012'!AN55</f>
        <v>13</v>
      </c>
      <c r="E849" s="15">
        <f>'table1-2012'!AO55</f>
        <v>86000</v>
      </c>
      <c r="F849">
        <f>'table1-2012'!AP55</f>
        <v>0</v>
      </c>
      <c r="G849" s="15">
        <f>'table1-2012'!AQ55</f>
        <v>0</v>
      </c>
      <c r="H849">
        <f>'table1-2012'!AR55</f>
        <v>1</v>
      </c>
      <c r="I849" s="15">
        <f>'table1-2012'!AS55</f>
        <v>360000</v>
      </c>
      <c r="J849">
        <f>'table1-2012'!AT55</f>
        <v>9</v>
      </c>
      <c r="K849" s="15">
        <f>'table1-2012'!AU55</f>
        <v>442000</v>
      </c>
      <c r="L849">
        <f>'table1-2012'!AV55</f>
        <v>14</v>
      </c>
      <c r="M849" s="15">
        <f>'table1-2012'!AW55</f>
        <v>446000</v>
      </c>
    </row>
    <row r="850" spans="1:13" x14ac:dyDescent="0.2">
      <c r="A850">
        <f>'table1-2012'!AL56</f>
        <v>1304</v>
      </c>
      <c r="B850">
        <v>2012</v>
      </c>
      <c r="C850">
        <f>'table1-2012'!AM56</f>
        <v>5</v>
      </c>
      <c r="D850">
        <f>'table1-2012'!AN56</f>
        <v>17</v>
      </c>
      <c r="E850" s="15">
        <f>'table1-2012'!AO56</f>
        <v>256000</v>
      </c>
      <c r="F850">
        <f>'table1-2012'!AP56</f>
        <v>0</v>
      </c>
      <c r="G850" s="15">
        <f>'table1-2012'!AQ56</f>
        <v>0</v>
      </c>
      <c r="H850">
        <f>'table1-2012'!AR56</f>
        <v>0</v>
      </c>
      <c r="I850" s="15">
        <f>'table1-2012'!AS56</f>
        <v>0</v>
      </c>
      <c r="J850">
        <f>'table1-2012'!AT56</f>
        <v>7</v>
      </c>
      <c r="K850" s="15">
        <f>'table1-2012'!AU56</f>
        <v>110000</v>
      </c>
      <c r="L850">
        <f>'table1-2012'!AV56</f>
        <v>17</v>
      </c>
      <c r="M850" s="15">
        <f>'table1-2012'!AW56</f>
        <v>256000</v>
      </c>
    </row>
    <row r="851" spans="1:13" x14ac:dyDescent="0.2">
      <c r="A851">
        <f>'table1-2012'!AL57</f>
        <v>1306</v>
      </c>
      <c r="B851">
        <v>2012</v>
      </c>
      <c r="C851">
        <f>'table1-2012'!AM57</f>
        <v>8</v>
      </c>
      <c r="D851">
        <f>'table1-2012'!AN57</f>
        <v>104</v>
      </c>
      <c r="E851" s="15">
        <f>'table1-2012'!AO57</f>
        <v>1307000</v>
      </c>
      <c r="F851">
        <f>'table1-2012'!AP57</f>
        <v>2</v>
      </c>
      <c r="G851" s="15">
        <f>'table1-2012'!AQ57</f>
        <v>262000</v>
      </c>
      <c r="H851">
        <f>'table1-2012'!AR57</f>
        <v>5</v>
      </c>
      <c r="I851" s="15">
        <f>'table1-2012'!AS57</f>
        <v>2321000</v>
      </c>
      <c r="J851">
        <f>'table1-2012'!AT57</f>
        <v>56</v>
      </c>
      <c r="K851" s="15">
        <f>'table1-2012'!AU57</f>
        <v>1631000</v>
      </c>
      <c r="L851">
        <f>'table1-2012'!AV57</f>
        <v>111</v>
      </c>
      <c r="M851" s="15">
        <f>'table1-2012'!AW57</f>
        <v>3890000</v>
      </c>
    </row>
    <row r="852" spans="1:13" x14ac:dyDescent="0.2">
      <c r="A852">
        <f>'table1-2012'!AL58</f>
        <v>1307</v>
      </c>
      <c r="B852">
        <v>2012</v>
      </c>
      <c r="C852">
        <f>'table1-2012'!AM58</f>
        <v>10</v>
      </c>
      <c r="D852">
        <f>'table1-2012'!AN58</f>
        <v>50</v>
      </c>
      <c r="E852" s="15">
        <f>'table1-2012'!AO58</f>
        <v>562000</v>
      </c>
      <c r="F852">
        <f>'table1-2012'!AP58</f>
        <v>1</v>
      </c>
      <c r="G852" s="15">
        <f>'table1-2012'!AQ58</f>
        <v>200000</v>
      </c>
      <c r="H852">
        <f>'table1-2012'!AR58</f>
        <v>3</v>
      </c>
      <c r="I852" s="15">
        <f>'table1-2012'!AS58</f>
        <v>1915000</v>
      </c>
      <c r="J852">
        <f>'table1-2012'!AT58</f>
        <v>25</v>
      </c>
      <c r="K852" s="15">
        <f>'table1-2012'!AU58</f>
        <v>1136000</v>
      </c>
      <c r="L852">
        <f>'table1-2012'!AV58</f>
        <v>54</v>
      </c>
      <c r="M852" s="15">
        <f>'table1-2012'!AW58</f>
        <v>2677000</v>
      </c>
    </row>
    <row r="853" spans="1:13" x14ac:dyDescent="0.2">
      <c r="A853">
        <f>'table1-2012'!AL59</f>
        <v>1308.03</v>
      </c>
      <c r="B853">
        <v>2012</v>
      </c>
      <c r="C853">
        <f>'table1-2012'!AM59</f>
        <v>7</v>
      </c>
      <c r="D853">
        <f>'table1-2012'!AN59</f>
        <v>19</v>
      </c>
      <c r="E853" s="15">
        <f>'table1-2012'!AO59</f>
        <v>95000</v>
      </c>
      <c r="F853">
        <f>'table1-2012'!AP59</f>
        <v>0</v>
      </c>
      <c r="G853" s="15">
        <f>'table1-2012'!AQ59</f>
        <v>0</v>
      </c>
      <c r="H853">
        <f>'table1-2012'!AR59</f>
        <v>0</v>
      </c>
      <c r="I853" s="15">
        <f>'table1-2012'!AS59</f>
        <v>0</v>
      </c>
      <c r="J853">
        <f>'table1-2012'!AT59</f>
        <v>5</v>
      </c>
      <c r="K853" s="15">
        <f>'table1-2012'!AU59</f>
        <v>35000</v>
      </c>
      <c r="L853">
        <f>'table1-2012'!AV59</f>
        <v>19</v>
      </c>
      <c r="M853" s="15">
        <f>'table1-2012'!AW59</f>
        <v>95000</v>
      </c>
    </row>
    <row r="854" spans="1:13" x14ac:dyDescent="0.2">
      <c r="A854">
        <f>'table1-2012'!AL60</f>
        <v>1308.04</v>
      </c>
      <c r="B854">
        <v>2012</v>
      </c>
      <c r="C854">
        <f>'table1-2012'!AM60</f>
        <v>9</v>
      </c>
      <c r="D854">
        <f>'table1-2012'!AN60</f>
        <v>44</v>
      </c>
      <c r="E854" s="15">
        <f>'table1-2012'!AO60</f>
        <v>587000</v>
      </c>
      <c r="F854">
        <f>'table1-2012'!AP60</f>
        <v>2</v>
      </c>
      <c r="G854" s="15">
        <f>'table1-2012'!AQ60</f>
        <v>331000</v>
      </c>
      <c r="H854">
        <f>'table1-2012'!AR60</f>
        <v>1</v>
      </c>
      <c r="I854" s="15">
        <f>'table1-2012'!AS60</f>
        <v>272000</v>
      </c>
      <c r="J854">
        <f>'table1-2012'!AT60</f>
        <v>16</v>
      </c>
      <c r="K854" s="15">
        <f>'table1-2012'!AU60</f>
        <v>501000</v>
      </c>
      <c r="L854">
        <f>'table1-2012'!AV60</f>
        <v>47</v>
      </c>
      <c r="M854" s="15">
        <f>'table1-2012'!AW60</f>
        <v>1190000</v>
      </c>
    </row>
    <row r="855" spans="1:13" x14ac:dyDescent="0.2">
      <c r="A855">
        <f>'table1-2012'!AL61</f>
        <v>1308.05</v>
      </c>
      <c r="B855">
        <v>2012</v>
      </c>
      <c r="C855">
        <f>'table1-2012'!AM61</f>
        <v>12</v>
      </c>
      <c r="D855">
        <f>'table1-2012'!AN61</f>
        <v>19</v>
      </c>
      <c r="E855" s="15">
        <f>'table1-2012'!AO61</f>
        <v>338000</v>
      </c>
      <c r="F855">
        <f>'table1-2012'!AP61</f>
        <v>1</v>
      </c>
      <c r="G855" s="15">
        <f>'table1-2012'!AQ61</f>
        <v>150000</v>
      </c>
      <c r="H855">
        <f>'table1-2012'!AR61</f>
        <v>1</v>
      </c>
      <c r="I855" s="15">
        <f>'table1-2012'!AS61</f>
        <v>800000</v>
      </c>
      <c r="J855">
        <f>'table1-2012'!AT61</f>
        <v>6</v>
      </c>
      <c r="K855" s="15">
        <f>'table1-2012'!AU61</f>
        <v>856000</v>
      </c>
      <c r="L855">
        <f>'table1-2012'!AV61</f>
        <v>21</v>
      </c>
      <c r="M855" s="15">
        <f>'table1-2012'!AW61</f>
        <v>1288000</v>
      </c>
    </row>
    <row r="856" spans="1:13" x14ac:dyDescent="0.2">
      <c r="A856">
        <f>'table1-2012'!AL62</f>
        <v>1308.06</v>
      </c>
      <c r="B856">
        <v>2012</v>
      </c>
      <c r="C856">
        <f>'table1-2012'!AM62</f>
        <v>10</v>
      </c>
      <c r="D856">
        <f>'table1-2012'!AN62</f>
        <v>58</v>
      </c>
      <c r="E856" s="15">
        <f>'table1-2012'!AO62</f>
        <v>828000</v>
      </c>
      <c r="F856">
        <f>'table1-2012'!AP62</f>
        <v>3</v>
      </c>
      <c r="G856" s="15">
        <f>'table1-2012'!AQ62</f>
        <v>642000</v>
      </c>
      <c r="H856">
        <f>'table1-2012'!AR62</f>
        <v>2</v>
      </c>
      <c r="I856" s="15">
        <f>'table1-2012'!AS62</f>
        <v>925000</v>
      </c>
      <c r="J856">
        <f>'table1-2012'!AT62</f>
        <v>31</v>
      </c>
      <c r="K856" s="15">
        <f>'table1-2012'!AU62</f>
        <v>343000</v>
      </c>
      <c r="L856">
        <f>'table1-2012'!AV62</f>
        <v>63</v>
      </c>
      <c r="M856" s="15">
        <f>'table1-2012'!AW62</f>
        <v>2395000</v>
      </c>
    </row>
    <row r="857" spans="1:13" x14ac:dyDescent="0.2">
      <c r="A857">
        <f>'table1-2012'!AL63</f>
        <v>1401</v>
      </c>
      <c r="B857">
        <v>2012</v>
      </c>
      <c r="C857">
        <f>'table1-2012'!AM63</f>
        <v>13</v>
      </c>
      <c r="D857">
        <f>'table1-2012'!AN63</f>
        <v>41</v>
      </c>
      <c r="E857" s="15">
        <f>'table1-2012'!AO63</f>
        <v>437000</v>
      </c>
      <c r="F857">
        <f>'table1-2012'!AP63</f>
        <v>0</v>
      </c>
      <c r="G857" s="15">
        <f>'table1-2012'!AQ63</f>
        <v>0</v>
      </c>
      <c r="H857">
        <f>'table1-2012'!AR63</f>
        <v>0</v>
      </c>
      <c r="I857" s="15">
        <f>'table1-2012'!AS63</f>
        <v>0</v>
      </c>
      <c r="J857">
        <f>'table1-2012'!AT63</f>
        <v>22</v>
      </c>
      <c r="K857" s="15">
        <f>'table1-2012'!AU63</f>
        <v>166000</v>
      </c>
      <c r="L857">
        <f>'table1-2012'!AV63</f>
        <v>41</v>
      </c>
      <c r="M857" s="15">
        <f>'table1-2012'!AW63</f>
        <v>437000</v>
      </c>
    </row>
    <row r="858" spans="1:13" x14ac:dyDescent="0.2">
      <c r="A858">
        <f>'table1-2012'!AL64</f>
        <v>1402</v>
      </c>
      <c r="B858">
        <v>2012</v>
      </c>
      <c r="C858">
        <f>'table1-2012'!AM64</f>
        <v>2</v>
      </c>
      <c r="D858">
        <f>'table1-2012'!AN64</f>
        <v>7</v>
      </c>
      <c r="E858" s="15">
        <f>'table1-2012'!AO64</f>
        <v>20000</v>
      </c>
      <c r="F858">
        <f>'table1-2012'!AP64</f>
        <v>0</v>
      </c>
      <c r="G858" s="15">
        <f>'table1-2012'!AQ64</f>
        <v>0</v>
      </c>
      <c r="H858">
        <f>'table1-2012'!AR64</f>
        <v>0</v>
      </c>
      <c r="I858" s="15">
        <f>'table1-2012'!AS64</f>
        <v>0</v>
      </c>
      <c r="J858">
        <f>'table1-2012'!AT64</f>
        <v>3</v>
      </c>
      <c r="K858" s="15">
        <f>'table1-2012'!AU64</f>
        <v>13000</v>
      </c>
      <c r="L858">
        <f>'table1-2012'!AV64</f>
        <v>7</v>
      </c>
      <c r="M858" s="15">
        <f>'table1-2012'!AW64</f>
        <v>20000</v>
      </c>
    </row>
    <row r="859" spans="1:13" x14ac:dyDescent="0.2">
      <c r="A859">
        <f>'table1-2012'!AL65</f>
        <v>1403</v>
      </c>
      <c r="B859">
        <v>2012</v>
      </c>
      <c r="C859">
        <f>'table1-2012'!AM65</f>
        <v>5</v>
      </c>
      <c r="D859">
        <f>'table1-2012'!AN65</f>
        <v>18</v>
      </c>
      <c r="E859" s="15">
        <f>'table1-2012'!AO65</f>
        <v>114000</v>
      </c>
      <c r="F859">
        <f>'table1-2012'!AP65</f>
        <v>1</v>
      </c>
      <c r="G859" s="15">
        <f>'table1-2012'!AQ65</f>
        <v>133000</v>
      </c>
      <c r="H859">
        <f>'table1-2012'!AR65</f>
        <v>0</v>
      </c>
      <c r="I859" s="15">
        <f>'table1-2012'!AS65</f>
        <v>0</v>
      </c>
      <c r="J859">
        <f>'table1-2012'!AT65</f>
        <v>8</v>
      </c>
      <c r="K859" s="15">
        <f>'table1-2012'!AU65</f>
        <v>192000</v>
      </c>
      <c r="L859">
        <f>'table1-2012'!AV65</f>
        <v>19</v>
      </c>
      <c r="M859" s="15">
        <f>'table1-2012'!AW65</f>
        <v>247000</v>
      </c>
    </row>
    <row r="860" spans="1:13" x14ac:dyDescent="0.2">
      <c r="A860">
        <f>'table1-2012'!AL66</f>
        <v>1501</v>
      </c>
      <c r="B860">
        <v>2012</v>
      </c>
      <c r="C860">
        <f>'table1-2012'!AM66</f>
        <v>4</v>
      </c>
      <c r="D860">
        <f>'table1-2012'!AN66</f>
        <v>6</v>
      </c>
      <c r="E860" s="15">
        <f>'table1-2012'!AO66</f>
        <v>29000</v>
      </c>
      <c r="F860">
        <f>'table1-2012'!AP66</f>
        <v>0</v>
      </c>
      <c r="G860" s="15">
        <f>'table1-2012'!AQ66</f>
        <v>0</v>
      </c>
      <c r="H860">
        <f>'table1-2012'!AR66</f>
        <v>0</v>
      </c>
      <c r="I860" s="15">
        <f>'table1-2012'!AS66</f>
        <v>0</v>
      </c>
      <c r="J860">
        <f>'table1-2012'!AT66</f>
        <v>1</v>
      </c>
      <c r="K860" s="15">
        <f>'table1-2012'!AU66</f>
        <v>2000</v>
      </c>
      <c r="L860">
        <f>'table1-2012'!AV66</f>
        <v>6</v>
      </c>
      <c r="M860" s="15">
        <f>'table1-2012'!AW66</f>
        <v>29000</v>
      </c>
    </row>
    <row r="861" spans="1:13" x14ac:dyDescent="0.2">
      <c r="A861">
        <f>'table1-2012'!AL67</f>
        <v>1502</v>
      </c>
      <c r="B861">
        <v>2012</v>
      </c>
      <c r="C861">
        <f>'table1-2012'!AM67</f>
        <v>4</v>
      </c>
      <c r="D861">
        <f>'table1-2012'!AN67</f>
        <v>5</v>
      </c>
      <c r="E861" s="15">
        <f>'table1-2012'!AO67</f>
        <v>45000</v>
      </c>
      <c r="F861">
        <f>'table1-2012'!AP67</f>
        <v>0</v>
      </c>
      <c r="G861" s="15">
        <f>'table1-2012'!AQ67</f>
        <v>0</v>
      </c>
      <c r="H861">
        <f>'table1-2012'!AR67</f>
        <v>0</v>
      </c>
      <c r="I861" s="15">
        <f>'table1-2012'!AS67</f>
        <v>0</v>
      </c>
      <c r="J861">
        <f>'table1-2012'!AT67</f>
        <v>5</v>
      </c>
      <c r="K861" s="15">
        <f>'table1-2012'!AU67</f>
        <v>45000</v>
      </c>
      <c r="L861">
        <f>'table1-2012'!AV67</f>
        <v>5</v>
      </c>
      <c r="M861" s="15">
        <f>'table1-2012'!AW67</f>
        <v>45000</v>
      </c>
    </row>
    <row r="862" spans="1:13" x14ac:dyDescent="0.2">
      <c r="A862">
        <f>'table1-2012'!AL68</f>
        <v>1503</v>
      </c>
      <c r="B862">
        <v>2012</v>
      </c>
      <c r="C862">
        <f>'table1-2012'!AM68</f>
        <v>5</v>
      </c>
      <c r="D862">
        <f>'table1-2012'!AN68</f>
        <v>3</v>
      </c>
      <c r="E862" s="15">
        <f>'table1-2012'!AO68</f>
        <v>7000</v>
      </c>
      <c r="F862">
        <f>'table1-2012'!AP68</f>
        <v>0</v>
      </c>
      <c r="G862" s="15">
        <f>'table1-2012'!AQ68</f>
        <v>0</v>
      </c>
      <c r="H862">
        <f>'table1-2012'!AR68</f>
        <v>0</v>
      </c>
      <c r="I862" s="15">
        <f>'table1-2012'!AS68</f>
        <v>0</v>
      </c>
      <c r="J862">
        <f>'table1-2012'!AT68</f>
        <v>0</v>
      </c>
      <c r="K862" s="15">
        <f>'table1-2012'!AU68</f>
        <v>0</v>
      </c>
      <c r="L862">
        <f>'table1-2012'!AV68</f>
        <v>3</v>
      </c>
      <c r="M862" s="15">
        <f>'table1-2012'!AW68</f>
        <v>7000</v>
      </c>
    </row>
    <row r="863" spans="1:13" x14ac:dyDescent="0.2">
      <c r="A863">
        <f>'table1-2012'!AL69</f>
        <v>1504</v>
      </c>
      <c r="B863">
        <v>2012</v>
      </c>
      <c r="C863">
        <f>'table1-2012'!AM69</f>
        <v>5</v>
      </c>
      <c r="D863">
        <f>'table1-2012'!AN69</f>
        <v>21</v>
      </c>
      <c r="E863" s="15">
        <f>'table1-2012'!AO69</f>
        <v>337000</v>
      </c>
      <c r="F863">
        <f>'table1-2012'!AP69</f>
        <v>3</v>
      </c>
      <c r="G863" s="15">
        <f>'table1-2012'!AQ69</f>
        <v>480000</v>
      </c>
      <c r="H863">
        <f>'table1-2012'!AR69</f>
        <v>0</v>
      </c>
      <c r="I863" s="15">
        <f>'table1-2012'!AS69</f>
        <v>0</v>
      </c>
      <c r="J863">
        <f>'table1-2012'!AT69</f>
        <v>4</v>
      </c>
      <c r="K863" s="15">
        <f>'table1-2012'!AU69</f>
        <v>44000</v>
      </c>
      <c r="L863">
        <f>'table1-2012'!AV69</f>
        <v>24</v>
      </c>
      <c r="M863" s="15">
        <f>'table1-2012'!AW69</f>
        <v>817000</v>
      </c>
    </row>
    <row r="864" spans="1:13" x14ac:dyDescent="0.2">
      <c r="A864">
        <f>'table1-2012'!AL70</f>
        <v>1505</v>
      </c>
      <c r="B864">
        <v>2012</v>
      </c>
      <c r="C864">
        <f>'table1-2012'!AM70</f>
        <v>5</v>
      </c>
      <c r="D864">
        <f>'table1-2012'!AN70</f>
        <v>14</v>
      </c>
      <c r="E864" s="15">
        <f>'table1-2012'!AO70</f>
        <v>285000</v>
      </c>
      <c r="F864">
        <f>'table1-2012'!AP70</f>
        <v>1</v>
      </c>
      <c r="G864" s="15">
        <f>'table1-2012'!AQ70</f>
        <v>150000</v>
      </c>
      <c r="H864">
        <f>'table1-2012'!AR70</f>
        <v>0</v>
      </c>
      <c r="I864" s="15">
        <f>'table1-2012'!AS70</f>
        <v>0</v>
      </c>
      <c r="J864">
        <f>'table1-2012'!AT70</f>
        <v>4</v>
      </c>
      <c r="K864" s="15">
        <f>'table1-2012'!AU70</f>
        <v>54000</v>
      </c>
      <c r="L864">
        <f>'table1-2012'!AV70</f>
        <v>15</v>
      </c>
      <c r="M864" s="15">
        <f>'table1-2012'!AW70</f>
        <v>435000</v>
      </c>
    </row>
    <row r="865" spans="1:13" x14ac:dyDescent="0.2">
      <c r="A865">
        <f>'table1-2012'!AL71</f>
        <v>1506</v>
      </c>
      <c r="B865">
        <v>2012</v>
      </c>
      <c r="C865">
        <f>'table1-2012'!AM71</f>
        <v>6</v>
      </c>
      <c r="D865">
        <f>'table1-2012'!AN71</f>
        <v>13</v>
      </c>
      <c r="E865" s="15">
        <f>'table1-2012'!AO71</f>
        <v>273000</v>
      </c>
      <c r="F865">
        <f>'table1-2012'!AP71</f>
        <v>0</v>
      </c>
      <c r="G865" s="15">
        <f>'table1-2012'!AQ71</f>
        <v>0</v>
      </c>
      <c r="H865">
        <f>'table1-2012'!AR71</f>
        <v>0</v>
      </c>
      <c r="I865" s="15">
        <f>'table1-2012'!AS71</f>
        <v>0</v>
      </c>
      <c r="J865">
        <f>'table1-2012'!AT71</f>
        <v>7</v>
      </c>
      <c r="K865" s="15">
        <f>'table1-2012'!AU71</f>
        <v>112000</v>
      </c>
      <c r="L865">
        <f>'table1-2012'!AV71</f>
        <v>13</v>
      </c>
      <c r="M865" s="15">
        <f>'table1-2012'!AW71</f>
        <v>273000</v>
      </c>
    </row>
    <row r="866" spans="1:13" x14ac:dyDescent="0.2">
      <c r="A866">
        <f>'table1-2012'!AL72</f>
        <v>1507.01</v>
      </c>
      <c r="B866">
        <v>2012</v>
      </c>
      <c r="C866">
        <f>'table1-2012'!AM72</f>
        <v>7</v>
      </c>
      <c r="D866">
        <f>'table1-2012'!AN72</f>
        <v>6</v>
      </c>
      <c r="E866" s="15">
        <f>'table1-2012'!AO72</f>
        <v>14000</v>
      </c>
      <c r="F866">
        <f>'table1-2012'!AP72</f>
        <v>0</v>
      </c>
      <c r="G866" s="15">
        <f>'table1-2012'!AQ72</f>
        <v>0</v>
      </c>
      <c r="H866">
        <f>'table1-2012'!AR72</f>
        <v>0</v>
      </c>
      <c r="I866" s="15">
        <f>'table1-2012'!AS72</f>
        <v>0</v>
      </c>
      <c r="J866">
        <f>'table1-2012'!AT72</f>
        <v>6</v>
      </c>
      <c r="K866" s="15">
        <f>'table1-2012'!AU72</f>
        <v>14000</v>
      </c>
      <c r="L866">
        <f>'table1-2012'!AV72</f>
        <v>6</v>
      </c>
      <c r="M866" s="15">
        <f>'table1-2012'!AW72</f>
        <v>14000</v>
      </c>
    </row>
    <row r="867" spans="1:13" x14ac:dyDescent="0.2">
      <c r="A867">
        <f>'table1-2012'!AL73</f>
        <v>1507.02</v>
      </c>
      <c r="B867">
        <v>2012</v>
      </c>
      <c r="C867">
        <f>'table1-2012'!AM73</f>
        <v>7</v>
      </c>
      <c r="D867">
        <f>'table1-2012'!AN73</f>
        <v>7</v>
      </c>
      <c r="E867" s="15">
        <f>'table1-2012'!AO73</f>
        <v>34000</v>
      </c>
      <c r="F867">
        <f>'table1-2012'!AP73</f>
        <v>0</v>
      </c>
      <c r="G867" s="15">
        <f>'table1-2012'!AQ73</f>
        <v>0</v>
      </c>
      <c r="H867">
        <f>'table1-2012'!AR73</f>
        <v>0</v>
      </c>
      <c r="I867" s="15">
        <f>'table1-2012'!AS73</f>
        <v>0</v>
      </c>
      <c r="J867">
        <f>'table1-2012'!AT73</f>
        <v>5</v>
      </c>
      <c r="K867" s="15">
        <f>'table1-2012'!AU73</f>
        <v>28000</v>
      </c>
      <c r="L867">
        <f>'table1-2012'!AV73</f>
        <v>7</v>
      </c>
      <c r="M867" s="15">
        <f>'table1-2012'!AW73</f>
        <v>34000</v>
      </c>
    </row>
    <row r="868" spans="1:13" x14ac:dyDescent="0.2">
      <c r="A868">
        <f>'table1-2012'!AL74</f>
        <v>1508</v>
      </c>
      <c r="B868">
        <v>2012</v>
      </c>
      <c r="C868">
        <f>'table1-2012'!AM74</f>
        <v>5</v>
      </c>
      <c r="D868">
        <f>'table1-2012'!AN74</f>
        <v>25</v>
      </c>
      <c r="E868" s="15">
        <f>'table1-2012'!AO74</f>
        <v>291000</v>
      </c>
      <c r="F868">
        <f>'table1-2012'!AP74</f>
        <v>1</v>
      </c>
      <c r="G868" s="15">
        <f>'table1-2012'!AQ74</f>
        <v>150000</v>
      </c>
      <c r="H868">
        <f>'table1-2012'!AR74</f>
        <v>0</v>
      </c>
      <c r="I868" s="15">
        <f>'table1-2012'!AS74</f>
        <v>0</v>
      </c>
      <c r="J868">
        <f>'table1-2012'!AT74</f>
        <v>6</v>
      </c>
      <c r="K868" s="15">
        <f>'table1-2012'!AU74</f>
        <v>75000</v>
      </c>
      <c r="L868">
        <f>'table1-2012'!AV74</f>
        <v>26</v>
      </c>
      <c r="M868" s="15">
        <f>'table1-2012'!AW74</f>
        <v>441000</v>
      </c>
    </row>
    <row r="869" spans="1:13" x14ac:dyDescent="0.2">
      <c r="A869">
        <f>'table1-2012'!AL75</f>
        <v>1509</v>
      </c>
      <c r="B869">
        <v>2012</v>
      </c>
      <c r="C869">
        <f>'table1-2012'!AM75</f>
        <v>6</v>
      </c>
      <c r="D869">
        <f>'table1-2012'!AN75</f>
        <v>4</v>
      </c>
      <c r="E869" s="15">
        <f>'table1-2012'!AO75</f>
        <v>3000</v>
      </c>
      <c r="F869">
        <f>'table1-2012'!AP75</f>
        <v>0</v>
      </c>
      <c r="G869" s="15">
        <f>'table1-2012'!AQ75</f>
        <v>0</v>
      </c>
      <c r="H869">
        <f>'table1-2012'!AR75</f>
        <v>0</v>
      </c>
      <c r="I869" s="15">
        <f>'table1-2012'!AS75</f>
        <v>0</v>
      </c>
      <c r="J869">
        <f>'table1-2012'!AT75</f>
        <v>3</v>
      </c>
      <c r="K869" s="15">
        <f>'table1-2012'!AU75</f>
        <v>2000</v>
      </c>
      <c r="L869">
        <f>'table1-2012'!AV75</f>
        <v>4</v>
      </c>
      <c r="M869" s="15">
        <f>'table1-2012'!AW75</f>
        <v>3000</v>
      </c>
    </row>
    <row r="870" spans="1:13" x14ac:dyDescent="0.2">
      <c r="A870">
        <f>'table1-2012'!AL76</f>
        <v>1510</v>
      </c>
      <c r="B870">
        <v>2012</v>
      </c>
      <c r="C870">
        <f>'table1-2012'!AM76</f>
        <v>5</v>
      </c>
      <c r="D870">
        <f>'table1-2012'!AN76</f>
        <v>13</v>
      </c>
      <c r="E870" s="15">
        <f>'table1-2012'!AO76</f>
        <v>45000</v>
      </c>
      <c r="F870">
        <f>'table1-2012'!AP76</f>
        <v>0</v>
      </c>
      <c r="G870" s="15">
        <f>'table1-2012'!AQ76</f>
        <v>0</v>
      </c>
      <c r="H870">
        <f>'table1-2012'!AR76</f>
        <v>1</v>
      </c>
      <c r="I870" s="15">
        <f>'table1-2012'!AS76</f>
        <v>402000</v>
      </c>
      <c r="J870">
        <f>'table1-2012'!AT76</f>
        <v>7</v>
      </c>
      <c r="K870" s="15">
        <f>'table1-2012'!AU76</f>
        <v>32000</v>
      </c>
      <c r="L870">
        <f>'table1-2012'!AV76</f>
        <v>14</v>
      </c>
      <c r="M870" s="15">
        <f>'table1-2012'!AW76</f>
        <v>447000</v>
      </c>
    </row>
    <row r="871" spans="1:13" x14ac:dyDescent="0.2">
      <c r="A871">
        <f>'table1-2012'!AL77</f>
        <v>1511</v>
      </c>
      <c r="B871">
        <v>2012</v>
      </c>
      <c r="C871">
        <f>'table1-2012'!AM77</f>
        <v>7</v>
      </c>
      <c r="D871">
        <f>'table1-2012'!AN77</f>
        <v>16</v>
      </c>
      <c r="E871" s="15">
        <f>'table1-2012'!AO77</f>
        <v>162000</v>
      </c>
      <c r="F871">
        <f>'table1-2012'!AP77</f>
        <v>0</v>
      </c>
      <c r="G871" s="15">
        <f>'table1-2012'!AQ77</f>
        <v>0</v>
      </c>
      <c r="H871">
        <f>'table1-2012'!AR77</f>
        <v>0</v>
      </c>
      <c r="I871" s="15">
        <f>'table1-2012'!AS77</f>
        <v>0</v>
      </c>
      <c r="J871">
        <f>'table1-2012'!AT77</f>
        <v>10</v>
      </c>
      <c r="K871" s="15">
        <f>'table1-2012'!AU77</f>
        <v>107000</v>
      </c>
      <c r="L871">
        <f>'table1-2012'!AV77</f>
        <v>16</v>
      </c>
      <c r="M871" s="15">
        <f>'table1-2012'!AW77</f>
        <v>162000</v>
      </c>
    </row>
    <row r="872" spans="1:13" x14ac:dyDescent="0.2">
      <c r="A872">
        <f>'table1-2012'!AL78</f>
        <v>1512</v>
      </c>
      <c r="B872">
        <v>2012</v>
      </c>
      <c r="C872">
        <f>'table1-2012'!AM78</f>
        <v>4</v>
      </c>
      <c r="D872">
        <f>'table1-2012'!AN78</f>
        <v>7</v>
      </c>
      <c r="E872" s="15">
        <f>'table1-2012'!AO78</f>
        <v>7000</v>
      </c>
      <c r="F872">
        <f>'table1-2012'!AP78</f>
        <v>0</v>
      </c>
      <c r="G872" s="15">
        <f>'table1-2012'!AQ78</f>
        <v>0</v>
      </c>
      <c r="H872">
        <f>'table1-2012'!AR78</f>
        <v>0</v>
      </c>
      <c r="I872" s="15">
        <f>'table1-2012'!AS78</f>
        <v>0</v>
      </c>
      <c r="J872">
        <f>'table1-2012'!AT78</f>
        <v>3</v>
      </c>
      <c r="K872" s="15">
        <f>'table1-2012'!AU78</f>
        <v>2000</v>
      </c>
      <c r="L872">
        <f>'table1-2012'!AV78</f>
        <v>7</v>
      </c>
      <c r="M872" s="15">
        <f>'table1-2012'!AW78</f>
        <v>7000</v>
      </c>
    </row>
    <row r="873" spans="1:13" x14ac:dyDescent="0.2">
      <c r="A873">
        <f>'table1-2012'!AL79</f>
        <v>1513</v>
      </c>
      <c r="B873">
        <v>2012</v>
      </c>
      <c r="C873">
        <f>'table1-2012'!AM79</f>
        <v>5</v>
      </c>
      <c r="D873">
        <f>'table1-2012'!AN79</f>
        <v>19</v>
      </c>
      <c r="E873" s="15">
        <f>'table1-2012'!AO79</f>
        <v>140000</v>
      </c>
      <c r="F873">
        <f>'table1-2012'!AP79</f>
        <v>1</v>
      </c>
      <c r="G873" s="15">
        <f>'table1-2012'!AQ79</f>
        <v>250000</v>
      </c>
      <c r="H873">
        <f>'table1-2012'!AR79</f>
        <v>1</v>
      </c>
      <c r="I873" s="15">
        <f>'table1-2012'!AS79</f>
        <v>500000</v>
      </c>
      <c r="J873">
        <f>'table1-2012'!AT79</f>
        <v>3</v>
      </c>
      <c r="K873" s="15">
        <f>'table1-2012'!AU79</f>
        <v>47000</v>
      </c>
      <c r="L873">
        <f>'table1-2012'!AV79</f>
        <v>21</v>
      </c>
      <c r="M873" s="15">
        <f>'table1-2012'!AW79</f>
        <v>890000</v>
      </c>
    </row>
    <row r="874" spans="1:13" x14ac:dyDescent="0.2">
      <c r="A874">
        <f>'table1-2012'!AL80</f>
        <v>1601</v>
      </c>
      <c r="B874">
        <v>2012</v>
      </c>
      <c r="C874">
        <f>'table1-2012'!AM80</f>
        <v>4</v>
      </c>
      <c r="D874">
        <f>'table1-2012'!AN80</f>
        <v>4</v>
      </c>
      <c r="E874" s="15">
        <f>'table1-2012'!AO80</f>
        <v>4000</v>
      </c>
      <c r="F874">
        <f>'table1-2012'!AP80</f>
        <v>0</v>
      </c>
      <c r="G874" s="15">
        <f>'table1-2012'!AQ80</f>
        <v>0</v>
      </c>
      <c r="H874">
        <f>'table1-2012'!AR80</f>
        <v>0</v>
      </c>
      <c r="I874" s="15">
        <f>'table1-2012'!AS80</f>
        <v>0</v>
      </c>
      <c r="J874">
        <f>'table1-2012'!AT80</f>
        <v>2</v>
      </c>
      <c r="K874" s="15">
        <f>'table1-2012'!AU80</f>
        <v>2000</v>
      </c>
      <c r="L874">
        <f>'table1-2012'!AV80</f>
        <v>4</v>
      </c>
      <c r="M874" s="15">
        <f>'table1-2012'!AW80</f>
        <v>4000</v>
      </c>
    </row>
    <row r="875" spans="1:13" x14ac:dyDescent="0.2">
      <c r="A875">
        <f>'table1-2012'!AL81</f>
        <v>1602</v>
      </c>
      <c r="B875">
        <v>2012</v>
      </c>
      <c r="C875">
        <f>'table1-2012'!AM81</f>
        <v>4</v>
      </c>
      <c r="D875">
        <f>'table1-2012'!AN81</f>
        <v>3</v>
      </c>
      <c r="E875" s="15">
        <f>'table1-2012'!AO81</f>
        <v>7000</v>
      </c>
      <c r="F875">
        <f>'table1-2012'!AP81</f>
        <v>0</v>
      </c>
      <c r="G875" s="15">
        <f>'table1-2012'!AQ81</f>
        <v>0</v>
      </c>
      <c r="H875">
        <f>'table1-2012'!AR81</f>
        <v>0</v>
      </c>
      <c r="I875" s="15">
        <f>'table1-2012'!AS81</f>
        <v>0</v>
      </c>
      <c r="J875">
        <f>'table1-2012'!AT81</f>
        <v>0</v>
      </c>
      <c r="K875" s="15">
        <f>'table1-2012'!AU81</f>
        <v>0</v>
      </c>
      <c r="L875">
        <f>'table1-2012'!AV81</f>
        <v>3</v>
      </c>
      <c r="M875" s="15">
        <f>'table1-2012'!AW81</f>
        <v>7000</v>
      </c>
    </row>
    <row r="876" spans="1:13" x14ac:dyDescent="0.2">
      <c r="A876">
        <f>'table1-2012'!AL82</f>
        <v>1603</v>
      </c>
      <c r="B876">
        <v>2012</v>
      </c>
      <c r="C876">
        <f>'table1-2012'!AM82</f>
        <v>4</v>
      </c>
      <c r="D876">
        <f>'table1-2012'!AN82</f>
        <v>3</v>
      </c>
      <c r="E876" s="15">
        <f>'table1-2012'!AO82</f>
        <v>26000</v>
      </c>
      <c r="F876">
        <f>'table1-2012'!AP82</f>
        <v>0</v>
      </c>
      <c r="G876" s="15">
        <f>'table1-2012'!AQ82</f>
        <v>0</v>
      </c>
      <c r="H876">
        <f>'table1-2012'!AR82</f>
        <v>0</v>
      </c>
      <c r="I876" s="15">
        <f>'table1-2012'!AS82</f>
        <v>0</v>
      </c>
      <c r="J876">
        <f>'table1-2012'!AT82</f>
        <v>3</v>
      </c>
      <c r="K876" s="15">
        <f>'table1-2012'!AU82</f>
        <v>26000</v>
      </c>
      <c r="L876">
        <f>'table1-2012'!AV82</f>
        <v>3</v>
      </c>
      <c r="M876" s="15">
        <f>'table1-2012'!AW82</f>
        <v>26000</v>
      </c>
    </row>
    <row r="877" spans="1:13" x14ac:dyDescent="0.2">
      <c r="A877">
        <f>'table1-2012'!AL83</f>
        <v>1604</v>
      </c>
      <c r="B877">
        <v>2012</v>
      </c>
      <c r="C877">
        <f>'table1-2012'!AM83</f>
        <v>4</v>
      </c>
      <c r="D877">
        <f>'table1-2012'!AN83</f>
        <v>7</v>
      </c>
      <c r="E877" s="15">
        <f>'table1-2012'!AO83</f>
        <v>96000</v>
      </c>
      <c r="F877">
        <f>'table1-2012'!AP83</f>
        <v>0</v>
      </c>
      <c r="G877" s="15">
        <f>'table1-2012'!AQ83</f>
        <v>0</v>
      </c>
      <c r="H877">
        <f>'table1-2012'!AR83</f>
        <v>0</v>
      </c>
      <c r="I877" s="15">
        <f>'table1-2012'!AS83</f>
        <v>0</v>
      </c>
      <c r="J877">
        <f>'table1-2012'!AT83</f>
        <v>3</v>
      </c>
      <c r="K877" s="15">
        <f>'table1-2012'!AU83</f>
        <v>4000</v>
      </c>
      <c r="L877">
        <f>'table1-2012'!AV83</f>
        <v>7</v>
      </c>
      <c r="M877" s="15">
        <f>'table1-2012'!AW83</f>
        <v>96000</v>
      </c>
    </row>
    <row r="878" spans="1:13" x14ac:dyDescent="0.2">
      <c r="A878">
        <f>'table1-2012'!AL84</f>
        <v>1605</v>
      </c>
      <c r="B878">
        <v>2012</v>
      </c>
      <c r="C878">
        <f>'table1-2012'!AM84</f>
        <v>4</v>
      </c>
      <c r="D878">
        <f>'table1-2012'!AN84</f>
        <v>14</v>
      </c>
      <c r="E878" s="15">
        <f>'table1-2012'!AO84</f>
        <v>277000</v>
      </c>
      <c r="F878">
        <f>'table1-2012'!AP84</f>
        <v>0</v>
      </c>
      <c r="G878" s="15">
        <f>'table1-2012'!AQ84</f>
        <v>0</v>
      </c>
      <c r="H878">
        <f>'table1-2012'!AR84</f>
        <v>1</v>
      </c>
      <c r="I878" s="15">
        <f>'table1-2012'!AS84</f>
        <v>516000</v>
      </c>
      <c r="J878">
        <f>'table1-2012'!AT84</f>
        <v>8</v>
      </c>
      <c r="K878" s="15">
        <f>'table1-2012'!AU84</f>
        <v>193000</v>
      </c>
      <c r="L878">
        <f>'table1-2012'!AV84</f>
        <v>15</v>
      </c>
      <c r="M878" s="15">
        <f>'table1-2012'!AW84</f>
        <v>793000</v>
      </c>
    </row>
    <row r="879" spans="1:13" x14ac:dyDescent="0.2">
      <c r="A879">
        <f>'table1-2012'!AL85</f>
        <v>1606</v>
      </c>
      <c r="B879">
        <v>2012</v>
      </c>
      <c r="C879">
        <f>'table1-2012'!AM85</f>
        <v>6</v>
      </c>
      <c r="D879">
        <f>'table1-2012'!AN85</f>
        <v>7</v>
      </c>
      <c r="E879" s="15">
        <f>'table1-2012'!AO85</f>
        <v>91000</v>
      </c>
      <c r="F879">
        <f>'table1-2012'!AP85</f>
        <v>3</v>
      </c>
      <c r="G879" s="15">
        <f>'table1-2012'!AQ85</f>
        <v>650000</v>
      </c>
      <c r="H879">
        <f>'table1-2012'!AR85</f>
        <v>0</v>
      </c>
      <c r="I879" s="15">
        <f>'table1-2012'!AS85</f>
        <v>0</v>
      </c>
      <c r="J879">
        <f>'table1-2012'!AT85</f>
        <v>3</v>
      </c>
      <c r="K879" s="15">
        <f>'table1-2012'!AU85</f>
        <v>24000</v>
      </c>
      <c r="L879">
        <f>'table1-2012'!AV85</f>
        <v>10</v>
      </c>
      <c r="M879" s="15">
        <f>'table1-2012'!AW85</f>
        <v>741000</v>
      </c>
    </row>
    <row r="880" spans="1:13" x14ac:dyDescent="0.2">
      <c r="A880">
        <f>'table1-2012'!AL86</f>
        <v>1607</v>
      </c>
      <c r="B880">
        <v>2012</v>
      </c>
      <c r="C880">
        <f>'table1-2012'!AM86</f>
        <v>4</v>
      </c>
      <c r="D880">
        <f>'table1-2012'!AN86</f>
        <v>8</v>
      </c>
      <c r="E880" s="15">
        <f>'table1-2012'!AO86</f>
        <v>19000</v>
      </c>
      <c r="F880">
        <f>'table1-2012'!AP86</f>
        <v>0</v>
      </c>
      <c r="G880" s="15">
        <f>'table1-2012'!AQ86</f>
        <v>0</v>
      </c>
      <c r="H880">
        <f>'table1-2012'!AR86</f>
        <v>0</v>
      </c>
      <c r="I880" s="15">
        <f>'table1-2012'!AS86</f>
        <v>0</v>
      </c>
      <c r="J880">
        <f>'table1-2012'!AT86</f>
        <v>5</v>
      </c>
      <c r="K880" s="15">
        <f>'table1-2012'!AU86</f>
        <v>4000</v>
      </c>
      <c r="L880">
        <f>'table1-2012'!AV86</f>
        <v>8</v>
      </c>
      <c r="M880" s="15">
        <f>'table1-2012'!AW86</f>
        <v>19000</v>
      </c>
    </row>
    <row r="881" spans="1:13" x14ac:dyDescent="0.2">
      <c r="A881">
        <f>'table1-2012'!AL87</f>
        <v>1608.01</v>
      </c>
      <c r="B881">
        <v>2012</v>
      </c>
      <c r="C881">
        <f>'table1-2012'!AM87</f>
        <v>7</v>
      </c>
      <c r="D881">
        <f>'table1-2012'!AN87</f>
        <v>5</v>
      </c>
      <c r="E881" s="15">
        <f>'table1-2012'!AO87</f>
        <v>18000</v>
      </c>
      <c r="F881">
        <f>'table1-2012'!AP87</f>
        <v>0</v>
      </c>
      <c r="G881" s="15">
        <f>'table1-2012'!AQ87</f>
        <v>0</v>
      </c>
      <c r="H881">
        <f>'table1-2012'!AR87</f>
        <v>0</v>
      </c>
      <c r="I881" s="15">
        <f>'table1-2012'!AS87</f>
        <v>0</v>
      </c>
      <c r="J881">
        <f>'table1-2012'!AT87</f>
        <v>1</v>
      </c>
      <c r="K881" s="15">
        <f>'table1-2012'!AU87</f>
        <v>5000</v>
      </c>
      <c r="L881">
        <f>'table1-2012'!AV87</f>
        <v>5</v>
      </c>
      <c r="M881" s="15">
        <f>'table1-2012'!AW87</f>
        <v>18000</v>
      </c>
    </row>
    <row r="882" spans="1:13" x14ac:dyDescent="0.2">
      <c r="A882">
        <f>'table1-2012'!AL88</f>
        <v>1608.02</v>
      </c>
      <c r="B882">
        <v>2012</v>
      </c>
      <c r="C882">
        <f>'table1-2012'!AM88</f>
        <v>5</v>
      </c>
      <c r="D882">
        <f>'table1-2012'!AN88</f>
        <v>2</v>
      </c>
      <c r="E882" s="15">
        <f>'table1-2012'!AO88</f>
        <v>2000</v>
      </c>
      <c r="F882">
        <f>'table1-2012'!AP88</f>
        <v>0</v>
      </c>
      <c r="G882" s="15">
        <f>'table1-2012'!AQ88</f>
        <v>0</v>
      </c>
      <c r="H882">
        <f>'table1-2012'!AR88</f>
        <v>0</v>
      </c>
      <c r="I882" s="15">
        <f>'table1-2012'!AS88</f>
        <v>0</v>
      </c>
      <c r="J882">
        <f>'table1-2012'!AT88</f>
        <v>1</v>
      </c>
      <c r="K882" s="15">
        <f>'table1-2012'!AU88</f>
        <v>1000</v>
      </c>
      <c r="L882">
        <f>'table1-2012'!AV88</f>
        <v>2</v>
      </c>
      <c r="M882" s="15">
        <f>'table1-2012'!AW88</f>
        <v>2000</v>
      </c>
    </row>
    <row r="883" spans="1:13" x14ac:dyDescent="0.2">
      <c r="A883">
        <f>'table1-2012'!AL89</f>
        <v>1701</v>
      </c>
      <c r="B883">
        <v>2012</v>
      </c>
      <c r="C883">
        <f>'table1-2012'!AM89</f>
        <v>3</v>
      </c>
      <c r="D883">
        <f>'table1-2012'!AN89</f>
        <v>16</v>
      </c>
      <c r="E883" s="15">
        <f>'table1-2012'!AO89</f>
        <v>280000</v>
      </c>
      <c r="F883">
        <f>'table1-2012'!AP89</f>
        <v>1</v>
      </c>
      <c r="G883" s="15">
        <f>'table1-2012'!AQ89</f>
        <v>135000</v>
      </c>
      <c r="H883">
        <f>'table1-2012'!AR89</f>
        <v>0</v>
      </c>
      <c r="I883" s="15">
        <f>'table1-2012'!AS89</f>
        <v>0</v>
      </c>
      <c r="J883">
        <f>'table1-2012'!AT89</f>
        <v>6</v>
      </c>
      <c r="K883" s="15">
        <f>'table1-2012'!AU89</f>
        <v>56000</v>
      </c>
      <c r="L883">
        <f>'table1-2012'!AV89</f>
        <v>17</v>
      </c>
      <c r="M883" s="15">
        <f>'table1-2012'!AW89</f>
        <v>415000</v>
      </c>
    </row>
    <row r="884" spans="1:13" x14ac:dyDescent="0.2">
      <c r="A884">
        <f>'table1-2012'!AL90</f>
        <v>1702</v>
      </c>
      <c r="B884">
        <v>2012</v>
      </c>
      <c r="C884">
        <f>'table1-2012'!AM90</f>
        <v>1</v>
      </c>
      <c r="D884">
        <f>'table1-2012'!AN90</f>
        <v>11</v>
      </c>
      <c r="E884" s="15">
        <f>'table1-2012'!AO90</f>
        <v>94000</v>
      </c>
      <c r="F884">
        <f>'table1-2012'!AP90</f>
        <v>0</v>
      </c>
      <c r="G884" s="15">
        <f>'table1-2012'!AQ90</f>
        <v>0</v>
      </c>
      <c r="H884">
        <f>'table1-2012'!AR90</f>
        <v>0</v>
      </c>
      <c r="I884" s="15">
        <f>'table1-2012'!AS90</f>
        <v>0</v>
      </c>
      <c r="J884">
        <f>'table1-2012'!AT90</f>
        <v>5</v>
      </c>
      <c r="K884" s="15">
        <f>'table1-2012'!AU90</f>
        <v>77000</v>
      </c>
      <c r="L884">
        <f>'table1-2012'!AV90</f>
        <v>11</v>
      </c>
      <c r="M884" s="15">
        <f>'table1-2012'!AW90</f>
        <v>94000</v>
      </c>
    </row>
    <row r="885" spans="1:13" x14ac:dyDescent="0.2">
      <c r="A885">
        <f>'table1-2012'!AL91</f>
        <v>1703</v>
      </c>
      <c r="B885">
        <v>2012</v>
      </c>
      <c r="C885">
        <f>'table1-2012'!AM91</f>
        <v>3</v>
      </c>
      <c r="D885">
        <f>'table1-2012'!AN91</f>
        <v>3</v>
      </c>
      <c r="E885" s="15">
        <f>'table1-2012'!AO91</f>
        <v>18000</v>
      </c>
      <c r="F885">
        <f>'table1-2012'!AP91</f>
        <v>1</v>
      </c>
      <c r="G885" s="15">
        <f>'table1-2012'!AQ91</f>
        <v>103000</v>
      </c>
      <c r="H885">
        <f>'table1-2012'!AR91</f>
        <v>0</v>
      </c>
      <c r="I885" s="15">
        <f>'table1-2012'!AS91</f>
        <v>0</v>
      </c>
      <c r="J885">
        <f>'table1-2012'!AT91</f>
        <v>1</v>
      </c>
      <c r="K885" s="15">
        <f>'table1-2012'!AU91</f>
        <v>2000</v>
      </c>
      <c r="L885">
        <f>'table1-2012'!AV91</f>
        <v>4</v>
      </c>
      <c r="M885" s="15">
        <f>'table1-2012'!AW91</f>
        <v>121000</v>
      </c>
    </row>
    <row r="886" spans="1:13" x14ac:dyDescent="0.2">
      <c r="A886">
        <f>'table1-2012'!AL92</f>
        <v>1801</v>
      </c>
      <c r="B886">
        <v>2012</v>
      </c>
      <c r="C886">
        <f>'table1-2012'!AM92</f>
        <v>3</v>
      </c>
      <c r="D886">
        <f>'table1-2012'!AN92</f>
        <v>2</v>
      </c>
      <c r="E886" s="15">
        <f>'table1-2012'!AO92</f>
        <v>32000</v>
      </c>
      <c r="F886">
        <f>'table1-2012'!AP92</f>
        <v>0</v>
      </c>
      <c r="G886" s="15">
        <f>'table1-2012'!AQ92</f>
        <v>0</v>
      </c>
      <c r="H886">
        <f>'table1-2012'!AR92</f>
        <v>0</v>
      </c>
      <c r="I886" s="15">
        <f>'table1-2012'!AS92</f>
        <v>0</v>
      </c>
      <c r="J886">
        <f>'table1-2012'!AT92</f>
        <v>0</v>
      </c>
      <c r="K886" s="15">
        <f>'table1-2012'!AU92</f>
        <v>0</v>
      </c>
      <c r="L886">
        <f>'table1-2012'!AV92</f>
        <v>2</v>
      </c>
      <c r="M886" s="15">
        <f>'table1-2012'!AW92</f>
        <v>32000</v>
      </c>
    </row>
    <row r="887" spans="1:13" x14ac:dyDescent="0.2">
      <c r="A887">
        <f>'table1-2012'!AL93</f>
        <v>1802</v>
      </c>
      <c r="B887">
        <v>2012</v>
      </c>
      <c r="C887">
        <f>'table1-2012'!AM93</f>
        <v>4</v>
      </c>
      <c r="D887">
        <f>'table1-2012'!AN93</f>
        <v>3</v>
      </c>
      <c r="E887" s="15">
        <f>'table1-2012'!AO93</f>
        <v>13000</v>
      </c>
      <c r="F887">
        <f>'table1-2012'!AP93</f>
        <v>0</v>
      </c>
      <c r="G887" s="15">
        <f>'table1-2012'!AQ93</f>
        <v>0</v>
      </c>
      <c r="H887">
        <f>'table1-2012'!AR93</f>
        <v>1</v>
      </c>
      <c r="I887" s="15">
        <f>'table1-2012'!AS93</f>
        <v>775000</v>
      </c>
      <c r="J887">
        <f>'table1-2012'!AT93</f>
        <v>3</v>
      </c>
      <c r="K887" s="15">
        <f>'table1-2012'!AU93</f>
        <v>781000</v>
      </c>
      <c r="L887">
        <f>'table1-2012'!AV93</f>
        <v>4</v>
      </c>
      <c r="M887" s="15">
        <f>'table1-2012'!AW93</f>
        <v>788000</v>
      </c>
    </row>
    <row r="888" spans="1:13" x14ac:dyDescent="0.2">
      <c r="A888">
        <f>'table1-2012'!AL94</f>
        <v>1803</v>
      </c>
      <c r="B888">
        <v>2012</v>
      </c>
      <c r="C888">
        <f>'table1-2012'!AM94</f>
        <v>5</v>
      </c>
      <c r="D888">
        <f>'table1-2012'!AN94</f>
        <v>30</v>
      </c>
      <c r="E888" s="15">
        <f>'table1-2012'!AO94</f>
        <v>324000</v>
      </c>
      <c r="F888">
        <f>'table1-2012'!AP94</f>
        <v>1</v>
      </c>
      <c r="G888" s="15">
        <f>'table1-2012'!AQ94</f>
        <v>131000</v>
      </c>
      <c r="H888">
        <f>'table1-2012'!AR94</f>
        <v>1</v>
      </c>
      <c r="I888" s="15">
        <f>'table1-2012'!AS94</f>
        <v>350000</v>
      </c>
      <c r="J888">
        <f>'table1-2012'!AT94</f>
        <v>10</v>
      </c>
      <c r="K888" s="15">
        <f>'table1-2012'!AU94</f>
        <v>244000</v>
      </c>
      <c r="L888">
        <f>'table1-2012'!AV94</f>
        <v>32</v>
      </c>
      <c r="M888" s="15">
        <f>'table1-2012'!AW94</f>
        <v>805000</v>
      </c>
    </row>
    <row r="889" spans="1:13" x14ac:dyDescent="0.2">
      <c r="A889">
        <f>'table1-2012'!AL95</f>
        <v>1901</v>
      </c>
      <c r="B889">
        <v>2012</v>
      </c>
      <c r="C889">
        <f>'table1-2012'!AM95</f>
        <v>3</v>
      </c>
      <c r="D889">
        <f>'table1-2012'!AN95</f>
        <v>8</v>
      </c>
      <c r="E889" s="15">
        <f>'table1-2012'!AO95</f>
        <v>68000</v>
      </c>
      <c r="F889">
        <f>'table1-2012'!AP95</f>
        <v>0</v>
      </c>
      <c r="G889" s="15">
        <f>'table1-2012'!AQ95</f>
        <v>0</v>
      </c>
      <c r="H889">
        <f>'table1-2012'!AR95</f>
        <v>0</v>
      </c>
      <c r="I889" s="15">
        <f>'table1-2012'!AS95</f>
        <v>0</v>
      </c>
      <c r="J889">
        <f>'table1-2012'!AT95</f>
        <v>4</v>
      </c>
      <c r="K889" s="15">
        <f>'table1-2012'!AU95</f>
        <v>15000</v>
      </c>
      <c r="L889">
        <f>'table1-2012'!AV95</f>
        <v>8</v>
      </c>
      <c r="M889" s="15">
        <f>'table1-2012'!AW95</f>
        <v>68000</v>
      </c>
    </row>
    <row r="890" spans="1:13" x14ac:dyDescent="0.2">
      <c r="A890">
        <f>'table1-2012'!AL96</f>
        <v>1902</v>
      </c>
      <c r="B890">
        <v>2012</v>
      </c>
      <c r="C890">
        <f>'table1-2012'!AM96</f>
        <v>5</v>
      </c>
      <c r="D890">
        <f>'table1-2012'!AN96</f>
        <v>4</v>
      </c>
      <c r="E890" s="15">
        <f>'table1-2012'!AO96</f>
        <v>124000</v>
      </c>
      <c r="F890">
        <f>'table1-2012'!AP96</f>
        <v>0</v>
      </c>
      <c r="G890" s="15">
        <f>'table1-2012'!AQ96</f>
        <v>0</v>
      </c>
      <c r="H890">
        <f>'table1-2012'!AR96</f>
        <v>0</v>
      </c>
      <c r="I890" s="15">
        <f>'table1-2012'!AS96</f>
        <v>0</v>
      </c>
      <c r="J890">
        <f>'table1-2012'!AT96</f>
        <v>2</v>
      </c>
      <c r="K890" s="15">
        <f>'table1-2012'!AU96</f>
        <v>21000</v>
      </c>
      <c r="L890">
        <f>'table1-2012'!AV96</f>
        <v>4</v>
      </c>
      <c r="M890" s="15">
        <f>'table1-2012'!AW96</f>
        <v>124000</v>
      </c>
    </row>
    <row r="891" spans="1:13" x14ac:dyDescent="0.2">
      <c r="A891">
        <f>'table1-2012'!AL97</f>
        <v>1903</v>
      </c>
      <c r="B891">
        <v>2012</v>
      </c>
      <c r="C891">
        <f>'table1-2012'!AM97</f>
        <v>4</v>
      </c>
      <c r="D891">
        <f>'table1-2012'!AN97</f>
        <v>6</v>
      </c>
      <c r="E891" s="15">
        <f>'table1-2012'!AO97</f>
        <v>61000</v>
      </c>
      <c r="F891">
        <f>'table1-2012'!AP97</f>
        <v>0</v>
      </c>
      <c r="G891" s="15">
        <f>'table1-2012'!AQ97</f>
        <v>0</v>
      </c>
      <c r="H891">
        <f>'table1-2012'!AR97</f>
        <v>0</v>
      </c>
      <c r="I891" s="15">
        <f>'table1-2012'!AS97</f>
        <v>0</v>
      </c>
      <c r="J891">
        <f>'table1-2012'!AT97</f>
        <v>2</v>
      </c>
      <c r="K891" s="15">
        <f>'table1-2012'!AU97</f>
        <v>24000</v>
      </c>
      <c r="L891">
        <f>'table1-2012'!AV97</f>
        <v>6</v>
      </c>
      <c r="M891" s="15">
        <f>'table1-2012'!AW97</f>
        <v>61000</v>
      </c>
    </row>
    <row r="892" spans="1:13" x14ac:dyDescent="0.2">
      <c r="A892">
        <f>'table1-2012'!AL98</f>
        <v>2001</v>
      </c>
      <c r="B892">
        <v>2012</v>
      </c>
      <c r="C892">
        <f>'table1-2012'!AM98</f>
        <v>5</v>
      </c>
      <c r="D892">
        <f>'table1-2012'!AN98</f>
        <v>5</v>
      </c>
      <c r="E892" s="15">
        <f>'table1-2012'!AO98</f>
        <v>5000</v>
      </c>
      <c r="F892">
        <f>'table1-2012'!AP98</f>
        <v>0</v>
      </c>
      <c r="G892" s="15">
        <f>'table1-2012'!AQ98</f>
        <v>0</v>
      </c>
      <c r="H892">
        <f>'table1-2012'!AR98</f>
        <v>0</v>
      </c>
      <c r="I892" s="15">
        <f>'table1-2012'!AS98</f>
        <v>0</v>
      </c>
      <c r="J892">
        <f>'table1-2012'!AT98</f>
        <v>4</v>
      </c>
      <c r="K892" s="15">
        <f>'table1-2012'!AU98</f>
        <v>4000</v>
      </c>
      <c r="L892">
        <f>'table1-2012'!AV98</f>
        <v>5</v>
      </c>
      <c r="M892" s="15">
        <f>'table1-2012'!AW98</f>
        <v>5000</v>
      </c>
    </row>
    <row r="893" spans="1:13" x14ac:dyDescent="0.2">
      <c r="A893">
        <f>'table1-2012'!AL99</f>
        <v>2002</v>
      </c>
      <c r="B893">
        <v>2012</v>
      </c>
      <c r="C893">
        <f>'table1-2012'!AM99</f>
        <v>6</v>
      </c>
      <c r="D893">
        <f>'table1-2012'!AN99</f>
        <v>14</v>
      </c>
      <c r="E893" s="15">
        <f>'table1-2012'!AO99</f>
        <v>106000</v>
      </c>
      <c r="F893">
        <f>'table1-2012'!AP99</f>
        <v>0</v>
      </c>
      <c r="G893" s="15">
        <f>'table1-2012'!AQ99</f>
        <v>0</v>
      </c>
      <c r="H893">
        <f>'table1-2012'!AR99</f>
        <v>0</v>
      </c>
      <c r="I893" s="15">
        <f>'table1-2012'!AS99</f>
        <v>0</v>
      </c>
      <c r="J893">
        <f>'table1-2012'!AT99</f>
        <v>1</v>
      </c>
      <c r="K893" s="15">
        <f>'table1-2012'!AU99</f>
        <v>18000</v>
      </c>
      <c r="L893">
        <f>'table1-2012'!AV99</f>
        <v>14</v>
      </c>
      <c r="M893" s="15">
        <f>'table1-2012'!AW99</f>
        <v>106000</v>
      </c>
    </row>
    <row r="894" spans="1:13" x14ac:dyDescent="0.2">
      <c r="A894">
        <f>'table1-2012'!AL100</f>
        <v>2003</v>
      </c>
      <c r="B894">
        <v>2012</v>
      </c>
      <c r="C894">
        <f>'table1-2012'!AM100</f>
        <v>3</v>
      </c>
      <c r="D894">
        <f>'table1-2012'!AN100</f>
        <v>10</v>
      </c>
      <c r="E894" s="15">
        <f>'table1-2012'!AO100</f>
        <v>69000</v>
      </c>
      <c r="F894">
        <f>'table1-2012'!AP100</f>
        <v>0</v>
      </c>
      <c r="G894" s="15">
        <f>'table1-2012'!AQ100</f>
        <v>0</v>
      </c>
      <c r="H894">
        <f>'table1-2012'!AR100</f>
        <v>0</v>
      </c>
      <c r="I894" s="15">
        <f>'table1-2012'!AS100</f>
        <v>0</v>
      </c>
      <c r="J894">
        <f>'table1-2012'!AT100</f>
        <v>8</v>
      </c>
      <c r="K894" s="15">
        <f>'table1-2012'!AU100</f>
        <v>51000</v>
      </c>
      <c r="L894">
        <f>'table1-2012'!AV100</f>
        <v>10</v>
      </c>
      <c r="M894" s="15">
        <f>'table1-2012'!AW100</f>
        <v>69000</v>
      </c>
    </row>
    <row r="895" spans="1:13" x14ac:dyDescent="0.2">
      <c r="A895">
        <f>'table1-2012'!AL101</f>
        <v>2004</v>
      </c>
      <c r="B895">
        <v>2012</v>
      </c>
      <c r="C895">
        <f>'table1-2012'!AM101</f>
        <v>4</v>
      </c>
      <c r="D895">
        <f>'table1-2012'!AN101</f>
        <v>3</v>
      </c>
      <c r="E895" s="15">
        <f>'table1-2012'!AO101</f>
        <v>54000</v>
      </c>
      <c r="F895">
        <f>'table1-2012'!AP101</f>
        <v>0</v>
      </c>
      <c r="G895" s="15">
        <f>'table1-2012'!AQ101</f>
        <v>0</v>
      </c>
      <c r="H895">
        <f>'table1-2012'!AR101</f>
        <v>0</v>
      </c>
      <c r="I895" s="15">
        <f>'table1-2012'!AS101</f>
        <v>0</v>
      </c>
      <c r="J895">
        <f>'table1-2012'!AT101</f>
        <v>0</v>
      </c>
      <c r="K895" s="15">
        <f>'table1-2012'!AU101</f>
        <v>0</v>
      </c>
      <c r="L895">
        <f>'table1-2012'!AV101</f>
        <v>3</v>
      </c>
      <c r="M895" s="15">
        <f>'table1-2012'!AW101</f>
        <v>54000</v>
      </c>
    </row>
    <row r="896" spans="1:13" x14ac:dyDescent="0.2">
      <c r="A896">
        <f>'table1-2012'!AL102</f>
        <v>2005</v>
      </c>
      <c r="B896">
        <v>2012</v>
      </c>
      <c r="C896">
        <f>'table1-2012'!AM102</f>
        <v>4</v>
      </c>
      <c r="D896">
        <f>'table1-2012'!AN102</f>
        <v>33</v>
      </c>
      <c r="E896" s="15">
        <f>'table1-2012'!AO102</f>
        <v>1221000</v>
      </c>
      <c r="F896">
        <f>'table1-2012'!AP102</f>
        <v>2</v>
      </c>
      <c r="G896" s="15">
        <f>'table1-2012'!AQ102</f>
        <v>218000</v>
      </c>
      <c r="H896">
        <f>'table1-2012'!AR102</f>
        <v>0</v>
      </c>
      <c r="I896" s="15">
        <f>'table1-2012'!AS102</f>
        <v>0</v>
      </c>
      <c r="J896">
        <f>'table1-2012'!AT102</f>
        <v>3</v>
      </c>
      <c r="K896" s="15">
        <f>'table1-2012'!AU102</f>
        <v>109000</v>
      </c>
      <c r="L896">
        <f>'table1-2012'!AV102</f>
        <v>35</v>
      </c>
      <c r="M896" s="15">
        <f>'table1-2012'!AW102</f>
        <v>1439000</v>
      </c>
    </row>
    <row r="897" spans="1:13" x14ac:dyDescent="0.2">
      <c r="A897">
        <f>'table1-2012'!AL103</f>
        <v>2006</v>
      </c>
      <c r="B897">
        <v>2012</v>
      </c>
      <c r="C897">
        <f>'table1-2012'!AM103</f>
        <v>4</v>
      </c>
      <c r="D897">
        <f>'table1-2012'!AN103</f>
        <v>17</v>
      </c>
      <c r="E897" s="15">
        <f>'table1-2012'!AO103</f>
        <v>367000</v>
      </c>
      <c r="F897">
        <f>'table1-2012'!AP103</f>
        <v>1</v>
      </c>
      <c r="G897" s="15">
        <f>'table1-2012'!AQ103</f>
        <v>103000</v>
      </c>
      <c r="H897">
        <f>'table1-2012'!AR103</f>
        <v>2</v>
      </c>
      <c r="I897" s="15">
        <f>'table1-2012'!AS103</f>
        <v>700000</v>
      </c>
      <c r="J897">
        <f>'table1-2012'!AT103</f>
        <v>7</v>
      </c>
      <c r="K897" s="15">
        <f>'table1-2012'!AU103</f>
        <v>131000</v>
      </c>
      <c r="L897">
        <f>'table1-2012'!AV103</f>
        <v>20</v>
      </c>
      <c r="M897" s="15">
        <f>'table1-2012'!AW103</f>
        <v>1170000</v>
      </c>
    </row>
    <row r="898" spans="1:13" x14ac:dyDescent="0.2">
      <c r="A898">
        <f>'table1-2012'!AL104</f>
        <v>2007.01</v>
      </c>
      <c r="B898">
        <v>2012</v>
      </c>
      <c r="C898">
        <f>'table1-2012'!AM104</f>
        <v>6</v>
      </c>
      <c r="D898">
        <f>'table1-2012'!AN104</f>
        <v>6</v>
      </c>
      <c r="E898" s="15">
        <f>'table1-2012'!AO104</f>
        <v>97000</v>
      </c>
      <c r="F898">
        <f>'table1-2012'!AP104</f>
        <v>0</v>
      </c>
      <c r="G898" s="15">
        <f>'table1-2012'!AQ104</f>
        <v>0</v>
      </c>
      <c r="H898">
        <f>'table1-2012'!AR104</f>
        <v>0</v>
      </c>
      <c r="I898" s="15">
        <f>'table1-2012'!AS104</f>
        <v>0</v>
      </c>
      <c r="J898">
        <f>'table1-2012'!AT104</f>
        <v>4</v>
      </c>
      <c r="K898" s="15">
        <f>'table1-2012'!AU104</f>
        <v>88000</v>
      </c>
      <c r="L898">
        <f>'table1-2012'!AV104</f>
        <v>6</v>
      </c>
      <c r="M898" s="15">
        <f>'table1-2012'!AW104</f>
        <v>97000</v>
      </c>
    </row>
    <row r="899" spans="1:13" x14ac:dyDescent="0.2">
      <c r="A899">
        <f>'table1-2012'!AL105</f>
        <v>2007.02</v>
      </c>
      <c r="B899">
        <v>2012</v>
      </c>
      <c r="C899">
        <f>'table1-2012'!AM105</f>
        <v>6</v>
      </c>
      <c r="D899">
        <f>'table1-2012'!AN105</f>
        <v>5</v>
      </c>
      <c r="E899" s="15">
        <f>'table1-2012'!AO105</f>
        <v>5000</v>
      </c>
      <c r="F899">
        <f>'table1-2012'!AP105</f>
        <v>0</v>
      </c>
      <c r="G899" s="15">
        <f>'table1-2012'!AQ105</f>
        <v>0</v>
      </c>
      <c r="H899">
        <f>'table1-2012'!AR105</f>
        <v>0</v>
      </c>
      <c r="I899" s="15">
        <f>'table1-2012'!AS105</f>
        <v>0</v>
      </c>
      <c r="J899">
        <f>'table1-2012'!AT105</f>
        <v>0</v>
      </c>
      <c r="K899" s="15">
        <f>'table1-2012'!AU105</f>
        <v>0</v>
      </c>
      <c r="L899">
        <f>'table1-2012'!AV105</f>
        <v>5</v>
      </c>
      <c r="M899" s="15">
        <f>'table1-2012'!AW105</f>
        <v>5000</v>
      </c>
    </row>
    <row r="900" spans="1:13" x14ac:dyDescent="0.2">
      <c r="A900">
        <f>'table1-2012'!AL106</f>
        <v>2008</v>
      </c>
      <c r="B900">
        <v>2012</v>
      </c>
      <c r="C900">
        <f>'table1-2012'!AM106</f>
        <v>6</v>
      </c>
      <c r="D900">
        <f>'table1-2012'!AN106</f>
        <v>12</v>
      </c>
      <c r="E900" s="15">
        <f>'table1-2012'!AO106</f>
        <v>266000</v>
      </c>
      <c r="F900">
        <f>'table1-2012'!AP106</f>
        <v>0</v>
      </c>
      <c r="G900" s="15">
        <f>'table1-2012'!AQ106</f>
        <v>0</v>
      </c>
      <c r="H900">
        <f>'table1-2012'!AR106</f>
        <v>0</v>
      </c>
      <c r="I900" s="15">
        <f>'table1-2012'!AS106</f>
        <v>0</v>
      </c>
      <c r="J900">
        <f>'table1-2012'!AT106</f>
        <v>8</v>
      </c>
      <c r="K900" s="15">
        <f>'table1-2012'!AU106</f>
        <v>204000</v>
      </c>
      <c r="L900">
        <f>'table1-2012'!AV106</f>
        <v>12</v>
      </c>
      <c r="M900" s="15">
        <f>'table1-2012'!AW106</f>
        <v>266000</v>
      </c>
    </row>
    <row r="901" spans="1:13" x14ac:dyDescent="0.2">
      <c r="A901">
        <f>'table1-2012'!AL107</f>
        <v>2101</v>
      </c>
      <c r="B901">
        <v>2012</v>
      </c>
      <c r="C901">
        <f>'table1-2012'!AM107</f>
        <v>5</v>
      </c>
      <c r="D901">
        <f>'table1-2012'!AN107</f>
        <v>60</v>
      </c>
      <c r="E901" s="15">
        <f>'table1-2012'!AO107</f>
        <v>702000</v>
      </c>
      <c r="F901">
        <f>'table1-2012'!AP107</f>
        <v>1</v>
      </c>
      <c r="G901" s="15">
        <f>'table1-2012'!AQ107</f>
        <v>200000</v>
      </c>
      <c r="H901">
        <f>'table1-2012'!AR107</f>
        <v>3</v>
      </c>
      <c r="I901" s="15">
        <f>'table1-2012'!AS107</f>
        <v>1350000</v>
      </c>
      <c r="J901">
        <f>'table1-2012'!AT107</f>
        <v>26</v>
      </c>
      <c r="K901" s="15">
        <f>'table1-2012'!AU107</f>
        <v>550000</v>
      </c>
      <c r="L901">
        <f>'table1-2012'!AV107</f>
        <v>64</v>
      </c>
      <c r="M901" s="15">
        <f>'table1-2012'!AW107</f>
        <v>2252000</v>
      </c>
    </row>
    <row r="902" spans="1:13" x14ac:dyDescent="0.2">
      <c r="A902">
        <f>'table1-2012'!AL108</f>
        <v>2102</v>
      </c>
      <c r="B902">
        <v>2012</v>
      </c>
      <c r="C902">
        <f>'table1-2012'!AM108</f>
        <v>6</v>
      </c>
      <c r="D902">
        <f>'table1-2012'!AN108</f>
        <v>47</v>
      </c>
      <c r="E902" s="15">
        <f>'table1-2012'!AO108</f>
        <v>1059000</v>
      </c>
      <c r="F902">
        <f>'table1-2012'!AP108</f>
        <v>5</v>
      </c>
      <c r="G902" s="15">
        <f>'table1-2012'!AQ108</f>
        <v>1081000</v>
      </c>
      <c r="H902">
        <f>'table1-2012'!AR108</f>
        <v>3</v>
      </c>
      <c r="I902" s="15">
        <f>'table1-2012'!AS108</f>
        <v>1405000</v>
      </c>
      <c r="J902">
        <f>'table1-2012'!AT108</f>
        <v>15</v>
      </c>
      <c r="K902" s="15">
        <f>'table1-2012'!AU108</f>
        <v>170000</v>
      </c>
      <c r="L902">
        <f>'table1-2012'!AV108</f>
        <v>55</v>
      </c>
      <c r="M902" s="15">
        <f>'table1-2012'!AW108</f>
        <v>3545000</v>
      </c>
    </row>
    <row r="903" spans="1:13" x14ac:dyDescent="0.2">
      <c r="A903">
        <f>'table1-2012'!AL109</f>
        <v>2201</v>
      </c>
      <c r="B903">
        <v>2012</v>
      </c>
      <c r="C903">
        <f>'table1-2012'!AM109</f>
        <v>13</v>
      </c>
      <c r="D903">
        <f>'table1-2012'!AN109</f>
        <v>104</v>
      </c>
      <c r="E903" s="15">
        <f>'table1-2012'!AO109</f>
        <v>1374000</v>
      </c>
      <c r="F903">
        <f>'table1-2012'!AP109</f>
        <v>3</v>
      </c>
      <c r="G903" s="15">
        <f>'table1-2012'!AQ109</f>
        <v>502000</v>
      </c>
      <c r="H903">
        <f>'table1-2012'!AR109</f>
        <v>5</v>
      </c>
      <c r="I903" s="15">
        <f>'table1-2012'!AS109</f>
        <v>2705000</v>
      </c>
      <c r="J903">
        <f>'table1-2012'!AT109</f>
        <v>45</v>
      </c>
      <c r="K903" s="15">
        <f>'table1-2012'!AU109</f>
        <v>1082000</v>
      </c>
      <c r="L903">
        <f>'table1-2012'!AV109</f>
        <v>112</v>
      </c>
      <c r="M903" s="15">
        <f>'table1-2012'!AW109</f>
        <v>4581000</v>
      </c>
    </row>
    <row r="904" spans="1:13" x14ac:dyDescent="0.2">
      <c r="A904">
        <f>'table1-2012'!AL110</f>
        <v>2301</v>
      </c>
      <c r="B904">
        <v>2012</v>
      </c>
      <c r="C904">
        <f>'table1-2012'!AM110</f>
        <v>6</v>
      </c>
      <c r="D904">
        <f>'table1-2012'!AN110</f>
        <v>39</v>
      </c>
      <c r="E904" s="15">
        <f>'table1-2012'!AO110</f>
        <v>367000</v>
      </c>
      <c r="F904">
        <f>'table1-2012'!AP110</f>
        <v>2</v>
      </c>
      <c r="G904" s="15">
        <f>'table1-2012'!AQ110</f>
        <v>252000</v>
      </c>
      <c r="H904">
        <f>'table1-2012'!AR110</f>
        <v>2</v>
      </c>
      <c r="I904" s="15">
        <f>'table1-2012'!AS110</f>
        <v>1100000</v>
      </c>
      <c r="J904">
        <f>'table1-2012'!AT110</f>
        <v>20</v>
      </c>
      <c r="K904" s="15">
        <f>'table1-2012'!AU110</f>
        <v>320000</v>
      </c>
      <c r="L904">
        <f>'table1-2012'!AV110</f>
        <v>43</v>
      </c>
      <c r="M904" s="15">
        <f>'table1-2012'!AW110</f>
        <v>1719000</v>
      </c>
    </row>
    <row r="905" spans="1:13" x14ac:dyDescent="0.2">
      <c r="A905">
        <f>'table1-2012'!AL111</f>
        <v>2302</v>
      </c>
      <c r="B905">
        <v>2012</v>
      </c>
      <c r="C905">
        <f>'table1-2012'!AM111</f>
        <v>13</v>
      </c>
      <c r="D905">
        <f>'table1-2012'!AN111</f>
        <v>54</v>
      </c>
      <c r="E905" s="15">
        <f>'table1-2012'!AO111</f>
        <v>717000</v>
      </c>
      <c r="F905">
        <f>'table1-2012'!AP111</f>
        <v>4</v>
      </c>
      <c r="G905" s="15">
        <f>'table1-2012'!AQ111</f>
        <v>884000</v>
      </c>
      <c r="H905">
        <f>'table1-2012'!AR111</f>
        <v>5</v>
      </c>
      <c r="I905" s="15">
        <f>'table1-2012'!AS111</f>
        <v>2513000</v>
      </c>
      <c r="J905">
        <f>'table1-2012'!AT111</f>
        <v>30</v>
      </c>
      <c r="K905" s="15">
        <f>'table1-2012'!AU111</f>
        <v>1297000</v>
      </c>
      <c r="L905">
        <f>'table1-2012'!AV111</f>
        <v>63</v>
      </c>
      <c r="M905" s="15">
        <f>'table1-2012'!AW111</f>
        <v>4114000</v>
      </c>
    </row>
    <row r="906" spans="1:13" x14ac:dyDescent="0.2">
      <c r="A906">
        <f>'table1-2012'!AL112</f>
        <v>2303</v>
      </c>
      <c r="B906">
        <v>2012</v>
      </c>
      <c r="C906">
        <f>'table1-2012'!AM112</f>
        <v>5</v>
      </c>
      <c r="D906">
        <f>'table1-2012'!AN112</f>
        <v>24</v>
      </c>
      <c r="E906" s="15">
        <f>'table1-2012'!AO112</f>
        <v>333000</v>
      </c>
      <c r="F906">
        <f>'table1-2012'!AP112</f>
        <v>0</v>
      </c>
      <c r="G906" s="15">
        <f>'table1-2012'!AQ112</f>
        <v>0</v>
      </c>
      <c r="H906">
        <f>'table1-2012'!AR112</f>
        <v>0</v>
      </c>
      <c r="I906" s="15">
        <f>'table1-2012'!AS112</f>
        <v>0</v>
      </c>
      <c r="J906">
        <f>'table1-2012'!AT112</f>
        <v>17</v>
      </c>
      <c r="K906" s="15">
        <f>'table1-2012'!AU112</f>
        <v>136000</v>
      </c>
      <c r="L906">
        <f>'table1-2012'!AV112</f>
        <v>24</v>
      </c>
      <c r="M906" s="15">
        <f>'table1-2012'!AW112</f>
        <v>333000</v>
      </c>
    </row>
    <row r="907" spans="1:13" x14ac:dyDescent="0.2">
      <c r="A907">
        <f>'table1-2012'!AL113</f>
        <v>2401</v>
      </c>
      <c r="B907">
        <v>2012</v>
      </c>
      <c r="C907">
        <f>'table1-2012'!AM113</f>
        <v>11</v>
      </c>
      <c r="D907">
        <f>'table1-2012'!AN113</f>
        <v>49</v>
      </c>
      <c r="E907" s="15">
        <f>'table1-2012'!AO113</f>
        <v>621000</v>
      </c>
      <c r="F907">
        <f>'table1-2012'!AP113</f>
        <v>1</v>
      </c>
      <c r="G907" s="15">
        <f>'table1-2012'!AQ113</f>
        <v>250000</v>
      </c>
      <c r="H907">
        <f>'table1-2012'!AR113</f>
        <v>0</v>
      </c>
      <c r="I907" s="15">
        <f>'table1-2012'!AS113</f>
        <v>0</v>
      </c>
      <c r="J907">
        <f>'table1-2012'!AT113</f>
        <v>20</v>
      </c>
      <c r="K907" s="15">
        <f>'table1-2012'!AU113</f>
        <v>383000</v>
      </c>
      <c r="L907">
        <f>'table1-2012'!AV113</f>
        <v>50</v>
      </c>
      <c r="M907" s="15">
        <f>'table1-2012'!AW113</f>
        <v>871000</v>
      </c>
    </row>
    <row r="908" spans="1:13" x14ac:dyDescent="0.2">
      <c r="A908">
        <f>'table1-2012'!AL114</f>
        <v>2402</v>
      </c>
      <c r="B908">
        <v>2012</v>
      </c>
      <c r="C908">
        <f>'table1-2012'!AM114</f>
        <v>13</v>
      </c>
      <c r="D908">
        <f>'table1-2012'!AN114</f>
        <v>67</v>
      </c>
      <c r="E908" s="15">
        <f>'table1-2012'!AO114</f>
        <v>811000</v>
      </c>
      <c r="F908">
        <f>'table1-2012'!AP114</f>
        <v>1</v>
      </c>
      <c r="G908" s="15">
        <f>'table1-2012'!AQ114</f>
        <v>250000</v>
      </c>
      <c r="H908">
        <f>'table1-2012'!AR114</f>
        <v>2</v>
      </c>
      <c r="I908" s="15">
        <f>'table1-2012'!AS114</f>
        <v>682000</v>
      </c>
      <c r="J908">
        <f>'table1-2012'!AT114</f>
        <v>39</v>
      </c>
      <c r="K908" s="15">
        <f>'table1-2012'!AU114</f>
        <v>1266000</v>
      </c>
      <c r="L908">
        <f>'table1-2012'!AV114</f>
        <v>70</v>
      </c>
      <c r="M908" s="15">
        <f>'table1-2012'!AW114</f>
        <v>1743000</v>
      </c>
    </row>
    <row r="909" spans="1:13" x14ac:dyDescent="0.2">
      <c r="A909">
        <f>'table1-2012'!AL115</f>
        <v>2403</v>
      </c>
      <c r="B909">
        <v>2012</v>
      </c>
      <c r="C909">
        <f>'table1-2012'!AM115</f>
        <v>13</v>
      </c>
      <c r="D909">
        <f>'table1-2012'!AN115</f>
        <v>17</v>
      </c>
      <c r="E909" s="15">
        <f>'table1-2012'!AO115</f>
        <v>237000</v>
      </c>
      <c r="F909">
        <f>'table1-2012'!AP115</f>
        <v>0</v>
      </c>
      <c r="G909" s="15">
        <f>'table1-2012'!AQ115</f>
        <v>0</v>
      </c>
      <c r="H909">
        <f>'table1-2012'!AR115</f>
        <v>2</v>
      </c>
      <c r="I909" s="15">
        <f>'table1-2012'!AS115</f>
        <v>1125000</v>
      </c>
      <c r="J909">
        <f>'table1-2012'!AT115</f>
        <v>13</v>
      </c>
      <c r="K909" s="15">
        <f>'table1-2012'!AU115</f>
        <v>664000</v>
      </c>
      <c r="L909">
        <f>'table1-2012'!AV115</f>
        <v>19</v>
      </c>
      <c r="M909" s="15">
        <f>'table1-2012'!AW115</f>
        <v>1362000</v>
      </c>
    </row>
    <row r="910" spans="1:13" x14ac:dyDescent="0.2">
      <c r="A910">
        <f>'table1-2012'!AL116</f>
        <v>2404</v>
      </c>
      <c r="B910">
        <v>2012</v>
      </c>
      <c r="C910">
        <f>'table1-2012'!AM116</f>
        <v>9</v>
      </c>
      <c r="D910">
        <f>'table1-2012'!AN116</f>
        <v>68</v>
      </c>
      <c r="E910" s="15">
        <f>'table1-2012'!AO116</f>
        <v>808000</v>
      </c>
      <c r="F910">
        <f>'table1-2012'!AP116</f>
        <v>2</v>
      </c>
      <c r="G910" s="15">
        <f>'table1-2012'!AQ116</f>
        <v>243000</v>
      </c>
      <c r="H910">
        <f>'table1-2012'!AR116</f>
        <v>1</v>
      </c>
      <c r="I910" s="15">
        <f>'table1-2012'!AS116</f>
        <v>366000</v>
      </c>
      <c r="J910">
        <f>'table1-2012'!AT116</f>
        <v>39</v>
      </c>
      <c r="K910" s="15">
        <f>'table1-2012'!AU116</f>
        <v>839000</v>
      </c>
      <c r="L910">
        <f>'table1-2012'!AV116</f>
        <v>71</v>
      </c>
      <c r="M910" s="15">
        <f>'table1-2012'!AW116</f>
        <v>1417000</v>
      </c>
    </row>
    <row r="911" spans="1:13" x14ac:dyDescent="0.2">
      <c r="A911">
        <f>'table1-2012'!AL117</f>
        <v>2501.0100000000002</v>
      </c>
      <c r="B911">
        <v>2012</v>
      </c>
      <c r="C911">
        <f>'table1-2012'!AM117</f>
        <v>8</v>
      </c>
      <c r="D911">
        <f>'table1-2012'!AN117</f>
        <v>9</v>
      </c>
      <c r="E911" s="15">
        <f>'table1-2012'!AO117</f>
        <v>14000</v>
      </c>
      <c r="F911">
        <f>'table1-2012'!AP117</f>
        <v>0</v>
      </c>
      <c r="G911" s="15">
        <f>'table1-2012'!AQ117</f>
        <v>0</v>
      </c>
      <c r="H911">
        <f>'table1-2012'!AR117</f>
        <v>0</v>
      </c>
      <c r="I911" s="15">
        <f>'table1-2012'!AS117</f>
        <v>0</v>
      </c>
      <c r="J911">
        <f>'table1-2012'!AT117</f>
        <v>4</v>
      </c>
      <c r="K911" s="15">
        <f>'table1-2012'!AU117</f>
        <v>6000</v>
      </c>
      <c r="L911">
        <f>'table1-2012'!AV117</f>
        <v>9</v>
      </c>
      <c r="M911" s="15">
        <f>'table1-2012'!AW117</f>
        <v>14000</v>
      </c>
    </row>
    <row r="912" spans="1:13" x14ac:dyDescent="0.2">
      <c r="A912">
        <f>'table1-2012'!AL118</f>
        <v>2501.02</v>
      </c>
      <c r="B912">
        <v>2012</v>
      </c>
      <c r="C912">
        <f>'table1-2012'!AM118</f>
        <v>5</v>
      </c>
      <c r="D912">
        <f>'table1-2012'!AN118</f>
        <v>6</v>
      </c>
      <c r="E912" s="15">
        <f>'table1-2012'!AO118</f>
        <v>79000</v>
      </c>
      <c r="F912">
        <f>'table1-2012'!AP118</f>
        <v>0</v>
      </c>
      <c r="G912" s="15">
        <f>'table1-2012'!AQ118</f>
        <v>0</v>
      </c>
      <c r="H912">
        <f>'table1-2012'!AR118</f>
        <v>0</v>
      </c>
      <c r="I912" s="15">
        <f>'table1-2012'!AS118</f>
        <v>0</v>
      </c>
      <c r="J912">
        <f>'table1-2012'!AT118</f>
        <v>2</v>
      </c>
      <c r="K912" s="15">
        <f>'table1-2012'!AU118</f>
        <v>12000</v>
      </c>
      <c r="L912">
        <f>'table1-2012'!AV118</f>
        <v>6</v>
      </c>
      <c r="M912" s="15">
        <f>'table1-2012'!AW118</f>
        <v>79000</v>
      </c>
    </row>
    <row r="913" spans="1:13" x14ac:dyDescent="0.2">
      <c r="A913">
        <f>'table1-2012'!AL119</f>
        <v>2501.0300000000002</v>
      </c>
      <c r="B913">
        <v>2012</v>
      </c>
      <c r="C913">
        <f>'table1-2012'!AM119</f>
        <v>7</v>
      </c>
      <c r="D913">
        <f>'table1-2012'!AN119</f>
        <v>52</v>
      </c>
      <c r="E913" s="15">
        <f>'table1-2012'!AO119</f>
        <v>1111000</v>
      </c>
      <c r="F913">
        <f>'table1-2012'!AP119</f>
        <v>4</v>
      </c>
      <c r="G913" s="15">
        <f>'table1-2012'!AQ119</f>
        <v>668000</v>
      </c>
      <c r="H913">
        <f>'table1-2012'!AR119</f>
        <v>3</v>
      </c>
      <c r="I913" s="15">
        <f>'table1-2012'!AS119</f>
        <v>2415000</v>
      </c>
      <c r="J913">
        <f>'table1-2012'!AT119</f>
        <v>18</v>
      </c>
      <c r="K913" s="15">
        <f>'table1-2012'!AU119</f>
        <v>488000</v>
      </c>
      <c r="L913">
        <f>'table1-2012'!AV119</f>
        <v>59</v>
      </c>
      <c r="M913" s="15">
        <f>'table1-2012'!AW119</f>
        <v>4194000</v>
      </c>
    </row>
    <row r="914" spans="1:13" x14ac:dyDescent="0.2">
      <c r="A914">
        <f>'table1-2012'!AL120</f>
        <v>2502.0300000000002</v>
      </c>
      <c r="B914">
        <v>2012</v>
      </c>
      <c r="C914">
        <f>'table1-2012'!AM120</f>
        <v>5</v>
      </c>
      <c r="D914">
        <f>'table1-2012'!AN120</f>
        <v>2</v>
      </c>
      <c r="E914" s="15">
        <f>'table1-2012'!AO120</f>
        <v>53000</v>
      </c>
      <c r="F914">
        <f>'table1-2012'!AP120</f>
        <v>0</v>
      </c>
      <c r="G914" s="15">
        <f>'table1-2012'!AQ120</f>
        <v>0</v>
      </c>
      <c r="H914">
        <f>'table1-2012'!AR120</f>
        <v>1</v>
      </c>
      <c r="I914" s="15">
        <f>'table1-2012'!AS120</f>
        <v>1000000</v>
      </c>
      <c r="J914">
        <f>'table1-2012'!AT120</f>
        <v>1</v>
      </c>
      <c r="K914" s="15">
        <f>'table1-2012'!AU120</f>
        <v>50000</v>
      </c>
      <c r="L914">
        <f>'table1-2012'!AV120</f>
        <v>3</v>
      </c>
      <c r="M914" s="15">
        <f>'table1-2012'!AW120</f>
        <v>1053000</v>
      </c>
    </row>
    <row r="915" spans="1:13" x14ac:dyDescent="0.2">
      <c r="A915">
        <f>'table1-2012'!AL121</f>
        <v>2502.0500000000002</v>
      </c>
      <c r="B915">
        <v>2012</v>
      </c>
      <c r="C915">
        <f>'table1-2012'!AM121</f>
        <v>5</v>
      </c>
      <c r="D915">
        <f>'table1-2012'!AN121</f>
        <v>50</v>
      </c>
      <c r="E915" s="15">
        <f>'table1-2012'!AO121</f>
        <v>683000</v>
      </c>
      <c r="F915">
        <f>'table1-2012'!AP121</f>
        <v>1</v>
      </c>
      <c r="G915" s="15">
        <f>'table1-2012'!AQ121</f>
        <v>232000</v>
      </c>
      <c r="H915">
        <f>'table1-2012'!AR121</f>
        <v>7</v>
      </c>
      <c r="I915" s="15">
        <f>'table1-2012'!AS121</f>
        <v>3832000</v>
      </c>
      <c r="J915">
        <f>'table1-2012'!AT121</f>
        <v>13</v>
      </c>
      <c r="K915" s="15">
        <f>'table1-2012'!AU121</f>
        <v>89000</v>
      </c>
      <c r="L915">
        <f>'table1-2012'!AV121</f>
        <v>58</v>
      </c>
      <c r="M915" s="15">
        <f>'table1-2012'!AW121</f>
        <v>4747000</v>
      </c>
    </row>
    <row r="916" spans="1:13" x14ac:dyDescent="0.2">
      <c r="A916">
        <f>'table1-2012'!AL122</f>
        <v>2502.06</v>
      </c>
      <c r="B916">
        <v>2012</v>
      </c>
      <c r="C916">
        <f>'table1-2012'!AM122</f>
        <v>7</v>
      </c>
      <c r="D916">
        <f>'table1-2012'!AN122</f>
        <v>77</v>
      </c>
      <c r="E916" s="15">
        <f>'table1-2012'!AO122</f>
        <v>1270000</v>
      </c>
      <c r="F916">
        <f>'table1-2012'!AP122</f>
        <v>8</v>
      </c>
      <c r="G916" s="15">
        <f>'table1-2012'!AQ122</f>
        <v>1393000</v>
      </c>
      <c r="H916">
        <f>'table1-2012'!AR122</f>
        <v>9</v>
      </c>
      <c r="I916" s="15">
        <f>'table1-2012'!AS122</f>
        <v>6064000</v>
      </c>
      <c r="J916">
        <f>'table1-2012'!AT122</f>
        <v>22</v>
      </c>
      <c r="K916" s="15">
        <f>'table1-2012'!AU122</f>
        <v>973000</v>
      </c>
      <c r="L916">
        <f>'table1-2012'!AV122</f>
        <v>94</v>
      </c>
      <c r="M916" s="15">
        <f>'table1-2012'!AW122</f>
        <v>8727000</v>
      </c>
    </row>
    <row r="917" spans="1:13" x14ac:dyDescent="0.2">
      <c r="A917">
        <f>'table1-2012'!AL123</f>
        <v>2502.0700000000002</v>
      </c>
      <c r="B917">
        <v>2012</v>
      </c>
      <c r="C917">
        <f>'table1-2012'!AM123</f>
        <v>4</v>
      </c>
      <c r="D917">
        <f>'table1-2012'!AN123</f>
        <v>6</v>
      </c>
      <c r="E917" s="15">
        <f>'table1-2012'!AO123</f>
        <v>8000</v>
      </c>
      <c r="F917">
        <f>'table1-2012'!AP123</f>
        <v>2</v>
      </c>
      <c r="G917" s="15">
        <f>'table1-2012'!AQ123</f>
        <v>396000</v>
      </c>
      <c r="H917">
        <f>'table1-2012'!AR123</f>
        <v>0</v>
      </c>
      <c r="I917" s="15">
        <f>'table1-2012'!AS123</f>
        <v>0</v>
      </c>
      <c r="J917">
        <f>'table1-2012'!AT123</f>
        <v>2</v>
      </c>
      <c r="K917" s="15">
        <f>'table1-2012'!AU123</f>
        <v>2000</v>
      </c>
      <c r="L917">
        <f>'table1-2012'!AV123</f>
        <v>8</v>
      </c>
      <c r="M917" s="15">
        <f>'table1-2012'!AW123</f>
        <v>404000</v>
      </c>
    </row>
    <row r="918" spans="1:13" x14ac:dyDescent="0.2">
      <c r="A918">
        <f>'table1-2012'!AL124</f>
        <v>2503.0100000000002</v>
      </c>
      <c r="B918">
        <v>2012</v>
      </c>
      <c r="C918">
        <f>'table1-2012'!AM124</f>
        <v>4</v>
      </c>
      <c r="D918">
        <f>'table1-2012'!AN124</f>
        <v>13</v>
      </c>
      <c r="E918" s="15">
        <f>'table1-2012'!AO124</f>
        <v>143000</v>
      </c>
      <c r="F918">
        <f>'table1-2012'!AP124</f>
        <v>1</v>
      </c>
      <c r="G918" s="15">
        <f>'table1-2012'!AQ124</f>
        <v>130000</v>
      </c>
      <c r="H918">
        <f>'table1-2012'!AR124</f>
        <v>1</v>
      </c>
      <c r="I918" s="15">
        <f>'table1-2012'!AS124</f>
        <v>750000</v>
      </c>
      <c r="J918">
        <f>'table1-2012'!AT124</f>
        <v>7</v>
      </c>
      <c r="K918" s="15">
        <f>'table1-2012'!AU124</f>
        <v>62000</v>
      </c>
      <c r="L918">
        <f>'table1-2012'!AV124</f>
        <v>15</v>
      </c>
      <c r="M918" s="15">
        <f>'table1-2012'!AW124</f>
        <v>1023000</v>
      </c>
    </row>
    <row r="919" spans="1:13" x14ac:dyDescent="0.2">
      <c r="A919">
        <f>'table1-2012'!AL125</f>
        <v>2503.0300000000002</v>
      </c>
      <c r="B919">
        <v>2012</v>
      </c>
      <c r="C919">
        <f>'table1-2012'!AM125</f>
        <v>6</v>
      </c>
      <c r="D919">
        <f>'table1-2012'!AN125</f>
        <v>21</v>
      </c>
      <c r="E919" s="15">
        <f>'table1-2012'!AO125</f>
        <v>339000</v>
      </c>
      <c r="F919">
        <f>'table1-2012'!AP125</f>
        <v>1</v>
      </c>
      <c r="G919" s="15">
        <f>'table1-2012'!AQ125</f>
        <v>250000</v>
      </c>
      <c r="H919">
        <f>'table1-2012'!AR125</f>
        <v>4</v>
      </c>
      <c r="I919" s="15">
        <f>'table1-2012'!AS125</f>
        <v>2700000</v>
      </c>
      <c r="J919">
        <f>'table1-2012'!AT125</f>
        <v>7</v>
      </c>
      <c r="K919" s="15">
        <f>'table1-2012'!AU125</f>
        <v>33000</v>
      </c>
      <c r="L919">
        <f>'table1-2012'!AV125</f>
        <v>26</v>
      </c>
      <c r="M919" s="15">
        <f>'table1-2012'!AW125</f>
        <v>3289000</v>
      </c>
    </row>
    <row r="920" spans="1:13" x14ac:dyDescent="0.2">
      <c r="A920">
        <f>'table1-2012'!AL126</f>
        <v>2504.0100000000002</v>
      </c>
      <c r="B920">
        <v>2012</v>
      </c>
      <c r="C920">
        <f>'table1-2012'!AM126</f>
        <v>5</v>
      </c>
      <c r="D920">
        <f>'table1-2012'!AN126</f>
        <v>31</v>
      </c>
      <c r="E920" s="15">
        <f>'table1-2012'!AO126</f>
        <v>357000</v>
      </c>
      <c r="F920">
        <f>'table1-2012'!AP126</f>
        <v>1</v>
      </c>
      <c r="G920" s="15">
        <f>'table1-2012'!AQ126</f>
        <v>150000</v>
      </c>
      <c r="H920">
        <f>'table1-2012'!AR126</f>
        <v>0</v>
      </c>
      <c r="I920" s="15">
        <f>'table1-2012'!AS126</f>
        <v>0</v>
      </c>
      <c r="J920">
        <f>'table1-2012'!AT126</f>
        <v>10</v>
      </c>
      <c r="K920" s="15">
        <f>'table1-2012'!AU126</f>
        <v>147000</v>
      </c>
      <c r="L920">
        <f>'table1-2012'!AV126</f>
        <v>32</v>
      </c>
      <c r="M920" s="15">
        <f>'table1-2012'!AW126</f>
        <v>507000</v>
      </c>
    </row>
    <row r="921" spans="1:13" x14ac:dyDescent="0.2">
      <c r="A921">
        <f>'table1-2012'!AL127</f>
        <v>2504.02</v>
      </c>
      <c r="B921">
        <v>2012</v>
      </c>
      <c r="C921">
        <f>'table1-2012'!AM127</f>
        <v>4</v>
      </c>
      <c r="D921">
        <f>'table1-2012'!AN127</f>
        <v>10</v>
      </c>
      <c r="E921" s="15">
        <f>'table1-2012'!AO127</f>
        <v>52000</v>
      </c>
      <c r="F921">
        <f>'table1-2012'!AP127</f>
        <v>0</v>
      </c>
      <c r="G921" s="15">
        <f>'table1-2012'!AQ127</f>
        <v>0</v>
      </c>
      <c r="H921">
        <f>'table1-2012'!AR127</f>
        <v>0</v>
      </c>
      <c r="I921" s="15">
        <f>'table1-2012'!AS127</f>
        <v>0</v>
      </c>
      <c r="J921">
        <f>'table1-2012'!AT127</f>
        <v>1</v>
      </c>
      <c r="K921" s="15">
        <f>'table1-2012'!AU127</f>
        <v>6000</v>
      </c>
      <c r="L921">
        <f>'table1-2012'!AV127</f>
        <v>10</v>
      </c>
      <c r="M921" s="15">
        <f>'table1-2012'!AW127</f>
        <v>52000</v>
      </c>
    </row>
    <row r="922" spans="1:13" x14ac:dyDescent="0.2">
      <c r="A922">
        <f>'table1-2012'!AL128</f>
        <v>2505</v>
      </c>
      <c r="B922">
        <v>2012</v>
      </c>
      <c r="C922">
        <f>'table1-2012'!AM128</f>
        <v>4</v>
      </c>
      <c r="D922">
        <f>'table1-2012'!AN128</f>
        <v>33</v>
      </c>
      <c r="E922" s="15">
        <f>'table1-2012'!AO128</f>
        <v>882000</v>
      </c>
      <c r="F922">
        <f>'table1-2012'!AP128</f>
        <v>6</v>
      </c>
      <c r="G922" s="15">
        <f>'table1-2012'!AQ128</f>
        <v>1366000</v>
      </c>
      <c r="H922">
        <f>'table1-2012'!AR128</f>
        <v>6</v>
      </c>
      <c r="I922" s="15">
        <f>'table1-2012'!AS128</f>
        <v>2555000</v>
      </c>
      <c r="J922">
        <f>'table1-2012'!AT128</f>
        <v>12</v>
      </c>
      <c r="K922" s="15">
        <f>'table1-2012'!AU128</f>
        <v>425000</v>
      </c>
      <c r="L922">
        <f>'table1-2012'!AV128</f>
        <v>45</v>
      </c>
      <c r="M922" s="15">
        <f>'table1-2012'!AW128</f>
        <v>4803000</v>
      </c>
    </row>
    <row r="923" spans="1:13" x14ac:dyDescent="0.2">
      <c r="A923">
        <f>'table1-2012'!AL129</f>
        <v>2506</v>
      </c>
      <c r="B923">
        <v>2012</v>
      </c>
      <c r="C923">
        <f>'table1-2012'!AM129</f>
        <v>14</v>
      </c>
      <c r="D923">
        <f>'table1-2012'!AN129</f>
        <v>34</v>
      </c>
      <c r="E923" s="15">
        <f>'table1-2012'!AO129</f>
        <v>321000</v>
      </c>
      <c r="F923">
        <f>'table1-2012'!AP129</f>
        <v>1</v>
      </c>
      <c r="G923" s="15">
        <f>'table1-2012'!AQ129</f>
        <v>225000</v>
      </c>
      <c r="H923">
        <f>'table1-2012'!AR129</f>
        <v>4</v>
      </c>
      <c r="I923" s="15">
        <f>'table1-2012'!AS129</f>
        <v>1890000</v>
      </c>
      <c r="J923">
        <f>'table1-2012'!AT129</f>
        <v>6</v>
      </c>
      <c r="K923" s="15">
        <f>'table1-2012'!AU129</f>
        <v>104000</v>
      </c>
      <c r="L923">
        <f>'table1-2012'!AV129</f>
        <v>39</v>
      </c>
      <c r="M923" s="15">
        <f>'table1-2012'!AW129</f>
        <v>2436000</v>
      </c>
    </row>
    <row r="924" spans="1:13" x14ac:dyDescent="0.2">
      <c r="A924">
        <f>'table1-2012'!AL130</f>
        <v>2601.0100000000002</v>
      </c>
      <c r="B924">
        <v>2012</v>
      </c>
      <c r="C924">
        <f>'table1-2012'!AM130</f>
        <v>6</v>
      </c>
      <c r="D924">
        <f>'table1-2012'!AN130</f>
        <v>40</v>
      </c>
      <c r="E924" s="15">
        <f>'table1-2012'!AO130</f>
        <v>289000</v>
      </c>
      <c r="F924">
        <f>'table1-2012'!AP130</f>
        <v>1</v>
      </c>
      <c r="G924" s="15">
        <f>'table1-2012'!AQ130</f>
        <v>104000</v>
      </c>
      <c r="H924">
        <f>'table1-2012'!AR130</f>
        <v>0</v>
      </c>
      <c r="I924" s="15">
        <f>'table1-2012'!AS130</f>
        <v>0</v>
      </c>
      <c r="J924">
        <f>'table1-2012'!AT130</f>
        <v>24</v>
      </c>
      <c r="K924" s="15">
        <f>'table1-2012'!AU130</f>
        <v>332000</v>
      </c>
      <c r="L924">
        <f>'table1-2012'!AV130</f>
        <v>41</v>
      </c>
      <c r="M924" s="15">
        <f>'table1-2012'!AW130</f>
        <v>393000</v>
      </c>
    </row>
    <row r="925" spans="1:13" x14ac:dyDescent="0.2">
      <c r="A925">
        <f>'table1-2012'!AL131</f>
        <v>2601.02</v>
      </c>
      <c r="B925">
        <v>2012</v>
      </c>
      <c r="C925">
        <f>'table1-2012'!AM131</f>
        <v>7</v>
      </c>
      <c r="D925">
        <f>'table1-2012'!AN131</f>
        <v>19</v>
      </c>
      <c r="E925" s="15">
        <f>'table1-2012'!AO131</f>
        <v>197000</v>
      </c>
      <c r="F925">
        <f>'table1-2012'!AP131</f>
        <v>0</v>
      </c>
      <c r="G925" s="15">
        <f>'table1-2012'!AQ131</f>
        <v>0</v>
      </c>
      <c r="H925">
        <f>'table1-2012'!AR131</f>
        <v>0</v>
      </c>
      <c r="I925" s="15">
        <f>'table1-2012'!AS131</f>
        <v>0</v>
      </c>
      <c r="J925">
        <f>'table1-2012'!AT131</f>
        <v>13</v>
      </c>
      <c r="K925" s="15">
        <f>'table1-2012'!AU131</f>
        <v>183000</v>
      </c>
      <c r="L925">
        <f>'table1-2012'!AV131</f>
        <v>19</v>
      </c>
      <c r="M925" s="15">
        <f>'table1-2012'!AW131</f>
        <v>197000</v>
      </c>
    </row>
    <row r="926" spans="1:13" x14ac:dyDescent="0.2">
      <c r="A926">
        <f>'table1-2012'!AL132</f>
        <v>2602.0100000000002</v>
      </c>
      <c r="B926">
        <v>2012</v>
      </c>
      <c r="C926">
        <f>'table1-2012'!AM132</f>
        <v>6</v>
      </c>
      <c r="D926">
        <f>'table1-2012'!AN132</f>
        <v>13</v>
      </c>
      <c r="E926" s="15">
        <f>'table1-2012'!AO132</f>
        <v>173000</v>
      </c>
      <c r="F926">
        <f>'table1-2012'!AP132</f>
        <v>2</v>
      </c>
      <c r="G926" s="15">
        <f>'table1-2012'!AQ132</f>
        <v>277000</v>
      </c>
      <c r="H926">
        <f>'table1-2012'!AR132</f>
        <v>0</v>
      </c>
      <c r="I926" s="15">
        <f>'table1-2012'!AS132</f>
        <v>0</v>
      </c>
      <c r="J926">
        <f>'table1-2012'!AT132</f>
        <v>5</v>
      </c>
      <c r="K926" s="15">
        <f>'table1-2012'!AU132</f>
        <v>17000</v>
      </c>
      <c r="L926">
        <f>'table1-2012'!AV132</f>
        <v>15</v>
      </c>
      <c r="M926" s="15">
        <f>'table1-2012'!AW132</f>
        <v>450000</v>
      </c>
    </row>
    <row r="927" spans="1:13" x14ac:dyDescent="0.2">
      <c r="A927">
        <f>'table1-2012'!AL133</f>
        <v>2602.02</v>
      </c>
      <c r="B927">
        <v>2012</v>
      </c>
      <c r="C927">
        <f>'table1-2012'!AM133</f>
        <v>5</v>
      </c>
      <c r="D927">
        <f>'table1-2012'!AN133</f>
        <v>14</v>
      </c>
      <c r="E927" s="15">
        <f>'table1-2012'!AO133</f>
        <v>219000</v>
      </c>
      <c r="F927">
        <f>'table1-2012'!AP133</f>
        <v>0</v>
      </c>
      <c r="G927" s="15">
        <f>'table1-2012'!AQ133</f>
        <v>0</v>
      </c>
      <c r="H927">
        <f>'table1-2012'!AR133</f>
        <v>0</v>
      </c>
      <c r="I927" s="15">
        <f>'table1-2012'!AS133</f>
        <v>0</v>
      </c>
      <c r="J927">
        <f>'table1-2012'!AT133</f>
        <v>12</v>
      </c>
      <c r="K927" s="15">
        <f>'table1-2012'!AU133</f>
        <v>216000</v>
      </c>
      <c r="L927">
        <f>'table1-2012'!AV133</f>
        <v>14</v>
      </c>
      <c r="M927" s="15">
        <f>'table1-2012'!AW133</f>
        <v>219000</v>
      </c>
    </row>
    <row r="928" spans="1:13" x14ac:dyDescent="0.2">
      <c r="A928">
        <f>'table1-2012'!AL134</f>
        <v>2602.0300000000002</v>
      </c>
      <c r="B928">
        <v>2012</v>
      </c>
      <c r="C928">
        <f>'table1-2012'!AM134</f>
        <v>5</v>
      </c>
      <c r="D928">
        <f>'table1-2012'!AN134</f>
        <v>7</v>
      </c>
      <c r="E928" s="15">
        <f>'table1-2012'!AO134</f>
        <v>28000</v>
      </c>
      <c r="F928">
        <f>'table1-2012'!AP134</f>
        <v>0</v>
      </c>
      <c r="G928" s="15">
        <f>'table1-2012'!AQ134</f>
        <v>0</v>
      </c>
      <c r="H928">
        <f>'table1-2012'!AR134</f>
        <v>0</v>
      </c>
      <c r="I928" s="15">
        <f>'table1-2012'!AS134</f>
        <v>0</v>
      </c>
      <c r="J928">
        <f>'table1-2012'!AT134</f>
        <v>4</v>
      </c>
      <c r="K928" s="15">
        <f>'table1-2012'!AU134</f>
        <v>22000</v>
      </c>
      <c r="L928">
        <f>'table1-2012'!AV134</f>
        <v>7</v>
      </c>
      <c r="M928" s="15">
        <f>'table1-2012'!AW134</f>
        <v>28000</v>
      </c>
    </row>
    <row r="929" spans="1:13" x14ac:dyDescent="0.2">
      <c r="A929">
        <f>'table1-2012'!AL135</f>
        <v>2603.0100000000002</v>
      </c>
      <c r="B929">
        <v>2012</v>
      </c>
      <c r="C929">
        <f>'table1-2012'!AM135</f>
        <v>6</v>
      </c>
      <c r="D929">
        <f>'table1-2012'!AN135</f>
        <v>5</v>
      </c>
      <c r="E929" s="15">
        <f>'table1-2012'!AO135</f>
        <v>56000</v>
      </c>
      <c r="F929">
        <f>'table1-2012'!AP135</f>
        <v>1</v>
      </c>
      <c r="G929" s="15">
        <f>'table1-2012'!AQ135</f>
        <v>102000</v>
      </c>
      <c r="H929">
        <f>'table1-2012'!AR135</f>
        <v>0</v>
      </c>
      <c r="I929" s="15">
        <f>'table1-2012'!AS135</f>
        <v>0</v>
      </c>
      <c r="J929">
        <f>'table1-2012'!AT135</f>
        <v>4</v>
      </c>
      <c r="K929" s="15">
        <f>'table1-2012'!AU135</f>
        <v>105000</v>
      </c>
      <c r="L929">
        <f>'table1-2012'!AV135</f>
        <v>6</v>
      </c>
      <c r="M929" s="15">
        <f>'table1-2012'!AW135</f>
        <v>158000</v>
      </c>
    </row>
    <row r="930" spans="1:13" x14ac:dyDescent="0.2">
      <c r="A930">
        <f>'table1-2012'!AL136</f>
        <v>2603.02</v>
      </c>
      <c r="B930">
        <v>2012</v>
      </c>
      <c r="C930">
        <f>'table1-2012'!AM136</f>
        <v>6</v>
      </c>
      <c r="D930">
        <f>'table1-2012'!AN136</f>
        <v>4</v>
      </c>
      <c r="E930" s="15">
        <f>'table1-2012'!AO136</f>
        <v>63000</v>
      </c>
      <c r="F930">
        <f>'table1-2012'!AP136</f>
        <v>1</v>
      </c>
      <c r="G930" s="15">
        <f>'table1-2012'!AQ136</f>
        <v>200000</v>
      </c>
      <c r="H930">
        <f>'table1-2012'!AR136</f>
        <v>0</v>
      </c>
      <c r="I930" s="15">
        <f>'table1-2012'!AS136</f>
        <v>0</v>
      </c>
      <c r="J930">
        <f>'table1-2012'!AT136</f>
        <v>3</v>
      </c>
      <c r="K930" s="15">
        <f>'table1-2012'!AU136</f>
        <v>38000</v>
      </c>
      <c r="L930">
        <f>'table1-2012'!AV136</f>
        <v>5</v>
      </c>
      <c r="M930" s="15">
        <f>'table1-2012'!AW136</f>
        <v>263000</v>
      </c>
    </row>
    <row r="931" spans="1:13" x14ac:dyDescent="0.2">
      <c r="A931">
        <f>'table1-2012'!AL137</f>
        <v>2603.0300000000002</v>
      </c>
      <c r="B931">
        <v>2012</v>
      </c>
      <c r="C931">
        <f>'table1-2012'!AM137</f>
        <v>5</v>
      </c>
      <c r="D931">
        <f>'table1-2012'!AN137</f>
        <v>23</v>
      </c>
      <c r="E931" s="15">
        <f>'table1-2012'!AO137</f>
        <v>247000</v>
      </c>
      <c r="F931">
        <f>'table1-2012'!AP137</f>
        <v>0</v>
      </c>
      <c r="G931" s="15">
        <f>'table1-2012'!AQ137</f>
        <v>0</v>
      </c>
      <c r="H931">
        <f>'table1-2012'!AR137</f>
        <v>0</v>
      </c>
      <c r="I931" s="15">
        <f>'table1-2012'!AS137</f>
        <v>0</v>
      </c>
      <c r="J931">
        <f>'table1-2012'!AT137</f>
        <v>5</v>
      </c>
      <c r="K931" s="15">
        <f>'table1-2012'!AU137</f>
        <v>17000</v>
      </c>
      <c r="L931">
        <f>'table1-2012'!AV137</f>
        <v>23</v>
      </c>
      <c r="M931" s="15">
        <f>'table1-2012'!AW137</f>
        <v>247000</v>
      </c>
    </row>
    <row r="932" spans="1:13" x14ac:dyDescent="0.2">
      <c r="A932">
        <f>'table1-2012'!AL138</f>
        <v>2604.0100000000002</v>
      </c>
      <c r="B932">
        <v>2012</v>
      </c>
      <c r="C932">
        <f>'table1-2012'!AM138</f>
        <v>6</v>
      </c>
      <c r="D932">
        <f>'table1-2012'!AN138</f>
        <v>15</v>
      </c>
      <c r="E932" s="15">
        <f>'table1-2012'!AO138</f>
        <v>163000</v>
      </c>
      <c r="F932">
        <f>'table1-2012'!AP138</f>
        <v>0</v>
      </c>
      <c r="G932" s="15">
        <f>'table1-2012'!AQ138</f>
        <v>0</v>
      </c>
      <c r="H932">
        <f>'table1-2012'!AR138</f>
        <v>1</v>
      </c>
      <c r="I932" s="15">
        <f>'table1-2012'!AS138</f>
        <v>275000</v>
      </c>
      <c r="J932">
        <f>'table1-2012'!AT138</f>
        <v>4</v>
      </c>
      <c r="K932" s="15">
        <f>'table1-2012'!AU138</f>
        <v>308000</v>
      </c>
      <c r="L932">
        <f>'table1-2012'!AV138</f>
        <v>16</v>
      </c>
      <c r="M932" s="15">
        <f>'table1-2012'!AW138</f>
        <v>438000</v>
      </c>
    </row>
    <row r="933" spans="1:13" x14ac:dyDescent="0.2">
      <c r="A933">
        <f>'table1-2012'!AL139</f>
        <v>2604.02</v>
      </c>
      <c r="B933">
        <v>2012</v>
      </c>
      <c r="C933">
        <f>'table1-2012'!AM139</f>
        <v>6</v>
      </c>
      <c r="D933">
        <f>'table1-2012'!AN139</f>
        <v>37</v>
      </c>
      <c r="E933" s="15">
        <f>'table1-2012'!AO139</f>
        <v>682000</v>
      </c>
      <c r="F933">
        <f>'table1-2012'!AP139</f>
        <v>0</v>
      </c>
      <c r="G933" s="15">
        <f>'table1-2012'!AQ139</f>
        <v>0</v>
      </c>
      <c r="H933">
        <f>'table1-2012'!AR139</f>
        <v>3</v>
      </c>
      <c r="I933" s="15">
        <f>'table1-2012'!AS139</f>
        <v>1300000</v>
      </c>
      <c r="J933">
        <f>'table1-2012'!AT139</f>
        <v>16</v>
      </c>
      <c r="K933" s="15">
        <f>'table1-2012'!AU139</f>
        <v>651000</v>
      </c>
      <c r="L933">
        <f>'table1-2012'!AV139</f>
        <v>40</v>
      </c>
      <c r="M933" s="15">
        <f>'table1-2012'!AW139</f>
        <v>1982000</v>
      </c>
    </row>
    <row r="934" spans="1:13" x14ac:dyDescent="0.2">
      <c r="A934">
        <f>'table1-2012'!AL140</f>
        <v>2604.0300000000002</v>
      </c>
      <c r="B934">
        <v>2012</v>
      </c>
      <c r="C934">
        <f>'table1-2012'!AM140</f>
        <v>5</v>
      </c>
      <c r="D934">
        <f>'table1-2012'!AN140</f>
        <v>11</v>
      </c>
      <c r="E934" s="15">
        <f>'table1-2012'!AO140</f>
        <v>157000</v>
      </c>
      <c r="F934">
        <f>'table1-2012'!AP140</f>
        <v>1</v>
      </c>
      <c r="G934" s="15">
        <f>'table1-2012'!AQ140</f>
        <v>150000</v>
      </c>
      <c r="H934">
        <f>'table1-2012'!AR140</f>
        <v>0</v>
      </c>
      <c r="I934" s="15">
        <f>'table1-2012'!AS140</f>
        <v>0</v>
      </c>
      <c r="J934">
        <f>'table1-2012'!AT140</f>
        <v>3</v>
      </c>
      <c r="K934" s="15">
        <f>'table1-2012'!AU140</f>
        <v>24000</v>
      </c>
      <c r="L934">
        <f>'table1-2012'!AV140</f>
        <v>12</v>
      </c>
      <c r="M934" s="15">
        <f>'table1-2012'!AW140</f>
        <v>307000</v>
      </c>
    </row>
    <row r="935" spans="1:13" x14ac:dyDescent="0.2">
      <c r="A935">
        <f>'table1-2012'!AL141</f>
        <v>2604.04</v>
      </c>
      <c r="B935">
        <v>2012</v>
      </c>
      <c r="C935">
        <f>'table1-2012'!AM141</f>
        <v>6</v>
      </c>
      <c r="D935">
        <f>'table1-2012'!AN141</f>
        <v>76</v>
      </c>
      <c r="E935" s="15">
        <f>'table1-2012'!AO141</f>
        <v>1047000</v>
      </c>
      <c r="F935">
        <f>'table1-2012'!AP141</f>
        <v>7</v>
      </c>
      <c r="G935" s="15">
        <f>'table1-2012'!AQ141</f>
        <v>1136000</v>
      </c>
      <c r="H935">
        <f>'table1-2012'!AR141</f>
        <v>8</v>
      </c>
      <c r="I935" s="15">
        <f>'table1-2012'!AS141</f>
        <v>4472000</v>
      </c>
      <c r="J935">
        <f>'table1-2012'!AT141</f>
        <v>27</v>
      </c>
      <c r="K935" s="15">
        <f>'table1-2012'!AU141</f>
        <v>1976000</v>
      </c>
      <c r="L935">
        <f>'table1-2012'!AV141</f>
        <v>91</v>
      </c>
      <c r="M935" s="15">
        <f>'table1-2012'!AW141</f>
        <v>6655000</v>
      </c>
    </row>
    <row r="936" spans="1:13" x14ac:dyDescent="0.2">
      <c r="A936">
        <f>'table1-2012'!AL142</f>
        <v>2605.0100000000002</v>
      </c>
      <c r="B936">
        <v>2012</v>
      </c>
      <c r="C936">
        <f>'table1-2012'!AM142</f>
        <v>6</v>
      </c>
      <c r="D936">
        <f>'table1-2012'!AN142</f>
        <v>70</v>
      </c>
      <c r="E936" s="15">
        <f>'table1-2012'!AO142</f>
        <v>759000</v>
      </c>
      <c r="F936">
        <f>'table1-2012'!AP142</f>
        <v>2</v>
      </c>
      <c r="G936" s="15">
        <f>'table1-2012'!AQ142</f>
        <v>450000</v>
      </c>
      <c r="H936">
        <f>'table1-2012'!AR142</f>
        <v>1</v>
      </c>
      <c r="I936" s="15">
        <f>'table1-2012'!AS142</f>
        <v>263000</v>
      </c>
      <c r="J936">
        <f>'table1-2012'!AT142</f>
        <v>39</v>
      </c>
      <c r="K936" s="15">
        <f>'table1-2012'!AU142</f>
        <v>778000</v>
      </c>
      <c r="L936">
        <f>'table1-2012'!AV142</f>
        <v>73</v>
      </c>
      <c r="M936" s="15">
        <f>'table1-2012'!AW142</f>
        <v>1472000</v>
      </c>
    </row>
    <row r="937" spans="1:13" x14ac:dyDescent="0.2">
      <c r="A937">
        <f>'table1-2012'!AL143</f>
        <v>2606.04</v>
      </c>
      <c r="B937">
        <v>2012</v>
      </c>
      <c r="C937">
        <f>'table1-2012'!AM143</f>
        <v>3</v>
      </c>
      <c r="D937">
        <f>'table1-2012'!AN143</f>
        <v>0</v>
      </c>
      <c r="E937" s="15">
        <f>'table1-2012'!AO143</f>
        <v>0</v>
      </c>
      <c r="F937">
        <f>'table1-2012'!AP143</f>
        <v>0</v>
      </c>
      <c r="G937" s="15">
        <f>'table1-2012'!AQ143</f>
        <v>0</v>
      </c>
      <c r="H937">
        <f>'table1-2012'!AR143</f>
        <v>0</v>
      </c>
      <c r="I937" s="15">
        <f>'table1-2012'!AS143</f>
        <v>0</v>
      </c>
      <c r="J937">
        <f>'table1-2012'!AT143</f>
        <v>0</v>
      </c>
      <c r="K937" s="15">
        <f>'table1-2012'!AU143</f>
        <v>0</v>
      </c>
      <c r="L937">
        <f>'table1-2012'!AV143</f>
        <v>0</v>
      </c>
      <c r="M937" s="15">
        <f>'table1-2012'!AW143</f>
        <v>0</v>
      </c>
    </row>
    <row r="938" spans="1:13" x14ac:dyDescent="0.2">
      <c r="A938">
        <f>'table1-2012'!AL144</f>
        <v>2606.0500000000002</v>
      </c>
      <c r="B938">
        <v>2012</v>
      </c>
      <c r="C938">
        <f>'table1-2012'!AM144</f>
        <v>6</v>
      </c>
      <c r="D938">
        <f>'table1-2012'!AN144</f>
        <v>134</v>
      </c>
      <c r="E938" s="15">
        <f>'table1-2012'!AO144</f>
        <v>2404000</v>
      </c>
      <c r="F938">
        <f>'table1-2012'!AP144</f>
        <v>8</v>
      </c>
      <c r="G938" s="15">
        <f>'table1-2012'!AQ144</f>
        <v>1424000</v>
      </c>
      <c r="H938">
        <f>'table1-2012'!AR144</f>
        <v>9</v>
      </c>
      <c r="I938" s="15">
        <f>'table1-2012'!AS144</f>
        <v>5178000</v>
      </c>
      <c r="J938">
        <f>'table1-2012'!AT144</f>
        <v>56</v>
      </c>
      <c r="K938" s="15">
        <f>'table1-2012'!AU144</f>
        <v>2554000</v>
      </c>
      <c r="L938">
        <f>'table1-2012'!AV144</f>
        <v>151</v>
      </c>
      <c r="M938" s="15">
        <f>'table1-2012'!AW144</f>
        <v>9006000</v>
      </c>
    </row>
    <row r="939" spans="1:13" x14ac:dyDescent="0.2">
      <c r="A939">
        <f>'table1-2012'!AL145</f>
        <v>2607</v>
      </c>
      <c r="B939">
        <v>2012</v>
      </c>
      <c r="C939">
        <f>'table1-2012'!AM145</f>
        <v>5</v>
      </c>
      <c r="D939">
        <f>'table1-2012'!AN145</f>
        <v>41</v>
      </c>
      <c r="E939" s="15">
        <f>'table1-2012'!AO145</f>
        <v>713000</v>
      </c>
      <c r="F939">
        <f>'table1-2012'!AP145</f>
        <v>1</v>
      </c>
      <c r="G939" s="15">
        <f>'table1-2012'!AQ145</f>
        <v>200000</v>
      </c>
      <c r="H939">
        <f>'table1-2012'!AR145</f>
        <v>2</v>
      </c>
      <c r="I939" s="15">
        <f>'table1-2012'!AS145</f>
        <v>716000</v>
      </c>
      <c r="J939">
        <f>'table1-2012'!AT145</f>
        <v>10</v>
      </c>
      <c r="K939" s="15">
        <f>'table1-2012'!AU145</f>
        <v>825000</v>
      </c>
      <c r="L939">
        <f>'table1-2012'!AV145</f>
        <v>44</v>
      </c>
      <c r="M939" s="15">
        <f>'table1-2012'!AW145</f>
        <v>1629000</v>
      </c>
    </row>
    <row r="940" spans="1:13" x14ac:dyDescent="0.2">
      <c r="A940">
        <f>'table1-2012'!AL146</f>
        <v>2608</v>
      </c>
      <c r="B940">
        <v>2012</v>
      </c>
      <c r="C940">
        <f>'table1-2012'!AM146</f>
        <v>5</v>
      </c>
      <c r="D940">
        <f>'table1-2012'!AN146</f>
        <v>42</v>
      </c>
      <c r="E940" s="15">
        <f>'table1-2012'!AO146</f>
        <v>579000</v>
      </c>
      <c r="F940">
        <f>'table1-2012'!AP146</f>
        <v>2</v>
      </c>
      <c r="G940" s="15">
        <f>'table1-2012'!AQ146</f>
        <v>446000</v>
      </c>
      <c r="H940">
        <f>'table1-2012'!AR146</f>
        <v>0</v>
      </c>
      <c r="I940" s="15">
        <f>'table1-2012'!AS146</f>
        <v>0</v>
      </c>
      <c r="J940">
        <f>'table1-2012'!AT146</f>
        <v>22</v>
      </c>
      <c r="K940" s="15">
        <f>'table1-2012'!AU146</f>
        <v>598000</v>
      </c>
      <c r="L940">
        <f>'table1-2012'!AV146</f>
        <v>44</v>
      </c>
      <c r="M940" s="15">
        <f>'table1-2012'!AW146</f>
        <v>1025000</v>
      </c>
    </row>
    <row r="941" spans="1:13" x14ac:dyDescent="0.2">
      <c r="A941">
        <f>'table1-2012'!AL147</f>
        <v>2609</v>
      </c>
      <c r="B941">
        <v>2012</v>
      </c>
      <c r="C941">
        <f>'table1-2012'!AM147</f>
        <v>11</v>
      </c>
      <c r="D941">
        <f>'table1-2012'!AN147</f>
        <v>74</v>
      </c>
      <c r="E941" s="15">
        <f>'table1-2012'!AO147</f>
        <v>537000</v>
      </c>
      <c r="F941">
        <f>'table1-2012'!AP147</f>
        <v>0</v>
      </c>
      <c r="G941" s="15">
        <f>'table1-2012'!AQ147</f>
        <v>0</v>
      </c>
      <c r="H941">
        <f>'table1-2012'!AR147</f>
        <v>2</v>
      </c>
      <c r="I941" s="15">
        <f>'table1-2012'!AS147</f>
        <v>1500000</v>
      </c>
      <c r="J941">
        <f>'table1-2012'!AT147</f>
        <v>28</v>
      </c>
      <c r="K941" s="15">
        <f>'table1-2012'!AU147</f>
        <v>267000</v>
      </c>
      <c r="L941">
        <f>'table1-2012'!AV147</f>
        <v>76</v>
      </c>
      <c r="M941" s="15">
        <f>'table1-2012'!AW147</f>
        <v>2037000</v>
      </c>
    </row>
    <row r="942" spans="1:13" x14ac:dyDescent="0.2">
      <c r="A942">
        <f>'table1-2012'!AL148</f>
        <v>2610</v>
      </c>
      <c r="B942">
        <v>2012</v>
      </c>
      <c r="C942">
        <f>'table1-2012'!AM148</f>
        <v>5</v>
      </c>
      <c r="D942">
        <f>'table1-2012'!AN148</f>
        <v>21</v>
      </c>
      <c r="E942" s="15">
        <f>'table1-2012'!AO148</f>
        <v>161000</v>
      </c>
      <c r="F942">
        <f>'table1-2012'!AP148</f>
        <v>0</v>
      </c>
      <c r="G942" s="15">
        <f>'table1-2012'!AQ148</f>
        <v>0</v>
      </c>
      <c r="H942">
        <f>'table1-2012'!AR148</f>
        <v>0</v>
      </c>
      <c r="I942" s="15">
        <f>'table1-2012'!AS148</f>
        <v>0</v>
      </c>
      <c r="J942">
        <f>'table1-2012'!AT148</f>
        <v>16</v>
      </c>
      <c r="K942" s="15">
        <f>'table1-2012'!AU148</f>
        <v>56000</v>
      </c>
      <c r="L942">
        <f>'table1-2012'!AV148</f>
        <v>21</v>
      </c>
      <c r="M942" s="15">
        <f>'table1-2012'!AW148</f>
        <v>161000</v>
      </c>
    </row>
    <row r="943" spans="1:13" x14ac:dyDescent="0.2">
      <c r="A943">
        <f>'table1-2012'!AL149</f>
        <v>2611</v>
      </c>
      <c r="B943">
        <v>2012</v>
      </c>
      <c r="C943">
        <f>'table1-2012'!AM149</f>
        <v>13</v>
      </c>
      <c r="D943">
        <f>'table1-2012'!AN149</f>
        <v>39</v>
      </c>
      <c r="E943" s="15">
        <f>'table1-2012'!AO149</f>
        <v>451000</v>
      </c>
      <c r="F943">
        <f>'table1-2012'!AP149</f>
        <v>2</v>
      </c>
      <c r="G943" s="15">
        <f>'table1-2012'!AQ149</f>
        <v>330000</v>
      </c>
      <c r="H943">
        <f>'table1-2012'!AR149</f>
        <v>0</v>
      </c>
      <c r="I943" s="15">
        <f>'table1-2012'!AS149</f>
        <v>0</v>
      </c>
      <c r="J943">
        <f>'table1-2012'!AT149</f>
        <v>18</v>
      </c>
      <c r="K943" s="15">
        <f>'table1-2012'!AU149</f>
        <v>668000</v>
      </c>
      <c r="L943">
        <f>'table1-2012'!AV149</f>
        <v>41</v>
      </c>
      <c r="M943" s="15">
        <f>'table1-2012'!AW149</f>
        <v>781000</v>
      </c>
    </row>
    <row r="944" spans="1:13" x14ac:dyDescent="0.2">
      <c r="A944">
        <f>'table1-2012'!AL150</f>
        <v>2701.01</v>
      </c>
      <c r="B944">
        <v>2012</v>
      </c>
      <c r="C944">
        <f>'table1-2012'!AM150</f>
        <v>8</v>
      </c>
      <c r="D944">
        <f>'table1-2012'!AN150</f>
        <v>6</v>
      </c>
      <c r="E944" s="15">
        <f>'table1-2012'!AO150</f>
        <v>105000</v>
      </c>
      <c r="F944">
        <f>'table1-2012'!AP150</f>
        <v>0</v>
      </c>
      <c r="G944" s="15">
        <f>'table1-2012'!AQ150</f>
        <v>0</v>
      </c>
      <c r="H944">
        <f>'table1-2012'!AR150</f>
        <v>0</v>
      </c>
      <c r="I944" s="15">
        <f>'table1-2012'!AS150</f>
        <v>0</v>
      </c>
      <c r="J944">
        <f>'table1-2012'!AT150</f>
        <v>5</v>
      </c>
      <c r="K944" s="15">
        <f>'table1-2012'!AU150</f>
        <v>80000</v>
      </c>
      <c r="L944">
        <f>'table1-2012'!AV150</f>
        <v>6</v>
      </c>
      <c r="M944" s="15">
        <f>'table1-2012'!AW150</f>
        <v>105000</v>
      </c>
    </row>
    <row r="945" spans="1:13" x14ac:dyDescent="0.2">
      <c r="A945">
        <f>'table1-2012'!AL151</f>
        <v>2701.02</v>
      </c>
      <c r="B945">
        <v>2012</v>
      </c>
      <c r="C945">
        <f>'table1-2012'!AM151</f>
        <v>8</v>
      </c>
      <c r="D945">
        <f>'table1-2012'!AN151</f>
        <v>21</v>
      </c>
      <c r="E945" s="15">
        <f>'table1-2012'!AO151</f>
        <v>154000</v>
      </c>
      <c r="F945">
        <f>'table1-2012'!AP151</f>
        <v>0</v>
      </c>
      <c r="G945" s="15">
        <f>'table1-2012'!AQ151</f>
        <v>0</v>
      </c>
      <c r="H945">
        <f>'table1-2012'!AR151</f>
        <v>0</v>
      </c>
      <c r="I945" s="15">
        <f>'table1-2012'!AS151</f>
        <v>0</v>
      </c>
      <c r="J945">
        <f>'table1-2012'!AT151</f>
        <v>10</v>
      </c>
      <c r="K945" s="15">
        <f>'table1-2012'!AU151</f>
        <v>52000</v>
      </c>
      <c r="L945">
        <f>'table1-2012'!AV151</f>
        <v>21</v>
      </c>
      <c r="M945" s="15">
        <f>'table1-2012'!AW151</f>
        <v>154000</v>
      </c>
    </row>
    <row r="946" spans="1:13" x14ac:dyDescent="0.2">
      <c r="A946">
        <f>'table1-2012'!AL152</f>
        <v>2702</v>
      </c>
      <c r="B946">
        <v>2012</v>
      </c>
      <c r="C946">
        <f>'table1-2012'!AM152</f>
        <v>9</v>
      </c>
      <c r="D946">
        <f>'table1-2012'!AN152</f>
        <v>15</v>
      </c>
      <c r="E946" s="15">
        <f>'table1-2012'!AO152</f>
        <v>269000</v>
      </c>
      <c r="F946">
        <f>'table1-2012'!AP152</f>
        <v>1</v>
      </c>
      <c r="G946" s="15">
        <f>'table1-2012'!AQ152</f>
        <v>200000</v>
      </c>
      <c r="H946">
        <f>'table1-2012'!AR152</f>
        <v>0</v>
      </c>
      <c r="I946" s="15">
        <f>'table1-2012'!AS152</f>
        <v>0</v>
      </c>
      <c r="J946">
        <f>'table1-2012'!AT152</f>
        <v>7</v>
      </c>
      <c r="K946" s="15">
        <f>'table1-2012'!AU152</f>
        <v>130000</v>
      </c>
      <c r="L946">
        <f>'table1-2012'!AV152</f>
        <v>16</v>
      </c>
      <c r="M946" s="15">
        <f>'table1-2012'!AW152</f>
        <v>469000</v>
      </c>
    </row>
    <row r="947" spans="1:13" x14ac:dyDescent="0.2">
      <c r="A947">
        <f>'table1-2012'!AL153</f>
        <v>2703.01</v>
      </c>
      <c r="B947">
        <v>2012</v>
      </c>
      <c r="C947">
        <f>'table1-2012'!AM153</f>
        <v>8</v>
      </c>
      <c r="D947">
        <f>'table1-2012'!AN153</f>
        <v>17</v>
      </c>
      <c r="E947" s="15">
        <f>'table1-2012'!AO153</f>
        <v>164000</v>
      </c>
      <c r="F947">
        <f>'table1-2012'!AP153</f>
        <v>0</v>
      </c>
      <c r="G947" s="15">
        <f>'table1-2012'!AQ153</f>
        <v>0</v>
      </c>
      <c r="H947">
        <f>'table1-2012'!AR153</f>
        <v>0</v>
      </c>
      <c r="I947" s="15">
        <f>'table1-2012'!AS153</f>
        <v>0</v>
      </c>
      <c r="J947">
        <f>'table1-2012'!AT153</f>
        <v>10</v>
      </c>
      <c r="K947" s="15">
        <f>'table1-2012'!AU153</f>
        <v>151000</v>
      </c>
      <c r="L947">
        <f>'table1-2012'!AV153</f>
        <v>17</v>
      </c>
      <c r="M947" s="15">
        <f>'table1-2012'!AW153</f>
        <v>164000</v>
      </c>
    </row>
    <row r="948" spans="1:13" x14ac:dyDescent="0.2">
      <c r="A948">
        <f>'table1-2012'!AL154</f>
        <v>2703.02</v>
      </c>
      <c r="B948">
        <v>2012</v>
      </c>
      <c r="C948">
        <f>'table1-2012'!AM154</f>
        <v>8</v>
      </c>
      <c r="D948">
        <f>'table1-2012'!AN154</f>
        <v>18</v>
      </c>
      <c r="E948" s="15">
        <f>'table1-2012'!AO154</f>
        <v>203000</v>
      </c>
      <c r="F948">
        <f>'table1-2012'!AP154</f>
        <v>1</v>
      </c>
      <c r="G948" s="15">
        <f>'table1-2012'!AQ154</f>
        <v>150000</v>
      </c>
      <c r="H948">
        <f>'table1-2012'!AR154</f>
        <v>2</v>
      </c>
      <c r="I948" s="15">
        <f>'table1-2012'!AS154</f>
        <v>781000</v>
      </c>
      <c r="J948">
        <f>'table1-2012'!AT154</f>
        <v>8</v>
      </c>
      <c r="K948" s="15">
        <f>'table1-2012'!AU154</f>
        <v>436000</v>
      </c>
      <c r="L948">
        <f>'table1-2012'!AV154</f>
        <v>21</v>
      </c>
      <c r="M948" s="15">
        <f>'table1-2012'!AW154</f>
        <v>1134000</v>
      </c>
    </row>
    <row r="949" spans="1:13" x14ac:dyDescent="0.2">
      <c r="A949">
        <f>'table1-2012'!AL155</f>
        <v>2704.01</v>
      </c>
      <c r="B949">
        <v>2012</v>
      </c>
      <c r="C949">
        <f>'table1-2012'!AM155</f>
        <v>8</v>
      </c>
      <c r="D949">
        <f>'table1-2012'!AN155</f>
        <v>19</v>
      </c>
      <c r="E949" s="15">
        <f>'table1-2012'!AO155</f>
        <v>67000</v>
      </c>
      <c r="F949">
        <f>'table1-2012'!AP155</f>
        <v>1</v>
      </c>
      <c r="G949" s="15">
        <f>'table1-2012'!AQ155</f>
        <v>103000</v>
      </c>
      <c r="H949">
        <f>'table1-2012'!AR155</f>
        <v>3</v>
      </c>
      <c r="I949" s="15">
        <f>'table1-2012'!AS155</f>
        <v>1532000</v>
      </c>
      <c r="J949">
        <f>'table1-2012'!AT155</f>
        <v>9</v>
      </c>
      <c r="K949" s="15">
        <f>'table1-2012'!AU155</f>
        <v>125000</v>
      </c>
      <c r="L949">
        <f>'table1-2012'!AV155</f>
        <v>23</v>
      </c>
      <c r="M949" s="15">
        <f>'table1-2012'!AW155</f>
        <v>1702000</v>
      </c>
    </row>
    <row r="950" spans="1:13" x14ac:dyDescent="0.2">
      <c r="A950">
        <f>'table1-2012'!AL156</f>
        <v>2704.02</v>
      </c>
      <c r="B950">
        <v>2012</v>
      </c>
      <c r="C950">
        <f>'table1-2012'!AM156</f>
        <v>8</v>
      </c>
      <c r="D950">
        <f>'table1-2012'!AN156</f>
        <v>25</v>
      </c>
      <c r="E950" s="15">
        <f>'table1-2012'!AO156</f>
        <v>219000</v>
      </c>
      <c r="F950">
        <f>'table1-2012'!AP156</f>
        <v>0</v>
      </c>
      <c r="G950" s="15">
        <f>'table1-2012'!AQ156</f>
        <v>0</v>
      </c>
      <c r="H950">
        <f>'table1-2012'!AR156</f>
        <v>0</v>
      </c>
      <c r="I950" s="15">
        <f>'table1-2012'!AS156</f>
        <v>0</v>
      </c>
      <c r="J950">
        <f>'table1-2012'!AT156</f>
        <v>15</v>
      </c>
      <c r="K950" s="15">
        <f>'table1-2012'!AU156</f>
        <v>111000</v>
      </c>
      <c r="L950">
        <f>'table1-2012'!AV156</f>
        <v>25</v>
      </c>
      <c r="M950" s="15">
        <f>'table1-2012'!AW156</f>
        <v>219000</v>
      </c>
    </row>
    <row r="951" spans="1:13" x14ac:dyDescent="0.2">
      <c r="A951">
        <f>'table1-2012'!AL157</f>
        <v>2705.01</v>
      </c>
      <c r="B951">
        <v>2012</v>
      </c>
      <c r="C951">
        <f>'table1-2012'!AM157</f>
        <v>8</v>
      </c>
      <c r="D951">
        <f>'table1-2012'!AN157</f>
        <v>37</v>
      </c>
      <c r="E951" s="15">
        <f>'table1-2012'!AO157</f>
        <v>495000</v>
      </c>
      <c r="F951">
        <f>'table1-2012'!AP157</f>
        <v>0</v>
      </c>
      <c r="G951" s="15">
        <f>'table1-2012'!AQ157</f>
        <v>0</v>
      </c>
      <c r="H951">
        <f>'table1-2012'!AR157</f>
        <v>1</v>
      </c>
      <c r="I951" s="15">
        <f>'table1-2012'!AS157</f>
        <v>637000</v>
      </c>
      <c r="J951">
        <f>'table1-2012'!AT157</f>
        <v>18</v>
      </c>
      <c r="K951" s="15">
        <f>'table1-2012'!AU157</f>
        <v>810000</v>
      </c>
      <c r="L951">
        <f>'table1-2012'!AV157</f>
        <v>38</v>
      </c>
      <c r="M951" s="15">
        <f>'table1-2012'!AW157</f>
        <v>1132000</v>
      </c>
    </row>
    <row r="952" spans="1:13" x14ac:dyDescent="0.2">
      <c r="A952">
        <f>'table1-2012'!AL158</f>
        <v>2705.02</v>
      </c>
      <c r="B952">
        <v>2012</v>
      </c>
      <c r="C952">
        <f>'table1-2012'!AM158</f>
        <v>10</v>
      </c>
      <c r="D952">
        <f>'table1-2012'!AN158</f>
        <v>33</v>
      </c>
      <c r="E952" s="15">
        <f>'table1-2012'!AO158</f>
        <v>389000</v>
      </c>
      <c r="F952">
        <f>'table1-2012'!AP158</f>
        <v>0</v>
      </c>
      <c r="G952" s="15">
        <f>'table1-2012'!AQ158</f>
        <v>0</v>
      </c>
      <c r="H952">
        <f>'table1-2012'!AR158</f>
        <v>0</v>
      </c>
      <c r="I952" s="15">
        <f>'table1-2012'!AS158</f>
        <v>0</v>
      </c>
      <c r="J952">
        <f>'table1-2012'!AT158</f>
        <v>17</v>
      </c>
      <c r="K952" s="15">
        <f>'table1-2012'!AU158</f>
        <v>235000</v>
      </c>
      <c r="L952">
        <f>'table1-2012'!AV158</f>
        <v>33</v>
      </c>
      <c r="M952" s="15">
        <f>'table1-2012'!AW158</f>
        <v>389000</v>
      </c>
    </row>
    <row r="953" spans="1:13" x14ac:dyDescent="0.2">
      <c r="A953">
        <f>'table1-2012'!AL159</f>
        <v>2706</v>
      </c>
      <c r="B953">
        <v>2012</v>
      </c>
      <c r="C953">
        <f>'table1-2012'!AM159</f>
        <v>10</v>
      </c>
      <c r="D953">
        <f>'table1-2012'!AN159</f>
        <v>35</v>
      </c>
      <c r="E953" s="15">
        <f>'table1-2012'!AO159</f>
        <v>164000</v>
      </c>
      <c r="F953">
        <f>'table1-2012'!AP159</f>
        <v>0</v>
      </c>
      <c r="G953" s="15">
        <f>'table1-2012'!AQ159</f>
        <v>0</v>
      </c>
      <c r="H953">
        <f>'table1-2012'!AR159</f>
        <v>0</v>
      </c>
      <c r="I953" s="15">
        <f>'table1-2012'!AS159</f>
        <v>0</v>
      </c>
      <c r="J953">
        <f>'table1-2012'!AT159</f>
        <v>22</v>
      </c>
      <c r="K953" s="15">
        <f>'table1-2012'!AU159</f>
        <v>77000</v>
      </c>
      <c r="L953">
        <f>'table1-2012'!AV159</f>
        <v>35</v>
      </c>
      <c r="M953" s="15">
        <f>'table1-2012'!AW159</f>
        <v>164000</v>
      </c>
    </row>
    <row r="954" spans="1:13" x14ac:dyDescent="0.2">
      <c r="A954">
        <f>'table1-2012'!AL160</f>
        <v>2707.01</v>
      </c>
      <c r="B954">
        <v>2012</v>
      </c>
      <c r="C954">
        <f>'table1-2012'!AM160</f>
        <v>4</v>
      </c>
      <c r="D954">
        <f>'table1-2012'!AN160</f>
        <v>3</v>
      </c>
      <c r="E954" s="15">
        <f>'table1-2012'!AO160</f>
        <v>16000</v>
      </c>
      <c r="F954">
        <f>'table1-2012'!AP160</f>
        <v>0</v>
      </c>
      <c r="G954" s="15">
        <f>'table1-2012'!AQ160</f>
        <v>0</v>
      </c>
      <c r="H954">
        <f>'table1-2012'!AR160</f>
        <v>0</v>
      </c>
      <c r="I954" s="15">
        <f>'table1-2012'!AS160</f>
        <v>0</v>
      </c>
      <c r="J954">
        <f>'table1-2012'!AT160</f>
        <v>2</v>
      </c>
      <c r="K954" s="15">
        <f>'table1-2012'!AU160</f>
        <v>8000</v>
      </c>
      <c r="L954">
        <f>'table1-2012'!AV160</f>
        <v>3</v>
      </c>
      <c r="M954" s="15">
        <f>'table1-2012'!AW160</f>
        <v>16000</v>
      </c>
    </row>
    <row r="955" spans="1:13" x14ac:dyDescent="0.2">
      <c r="A955">
        <f>'table1-2012'!AL161</f>
        <v>2707.02</v>
      </c>
      <c r="B955">
        <v>2012</v>
      </c>
      <c r="C955">
        <f>'table1-2012'!AM161</f>
        <v>6</v>
      </c>
      <c r="D955">
        <f>'table1-2012'!AN161</f>
        <v>7</v>
      </c>
      <c r="E955" s="15">
        <f>'table1-2012'!AO161</f>
        <v>103000</v>
      </c>
      <c r="F955">
        <f>'table1-2012'!AP161</f>
        <v>0</v>
      </c>
      <c r="G955" s="15">
        <f>'table1-2012'!AQ161</f>
        <v>0</v>
      </c>
      <c r="H955">
        <f>'table1-2012'!AR161</f>
        <v>0</v>
      </c>
      <c r="I955" s="15">
        <f>'table1-2012'!AS161</f>
        <v>0</v>
      </c>
      <c r="J955">
        <f>'table1-2012'!AT161</f>
        <v>1</v>
      </c>
      <c r="K955" s="15">
        <f>'table1-2012'!AU161</f>
        <v>2000</v>
      </c>
      <c r="L955">
        <f>'table1-2012'!AV161</f>
        <v>7</v>
      </c>
      <c r="M955" s="15">
        <f>'table1-2012'!AW161</f>
        <v>103000</v>
      </c>
    </row>
    <row r="956" spans="1:13" x14ac:dyDescent="0.2">
      <c r="A956">
        <f>'table1-2012'!AL162</f>
        <v>2707.03</v>
      </c>
      <c r="B956">
        <v>2012</v>
      </c>
      <c r="C956">
        <f>'table1-2012'!AM162</f>
        <v>9</v>
      </c>
      <c r="D956">
        <f>'table1-2012'!AN162</f>
        <v>30</v>
      </c>
      <c r="E956" s="15">
        <f>'table1-2012'!AO162</f>
        <v>511000</v>
      </c>
      <c r="F956">
        <f>'table1-2012'!AP162</f>
        <v>0</v>
      </c>
      <c r="G956" s="15">
        <f>'table1-2012'!AQ162</f>
        <v>0</v>
      </c>
      <c r="H956">
        <f>'table1-2012'!AR162</f>
        <v>0</v>
      </c>
      <c r="I956" s="15">
        <f>'table1-2012'!AS162</f>
        <v>0</v>
      </c>
      <c r="J956">
        <f>'table1-2012'!AT162</f>
        <v>13</v>
      </c>
      <c r="K956" s="15">
        <f>'table1-2012'!AU162</f>
        <v>204000</v>
      </c>
      <c r="L956">
        <f>'table1-2012'!AV162</f>
        <v>30</v>
      </c>
      <c r="M956" s="15">
        <f>'table1-2012'!AW162</f>
        <v>511000</v>
      </c>
    </row>
    <row r="957" spans="1:13" x14ac:dyDescent="0.2">
      <c r="A957">
        <f>'table1-2012'!AL163</f>
        <v>2708.01</v>
      </c>
      <c r="B957">
        <v>2012</v>
      </c>
      <c r="C957">
        <f>'table1-2012'!AM163</f>
        <v>8</v>
      </c>
      <c r="D957">
        <f>'table1-2012'!AN163</f>
        <v>17</v>
      </c>
      <c r="E957" s="15">
        <f>'table1-2012'!AO163</f>
        <v>158000</v>
      </c>
      <c r="F957">
        <f>'table1-2012'!AP163</f>
        <v>0</v>
      </c>
      <c r="G957" s="15">
        <f>'table1-2012'!AQ163</f>
        <v>0</v>
      </c>
      <c r="H957">
        <f>'table1-2012'!AR163</f>
        <v>0</v>
      </c>
      <c r="I957" s="15">
        <f>'table1-2012'!AS163</f>
        <v>0</v>
      </c>
      <c r="J957">
        <f>'table1-2012'!AT163</f>
        <v>12</v>
      </c>
      <c r="K957" s="15">
        <f>'table1-2012'!AU163</f>
        <v>139000</v>
      </c>
      <c r="L957">
        <f>'table1-2012'!AV163</f>
        <v>17</v>
      </c>
      <c r="M957" s="15">
        <f>'table1-2012'!AW163</f>
        <v>158000</v>
      </c>
    </row>
    <row r="958" spans="1:13" x14ac:dyDescent="0.2">
      <c r="A958">
        <f>'table1-2012'!AL164</f>
        <v>2708.02</v>
      </c>
      <c r="B958">
        <v>2012</v>
      </c>
      <c r="C958">
        <f>'table1-2012'!AM164</f>
        <v>7</v>
      </c>
      <c r="D958">
        <f>'table1-2012'!AN164</f>
        <v>19</v>
      </c>
      <c r="E958" s="15">
        <f>'table1-2012'!AO164</f>
        <v>137000</v>
      </c>
      <c r="F958">
        <f>'table1-2012'!AP164</f>
        <v>0</v>
      </c>
      <c r="G958" s="15">
        <f>'table1-2012'!AQ164</f>
        <v>0</v>
      </c>
      <c r="H958">
        <f>'table1-2012'!AR164</f>
        <v>0</v>
      </c>
      <c r="I958" s="15">
        <f>'table1-2012'!AS164</f>
        <v>0</v>
      </c>
      <c r="J958">
        <f>'table1-2012'!AT164</f>
        <v>14</v>
      </c>
      <c r="K958" s="15">
        <f>'table1-2012'!AU164</f>
        <v>59000</v>
      </c>
      <c r="L958">
        <f>'table1-2012'!AV164</f>
        <v>19</v>
      </c>
      <c r="M958" s="15">
        <f>'table1-2012'!AW164</f>
        <v>137000</v>
      </c>
    </row>
    <row r="959" spans="1:13" x14ac:dyDescent="0.2">
      <c r="A959">
        <f>'table1-2012'!AL165</f>
        <v>2708.03</v>
      </c>
      <c r="B959">
        <v>2012</v>
      </c>
      <c r="C959">
        <f>'table1-2012'!AM165</f>
        <v>8</v>
      </c>
      <c r="D959">
        <f>'table1-2012'!AN165</f>
        <v>43</v>
      </c>
      <c r="E959" s="15">
        <f>'table1-2012'!AO165</f>
        <v>558000</v>
      </c>
      <c r="F959">
        <f>'table1-2012'!AP165</f>
        <v>0</v>
      </c>
      <c r="G959" s="15">
        <f>'table1-2012'!AQ165</f>
        <v>0</v>
      </c>
      <c r="H959">
        <f>'table1-2012'!AR165</f>
        <v>1</v>
      </c>
      <c r="I959" s="15">
        <f>'table1-2012'!AS165</f>
        <v>300000</v>
      </c>
      <c r="J959">
        <f>'table1-2012'!AT165</f>
        <v>26</v>
      </c>
      <c r="K959" s="15">
        <f>'table1-2012'!AU165</f>
        <v>308000</v>
      </c>
      <c r="L959">
        <f>'table1-2012'!AV165</f>
        <v>44</v>
      </c>
      <c r="M959" s="15">
        <f>'table1-2012'!AW165</f>
        <v>858000</v>
      </c>
    </row>
    <row r="960" spans="1:13" x14ac:dyDescent="0.2">
      <c r="A960">
        <f>'table1-2012'!AL166</f>
        <v>2708.04</v>
      </c>
      <c r="B960">
        <v>2012</v>
      </c>
      <c r="C960">
        <f>'table1-2012'!AM166</f>
        <v>9</v>
      </c>
      <c r="D960">
        <f>'table1-2012'!AN166</f>
        <v>17</v>
      </c>
      <c r="E960" s="15">
        <f>'table1-2012'!AO166</f>
        <v>170000</v>
      </c>
      <c r="F960">
        <f>'table1-2012'!AP166</f>
        <v>0</v>
      </c>
      <c r="G960" s="15">
        <f>'table1-2012'!AQ166</f>
        <v>0</v>
      </c>
      <c r="H960">
        <f>'table1-2012'!AR166</f>
        <v>0</v>
      </c>
      <c r="I960" s="15">
        <f>'table1-2012'!AS166</f>
        <v>0</v>
      </c>
      <c r="J960">
        <f>'table1-2012'!AT166</f>
        <v>13</v>
      </c>
      <c r="K960" s="15">
        <f>'table1-2012'!AU166</f>
        <v>159000</v>
      </c>
      <c r="L960">
        <f>'table1-2012'!AV166</f>
        <v>17</v>
      </c>
      <c r="M960" s="15">
        <f>'table1-2012'!AW166</f>
        <v>170000</v>
      </c>
    </row>
    <row r="961" spans="1:13" x14ac:dyDescent="0.2">
      <c r="A961">
        <f>'table1-2012'!AL167</f>
        <v>2708.05</v>
      </c>
      <c r="B961">
        <v>2012</v>
      </c>
      <c r="C961">
        <f>'table1-2012'!AM167</f>
        <v>8</v>
      </c>
      <c r="D961">
        <f>'table1-2012'!AN167</f>
        <v>26</v>
      </c>
      <c r="E961" s="15">
        <f>'table1-2012'!AO167</f>
        <v>321000</v>
      </c>
      <c r="F961">
        <f>'table1-2012'!AP167</f>
        <v>0</v>
      </c>
      <c r="G961" s="15">
        <f>'table1-2012'!AQ167</f>
        <v>0</v>
      </c>
      <c r="H961">
        <f>'table1-2012'!AR167</f>
        <v>3</v>
      </c>
      <c r="I961" s="15">
        <f>'table1-2012'!AS167</f>
        <v>1795000</v>
      </c>
      <c r="J961">
        <f>'table1-2012'!AT167</f>
        <v>14</v>
      </c>
      <c r="K961" s="15">
        <f>'table1-2012'!AU167</f>
        <v>215000</v>
      </c>
      <c r="L961">
        <f>'table1-2012'!AV167</f>
        <v>29</v>
      </c>
      <c r="M961" s="15">
        <f>'table1-2012'!AW167</f>
        <v>2116000</v>
      </c>
    </row>
    <row r="962" spans="1:13" x14ac:dyDescent="0.2">
      <c r="A962">
        <f>'table1-2012'!AL168</f>
        <v>2709.01</v>
      </c>
      <c r="B962">
        <v>2012</v>
      </c>
      <c r="C962">
        <f>'table1-2012'!AM168</f>
        <v>7</v>
      </c>
      <c r="D962">
        <f>'table1-2012'!AN168</f>
        <v>5</v>
      </c>
      <c r="E962" s="15">
        <f>'table1-2012'!AO168</f>
        <v>9000</v>
      </c>
      <c r="F962">
        <f>'table1-2012'!AP168</f>
        <v>0</v>
      </c>
      <c r="G962" s="15">
        <f>'table1-2012'!AQ168</f>
        <v>0</v>
      </c>
      <c r="H962">
        <f>'table1-2012'!AR168</f>
        <v>0</v>
      </c>
      <c r="I962" s="15">
        <f>'table1-2012'!AS168</f>
        <v>0</v>
      </c>
      <c r="J962">
        <f>'table1-2012'!AT168</f>
        <v>3</v>
      </c>
      <c r="K962" s="15">
        <f>'table1-2012'!AU168</f>
        <v>2000</v>
      </c>
      <c r="L962">
        <f>'table1-2012'!AV168</f>
        <v>5</v>
      </c>
      <c r="M962" s="15">
        <f>'table1-2012'!AW168</f>
        <v>9000</v>
      </c>
    </row>
    <row r="963" spans="1:13" x14ac:dyDescent="0.2">
      <c r="A963">
        <f>'table1-2012'!AL169</f>
        <v>2709.02</v>
      </c>
      <c r="B963">
        <v>2012</v>
      </c>
      <c r="C963">
        <f>'table1-2012'!AM169</f>
        <v>7</v>
      </c>
      <c r="D963">
        <f>'table1-2012'!AN169</f>
        <v>8</v>
      </c>
      <c r="E963" s="15">
        <f>'table1-2012'!AO169</f>
        <v>72000</v>
      </c>
      <c r="F963">
        <f>'table1-2012'!AP169</f>
        <v>0</v>
      </c>
      <c r="G963" s="15">
        <f>'table1-2012'!AQ169</f>
        <v>0</v>
      </c>
      <c r="H963">
        <f>'table1-2012'!AR169</f>
        <v>0</v>
      </c>
      <c r="I963" s="15">
        <f>'table1-2012'!AS169</f>
        <v>0</v>
      </c>
      <c r="J963">
        <f>'table1-2012'!AT169</f>
        <v>4</v>
      </c>
      <c r="K963" s="15">
        <f>'table1-2012'!AU169</f>
        <v>55000</v>
      </c>
      <c r="L963">
        <f>'table1-2012'!AV169</f>
        <v>8</v>
      </c>
      <c r="M963" s="15">
        <f>'table1-2012'!AW169</f>
        <v>72000</v>
      </c>
    </row>
    <row r="964" spans="1:13" x14ac:dyDescent="0.2">
      <c r="A964">
        <f>'table1-2012'!AL170</f>
        <v>2709.03</v>
      </c>
      <c r="B964">
        <v>2012</v>
      </c>
      <c r="C964">
        <f>'table1-2012'!AM170</f>
        <v>8</v>
      </c>
      <c r="D964">
        <f>'table1-2012'!AN170</f>
        <v>20</v>
      </c>
      <c r="E964" s="15">
        <f>'table1-2012'!AO170</f>
        <v>86000</v>
      </c>
      <c r="F964">
        <f>'table1-2012'!AP170</f>
        <v>0</v>
      </c>
      <c r="G964" s="15">
        <f>'table1-2012'!AQ170</f>
        <v>0</v>
      </c>
      <c r="H964">
        <f>'table1-2012'!AR170</f>
        <v>0</v>
      </c>
      <c r="I964" s="15">
        <f>'table1-2012'!AS170</f>
        <v>0</v>
      </c>
      <c r="J964">
        <f>'table1-2012'!AT170</f>
        <v>11</v>
      </c>
      <c r="K964" s="15">
        <f>'table1-2012'!AU170</f>
        <v>41000</v>
      </c>
      <c r="L964">
        <f>'table1-2012'!AV170</f>
        <v>20</v>
      </c>
      <c r="M964" s="15">
        <f>'table1-2012'!AW170</f>
        <v>86000</v>
      </c>
    </row>
    <row r="965" spans="1:13" x14ac:dyDescent="0.2">
      <c r="A965">
        <f>'table1-2012'!AL171</f>
        <v>2710.01</v>
      </c>
      <c r="B965">
        <v>2012</v>
      </c>
      <c r="C965">
        <f>'table1-2012'!AM171</f>
        <v>5</v>
      </c>
      <c r="D965">
        <f>'table1-2012'!AN171</f>
        <v>6</v>
      </c>
      <c r="E965" s="15">
        <f>'table1-2012'!AO171</f>
        <v>67000</v>
      </c>
      <c r="F965">
        <f>'table1-2012'!AP171</f>
        <v>0</v>
      </c>
      <c r="G965" s="15">
        <f>'table1-2012'!AQ171</f>
        <v>0</v>
      </c>
      <c r="H965">
        <f>'table1-2012'!AR171</f>
        <v>1</v>
      </c>
      <c r="I965" s="15">
        <f>'table1-2012'!AS171</f>
        <v>350000</v>
      </c>
      <c r="J965">
        <f>'table1-2012'!AT171</f>
        <v>6</v>
      </c>
      <c r="K965" s="15">
        <f>'table1-2012'!AU171</f>
        <v>416000</v>
      </c>
      <c r="L965">
        <f>'table1-2012'!AV171</f>
        <v>7</v>
      </c>
      <c r="M965" s="15">
        <f>'table1-2012'!AW171</f>
        <v>417000</v>
      </c>
    </row>
    <row r="966" spans="1:13" x14ac:dyDescent="0.2">
      <c r="A966">
        <f>'table1-2012'!AL172</f>
        <v>2710.02</v>
      </c>
      <c r="B966">
        <v>2012</v>
      </c>
      <c r="C966">
        <f>'table1-2012'!AM172</f>
        <v>6</v>
      </c>
      <c r="D966">
        <f>'table1-2012'!AN172</f>
        <v>22</v>
      </c>
      <c r="E966" s="15">
        <f>'table1-2012'!AO172</f>
        <v>116000</v>
      </c>
      <c r="F966">
        <f>'table1-2012'!AP172</f>
        <v>0</v>
      </c>
      <c r="G966" s="15">
        <f>'table1-2012'!AQ172</f>
        <v>0</v>
      </c>
      <c r="H966">
        <f>'table1-2012'!AR172</f>
        <v>0</v>
      </c>
      <c r="I966" s="15">
        <f>'table1-2012'!AS172</f>
        <v>0</v>
      </c>
      <c r="J966">
        <f>'table1-2012'!AT172</f>
        <v>18</v>
      </c>
      <c r="K966" s="15">
        <f>'table1-2012'!AU172</f>
        <v>66000</v>
      </c>
      <c r="L966">
        <f>'table1-2012'!AV172</f>
        <v>22</v>
      </c>
      <c r="M966" s="15">
        <f>'table1-2012'!AW172</f>
        <v>116000</v>
      </c>
    </row>
    <row r="967" spans="1:13" x14ac:dyDescent="0.2">
      <c r="A967">
        <f>'table1-2012'!AL173</f>
        <v>2711.01</v>
      </c>
      <c r="B967">
        <v>2012</v>
      </c>
      <c r="C967">
        <f>'table1-2012'!AM173</f>
        <v>7</v>
      </c>
      <c r="D967">
        <f>'table1-2012'!AN173</f>
        <v>12</v>
      </c>
      <c r="E967" s="15">
        <f>'table1-2012'!AO173</f>
        <v>67000</v>
      </c>
      <c r="F967">
        <f>'table1-2012'!AP173</f>
        <v>0</v>
      </c>
      <c r="G967" s="15">
        <f>'table1-2012'!AQ173</f>
        <v>0</v>
      </c>
      <c r="H967">
        <f>'table1-2012'!AR173</f>
        <v>0</v>
      </c>
      <c r="I967" s="15">
        <f>'table1-2012'!AS173</f>
        <v>0</v>
      </c>
      <c r="J967">
        <f>'table1-2012'!AT173</f>
        <v>2</v>
      </c>
      <c r="K967" s="15">
        <f>'table1-2012'!AU173</f>
        <v>12000</v>
      </c>
      <c r="L967">
        <f>'table1-2012'!AV173</f>
        <v>12</v>
      </c>
      <c r="M967" s="15">
        <f>'table1-2012'!AW173</f>
        <v>67000</v>
      </c>
    </row>
    <row r="968" spans="1:13" x14ac:dyDescent="0.2">
      <c r="A968">
        <f>'table1-2012'!AL174</f>
        <v>2711.02</v>
      </c>
      <c r="B968">
        <v>2012</v>
      </c>
      <c r="C968">
        <f>'table1-2012'!AM174</f>
        <v>13</v>
      </c>
      <c r="D968">
        <f>'table1-2012'!AN174</f>
        <v>17</v>
      </c>
      <c r="E968" s="15">
        <f>'table1-2012'!AO174</f>
        <v>271000</v>
      </c>
      <c r="F968">
        <f>'table1-2012'!AP174</f>
        <v>1</v>
      </c>
      <c r="G968" s="15">
        <f>'table1-2012'!AQ174</f>
        <v>171000</v>
      </c>
      <c r="H968">
        <f>'table1-2012'!AR174</f>
        <v>0</v>
      </c>
      <c r="I968" s="15">
        <f>'table1-2012'!AS174</f>
        <v>0</v>
      </c>
      <c r="J968">
        <f>'table1-2012'!AT174</f>
        <v>11</v>
      </c>
      <c r="K968" s="15">
        <f>'table1-2012'!AU174</f>
        <v>260000</v>
      </c>
      <c r="L968">
        <f>'table1-2012'!AV174</f>
        <v>18</v>
      </c>
      <c r="M968" s="15">
        <f>'table1-2012'!AW174</f>
        <v>442000</v>
      </c>
    </row>
    <row r="969" spans="1:13" x14ac:dyDescent="0.2">
      <c r="A969">
        <f>'table1-2012'!AL175</f>
        <v>2712</v>
      </c>
      <c r="B969">
        <v>2012</v>
      </c>
      <c r="C969">
        <f>'table1-2012'!AM175</f>
        <v>13</v>
      </c>
      <c r="D969">
        <f>'table1-2012'!AN175</f>
        <v>103</v>
      </c>
      <c r="E969" s="15">
        <f>'table1-2012'!AO175</f>
        <v>760000</v>
      </c>
      <c r="F969">
        <f>'table1-2012'!AP175</f>
        <v>1</v>
      </c>
      <c r="G969" s="15">
        <f>'table1-2012'!AQ175</f>
        <v>150000</v>
      </c>
      <c r="H969">
        <f>'table1-2012'!AR175</f>
        <v>3</v>
      </c>
      <c r="I969" s="15">
        <f>'table1-2012'!AS175</f>
        <v>2250000</v>
      </c>
      <c r="J969">
        <f>'table1-2012'!AT175</f>
        <v>51</v>
      </c>
      <c r="K969" s="15">
        <f>'table1-2012'!AU175</f>
        <v>475000</v>
      </c>
      <c r="L969">
        <f>'table1-2012'!AV175</f>
        <v>107</v>
      </c>
      <c r="M969" s="15">
        <f>'table1-2012'!AW175</f>
        <v>3160000</v>
      </c>
    </row>
    <row r="970" spans="1:13" x14ac:dyDescent="0.2">
      <c r="A970">
        <f>'table1-2012'!AL176</f>
        <v>2713</v>
      </c>
      <c r="B970">
        <v>2012</v>
      </c>
      <c r="C970">
        <f>'table1-2012'!AM176</f>
        <v>13</v>
      </c>
      <c r="D970">
        <f>'table1-2012'!AN176</f>
        <v>46</v>
      </c>
      <c r="E970" s="15">
        <f>'table1-2012'!AO176</f>
        <v>621000</v>
      </c>
      <c r="F970">
        <f>'table1-2012'!AP176</f>
        <v>2</v>
      </c>
      <c r="G970" s="15">
        <f>'table1-2012'!AQ176</f>
        <v>361000</v>
      </c>
      <c r="H970">
        <f>'table1-2012'!AR176</f>
        <v>0</v>
      </c>
      <c r="I970" s="15">
        <f>'table1-2012'!AS176</f>
        <v>0</v>
      </c>
      <c r="J970">
        <f>'table1-2012'!AT176</f>
        <v>20</v>
      </c>
      <c r="K970" s="15">
        <f>'table1-2012'!AU176</f>
        <v>547000</v>
      </c>
      <c r="L970">
        <f>'table1-2012'!AV176</f>
        <v>48</v>
      </c>
      <c r="M970" s="15">
        <f>'table1-2012'!AW176</f>
        <v>982000</v>
      </c>
    </row>
    <row r="971" spans="1:13" x14ac:dyDescent="0.2">
      <c r="A971">
        <f>'table1-2012'!AL177</f>
        <v>2714</v>
      </c>
      <c r="B971">
        <v>2012</v>
      </c>
      <c r="C971">
        <f>'table1-2012'!AM177</f>
        <v>13</v>
      </c>
      <c r="D971">
        <f>'table1-2012'!AN177</f>
        <v>66</v>
      </c>
      <c r="E971" s="15">
        <f>'table1-2012'!AO177</f>
        <v>834000</v>
      </c>
      <c r="F971">
        <f>'table1-2012'!AP177</f>
        <v>0</v>
      </c>
      <c r="G971" s="15">
        <f>'table1-2012'!AQ177</f>
        <v>0</v>
      </c>
      <c r="H971">
        <f>'table1-2012'!AR177</f>
        <v>2</v>
      </c>
      <c r="I971" s="15">
        <f>'table1-2012'!AS177</f>
        <v>700000</v>
      </c>
      <c r="J971">
        <f>'table1-2012'!AT177</f>
        <v>35</v>
      </c>
      <c r="K971" s="15">
        <f>'table1-2012'!AU177</f>
        <v>405000</v>
      </c>
      <c r="L971">
        <f>'table1-2012'!AV177</f>
        <v>68</v>
      </c>
      <c r="M971" s="15">
        <f>'table1-2012'!AW177</f>
        <v>1534000</v>
      </c>
    </row>
    <row r="972" spans="1:13" x14ac:dyDescent="0.2">
      <c r="A972">
        <f>'table1-2012'!AL178</f>
        <v>2715.01</v>
      </c>
      <c r="B972">
        <v>2012</v>
      </c>
      <c r="C972">
        <f>'table1-2012'!AM178</f>
        <v>13</v>
      </c>
      <c r="D972">
        <f>'table1-2012'!AN178</f>
        <v>87</v>
      </c>
      <c r="E972" s="15">
        <f>'table1-2012'!AO178</f>
        <v>1435000</v>
      </c>
      <c r="F972">
        <f>'table1-2012'!AP178</f>
        <v>0</v>
      </c>
      <c r="G972" s="15">
        <f>'table1-2012'!AQ178</f>
        <v>0</v>
      </c>
      <c r="H972">
        <f>'table1-2012'!AR178</f>
        <v>1</v>
      </c>
      <c r="I972" s="15">
        <f>'table1-2012'!AS178</f>
        <v>300000</v>
      </c>
      <c r="J972">
        <f>'table1-2012'!AT178</f>
        <v>46</v>
      </c>
      <c r="K972" s="15">
        <f>'table1-2012'!AU178</f>
        <v>522000</v>
      </c>
      <c r="L972">
        <f>'table1-2012'!AV178</f>
        <v>88</v>
      </c>
      <c r="M972" s="15">
        <f>'table1-2012'!AW178</f>
        <v>1735000</v>
      </c>
    </row>
    <row r="973" spans="1:13" x14ac:dyDescent="0.2">
      <c r="A973">
        <f>'table1-2012'!AL179</f>
        <v>2715.03</v>
      </c>
      <c r="B973">
        <v>2012</v>
      </c>
      <c r="C973">
        <f>'table1-2012'!AM179</f>
        <v>13</v>
      </c>
      <c r="D973">
        <f>'table1-2012'!AN179</f>
        <v>45</v>
      </c>
      <c r="E973" s="15">
        <f>'table1-2012'!AO179</f>
        <v>673000</v>
      </c>
      <c r="F973">
        <f>'table1-2012'!AP179</f>
        <v>0</v>
      </c>
      <c r="G973" s="15">
        <f>'table1-2012'!AQ179</f>
        <v>0</v>
      </c>
      <c r="H973">
        <f>'table1-2012'!AR179</f>
        <v>1</v>
      </c>
      <c r="I973" s="15">
        <f>'table1-2012'!AS179</f>
        <v>500000</v>
      </c>
      <c r="J973">
        <f>'table1-2012'!AT179</f>
        <v>23</v>
      </c>
      <c r="K973" s="15">
        <f>'table1-2012'!AU179</f>
        <v>749000</v>
      </c>
      <c r="L973">
        <f>'table1-2012'!AV179</f>
        <v>46</v>
      </c>
      <c r="M973" s="15">
        <f>'table1-2012'!AW179</f>
        <v>1173000</v>
      </c>
    </row>
    <row r="974" spans="1:13" x14ac:dyDescent="0.2">
      <c r="A974">
        <f>'table1-2012'!AL180</f>
        <v>2716</v>
      </c>
      <c r="B974">
        <v>2012</v>
      </c>
      <c r="C974">
        <f>'table1-2012'!AM180</f>
        <v>6</v>
      </c>
      <c r="D974">
        <f>'table1-2012'!AN180</f>
        <v>8</v>
      </c>
      <c r="E974" s="15">
        <f>'table1-2012'!AO180</f>
        <v>92000</v>
      </c>
      <c r="F974">
        <f>'table1-2012'!AP180</f>
        <v>0</v>
      </c>
      <c r="G974" s="15">
        <f>'table1-2012'!AQ180</f>
        <v>0</v>
      </c>
      <c r="H974">
        <f>'table1-2012'!AR180</f>
        <v>0</v>
      </c>
      <c r="I974" s="15">
        <f>'table1-2012'!AS180</f>
        <v>0</v>
      </c>
      <c r="J974">
        <f>'table1-2012'!AT180</f>
        <v>6</v>
      </c>
      <c r="K974" s="15">
        <f>'table1-2012'!AU180</f>
        <v>52000</v>
      </c>
      <c r="L974">
        <f>'table1-2012'!AV180</f>
        <v>8</v>
      </c>
      <c r="M974" s="15">
        <f>'table1-2012'!AW180</f>
        <v>92000</v>
      </c>
    </row>
    <row r="975" spans="1:13" x14ac:dyDescent="0.2">
      <c r="A975">
        <f>'table1-2012'!AL181</f>
        <v>2717</v>
      </c>
      <c r="B975">
        <v>2012</v>
      </c>
      <c r="C975">
        <f>'table1-2012'!AM181</f>
        <v>6</v>
      </c>
      <c r="D975">
        <f>'table1-2012'!AN181</f>
        <v>25</v>
      </c>
      <c r="E975" s="15">
        <f>'table1-2012'!AO181</f>
        <v>281000</v>
      </c>
      <c r="F975">
        <f>'table1-2012'!AP181</f>
        <v>0</v>
      </c>
      <c r="G975" s="15">
        <f>'table1-2012'!AQ181</f>
        <v>0</v>
      </c>
      <c r="H975">
        <f>'table1-2012'!AR181</f>
        <v>0</v>
      </c>
      <c r="I975" s="15">
        <f>'table1-2012'!AS181</f>
        <v>0</v>
      </c>
      <c r="J975">
        <f>'table1-2012'!AT181</f>
        <v>16</v>
      </c>
      <c r="K975" s="15">
        <f>'table1-2012'!AU181</f>
        <v>195000</v>
      </c>
      <c r="L975">
        <f>'table1-2012'!AV181</f>
        <v>25</v>
      </c>
      <c r="M975" s="15">
        <f>'table1-2012'!AW181</f>
        <v>281000</v>
      </c>
    </row>
    <row r="976" spans="1:13" x14ac:dyDescent="0.2">
      <c r="A976">
        <f>'table1-2012'!AL182</f>
        <v>2718.01</v>
      </c>
      <c r="B976">
        <v>2012</v>
      </c>
      <c r="C976">
        <f>'table1-2012'!AM182</f>
        <v>5</v>
      </c>
      <c r="D976">
        <f>'table1-2012'!AN182</f>
        <v>14</v>
      </c>
      <c r="E976" s="15">
        <f>'table1-2012'!AO182</f>
        <v>168000</v>
      </c>
      <c r="F976">
        <f>'table1-2012'!AP182</f>
        <v>0</v>
      </c>
      <c r="G976" s="15">
        <f>'table1-2012'!AQ182</f>
        <v>0</v>
      </c>
      <c r="H976">
        <f>'table1-2012'!AR182</f>
        <v>1</v>
      </c>
      <c r="I976" s="15">
        <f>'table1-2012'!AS182</f>
        <v>350000</v>
      </c>
      <c r="J976">
        <f>'table1-2012'!AT182</f>
        <v>7</v>
      </c>
      <c r="K976" s="15">
        <f>'table1-2012'!AU182</f>
        <v>414000</v>
      </c>
      <c r="L976">
        <f>'table1-2012'!AV182</f>
        <v>15</v>
      </c>
      <c r="M976" s="15">
        <f>'table1-2012'!AW182</f>
        <v>518000</v>
      </c>
    </row>
    <row r="977" spans="1:13" x14ac:dyDescent="0.2">
      <c r="A977">
        <f>'table1-2012'!AL183</f>
        <v>2718.02</v>
      </c>
      <c r="B977">
        <v>2012</v>
      </c>
      <c r="C977">
        <f>'table1-2012'!AM183</f>
        <v>5</v>
      </c>
      <c r="D977">
        <f>'table1-2012'!AN183</f>
        <v>15</v>
      </c>
      <c r="E977" s="15">
        <f>'table1-2012'!AO183</f>
        <v>85000</v>
      </c>
      <c r="F977">
        <f>'table1-2012'!AP183</f>
        <v>0</v>
      </c>
      <c r="G977" s="15">
        <f>'table1-2012'!AQ183</f>
        <v>0</v>
      </c>
      <c r="H977">
        <f>'table1-2012'!AR183</f>
        <v>1</v>
      </c>
      <c r="I977" s="15">
        <f>'table1-2012'!AS183</f>
        <v>600000</v>
      </c>
      <c r="J977">
        <f>'table1-2012'!AT183</f>
        <v>7</v>
      </c>
      <c r="K977" s="15">
        <f>'table1-2012'!AU183</f>
        <v>660000</v>
      </c>
      <c r="L977">
        <f>'table1-2012'!AV183</f>
        <v>16</v>
      </c>
      <c r="M977" s="15">
        <f>'table1-2012'!AW183</f>
        <v>685000</v>
      </c>
    </row>
    <row r="978" spans="1:13" x14ac:dyDescent="0.2">
      <c r="A978">
        <f>'table1-2012'!AL184</f>
        <v>2719</v>
      </c>
      <c r="B978">
        <v>2012</v>
      </c>
      <c r="C978">
        <f>'table1-2012'!AM184</f>
        <v>8</v>
      </c>
      <c r="D978">
        <f>'table1-2012'!AN184</f>
        <v>29</v>
      </c>
      <c r="E978" s="15">
        <f>'table1-2012'!AO184</f>
        <v>241000</v>
      </c>
      <c r="F978">
        <f>'table1-2012'!AP184</f>
        <v>1</v>
      </c>
      <c r="G978" s="15">
        <f>'table1-2012'!AQ184</f>
        <v>150000</v>
      </c>
      <c r="H978">
        <f>'table1-2012'!AR184</f>
        <v>1</v>
      </c>
      <c r="I978" s="15">
        <f>'table1-2012'!AS184</f>
        <v>406000</v>
      </c>
      <c r="J978">
        <f>'table1-2012'!AT184</f>
        <v>17</v>
      </c>
      <c r="K978" s="15">
        <f>'table1-2012'!AU184</f>
        <v>603000</v>
      </c>
      <c r="L978">
        <f>'table1-2012'!AV184</f>
        <v>31</v>
      </c>
      <c r="M978" s="15">
        <f>'table1-2012'!AW184</f>
        <v>797000</v>
      </c>
    </row>
    <row r="979" spans="1:13" x14ac:dyDescent="0.2">
      <c r="A979">
        <f>'table1-2012'!AL185</f>
        <v>2720.03</v>
      </c>
      <c r="B979">
        <v>2012</v>
      </c>
      <c r="C979">
        <f>'table1-2012'!AM185</f>
        <v>10</v>
      </c>
      <c r="D979">
        <f>'table1-2012'!AN185</f>
        <v>125</v>
      </c>
      <c r="E979" s="15">
        <f>'table1-2012'!AO185</f>
        <v>1033000</v>
      </c>
      <c r="F979">
        <f>'table1-2012'!AP185</f>
        <v>0</v>
      </c>
      <c r="G979" s="15">
        <f>'table1-2012'!AQ185</f>
        <v>0</v>
      </c>
      <c r="H979">
        <f>'table1-2012'!AR185</f>
        <v>0</v>
      </c>
      <c r="I979" s="15">
        <f>'table1-2012'!AS185</f>
        <v>0</v>
      </c>
      <c r="J979">
        <f>'table1-2012'!AT185</f>
        <v>75</v>
      </c>
      <c r="K979" s="15">
        <f>'table1-2012'!AU185</f>
        <v>654000</v>
      </c>
      <c r="L979">
        <f>'table1-2012'!AV185</f>
        <v>125</v>
      </c>
      <c r="M979" s="15">
        <f>'table1-2012'!AW185</f>
        <v>1033000</v>
      </c>
    </row>
    <row r="980" spans="1:13" x14ac:dyDescent="0.2">
      <c r="A980">
        <f>'table1-2012'!AL186</f>
        <v>2720.04</v>
      </c>
      <c r="B980">
        <v>2012</v>
      </c>
      <c r="C980">
        <f>'table1-2012'!AM186</f>
        <v>7</v>
      </c>
      <c r="D980">
        <f>'table1-2012'!AN186</f>
        <v>56</v>
      </c>
      <c r="E980" s="15">
        <f>'table1-2012'!AO186</f>
        <v>430000</v>
      </c>
      <c r="F980">
        <f>'table1-2012'!AP186</f>
        <v>0</v>
      </c>
      <c r="G980" s="15">
        <f>'table1-2012'!AQ186</f>
        <v>0</v>
      </c>
      <c r="H980">
        <f>'table1-2012'!AR186</f>
        <v>0</v>
      </c>
      <c r="I980" s="15">
        <f>'table1-2012'!AS186</f>
        <v>0</v>
      </c>
      <c r="J980">
        <f>'table1-2012'!AT186</f>
        <v>25</v>
      </c>
      <c r="K980" s="15">
        <f>'table1-2012'!AU186</f>
        <v>234000</v>
      </c>
      <c r="L980">
        <f>'table1-2012'!AV186</f>
        <v>56</v>
      </c>
      <c r="M980" s="15">
        <f>'table1-2012'!AW186</f>
        <v>430000</v>
      </c>
    </row>
    <row r="981" spans="1:13" x14ac:dyDescent="0.2">
      <c r="A981">
        <f>'table1-2012'!AL187</f>
        <v>2720.05</v>
      </c>
      <c r="B981">
        <v>2012</v>
      </c>
      <c r="C981">
        <f>'table1-2012'!AM187</f>
        <v>7</v>
      </c>
      <c r="D981">
        <f>'table1-2012'!AN187</f>
        <v>51</v>
      </c>
      <c r="E981" s="15">
        <f>'table1-2012'!AO187</f>
        <v>447000</v>
      </c>
      <c r="F981">
        <f>'table1-2012'!AP187</f>
        <v>0</v>
      </c>
      <c r="G981" s="15">
        <f>'table1-2012'!AQ187</f>
        <v>0</v>
      </c>
      <c r="H981">
        <f>'table1-2012'!AR187</f>
        <v>0</v>
      </c>
      <c r="I981" s="15">
        <f>'table1-2012'!AS187</f>
        <v>0</v>
      </c>
      <c r="J981">
        <f>'table1-2012'!AT187</f>
        <v>28</v>
      </c>
      <c r="K981" s="15">
        <f>'table1-2012'!AU187</f>
        <v>273000</v>
      </c>
      <c r="L981">
        <f>'table1-2012'!AV187</f>
        <v>51</v>
      </c>
      <c r="M981" s="15">
        <f>'table1-2012'!AW187</f>
        <v>447000</v>
      </c>
    </row>
    <row r="982" spans="1:13" x14ac:dyDescent="0.2">
      <c r="A982">
        <f>'table1-2012'!AL188</f>
        <v>2720.06</v>
      </c>
      <c r="B982">
        <v>2012</v>
      </c>
      <c r="C982">
        <f>'table1-2012'!AM188</f>
        <v>4</v>
      </c>
      <c r="D982">
        <f>'table1-2012'!AN188</f>
        <v>69</v>
      </c>
      <c r="E982" s="15">
        <f>'table1-2012'!AO188</f>
        <v>668000</v>
      </c>
      <c r="F982">
        <f>'table1-2012'!AP188</f>
        <v>0</v>
      </c>
      <c r="G982" s="15">
        <f>'table1-2012'!AQ188</f>
        <v>0</v>
      </c>
      <c r="H982">
        <f>'table1-2012'!AR188</f>
        <v>1</v>
      </c>
      <c r="I982" s="15">
        <f>'table1-2012'!AS188</f>
        <v>695000</v>
      </c>
      <c r="J982">
        <f>'table1-2012'!AT188</f>
        <v>33</v>
      </c>
      <c r="K982" s="15">
        <f>'table1-2012'!AU188</f>
        <v>326000</v>
      </c>
      <c r="L982">
        <f>'table1-2012'!AV188</f>
        <v>70</v>
      </c>
      <c r="M982" s="15">
        <f>'table1-2012'!AW188</f>
        <v>1363000</v>
      </c>
    </row>
    <row r="983" spans="1:13" x14ac:dyDescent="0.2">
      <c r="A983">
        <f>'table1-2012'!AL189</f>
        <v>2720.07</v>
      </c>
      <c r="B983">
        <v>2012</v>
      </c>
      <c r="C983">
        <f>'table1-2012'!AM189</f>
        <v>6</v>
      </c>
      <c r="D983">
        <f>'table1-2012'!AN189</f>
        <v>56</v>
      </c>
      <c r="E983" s="15">
        <f>'table1-2012'!AO189</f>
        <v>616000</v>
      </c>
      <c r="F983">
        <f>'table1-2012'!AP189</f>
        <v>1</v>
      </c>
      <c r="G983" s="15">
        <f>'table1-2012'!AQ189</f>
        <v>250000</v>
      </c>
      <c r="H983">
        <f>'table1-2012'!AR189</f>
        <v>2</v>
      </c>
      <c r="I983" s="15">
        <f>'table1-2012'!AS189</f>
        <v>1050000</v>
      </c>
      <c r="J983">
        <f>'table1-2012'!AT189</f>
        <v>34</v>
      </c>
      <c r="K983" s="15">
        <f>'table1-2012'!AU189</f>
        <v>341000</v>
      </c>
      <c r="L983">
        <f>'table1-2012'!AV189</f>
        <v>59</v>
      </c>
      <c r="M983" s="15">
        <f>'table1-2012'!AW189</f>
        <v>1916000</v>
      </c>
    </row>
    <row r="984" spans="1:13" x14ac:dyDescent="0.2">
      <c r="A984">
        <f>'table1-2012'!AL190</f>
        <v>2801.01</v>
      </c>
      <c r="B984">
        <v>2012</v>
      </c>
      <c r="C984">
        <f>'table1-2012'!AM190</f>
        <v>7</v>
      </c>
      <c r="D984">
        <f>'table1-2012'!AN190</f>
        <v>115</v>
      </c>
      <c r="E984" s="15">
        <f>'table1-2012'!AO190</f>
        <v>1953000</v>
      </c>
      <c r="F984">
        <f>'table1-2012'!AP190</f>
        <v>2</v>
      </c>
      <c r="G984" s="15">
        <f>'table1-2012'!AQ190</f>
        <v>315000</v>
      </c>
      <c r="H984">
        <f>'table1-2012'!AR190</f>
        <v>3</v>
      </c>
      <c r="I984" s="15">
        <f>'table1-2012'!AS190</f>
        <v>1193000</v>
      </c>
      <c r="J984">
        <f>'table1-2012'!AT190</f>
        <v>60</v>
      </c>
      <c r="K984" s="15">
        <f>'table1-2012'!AU190</f>
        <v>1645000</v>
      </c>
      <c r="L984">
        <f>'table1-2012'!AV190</f>
        <v>120</v>
      </c>
      <c r="M984" s="15">
        <f>'table1-2012'!AW190</f>
        <v>3461000</v>
      </c>
    </row>
    <row r="985" spans="1:13" x14ac:dyDescent="0.2">
      <c r="A985">
        <f>'table1-2012'!AL191</f>
        <v>2801.02</v>
      </c>
      <c r="B985">
        <v>2012</v>
      </c>
      <c r="C985">
        <f>'table1-2012'!AM191</f>
        <v>5</v>
      </c>
      <c r="D985">
        <f>'table1-2012'!AN191</f>
        <v>41</v>
      </c>
      <c r="E985" s="15">
        <f>'table1-2012'!AO191</f>
        <v>571000</v>
      </c>
      <c r="F985">
        <f>'table1-2012'!AP191</f>
        <v>2</v>
      </c>
      <c r="G985" s="15">
        <f>'table1-2012'!AQ191</f>
        <v>450000</v>
      </c>
      <c r="H985">
        <f>'table1-2012'!AR191</f>
        <v>0</v>
      </c>
      <c r="I985" s="15">
        <f>'table1-2012'!AS191</f>
        <v>0</v>
      </c>
      <c r="J985">
        <f>'table1-2012'!AT191</f>
        <v>16</v>
      </c>
      <c r="K985" s="15">
        <f>'table1-2012'!AU191</f>
        <v>80000</v>
      </c>
      <c r="L985">
        <f>'table1-2012'!AV191</f>
        <v>43</v>
      </c>
      <c r="M985" s="15">
        <f>'table1-2012'!AW191</f>
        <v>1021000</v>
      </c>
    </row>
    <row r="986" spans="1:13" x14ac:dyDescent="0.2">
      <c r="A986">
        <f>'table1-2012'!AL192</f>
        <v>2802</v>
      </c>
      <c r="B986">
        <v>2012</v>
      </c>
      <c r="C986">
        <f>'table1-2012'!AM192</f>
        <v>8</v>
      </c>
      <c r="D986">
        <f>'table1-2012'!AN192</f>
        <v>13</v>
      </c>
      <c r="E986" s="15">
        <f>'table1-2012'!AO192</f>
        <v>134000</v>
      </c>
      <c r="F986">
        <f>'table1-2012'!AP192</f>
        <v>0</v>
      </c>
      <c r="G986" s="15">
        <f>'table1-2012'!AQ192</f>
        <v>0</v>
      </c>
      <c r="H986">
        <f>'table1-2012'!AR192</f>
        <v>0</v>
      </c>
      <c r="I986" s="15">
        <f>'table1-2012'!AS192</f>
        <v>0</v>
      </c>
      <c r="J986">
        <f>'table1-2012'!AT192</f>
        <v>5</v>
      </c>
      <c r="K986" s="15">
        <f>'table1-2012'!AU192</f>
        <v>34000</v>
      </c>
      <c r="L986">
        <f>'table1-2012'!AV192</f>
        <v>13</v>
      </c>
      <c r="M986" s="15">
        <f>'table1-2012'!AW192</f>
        <v>134000</v>
      </c>
    </row>
    <row r="987" spans="1:13" x14ac:dyDescent="0.2">
      <c r="A987">
        <f>'table1-2012'!AL193</f>
        <v>2803.01</v>
      </c>
      <c r="B987">
        <v>2012</v>
      </c>
      <c r="C987">
        <f>'table1-2012'!AM193</f>
        <v>6</v>
      </c>
      <c r="D987">
        <f>'table1-2012'!AN193</f>
        <v>15</v>
      </c>
      <c r="E987" s="15">
        <f>'table1-2012'!AO193</f>
        <v>116000</v>
      </c>
      <c r="F987">
        <f>'table1-2012'!AP193</f>
        <v>1</v>
      </c>
      <c r="G987" s="15">
        <f>'table1-2012'!AQ193</f>
        <v>250000</v>
      </c>
      <c r="H987">
        <f>'table1-2012'!AR193</f>
        <v>0</v>
      </c>
      <c r="I987" s="15">
        <f>'table1-2012'!AS193</f>
        <v>0</v>
      </c>
      <c r="J987">
        <f>'table1-2012'!AT193</f>
        <v>6</v>
      </c>
      <c r="K987" s="15">
        <f>'table1-2012'!AU193</f>
        <v>17000</v>
      </c>
      <c r="L987">
        <f>'table1-2012'!AV193</f>
        <v>16</v>
      </c>
      <c r="M987" s="15">
        <f>'table1-2012'!AW193</f>
        <v>366000</v>
      </c>
    </row>
    <row r="988" spans="1:13" x14ac:dyDescent="0.2">
      <c r="A988">
        <f>'table1-2012'!AL194</f>
        <v>2803.02</v>
      </c>
      <c r="B988">
        <v>2012</v>
      </c>
      <c r="C988">
        <f>'table1-2012'!AM194</f>
        <v>6</v>
      </c>
      <c r="D988">
        <f>'table1-2012'!AN194</f>
        <v>2</v>
      </c>
      <c r="E988" s="15">
        <f>'table1-2012'!AO194</f>
        <v>12000</v>
      </c>
      <c r="F988">
        <f>'table1-2012'!AP194</f>
        <v>0</v>
      </c>
      <c r="G988" s="15">
        <f>'table1-2012'!AQ194</f>
        <v>0</v>
      </c>
      <c r="H988">
        <f>'table1-2012'!AR194</f>
        <v>0</v>
      </c>
      <c r="I988" s="15">
        <f>'table1-2012'!AS194</f>
        <v>0</v>
      </c>
      <c r="J988">
        <f>'table1-2012'!AT194</f>
        <v>1</v>
      </c>
      <c r="K988" s="15">
        <f>'table1-2012'!AU194</f>
        <v>12000</v>
      </c>
      <c r="L988">
        <f>'table1-2012'!AV194</f>
        <v>2</v>
      </c>
      <c r="M988" s="15">
        <f>'table1-2012'!AW194</f>
        <v>12000</v>
      </c>
    </row>
    <row r="989" spans="1:13" x14ac:dyDescent="0.2">
      <c r="A989">
        <f>'table1-2012'!AL195</f>
        <v>2804.01</v>
      </c>
      <c r="B989">
        <v>2012</v>
      </c>
      <c r="C989">
        <f>'table1-2012'!AM195</f>
        <v>8</v>
      </c>
      <c r="D989">
        <f>'table1-2012'!AN195</f>
        <v>20</v>
      </c>
      <c r="E989" s="15">
        <f>'table1-2012'!AO195</f>
        <v>56000</v>
      </c>
      <c r="F989">
        <f>'table1-2012'!AP195</f>
        <v>0</v>
      </c>
      <c r="G989" s="15">
        <f>'table1-2012'!AQ195</f>
        <v>0</v>
      </c>
      <c r="H989">
        <f>'table1-2012'!AR195</f>
        <v>0</v>
      </c>
      <c r="I989" s="15">
        <f>'table1-2012'!AS195</f>
        <v>0</v>
      </c>
      <c r="J989">
        <f>'table1-2012'!AT195</f>
        <v>13</v>
      </c>
      <c r="K989" s="15">
        <f>'table1-2012'!AU195</f>
        <v>38000</v>
      </c>
      <c r="L989">
        <f>'table1-2012'!AV195</f>
        <v>20</v>
      </c>
      <c r="M989" s="15">
        <f>'table1-2012'!AW195</f>
        <v>56000</v>
      </c>
    </row>
    <row r="990" spans="1:13" x14ac:dyDescent="0.2">
      <c r="A990">
        <f>'table1-2012'!AL196</f>
        <v>2804.02</v>
      </c>
      <c r="B990">
        <v>2012</v>
      </c>
      <c r="C990">
        <f>'table1-2012'!AM196</f>
        <v>7</v>
      </c>
      <c r="D990">
        <f>'table1-2012'!AN196</f>
        <v>1</v>
      </c>
      <c r="E990" s="15">
        <f>'table1-2012'!AO196</f>
        <v>0</v>
      </c>
      <c r="F990">
        <f>'table1-2012'!AP196</f>
        <v>0</v>
      </c>
      <c r="G990" s="15">
        <f>'table1-2012'!AQ196</f>
        <v>0</v>
      </c>
      <c r="H990">
        <f>'table1-2012'!AR196</f>
        <v>0</v>
      </c>
      <c r="I990" s="15">
        <f>'table1-2012'!AS196</f>
        <v>0</v>
      </c>
      <c r="J990">
        <f>'table1-2012'!AT196</f>
        <v>0</v>
      </c>
      <c r="K990" s="15">
        <f>'table1-2012'!AU196</f>
        <v>0</v>
      </c>
      <c r="L990">
        <f>'table1-2012'!AV196</f>
        <v>1</v>
      </c>
      <c r="M990" s="15">
        <f>'table1-2012'!AW196</f>
        <v>0</v>
      </c>
    </row>
    <row r="991" spans="1:13" x14ac:dyDescent="0.2">
      <c r="A991">
        <f>'table1-2012'!AL197</f>
        <v>2804.03</v>
      </c>
      <c r="B991">
        <v>2012</v>
      </c>
      <c r="C991">
        <f>'table1-2012'!AM197</f>
        <v>8</v>
      </c>
      <c r="D991">
        <f>'table1-2012'!AN197</f>
        <v>25</v>
      </c>
      <c r="E991" s="15">
        <f>'table1-2012'!AO197</f>
        <v>117000</v>
      </c>
      <c r="F991">
        <f>'table1-2012'!AP197</f>
        <v>0</v>
      </c>
      <c r="G991" s="15">
        <f>'table1-2012'!AQ197</f>
        <v>0</v>
      </c>
      <c r="H991">
        <f>'table1-2012'!AR197</f>
        <v>0</v>
      </c>
      <c r="I991" s="15">
        <f>'table1-2012'!AS197</f>
        <v>0</v>
      </c>
      <c r="J991">
        <f>'table1-2012'!AT197</f>
        <v>11</v>
      </c>
      <c r="K991" s="15">
        <f>'table1-2012'!AU197</f>
        <v>53000</v>
      </c>
      <c r="L991">
        <f>'table1-2012'!AV197</f>
        <v>25</v>
      </c>
      <c r="M991" s="15">
        <f>'table1-2012'!AW197</f>
        <v>117000</v>
      </c>
    </row>
    <row r="992" spans="1:13" x14ac:dyDescent="0.2">
      <c r="A992">
        <f>'table1-2012'!AL198</f>
        <v>2804.04</v>
      </c>
      <c r="B992">
        <v>2012</v>
      </c>
      <c r="C992">
        <f>'table1-2012'!AM198</f>
        <v>6</v>
      </c>
      <c r="D992">
        <f>'table1-2012'!AN198</f>
        <v>2</v>
      </c>
      <c r="E992" s="15">
        <f>'table1-2012'!AO198</f>
        <v>1000</v>
      </c>
      <c r="F992">
        <f>'table1-2012'!AP198</f>
        <v>0</v>
      </c>
      <c r="G992" s="15">
        <f>'table1-2012'!AQ198</f>
        <v>0</v>
      </c>
      <c r="H992">
        <f>'table1-2012'!AR198</f>
        <v>0</v>
      </c>
      <c r="I992" s="15">
        <f>'table1-2012'!AS198</f>
        <v>0</v>
      </c>
      <c r="J992">
        <f>'table1-2012'!AT198</f>
        <v>0</v>
      </c>
      <c r="K992" s="15">
        <f>'table1-2012'!AU198</f>
        <v>0</v>
      </c>
      <c r="L992">
        <f>'table1-2012'!AV198</f>
        <v>2</v>
      </c>
      <c r="M992" s="15">
        <f>'table1-2012'!AW198</f>
        <v>1000</v>
      </c>
    </row>
    <row r="993" spans="1:13" x14ac:dyDescent="0.2">
      <c r="A993">
        <f>'table1-2012'!AL199</f>
        <v>2805</v>
      </c>
      <c r="B993">
        <v>2012</v>
      </c>
      <c r="C993">
        <f>'table1-2012'!AM199</f>
        <v>2</v>
      </c>
      <c r="D993">
        <f>'table1-2012'!AN199</f>
        <v>14</v>
      </c>
      <c r="E993" s="15">
        <f>'table1-2012'!AO199</f>
        <v>55000</v>
      </c>
      <c r="F993">
        <f>'table1-2012'!AP199</f>
        <v>0</v>
      </c>
      <c r="G993" s="15">
        <f>'table1-2012'!AQ199</f>
        <v>0</v>
      </c>
      <c r="H993">
        <f>'table1-2012'!AR199</f>
        <v>0</v>
      </c>
      <c r="I993" s="15">
        <f>'table1-2012'!AS199</f>
        <v>0</v>
      </c>
      <c r="J993">
        <f>'table1-2012'!AT199</f>
        <v>4</v>
      </c>
      <c r="K993" s="15">
        <f>'table1-2012'!AU199</f>
        <v>7000</v>
      </c>
      <c r="L993">
        <f>'table1-2012'!AV199</f>
        <v>14</v>
      </c>
      <c r="M993" s="15">
        <f>'table1-2012'!AW199</f>
        <v>55000</v>
      </c>
    </row>
    <row r="994" spans="1:13" x14ac:dyDescent="0.2">
      <c r="A994">
        <f>'table1-2011'!AL2</f>
        <v>101</v>
      </c>
      <c r="B994">
        <v>2011</v>
      </c>
      <c r="C994">
        <f>'table1-2011'!AM2</f>
        <v>10</v>
      </c>
      <c r="D994">
        <f>'table1-2011'!AN2</f>
        <v>54</v>
      </c>
      <c r="E994" s="15">
        <f>'table1-2011'!AO2</f>
        <v>531000</v>
      </c>
      <c r="F994">
        <f>'table1-2011'!AP2</f>
        <v>2</v>
      </c>
      <c r="G994" s="15">
        <f>'table1-2011'!AQ2</f>
        <v>360000</v>
      </c>
      <c r="H994">
        <f>'table1-2011'!AR2</f>
        <v>0</v>
      </c>
      <c r="I994" s="15">
        <f>'table1-2011'!AS2</f>
        <v>0</v>
      </c>
      <c r="J994">
        <f>'table1-2011'!AT2</f>
        <v>43</v>
      </c>
      <c r="K994" s="15">
        <f>'table1-2011'!AU2</f>
        <v>774000</v>
      </c>
      <c r="L994">
        <f>'table1-2011'!AV2</f>
        <v>56</v>
      </c>
      <c r="M994" s="15">
        <f>'table1-2011'!AW2</f>
        <v>891000</v>
      </c>
    </row>
    <row r="995" spans="1:13" x14ac:dyDescent="0.2">
      <c r="A995">
        <f>'table1-2011'!AL3</f>
        <v>102</v>
      </c>
      <c r="B995">
        <v>2011</v>
      </c>
      <c r="C995">
        <f>'table1-2011'!AM3</f>
        <v>7</v>
      </c>
      <c r="D995">
        <f>'table1-2011'!AN3</f>
        <v>18</v>
      </c>
      <c r="E995" s="15">
        <f>'table1-2011'!AO3</f>
        <v>103000</v>
      </c>
      <c r="F995">
        <f>'table1-2011'!AP3</f>
        <v>0</v>
      </c>
      <c r="G995" s="15">
        <f>'table1-2011'!AQ3</f>
        <v>0</v>
      </c>
      <c r="H995">
        <f>'table1-2011'!AR3</f>
        <v>1</v>
      </c>
      <c r="I995" s="15">
        <f>'table1-2011'!AS3</f>
        <v>350000</v>
      </c>
      <c r="J995">
        <f>'table1-2011'!AT3</f>
        <v>10</v>
      </c>
      <c r="K995" s="15">
        <f>'table1-2011'!AU3</f>
        <v>89000</v>
      </c>
      <c r="L995">
        <f>'table1-2011'!AV3</f>
        <v>19</v>
      </c>
      <c r="M995" s="15">
        <f>'table1-2011'!AW3</f>
        <v>453000</v>
      </c>
    </row>
    <row r="996" spans="1:13" x14ac:dyDescent="0.2">
      <c r="A996">
        <f>'table1-2011'!AL4</f>
        <v>103</v>
      </c>
      <c r="B996">
        <v>2011</v>
      </c>
      <c r="C996">
        <f>'table1-2011'!AM4</f>
        <v>7</v>
      </c>
      <c r="D996">
        <f>'table1-2011'!AN4</f>
        <v>18</v>
      </c>
      <c r="E996" s="15">
        <f>'table1-2011'!AO4</f>
        <v>169000</v>
      </c>
      <c r="F996">
        <f>'table1-2011'!AP4</f>
        <v>0</v>
      </c>
      <c r="G996" s="15">
        <f>'table1-2011'!AQ4</f>
        <v>0</v>
      </c>
      <c r="H996">
        <f>'table1-2011'!AR4</f>
        <v>0</v>
      </c>
      <c r="I996" s="15">
        <f>'table1-2011'!AS4</f>
        <v>0</v>
      </c>
      <c r="J996">
        <f>'table1-2011'!AT4</f>
        <v>11</v>
      </c>
      <c r="K996" s="15">
        <f>'table1-2011'!AU4</f>
        <v>99000</v>
      </c>
      <c r="L996">
        <f>'table1-2011'!AV4</f>
        <v>18</v>
      </c>
      <c r="M996" s="15">
        <f>'table1-2011'!AW4</f>
        <v>169000</v>
      </c>
    </row>
    <row r="997" spans="1:13" x14ac:dyDescent="0.2">
      <c r="A997">
        <f>'table1-2011'!AL5</f>
        <v>104</v>
      </c>
      <c r="B997">
        <v>2011</v>
      </c>
      <c r="C997">
        <f>'table1-2011'!AM5</f>
        <v>8</v>
      </c>
      <c r="D997">
        <f>'table1-2011'!AN5</f>
        <v>112</v>
      </c>
      <c r="E997" s="15">
        <f>'table1-2011'!AO5</f>
        <v>1194000</v>
      </c>
      <c r="F997">
        <f>'table1-2011'!AP5</f>
        <v>3</v>
      </c>
      <c r="G997" s="15">
        <f>'table1-2011'!AQ5</f>
        <v>652000</v>
      </c>
      <c r="H997">
        <f>'table1-2011'!AR5</f>
        <v>4</v>
      </c>
      <c r="I997" s="15">
        <f>'table1-2011'!AS5</f>
        <v>1747000</v>
      </c>
      <c r="J997">
        <f>'table1-2011'!AT5</f>
        <v>45</v>
      </c>
      <c r="K997" s="15">
        <f>'table1-2011'!AU5</f>
        <v>1240000</v>
      </c>
      <c r="L997">
        <f>'table1-2011'!AV5</f>
        <v>119</v>
      </c>
      <c r="M997" s="15">
        <f>'table1-2011'!AW5</f>
        <v>3593000</v>
      </c>
    </row>
    <row r="998" spans="1:13" x14ac:dyDescent="0.2">
      <c r="A998">
        <f>'table1-2011'!AL6</f>
        <v>105</v>
      </c>
      <c r="B998">
        <v>2011</v>
      </c>
      <c r="C998">
        <f>'table1-2011'!AM6</f>
        <v>7</v>
      </c>
      <c r="D998">
        <f>'table1-2011'!AN6</f>
        <v>17</v>
      </c>
      <c r="E998" s="15">
        <f>'table1-2011'!AO6</f>
        <v>250000</v>
      </c>
      <c r="F998">
        <f>'table1-2011'!AP6</f>
        <v>1</v>
      </c>
      <c r="G998" s="15">
        <f>'table1-2011'!AQ6</f>
        <v>109000</v>
      </c>
      <c r="H998">
        <f>'table1-2011'!AR6</f>
        <v>1</v>
      </c>
      <c r="I998" s="15">
        <f>'table1-2011'!AS6</f>
        <v>290000</v>
      </c>
      <c r="J998">
        <f>'table1-2011'!AT6</f>
        <v>6</v>
      </c>
      <c r="K998" s="15">
        <f>'table1-2011'!AU6</f>
        <v>29000</v>
      </c>
      <c r="L998">
        <f>'table1-2011'!AV6</f>
        <v>19</v>
      </c>
      <c r="M998" s="15">
        <f>'table1-2011'!AW6</f>
        <v>649000</v>
      </c>
    </row>
    <row r="999" spans="1:13" x14ac:dyDescent="0.2">
      <c r="A999">
        <f>'table1-2011'!AL7</f>
        <v>201</v>
      </c>
      <c r="B999">
        <v>2011</v>
      </c>
      <c r="C999">
        <f>'table1-2011'!AM7</f>
        <v>7</v>
      </c>
      <c r="D999">
        <f>'table1-2011'!AN7</f>
        <v>15</v>
      </c>
      <c r="E999" s="15">
        <f>'table1-2011'!AO7</f>
        <v>117000</v>
      </c>
      <c r="F999">
        <f>'table1-2011'!AP7</f>
        <v>0</v>
      </c>
      <c r="G999" s="15">
        <f>'table1-2011'!AQ7</f>
        <v>0</v>
      </c>
      <c r="H999">
        <f>'table1-2011'!AR7</f>
        <v>1</v>
      </c>
      <c r="I999" s="15">
        <f>'table1-2011'!AS7</f>
        <v>297000</v>
      </c>
      <c r="J999">
        <f>'table1-2011'!AT7</f>
        <v>8</v>
      </c>
      <c r="K999" s="15">
        <f>'table1-2011'!AU7</f>
        <v>103000</v>
      </c>
      <c r="L999">
        <f>'table1-2011'!AV7</f>
        <v>16</v>
      </c>
      <c r="M999" s="15">
        <f>'table1-2011'!AW7</f>
        <v>414000</v>
      </c>
    </row>
    <row r="1000" spans="1:13" x14ac:dyDescent="0.2">
      <c r="A1000">
        <f>'table1-2011'!AL8</f>
        <v>202</v>
      </c>
      <c r="B1000">
        <v>2011</v>
      </c>
      <c r="C1000">
        <f>'table1-2011'!AM8</f>
        <v>8</v>
      </c>
      <c r="D1000">
        <f>'table1-2011'!AN8</f>
        <v>16</v>
      </c>
      <c r="E1000" s="15">
        <f>'table1-2011'!AO8</f>
        <v>170000</v>
      </c>
      <c r="F1000">
        <f>'table1-2011'!AP8</f>
        <v>0</v>
      </c>
      <c r="G1000" s="15">
        <f>'table1-2011'!AQ8</f>
        <v>0</v>
      </c>
      <c r="H1000">
        <f>'table1-2011'!AR8</f>
        <v>0</v>
      </c>
      <c r="I1000" s="15">
        <f>'table1-2011'!AS8</f>
        <v>0</v>
      </c>
      <c r="J1000">
        <f>'table1-2011'!AT8</f>
        <v>9</v>
      </c>
      <c r="K1000" s="15">
        <f>'table1-2011'!AU8</f>
        <v>119000</v>
      </c>
      <c r="L1000">
        <f>'table1-2011'!AV8</f>
        <v>16</v>
      </c>
      <c r="M1000" s="15">
        <f>'table1-2011'!AW8</f>
        <v>170000</v>
      </c>
    </row>
    <row r="1001" spans="1:13" x14ac:dyDescent="0.2">
      <c r="A1001">
        <f>'table1-2011'!AL9</f>
        <v>203</v>
      </c>
      <c r="B1001">
        <v>2011</v>
      </c>
      <c r="C1001">
        <f>'table1-2011'!AM9</f>
        <v>12</v>
      </c>
      <c r="D1001">
        <f>'table1-2011'!AN9</f>
        <v>103</v>
      </c>
      <c r="E1001" s="15">
        <f>'table1-2011'!AO9</f>
        <v>1368000</v>
      </c>
      <c r="F1001">
        <f>'table1-2011'!AP9</f>
        <v>2</v>
      </c>
      <c r="G1001" s="15">
        <f>'table1-2011'!AQ9</f>
        <v>295000</v>
      </c>
      <c r="H1001">
        <f>'table1-2011'!AR9</f>
        <v>8</v>
      </c>
      <c r="I1001" s="15">
        <f>'table1-2011'!AS9</f>
        <v>4016000</v>
      </c>
      <c r="J1001">
        <f>'table1-2011'!AT9</f>
        <v>46</v>
      </c>
      <c r="K1001" s="15">
        <f>'table1-2011'!AU9</f>
        <v>2814000</v>
      </c>
      <c r="L1001">
        <f>'table1-2011'!AV9</f>
        <v>113</v>
      </c>
      <c r="M1001" s="15">
        <f>'table1-2011'!AW9</f>
        <v>5679000</v>
      </c>
    </row>
    <row r="1002" spans="1:13" x14ac:dyDescent="0.2">
      <c r="A1002">
        <f>'table1-2011'!AL10</f>
        <v>301</v>
      </c>
      <c r="B1002">
        <v>2011</v>
      </c>
      <c r="C1002">
        <f>'table1-2011'!AM10</f>
        <v>4</v>
      </c>
      <c r="D1002">
        <f>'table1-2011'!AN10</f>
        <v>32</v>
      </c>
      <c r="E1002" s="15">
        <f>'table1-2011'!AO10</f>
        <v>408000</v>
      </c>
      <c r="F1002">
        <f>'table1-2011'!AP10</f>
        <v>0</v>
      </c>
      <c r="G1002" s="15">
        <f>'table1-2011'!AQ10</f>
        <v>0</v>
      </c>
      <c r="H1002">
        <f>'table1-2011'!AR10</f>
        <v>3</v>
      </c>
      <c r="I1002" s="15">
        <f>'table1-2011'!AS10</f>
        <v>1159000</v>
      </c>
      <c r="J1002">
        <f>'table1-2011'!AT10</f>
        <v>15</v>
      </c>
      <c r="K1002" s="15">
        <f>'table1-2011'!AU10</f>
        <v>702000</v>
      </c>
      <c r="L1002">
        <f>'table1-2011'!AV10</f>
        <v>35</v>
      </c>
      <c r="M1002" s="15">
        <f>'table1-2011'!AW10</f>
        <v>1567000</v>
      </c>
    </row>
    <row r="1003" spans="1:13" x14ac:dyDescent="0.2">
      <c r="A1003">
        <f>'table1-2011'!AL11</f>
        <v>302</v>
      </c>
      <c r="B1003">
        <v>2011</v>
      </c>
      <c r="C1003">
        <f>'table1-2011'!AM11</f>
        <v>9</v>
      </c>
      <c r="D1003">
        <f>'table1-2011'!AN11</f>
        <v>55</v>
      </c>
      <c r="E1003" s="15">
        <f>'table1-2011'!AO11</f>
        <v>1148000</v>
      </c>
      <c r="F1003">
        <f>'table1-2011'!AP11</f>
        <v>1</v>
      </c>
      <c r="G1003" s="15">
        <f>'table1-2011'!AQ11</f>
        <v>125000</v>
      </c>
      <c r="H1003">
        <f>'table1-2011'!AR11</f>
        <v>5</v>
      </c>
      <c r="I1003" s="15">
        <f>'table1-2011'!AS11</f>
        <v>2158000</v>
      </c>
      <c r="J1003">
        <f>'table1-2011'!AT11</f>
        <v>30</v>
      </c>
      <c r="K1003" s="15">
        <f>'table1-2011'!AU11</f>
        <v>1408000</v>
      </c>
      <c r="L1003">
        <f>'table1-2011'!AV11</f>
        <v>61</v>
      </c>
      <c r="M1003" s="15">
        <f>'table1-2011'!AW11</f>
        <v>3431000</v>
      </c>
    </row>
    <row r="1004" spans="1:13" x14ac:dyDescent="0.2">
      <c r="A1004">
        <f>'table1-2011'!AL12</f>
        <v>401</v>
      </c>
      <c r="B1004">
        <v>2011</v>
      </c>
      <c r="C1004">
        <f>'table1-2011'!AM12</f>
        <v>8</v>
      </c>
      <c r="D1004">
        <f>'table1-2011'!AN12</f>
        <v>399</v>
      </c>
      <c r="E1004" s="15">
        <f>'table1-2011'!AO12</f>
        <v>6231000</v>
      </c>
      <c r="F1004">
        <f>'table1-2011'!AP12</f>
        <v>26</v>
      </c>
      <c r="G1004" s="15">
        <f>'table1-2011'!AQ12</f>
        <v>5046000</v>
      </c>
      <c r="H1004">
        <f>'table1-2011'!AR12</f>
        <v>30</v>
      </c>
      <c r="I1004" s="15">
        <f>'table1-2011'!AS12</f>
        <v>16981000</v>
      </c>
      <c r="J1004">
        <f>'table1-2011'!AT12</f>
        <v>171</v>
      </c>
      <c r="K1004" s="15">
        <f>'table1-2011'!AU12</f>
        <v>5769000</v>
      </c>
      <c r="L1004">
        <f>'table1-2011'!AV12</f>
        <v>455</v>
      </c>
      <c r="M1004" s="15">
        <f>'table1-2011'!AW12</f>
        <v>28258000</v>
      </c>
    </row>
    <row r="1005" spans="1:13" x14ac:dyDescent="0.2">
      <c r="A1005">
        <f>'table1-2011'!AL13</f>
        <v>402</v>
      </c>
      <c r="B1005">
        <v>2011</v>
      </c>
      <c r="C1005">
        <f>'table1-2011'!AM13</f>
        <v>8</v>
      </c>
      <c r="D1005">
        <f>'table1-2011'!AN13</f>
        <v>20</v>
      </c>
      <c r="E1005" s="15">
        <f>'table1-2011'!AO13</f>
        <v>318000</v>
      </c>
      <c r="F1005">
        <f>'table1-2011'!AP13</f>
        <v>0</v>
      </c>
      <c r="G1005" s="15">
        <f>'table1-2011'!AQ13</f>
        <v>0</v>
      </c>
      <c r="H1005">
        <f>'table1-2011'!AR13</f>
        <v>0</v>
      </c>
      <c r="I1005" s="15">
        <f>'table1-2011'!AS13</f>
        <v>0</v>
      </c>
      <c r="J1005">
        <f>'table1-2011'!AT13</f>
        <v>12</v>
      </c>
      <c r="K1005" s="15">
        <f>'table1-2011'!AU13</f>
        <v>95000</v>
      </c>
      <c r="L1005">
        <f>'table1-2011'!AV13</f>
        <v>20</v>
      </c>
      <c r="M1005" s="15">
        <f>'table1-2011'!AW13</f>
        <v>318000</v>
      </c>
    </row>
    <row r="1006" spans="1:13" x14ac:dyDescent="0.2">
      <c r="A1006">
        <f>'table1-2011'!AL14</f>
        <v>501</v>
      </c>
      <c r="B1006">
        <v>2011</v>
      </c>
      <c r="C1006">
        <f>'table1-2011'!AM14</f>
        <v>2</v>
      </c>
      <c r="D1006">
        <f>'table1-2011'!AN14</f>
        <v>8</v>
      </c>
      <c r="E1006" s="15">
        <f>'table1-2011'!AO14</f>
        <v>184000</v>
      </c>
      <c r="F1006">
        <f>'table1-2011'!AP14</f>
        <v>1</v>
      </c>
      <c r="G1006" s="15">
        <f>'table1-2011'!AQ14</f>
        <v>174000</v>
      </c>
      <c r="H1006">
        <f>'table1-2011'!AR14</f>
        <v>1</v>
      </c>
      <c r="I1006" s="15">
        <f>'table1-2011'!AS14</f>
        <v>1000000</v>
      </c>
      <c r="J1006">
        <f>'table1-2011'!AT14</f>
        <v>3</v>
      </c>
      <c r="K1006" s="15">
        <f>'table1-2011'!AU14</f>
        <v>7000</v>
      </c>
      <c r="L1006">
        <f>'table1-2011'!AV14</f>
        <v>10</v>
      </c>
      <c r="M1006" s="15">
        <f>'table1-2011'!AW14</f>
        <v>1358000</v>
      </c>
    </row>
    <row r="1007" spans="1:13" x14ac:dyDescent="0.2">
      <c r="A1007">
        <f>'table1-2011'!AL15</f>
        <v>601</v>
      </c>
      <c r="B1007">
        <v>2011</v>
      </c>
      <c r="C1007">
        <f>'table1-2011'!AM15</f>
        <v>6</v>
      </c>
      <c r="D1007">
        <f>'table1-2011'!AN15</f>
        <v>13</v>
      </c>
      <c r="E1007" s="15">
        <f>'table1-2011'!AO15</f>
        <v>76000</v>
      </c>
      <c r="F1007">
        <f>'table1-2011'!AP15</f>
        <v>0</v>
      </c>
      <c r="G1007" s="15">
        <f>'table1-2011'!AQ15</f>
        <v>0</v>
      </c>
      <c r="H1007">
        <f>'table1-2011'!AR15</f>
        <v>0</v>
      </c>
      <c r="I1007" s="15">
        <f>'table1-2011'!AS15</f>
        <v>0</v>
      </c>
      <c r="J1007">
        <f>'table1-2011'!AT15</f>
        <v>7</v>
      </c>
      <c r="K1007" s="15">
        <f>'table1-2011'!AU15</f>
        <v>45000</v>
      </c>
      <c r="L1007">
        <f>'table1-2011'!AV15</f>
        <v>13</v>
      </c>
      <c r="M1007" s="15">
        <f>'table1-2011'!AW15</f>
        <v>76000</v>
      </c>
    </row>
    <row r="1008" spans="1:13" x14ac:dyDescent="0.2">
      <c r="A1008">
        <f>'table1-2011'!AL16</f>
        <v>602</v>
      </c>
      <c r="B1008">
        <v>2011</v>
      </c>
      <c r="C1008">
        <f>'table1-2011'!AM16</f>
        <v>5</v>
      </c>
      <c r="D1008">
        <f>'table1-2011'!AN16</f>
        <v>17</v>
      </c>
      <c r="E1008" s="15">
        <f>'table1-2011'!AO16</f>
        <v>81000</v>
      </c>
      <c r="F1008">
        <f>'table1-2011'!AP16</f>
        <v>0</v>
      </c>
      <c r="G1008" s="15">
        <f>'table1-2011'!AQ16</f>
        <v>0</v>
      </c>
      <c r="H1008">
        <f>'table1-2011'!AR16</f>
        <v>0</v>
      </c>
      <c r="I1008" s="15">
        <f>'table1-2011'!AS16</f>
        <v>0</v>
      </c>
      <c r="J1008">
        <f>'table1-2011'!AT16</f>
        <v>10</v>
      </c>
      <c r="K1008" s="15">
        <f>'table1-2011'!AU16</f>
        <v>57000</v>
      </c>
      <c r="L1008">
        <f>'table1-2011'!AV16</f>
        <v>17</v>
      </c>
      <c r="M1008" s="15">
        <f>'table1-2011'!AW16</f>
        <v>81000</v>
      </c>
    </row>
    <row r="1009" spans="1:13" x14ac:dyDescent="0.2">
      <c r="A1009">
        <f>'table1-2011'!AL17</f>
        <v>603</v>
      </c>
      <c r="B1009">
        <v>2011</v>
      </c>
      <c r="C1009">
        <f>'table1-2011'!AM17</f>
        <v>4</v>
      </c>
      <c r="D1009">
        <f>'table1-2011'!AN17</f>
        <v>10</v>
      </c>
      <c r="E1009" s="15">
        <f>'table1-2011'!AO17</f>
        <v>128000</v>
      </c>
      <c r="F1009">
        <f>'table1-2011'!AP17</f>
        <v>0</v>
      </c>
      <c r="G1009" s="15">
        <f>'table1-2011'!AQ17</f>
        <v>0</v>
      </c>
      <c r="H1009">
        <f>'table1-2011'!AR17</f>
        <v>0</v>
      </c>
      <c r="I1009" s="15">
        <f>'table1-2011'!AS17</f>
        <v>0</v>
      </c>
      <c r="J1009">
        <f>'table1-2011'!AT17</f>
        <v>6</v>
      </c>
      <c r="K1009" s="15">
        <f>'table1-2011'!AU17</f>
        <v>105000</v>
      </c>
      <c r="L1009">
        <f>'table1-2011'!AV17</f>
        <v>10</v>
      </c>
      <c r="M1009" s="15">
        <f>'table1-2011'!AW17</f>
        <v>128000</v>
      </c>
    </row>
    <row r="1010" spans="1:13" x14ac:dyDescent="0.2">
      <c r="A1010">
        <f>'table1-2011'!AL18</f>
        <v>604</v>
      </c>
      <c r="B1010">
        <v>2011</v>
      </c>
      <c r="C1010">
        <f>'table1-2011'!AM18</f>
        <v>5</v>
      </c>
      <c r="D1010">
        <f>'table1-2011'!AN18</f>
        <v>7</v>
      </c>
      <c r="E1010" s="15">
        <f>'table1-2011'!AO18</f>
        <v>40000</v>
      </c>
      <c r="F1010">
        <f>'table1-2011'!AP18</f>
        <v>0</v>
      </c>
      <c r="G1010" s="15">
        <f>'table1-2011'!AQ18</f>
        <v>0</v>
      </c>
      <c r="H1010">
        <f>'table1-2011'!AR18</f>
        <v>0</v>
      </c>
      <c r="I1010" s="15">
        <f>'table1-2011'!AS18</f>
        <v>0</v>
      </c>
      <c r="J1010">
        <f>'table1-2011'!AT18</f>
        <v>2</v>
      </c>
      <c r="K1010" s="15">
        <f>'table1-2011'!AU18</f>
        <v>16000</v>
      </c>
      <c r="L1010">
        <f>'table1-2011'!AV18</f>
        <v>7</v>
      </c>
      <c r="M1010" s="15">
        <f>'table1-2011'!AW18</f>
        <v>40000</v>
      </c>
    </row>
    <row r="1011" spans="1:13" x14ac:dyDescent="0.2">
      <c r="A1011">
        <f>'table1-2011'!AL19</f>
        <v>605</v>
      </c>
      <c r="B1011">
        <v>2011</v>
      </c>
      <c r="C1011">
        <f>'table1-2011'!AM19</f>
        <v>3</v>
      </c>
      <c r="D1011">
        <f>'table1-2011'!AN19</f>
        <v>3</v>
      </c>
      <c r="E1011" s="15">
        <f>'table1-2011'!AO19</f>
        <v>28000</v>
      </c>
      <c r="F1011">
        <f>'table1-2011'!AP19</f>
        <v>0</v>
      </c>
      <c r="G1011" s="15">
        <f>'table1-2011'!AQ19</f>
        <v>0</v>
      </c>
      <c r="H1011">
        <f>'table1-2011'!AR19</f>
        <v>1</v>
      </c>
      <c r="I1011" s="15">
        <f>'table1-2011'!AS19</f>
        <v>1000000</v>
      </c>
      <c r="J1011">
        <f>'table1-2011'!AT19</f>
        <v>3</v>
      </c>
      <c r="K1011" s="15">
        <f>'table1-2011'!AU19</f>
        <v>1027000</v>
      </c>
      <c r="L1011">
        <f>'table1-2011'!AV19</f>
        <v>4</v>
      </c>
      <c r="M1011" s="15">
        <f>'table1-2011'!AW19</f>
        <v>1028000</v>
      </c>
    </row>
    <row r="1012" spans="1:13" x14ac:dyDescent="0.2">
      <c r="A1012">
        <f>'table1-2011'!AL20</f>
        <v>701</v>
      </c>
      <c r="B1012">
        <v>2011</v>
      </c>
      <c r="C1012">
        <f>'table1-2011'!AM20</f>
        <v>5</v>
      </c>
      <c r="D1012">
        <f>'table1-2011'!AN20</f>
        <v>2</v>
      </c>
      <c r="E1012" s="15">
        <f>'table1-2011'!AO20</f>
        <v>25000</v>
      </c>
      <c r="F1012">
        <f>'table1-2011'!AP20</f>
        <v>0</v>
      </c>
      <c r="G1012" s="15">
        <f>'table1-2011'!AQ20</f>
        <v>0</v>
      </c>
      <c r="H1012">
        <f>'table1-2011'!AR20</f>
        <v>0</v>
      </c>
      <c r="I1012" s="15">
        <f>'table1-2011'!AS20</f>
        <v>0</v>
      </c>
      <c r="J1012">
        <f>'table1-2011'!AT20</f>
        <v>1</v>
      </c>
      <c r="K1012" s="15">
        <f>'table1-2011'!AU20</f>
        <v>5000</v>
      </c>
      <c r="L1012">
        <f>'table1-2011'!AV20</f>
        <v>2</v>
      </c>
      <c r="M1012" s="15">
        <f>'table1-2011'!AW20</f>
        <v>25000</v>
      </c>
    </row>
    <row r="1013" spans="1:13" x14ac:dyDescent="0.2">
      <c r="A1013">
        <f>'table1-2011'!AL21</f>
        <v>702</v>
      </c>
      <c r="B1013">
        <v>2011</v>
      </c>
      <c r="C1013">
        <f>'table1-2011'!AM21</f>
        <v>5</v>
      </c>
      <c r="D1013">
        <f>'table1-2011'!AN21</f>
        <v>10</v>
      </c>
      <c r="E1013" s="15">
        <f>'table1-2011'!AO21</f>
        <v>75000</v>
      </c>
      <c r="F1013">
        <f>'table1-2011'!AP21</f>
        <v>1</v>
      </c>
      <c r="G1013" s="15">
        <f>'table1-2011'!AQ21</f>
        <v>228000</v>
      </c>
      <c r="H1013">
        <f>'table1-2011'!AR21</f>
        <v>0</v>
      </c>
      <c r="I1013" s="15">
        <f>'table1-2011'!AS21</f>
        <v>0</v>
      </c>
      <c r="J1013">
        <f>'table1-2011'!AT21</f>
        <v>4</v>
      </c>
      <c r="K1013" s="15">
        <f>'table1-2011'!AU21</f>
        <v>67000</v>
      </c>
      <c r="L1013">
        <f>'table1-2011'!AV21</f>
        <v>11</v>
      </c>
      <c r="M1013" s="15">
        <f>'table1-2011'!AW21</f>
        <v>303000</v>
      </c>
    </row>
    <row r="1014" spans="1:13" x14ac:dyDescent="0.2">
      <c r="A1014">
        <f>'table1-2011'!AL22</f>
        <v>703</v>
      </c>
      <c r="B1014">
        <v>2011</v>
      </c>
      <c r="C1014">
        <f>'table1-2011'!AM22</f>
        <v>4</v>
      </c>
      <c r="D1014">
        <f>'table1-2011'!AN22</f>
        <v>12</v>
      </c>
      <c r="E1014" s="15">
        <f>'table1-2011'!AO22</f>
        <v>169000</v>
      </c>
      <c r="F1014">
        <f>'table1-2011'!AP22</f>
        <v>0</v>
      </c>
      <c r="G1014" s="15">
        <f>'table1-2011'!AQ22</f>
        <v>0</v>
      </c>
      <c r="H1014">
        <f>'table1-2011'!AR22</f>
        <v>0</v>
      </c>
      <c r="I1014" s="15">
        <f>'table1-2011'!AS22</f>
        <v>0</v>
      </c>
      <c r="J1014">
        <f>'table1-2011'!AT22</f>
        <v>5</v>
      </c>
      <c r="K1014" s="15">
        <f>'table1-2011'!AU22</f>
        <v>69000</v>
      </c>
      <c r="L1014">
        <f>'table1-2011'!AV22</f>
        <v>12</v>
      </c>
      <c r="M1014" s="15">
        <f>'table1-2011'!AW22</f>
        <v>169000</v>
      </c>
    </row>
    <row r="1015" spans="1:13" x14ac:dyDescent="0.2">
      <c r="A1015">
        <f>'table1-2011'!AL23</f>
        <v>704</v>
      </c>
      <c r="B1015">
        <v>2011</v>
      </c>
      <c r="C1015">
        <f>'table1-2011'!AM23</f>
        <v>3</v>
      </c>
      <c r="D1015">
        <f>'table1-2011'!AN23</f>
        <v>8</v>
      </c>
      <c r="E1015" s="15">
        <f>'table1-2011'!AO23</f>
        <v>74000</v>
      </c>
      <c r="F1015">
        <f>'table1-2011'!AP23</f>
        <v>0</v>
      </c>
      <c r="G1015" s="15">
        <f>'table1-2011'!AQ23</f>
        <v>0</v>
      </c>
      <c r="H1015">
        <f>'table1-2011'!AR23</f>
        <v>0</v>
      </c>
      <c r="I1015" s="15">
        <f>'table1-2011'!AS23</f>
        <v>0</v>
      </c>
      <c r="J1015">
        <f>'table1-2011'!AT23</f>
        <v>4</v>
      </c>
      <c r="K1015" s="15">
        <f>'table1-2011'!AU23</f>
        <v>27000</v>
      </c>
      <c r="L1015">
        <f>'table1-2011'!AV23</f>
        <v>8</v>
      </c>
      <c r="M1015" s="15">
        <f>'table1-2011'!AW23</f>
        <v>74000</v>
      </c>
    </row>
    <row r="1016" spans="1:13" x14ac:dyDescent="0.2">
      <c r="A1016">
        <f>'table1-2011'!AL24</f>
        <v>801.01</v>
      </c>
      <c r="B1016">
        <v>2011</v>
      </c>
      <c r="C1016">
        <f>'table1-2011'!AM24</f>
        <v>8</v>
      </c>
      <c r="D1016">
        <f>'table1-2011'!AN24</f>
        <v>23</v>
      </c>
      <c r="E1016" s="15">
        <f>'table1-2011'!AO24</f>
        <v>200000</v>
      </c>
      <c r="F1016">
        <f>'table1-2011'!AP24</f>
        <v>0</v>
      </c>
      <c r="G1016" s="15">
        <f>'table1-2011'!AQ24</f>
        <v>0</v>
      </c>
      <c r="H1016">
        <f>'table1-2011'!AR24</f>
        <v>1</v>
      </c>
      <c r="I1016" s="15">
        <f>'table1-2011'!AS24</f>
        <v>300000</v>
      </c>
      <c r="J1016">
        <f>'table1-2011'!AT24</f>
        <v>13</v>
      </c>
      <c r="K1016" s="15">
        <f>'table1-2011'!AU24</f>
        <v>72000</v>
      </c>
      <c r="L1016">
        <f>'table1-2011'!AV24</f>
        <v>24</v>
      </c>
      <c r="M1016" s="15">
        <f>'table1-2011'!AW24</f>
        <v>500000</v>
      </c>
    </row>
    <row r="1017" spans="1:13" x14ac:dyDescent="0.2">
      <c r="A1017">
        <f>'table1-2011'!AL25</f>
        <v>801.02</v>
      </c>
      <c r="B1017">
        <v>2011</v>
      </c>
      <c r="C1017">
        <f>'table1-2011'!AM25</f>
        <v>6</v>
      </c>
      <c r="D1017">
        <f>'table1-2011'!AN25</f>
        <v>4</v>
      </c>
      <c r="E1017" s="15">
        <f>'table1-2011'!AO25</f>
        <v>13000</v>
      </c>
      <c r="F1017">
        <f>'table1-2011'!AP25</f>
        <v>0</v>
      </c>
      <c r="G1017" s="15">
        <f>'table1-2011'!AQ25</f>
        <v>0</v>
      </c>
      <c r="H1017">
        <f>'table1-2011'!AR25</f>
        <v>1</v>
      </c>
      <c r="I1017" s="15">
        <f>'table1-2011'!AS25</f>
        <v>800000</v>
      </c>
      <c r="J1017">
        <f>'table1-2011'!AT25</f>
        <v>2</v>
      </c>
      <c r="K1017" s="15">
        <f>'table1-2011'!AU25</f>
        <v>3000</v>
      </c>
      <c r="L1017">
        <f>'table1-2011'!AV25</f>
        <v>5</v>
      </c>
      <c r="M1017" s="15">
        <f>'table1-2011'!AW25</f>
        <v>813000</v>
      </c>
    </row>
    <row r="1018" spans="1:13" x14ac:dyDescent="0.2">
      <c r="A1018">
        <f>'table1-2011'!AL26</f>
        <v>802</v>
      </c>
      <c r="B1018">
        <v>2011</v>
      </c>
      <c r="C1018">
        <f>'table1-2011'!AM26</f>
        <v>3</v>
      </c>
      <c r="D1018">
        <f>'table1-2011'!AN26</f>
        <v>3</v>
      </c>
      <c r="E1018" s="15">
        <f>'table1-2011'!AO26</f>
        <v>13000</v>
      </c>
      <c r="F1018">
        <f>'table1-2011'!AP26</f>
        <v>2</v>
      </c>
      <c r="G1018" s="15">
        <f>'table1-2011'!AQ26</f>
        <v>409000</v>
      </c>
      <c r="H1018">
        <f>'table1-2011'!AR26</f>
        <v>0</v>
      </c>
      <c r="I1018" s="15">
        <f>'table1-2011'!AS26</f>
        <v>0</v>
      </c>
      <c r="J1018">
        <f>'table1-2011'!AT26</f>
        <v>3</v>
      </c>
      <c r="K1018" s="15">
        <f>'table1-2011'!AU26</f>
        <v>162000</v>
      </c>
      <c r="L1018">
        <f>'table1-2011'!AV26</f>
        <v>5</v>
      </c>
      <c r="M1018" s="15">
        <f>'table1-2011'!AW26</f>
        <v>422000</v>
      </c>
    </row>
    <row r="1019" spans="1:13" x14ac:dyDescent="0.2">
      <c r="A1019">
        <f>'table1-2011'!AL27</f>
        <v>803.01</v>
      </c>
      <c r="B1019">
        <v>2011</v>
      </c>
      <c r="C1019">
        <f>'table1-2011'!AM27</f>
        <v>5</v>
      </c>
      <c r="D1019">
        <f>'table1-2011'!AN27</f>
        <v>3</v>
      </c>
      <c r="E1019" s="15">
        <f>'table1-2011'!AO27</f>
        <v>8000</v>
      </c>
      <c r="F1019">
        <f>'table1-2011'!AP27</f>
        <v>0</v>
      </c>
      <c r="G1019" s="15">
        <f>'table1-2011'!AQ27</f>
        <v>0</v>
      </c>
      <c r="H1019">
        <f>'table1-2011'!AR27</f>
        <v>0</v>
      </c>
      <c r="I1019" s="15">
        <f>'table1-2011'!AS27</f>
        <v>0</v>
      </c>
      <c r="J1019">
        <f>'table1-2011'!AT27</f>
        <v>3</v>
      </c>
      <c r="K1019" s="15">
        <f>'table1-2011'!AU27</f>
        <v>8000</v>
      </c>
      <c r="L1019">
        <f>'table1-2011'!AV27</f>
        <v>3</v>
      </c>
      <c r="M1019" s="15">
        <f>'table1-2011'!AW27</f>
        <v>8000</v>
      </c>
    </row>
    <row r="1020" spans="1:13" x14ac:dyDescent="0.2">
      <c r="A1020">
        <f>'table1-2011'!AL28</f>
        <v>803.02</v>
      </c>
      <c r="B1020">
        <v>2011</v>
      </c>
      <c r="C1020">
        <f>'table1-2011'!AM28</f>
        <v>6</v>
      </c>
      <c r="D1020">
        <f>'table1-2011'!AN28</f>
        <v>2</v>
      </c>
      <c r="E1020" s="15">
        <f>'table1-2011'!AO28</f>
        <v>19000</v>
      </c>
      <c r="F1020">
        <f>'table1-2011'!AP28</f>
        <v>0</v>
      </c>
      <c r="G1020" s="15">
        <f>'table1-2011'!AQ28</f>
        <v>0</v>
      </c>
      <c r="H1020">
        <f>'table1-2011'!AR28</f>
        <v>0</v>
      </c>
      <c r="I1020" s="15">
        <f>'table1-2011'!AS28</f>
        <v>0</v>
      </c>
      <c r="J1020">
        <f>'table1-2011'!AT28</f>
        <v>1</v>
      </c>
      <c r="K1020" s="15">
        <f>'table1-2011'!AU28</f>
        <v>16000</v>
      </c>
      <c r="L1020">
        <f>'table1-2011'!AV28</f>
        <v>2</v>
      </c>
      <c r="M1020" s="15">
        <f>'table1-2011'!AW28</f>
        <v>19000</v>
      </c>
    </row>
    <row r="1021" spans="1:13" x14ac:dyDescent="0.2">
      <c r="A1021">
        <f>'table1-2011'!AL29</f>
        <v>805</v>
      </c>
      <c r="B1021">
        <v>2011</v>
      </c>
      <c r="C1021">
        <f>'table1-2011'!AM29</f>
        <v>5</v>
      </c>
      <c r="D1021">
        <f>'table1-2011'!AN29</f>
        <v>7</v>
      </c>
      <c r="E1021" s="15">
        <f>'table1-2011'!AO29</f>
        <v>143000</v>
      </c>
      <c r="F1021">
        <f>'table1-2011'!AP29</f>
        <v>0</v>
      </c>
      <c r="G1021" s="15">
        <f>'table1-2011'!AQ29</f>
        <v>0</v>
      </c>
      <c r="H1021">
        <f>'table1-2011'!AR29</f>
        <v>1</v>
      </c>
      <c r="I1021" s="15">
        <f>'table1-2011'!AS29</f>
        <v>264000</v>
      </c>
      <c r="J1021">
        <f>'table1-2011'!AT29</f>
        <v>3</v>
      </c>
      <c r="K1021" s="15">
        <f>'table1-2011'!AU29</f>
        <v>264000</v>
      </c>
      <c r="L1021">
        <f>'table1-2011'!AV29</f>
        <v>8</v>
      </c>
      <c r="M1021" s="15">
        <f>'table1-2011'!AW29</f>
        <v>407000</v>
      </c>
    </row>
    <row r="1022" spans="1:13" x14ac:dyDescent="0.2">
      <c r="A1022">
        <f>'table1-2011'!AL30</f>
        <v>806</v>
      </c>
      <c r="B1022">
        <v>2011</v>
      </c>
      <c r="C1022">
        <f>'table1-2011'!AM30</f>
        <v>5</v>
      </c>
      <c r="D1022">
        <f>'table1-2011'!AN30</f>
        <v>5</v>
      </c>
      <c r="E1022" s="15">
        <f>'table1-2011'!AO30</f>
        <v>26000</v>
      </c>
      <c r="F1022">
        <f>'table1-2011'!AP30</f>
        <v>1</v>
      </c>
      <c r="G1022" s="15">
        <f>'table1-2011'!AQ30</f>
        <v>167000</v>
      </c>
      <c r="H1022">
        <f>'table1-2011'!AR30</f>
        <v>0</v>
      </c>
      <c r="I1022" s="15">
        <f>'table1-2011'!AS30</f>
        <v>0</v>
      </c>
      <c r="J1022">
        <f>'table1-2011'!AT30</f>
        <v>4</v>
      </c>
      <c r="K1022" s="15">
        <f>'table1-2011'!AU30</f>
        <v>15000</v>
      </c>
      <c r="L1022">
        <f>'table1-2011'!AV30</f>
        <v>6</v>
      </c>
      <c r="M1022" s="15">
        <f>'table1-2011'!AW30</f>
        <v>193000</v>
      </c>
    </row>
    <row r="1023" spans="1:13" x14ac:dyDescent="0.2">
      <c r="A1023">
        <f>'table1-2011'!AL31</f>
        <v>807</v>
      </c>
      <c r="B1023">
        <v>2011</v>
      </c>
      <c r="C1023">
        <f>'table1-2011'!AM31</f>
        <v>4</v>
      </c>
      <c r="D1023">
        <f>'table1-2011'!AN31</f>
        <v>4</v>
      </c>
      <c r="E1023" s="15">
        <f>'table1-2011'!AO31</f>
        <v>55000</v>
      </c>
      <c r="F1023">
        <f>'table1-2011'!AP31</f>
        <v>0</v>
      </c>
      <c r="G1023" s="15">
        <f>'table1-2011'!AQ31</f>
        <v>0</v>
      </c>
      <c r="H1023">
        <f>'table1-2011'!AR31</f>
        <v>0</v>
      </c>
      <c r="I1023" s="15">
        <f>'table1-2011'!AS31</f>
        <v>0</v>
      </c>
      <c r="J1023">
        <f>'table1-2011'!AT31</f>
        <v>3</v>
      </c>
      <c r="K1023" s="15">
        <f>'table1-2011'!AU31</f>
        <v>52000</v>
      </c>
      <c r="L1023">
        <f>'table1-2011'!AV31</f>
        <v>4</v>
      </c>
      <c r="M1023" s="15">
        <f>'table1-2011'!AW31</f>
        <v>55000</v>
      </c>
    </row>
    <row r="1024" spans="1:13" x14ac:dyDescent="0.2">
      <c r="A1024">
        <f>'table1-2011'!AL32</f>
        <v>808</v>
      </c>
      <c r="B1024">
        <v>2011</v>
      </c>
      <c r="C1024">
        <f>'table1-2011'!AM32</f>
        <v>3</v>
      </c>
      <c r="D1024">
        <f>'table1-2011'!AN32</f>
        <v>3</v>
      </c>
      <c r="E1024" s="15">
        <f>'table1-2011'!AO32</f>
        <v>120000</v>
      </c>
      <c r="F1024">
        <f>'table1-2011'!AP32</f>
        <v>0</v>
      </c>
      <c r="G1024" s="15">
        <f>'table1-2011'!AQ32</f>
        <v>0</v>
      </c>
      <c r="H1024">
        <f>'table1-2011'!AR32</f>
        <v>0</v>
      </c>
      <c r="I1024" s="15">
        <f>'table1-2011'!AS32</f>
        <v>0</v>
      </c>
      <c r="J1024">
        <f>'table1-2011'!AT32</f>
        <v>2</v>
      </c>
      <c r="K1024" s="15">
        <f>'table1-2011'!AU32</f>
        <v>70000</v>
      </c>
      <c r="L1024">
        <f>'table1-2011'!AV32</f>
        <v>3</v>
      </c>
      <c r="M1024" s="15">
        <f>'table1-2011'!AW32</f>
        <v>120000</v>
      </c>
    </row>
    <row r="1025" spans="1:13" x14ac:dyDescent="0.2">
      <c r="A1025">
        <f>'table1-2011'!AL33</f>
        <v>901</v>
      </c>
      <c r="B1025">
        <v>2011</v>
      </c>
      <c r="C1025">
        <f>'table1-2011'!AM33</f>
        <v>7</v>
      </c>
      <c r="D1025">
        <f>'table1-2011'!AN33</f>
        <v>11</v>
      </c>
      <c r="E1025" s="15">
        <f>'table1-2011'!AO33</f>
        <v>35000</v>
      </c>
      <c r="F1025">
        <f>'table1-2011'!AP33</f>
        <v>0</v>
      </c>
      <c r="G1025" s="15">
        <f>'table1-2011'!AQ33</f>
        <v>0</v>
      </c>
      <c r="H1025">
        <f>'table1-2011'!AR33</f>
        <v>0</v>
      </c>
      <c r="I1025" s="15">
        <f>'table1-2011'!AS33</f>
        <v>0</v>
      </c>
      <c r="J1025">
        <f>'table1-2011'!AT33</f>
        <v>8</v>
      </c>
      <c r="K1025" s="15">
        <f>'table1-2011'!AU33</f>
        <v>32000</v>
      </c>
      <c r="L1025">
        <f>'table1-2011'!AV33</f>
        <v>11</v>
      </c>
      <c r="M1025" s="15">
        <f>'table1-2011'!AW33</f>
        <v>35000</v>
      </c>
    </row>
    <row r="1026" spans="1:13" x14ac:dyDescent="0.2">
      <c r="A1026">
        <f>'table1-2011'!AL34</f>
        <v>902</v>
      </c>
      <c r="B1026">
        <v>2011</v>
      </c>
      <c r="C1026">
        <f>'table1-2011'!AM34</f>
        <v>11</v>
      </c>
      <c r="D1026">
        <f>'table1-2011'!AN34</f>
        <v>18</v>
      </c>
      <c r="E1026" s="15">
        <f>'table1-2011'!AO34</f>
        <v>219000</v>
      </c>
      <c r="F1026">
        <f>'table1-2011'!AP34</f>
        <v>0</v>
      </c>
      <c r="G1026" s="15">
        <f>'table1-2011'!AQ34</f>
        <v>0</v>
      </c>
      <c r="H1026">
        <f>'table1-2011'!AR34</f>
        <v>0</v>
      </c>
      <c r="I1026" s="15">
        <f>'table1-2011'!AS34</f>
        <v>0</v>
      </c>
      <c r="J1026">
        <f>'table1-2011'!AT34</f>
        <v>12</v>
      </c>
      <c r="K1026" s="15">
        <f>'table1-2011'!AU34</f>
        <v>200000</v>
      </c>
      <c r="L1026">
        <f>'table1-2011'!AV34</f>
        <v>18</v>
      </c>
      <c r="M1026" s="15">
        <f>'table1-2011'!AW34</f>
        <v>219000</v>
      </c>
    </row>
    <row r="1027" spans="1:13" x14ac:dyDescent="0.2">
      <c r="A1027">
        <f>'table1-2011'!AL35</f>
        <v>903</v>
      </c>
      <c r="B1027">
        <v>2011</v>
      </c>
      <c r="C1027">
        <f>'table1-2011'!AM35</f>
        <v>7</v>
      </c>
      <c r="D1027">
        <f>'table1-2011'!AN35</f>
        <v>21</v>
      </c>
      <c r="E1027" s="15">
        <f>'table1-2011'!AO35</f>
        <v>276000</v>
      </c>
      <c r="F1027">
        <f>'table1-2011'!AP35</f>
        <v>0</v>
      </c>
      <c r="G1027" s="15">
        <f>'table1-2011'!AQ35</f>
        <v>0</v>
      </c>
      <c r="H1027">
        <f>'table1-2011'!AR35</f>
        <v>0</v>
      </c>
      <c r="I1027" s="15">
        <f>'table1-2011'!AS35</f>
        <v>0</v>
      </c>
      <c r="J1027">
        <f>'table1-2011'!AT35</f>
        <v>12</v>
      </c>
      <c r="K1027" s="15">
        <f>'table1-2011'!AU35</f>
        <v>154000</v>
      </c>
      <c r="L1027">
        <f>'table1-2011'!AV35</f>
        <v>21</v>
      </c>
      <c r="M1027" s="15">
        <f>'table1-2011'!AW35</f>
        <v>276000</v>
      </c>
    </row>
    <row r="1028" spans="1:13" x14ac:dyDescent="0.2">
      <c r="A1028">
        <f>'table1-2011'!AL36</f>
        <v>904</v>
      </c>
      <c r="B1028">
        <v>2011</v>
      </c>
      <c r="C1028">
        <f>'table1-2011'!AM36</f>
        <v>3</v>
      </c>
      <c r="D1028">
        <f>'table1-2011'!AN36</f>
        <v>16</v>
      </c>
      <c r="E1028" s="15">
        <f>'table1-2011'!AO36</f>
        <v>117000</v>
      </c>
      <c r="F1028">
        <f>'table1-2011'!AP36</f>
        <v>1</v>
      </c>
      <c r="G1028" s="15">
        <f>'table1-2011'!AQ36</f>
        <v>250000</v>
      </c>
      <c r="H1028">
        <f>'table1-2011'!AR36</f>
        <v>5</v>
      </c>
      <c r="I1028" s="15">
        <f>'table1-2011'!AS36</f>
        <v>3100000</v>
      </c>
      <c r="J1028">
        <f>'table1-2011'!AT36</f>
        <v>3</v>
      </c>
      <c r="K1028" s="15">
        <f>'table1-2011'!AU36</f>
        <v>11000</v>
      </c>
      <c r="L1028">
        <f>'table1-2011'!AV36</f>
        <v>22</v>
      </c>
      <c r="M1028" s="15">
        <f>'table1-2011'!AW36</f>
        <v>3467000</v>
      </c>
    </row>
    <row r="1029" spans="1:13" x14ac:dyDescent="0.2">
      <c r="A1029">
        <f>'table1-2011'!AL37</f>
        <v>905</v>
      </c>
      <c r="B1029">
        <v>2011</v>
      </c>
      <c r="C1029">
        <f>'table1-2011'!AM37</f>
        <v>5</v>
      </c>
      <c r="D1029">
        <f>'table1-2011'!AN37</f>
        <v>12</v>
      </c>
      <c r="E1029" s="15">
        <f>'table1-2011'!AO37</f>
        <v>208000</v>
      </c>
      <c r="F1029">
        <f>'table1-2011'!AP37</f>
        <v>0</v>
      </c>
      <c r="G1029" s="15">
        <f>'table1-2011'!AQ37</f>
        <v>0</v>
      </c>
      <c r="H1029">
        <f>'table1-2011'!AR37</f>
        <v>1</v>
      </c>
      <c r="I1029" s="15">
        <f>'table1-2011'!AS37</f>
        <v>848000</v>
      </c>
      <c r="J1029">
        <f>'table1-2011'!AT37</f>
        <v>3</v>
      </c>
      <c r="K1029" s="15">
        <f>'table1-2011'!AU37</f>
        <v>24000</v>
      </c>
      <c r="L1029">
        <f>'table1-2011'!AV37</f>
        <v>13</v>
      </c>
      <c r="M1029" s="15">
        <f>'table1-2011'!AW37</f>
        <v>1056000</v>
      </c>
    </row>
    <row r="1030" spans="1:13" x14ac:dyDescent="0.2">
      <c r="A1030">
        <f>'table1-2011'!AL38</f>
        <v>906</v>
      </c>
      <c r="B1030">
        <v>2011</v>
      </c>
      <c r="C1030">
        <f>'table1-2011'!AM38</f>
        <v>6</v>
      </c>
      <c r="D1030">
        <f>'table1-2011'!AN38</f>
        <v>3</v>
      </c>
      <c r="E1030" s="15">
        <f>'table1-2011'!AO38</f>
        <v>14000</v>
      </c>
      <c r="F1030">
        <f>'table1-2011'!AP38</f>
        <v>0</v>
      </c>
      <c r="G1030" s="15">
        <f>'table1-2011'!AQ38</f>
        <v>0</v>
      </c>
      <c r="H1030">
        <f>'table1-2011'!AR38</f>
        <v>0</v>
      </c>
      <c r="I1030" s="15">
        <f>'table1-2011'!AS38</f>
        <v>0</v>
      </c>
      <c r="J1030">
        <f>'table1-2011'!AT38</f>
        <v>1</v>
      </c>
      <c r="K1030" s="15">
        <f>'table1-2011'!AU38</f>
        <v>8000</v>
      </c>
      <c r="L1030">
        <f>'table1-2011'!AV38</f>
        <v>3</v>
      </c>
      <c r="M1030" s="15">
        <f>'table1-2011'!AW38</f>
        <v>14000</v>
      </c>
    </row>
    <row r="1031" spans="1:13" x14ac:dyDescent="0.2">
      <c r="A1031">
        <f>'table1-2011'!AL39</f>
        <v>907</v>
      </c>
      <c r="B1031">
        <v>2011</v>
      </c>
      <c r="C1031">
        <f>'table1-2011'!AM39</f>
        <v>5</v>
      </c>
      <c r="D1031">
        <f>'table1-2011'!AN39</f>
        <v>7</v>
      </c>
      <c r="E1031" s="15">
        <f>'table1-2011'!AO39</f>
        <v>50000</v>
      </c>
      <c r="F1031">
        <f>'table1-2011'!AP39</f>
        <v>0</v>
      </c>
      <c r="G1031" s="15">
        <f>'table1-2011'!AQ39</f>
        <v>0</v>
      </c>
      <c r="H1031">
        <f>'table1-2011'!AR39</f>
        <v>0</v>
      </c>
      <c r="I1031" s="15">
        <f>'table1-2011'!AS39</f>
        <v>0</v>
      </c>
      <c r="J1031">
        <f>'table1-2011'!AT39</f>
        <v>4</v>
      </c>
      <c r="K1031" s="15">
        <f>'table1-2011'!AU39</f>
        <v>38000</v>
      </c>
      <c r="L1031">
        <f>'table1-2011'!AV39</f>
        <v>7</v>
      </c>
      <c r="M1031" s="15">
        <f>'table1-2011'!AW39</f>
        <v>50000</v>
      </c>
    </row>
    <row r="1032" spans="1:13" x14ac:dyDescent="0.2">
      <c r="A1032">
        <f>'table1-2011'!AL40</f>
        <v>908</v>
      </c>
      <c r="B1032">
        <v>2011</v>
      </c>
      <c r="C1032">
        <f>'table1-2011'!AM40</f>
        <v>6</v>
      </c>
      <c r="D1032">
        <f>'table1-2011'!AN40</f>
        <v>34</v>
      </c>
      <c r="E1032" s="15">
        <f>'table1-2011'!AO40</f>
        <v>504000</v>
      </c>
      <c r="F1032">
        <f>'table1-2011'!AP40</f>
        <v>2</v>
      </c>
      <c r="G1032" s="15">
        <f>'table1-2011'!AQ40</f>
        <v>378000</v>
      </c>
      <c r="H1032">
        <f>'table1-2011'!AR40</f>
        <v>1</v>
      </c>
      <c r="I1032" s="15">
        <f>'table1-2011'!AS40</f>
        <v>400000</v>
      </c>
      <c r="J1032">
        <f>'table1-2011'!AT40</f>
        <v>19</v>
      </c>
      <c r="K1032" s="15">
        <f>'table1-2011'!AU40</f>
        <v>115000</v>
      </c>
      <c r="L1032">
        <f>'table1-2011'!AV40</f>
        <v>37</v>
      </c>
      <c r="M1032" s="15">
        <f>'table1-2011'!AW40</f>
        <v>1282000</v>
      </c>
    </row>
    <row r="1033" spans="1:13" x14ac:dyDescent="0.2">
      <c r="A1033">
        <f>'table1-2011'!AL41</f>
        <v>909</v>
      </c>
      <c r="B1033">
        <v>2011</v>
      </c>
      <c r="C1033">
        <f>'table1-2011'!AM41</f>
        <v>4</v>
      </c>
      <c r="D1033">
        <f>'table1-2011'!AN41</f>
        <v>1</v>
      </c>
      <c r="E1033" s="15">
        <f>'table1-2011'!AO41</f>
        <v>30000</v>
      </c>
      <c r="F1033">
        <f>'table1-2011'!AP41</f>
        <v>0</v>
      </c>
      <c r="G1033" s="15">
        <f>'table1-2011'!AQ41</f>
        <v>0</v>
      </c>
      <c r="H1033">
        <f>'table1-2011'!AR41</f>
        <v>0</v>
      </c>
      <c r="I1033" s="15">
        <f>'table1-2011'!AS41</f>
        <v>0</v>
      </c>
      <c r="J1033">
        <f>'table1-2011'!AT41</f>
        <v>1</v>
      </c>
      <c r="K1033" s="15">
        <f>'table1-2011'!AU41</f>
        <v>30000</v>
      </c>
      <c r="L1033">
        <f>'table1-2011'!AV41</f>
        <v>1</v>
      </c>
      <c r="M1033" s="15">
        <f>'table1-2011'!AW41</f>
        <v>30000</v>
      </c>
    </row>
    <row r="1034" spans="1:13" x14ac:dyDescent="0.2">
      <c r="A1034">
        <f>'table1-2011'!AL42</f>
        <v>1001</v>
      </c>
      <c r="B1034">
        <v>2011</v>
      </c>
      <c r="C1034">
        <f>'table1-2011'!AM42</f>
        <v>5</v>
      </c>
      <c r="D1034">
        <f>'table1-2011'!AN42</f>
        <v>4</v>
      </c>
      <c r="E1034" s="15">
        <f>'table1-2011'!AO42</f>
        <v>65000</v>
      </c>
      <c r="F1034">
        <f>'table1-2011'!AP42</f>
        <v>0</v>
      </c>
      <c r="G1034" s="15">
        <f>'table1-2011'!AQ42</f>
        <v>0</v>
      </c>
      <c r="H1034">
        <f>'table1-2011'!AR42</f>
        <v>0</v>
      </c>
      <c r="I1034" s="15">
        <f>'table1-2011'!AS42</f>
        <v>0</v>
      </c>
      <c r="J1034">
        <f>'table1-2011'!AT42</f>
        <v>3</v>
      </c>
      <c r="K1034" s="15">
        <f>'table1-2011'!AU42</f>
        <v>45000</v>
      </c>
      <c r="L1034">
        <f>'table1-2011'!AV42</f>
        <v>4</v>
      </c>
      <c r="M1034" s="15">
        <f>'table1-2011'!AW42</f>
        <v>65000</v>
      </c>
    </row>
    <row r="1035" spans="1:13" x14ac:dyDescent="0.2">
      <c r="A1035">
        <f>'table1-2011'!AL43</f>
        <v>1002</v>
      </c>
      <c r="B1035">
        <v>2011</v>
      </c>
      <c r="C1035">
        <f>'table1-2011'!AM43</f>
        <v>4</v>
      </c>
      <c r="D1035">
        <f>'table1-2011'!AN43</f>
        <v>0</v>
      </c>
      <c r="E1035" s="15">
        <f>'table1-2011'!AO43</f>
        <v>0</v>
      </c>
      <c r="F1035">
        <f>'table1-2011'!AP43</f>
        <v>1</v>
      </c>
      <c r="G1035" s="15">
        <f>'table1-2011'!AQ43</f>
        <v>150000</v>
      </c>
      <c r="H1035">
        <f>'table1-2011'!AR43</f>
        <v>0</v>
      </c>
      <c r="I1035" s="15">
        <f>'table1-2011'!AS43</f>
        <v>0</v>
      </c>
      <c r="J1035">
        <f>'table1-2011'!AT43</f>
        <v>0</v>
      </c>
      <c r="K1035" s="15">
        <f>'table1-2011'!AU43</f>
        <v>0</v>
      </c>
      <c r="L1035">
        <f>'table1-2011'!AV43</f>
        <v>1</v>
      </c>
      <c r="M1035" s="15">
        <f>'table1-2011'!AW43</f>
        <v>150000</v>
      </c>
    </row>
    <row r="1036" spans="1:13" x14ac:dyDescent="0.2">
      <c r="A1036">
        <f>'table1-2011'!AL44</f>
        <v>1004</v>
      </c>
      <c r="B1036">
        <v>2011</v>
      </c>
      <c r="C1036">
        <f>'table1-2011'!AM44</f>
        <v>6</v>
      </c>
      <c r="D1036">
        <f>'table1-2011'!AN44</f>
        <v>2</v>
      </c>
      <c r="E1036" s="15">
        <f>'table1-2011'!AO44</f>
        <v>5000</v>
      </c>
      <c r="F1036">
        <f>'table1-2011'!AP44</f>
        <v>0</v>
      </c>
      <c r="G1036" s="15">
        <f>'table1-2011'!AQ44</f>
        <v>0</v>
      </c>
      <c r="H1036">
        <f>'table1-2011'!AR44</f>
        <v>1</v>
      </c>
      <c r="I1036" s="15">
        <f>'table1-2011'!AS44</f>
        <v>258000</v>
      </c>
      <c r="J1036">
        <f>'table1-2011'!AT44</f>
        <v>1</v>
      </c>
      <c r="K1036" s="15">
        <f>'table1-2011'!AU44</f>
        <v>258000</v>
      </c>
      <c r="L1036">
        <f>'table1-2011'!AV44</f>
        <v>3</v>
      </c>
      <c r="M1036" s="15">
        <f>'table1-2011'!AW44</f>
        <v>263000</v>
      </c>
    </row>
    <row r="1037" spans="1:13" x14ac:dyDescent="0.2">
      <c r="A1037">
        <f>'table1-2011'!AL45</f>
        <v>1101</v>
      </c>
      <c r="B1037">
        <v>2011</v>
      </c>
      <c r="C1037">
        <f>'table1-2011'!AM45</f>
        <v>9</v>
      </c>
      <c r="D1037">
        <f>'table1-2011'!AN45</f>
        <v>48</v>
      </c>
      <c r="E1037" s="15">
        <f>'table1-2011'!AO45</f>
        <v>672000</v>
      </c>
      <c r="F1037">
        <f>'table1-2011'!AP45</f>
        <v>0</v>
      </c>
      <c r="G1037" s="15">
        <f>'table1-2011'!AQ45</f>
        <v>0</v>
      </c>
      <c r="H1037">
        <f>'table1-2011'!AR45</f>
        <v>0</v>
      </c>
      <c r="I1037" s="15">
        <f>'table1-2011'!AS45</f>
        <v>0</v>
      </c>
      <c r="J1037">
        <f>'table1-2011'!AT45</f>
        <v>22</v>
      </c>
      <c r="K1037" s="15">
        <f>'table1-2011'!AU45</f>
        <v>382000</v>
      </c>
      <c r="L1037">
        <f>'table1-2011'!AV45</f>
        <v>48</v>
      </c>
      <c r="M1037" s="15">
        <f>'table1-2011'!AW45</f>
        <v>672000</v>
      </c>
    </row>
    <row r="1038" spans="1:13" x14ac:dyDescent="0.2">
      <c r="A1038">
        <f>'table1-2011'!AL46</f>
        <v>1102</v>
      </c>
      <c r="B1038">
        <v>2011</v>
      </c>
      <c r="C1038">
        <f>'table1-2011'!AM46</f>
        <v>9</v>
      </c>
      <c r="D1038">
        <f>'table1-2011'!AN46</f>
        <v>129</v>
      </c>
      <c r="E1038" s="15">
        <f>'table1-2011'!AO46</f>
        <v>1677000</v>
      </c>
      <c r="F1038">
        <f>'table1-2011'!AP46</f>
        <v>5</v>
      </c>
      <c r="G1038" s="15">
        <f>'table1-2011'!AQ46</f>
        <v>906000</v>
      </c>
      <c r="H1038">
        <f>'table1-2011'!AR46</f>
        <v>5</v>
      </c>
      <c r="I1038" s="15">
        <f>'table1-2011'!AS46</f>
        <v>3156000</v>
      </c>
      <c r="J1038">
        <f>'table1-2011'!AT46</f>
        <v>69</v>
      </c>
      <c r="K1038" s="15">
        <f>'table1-2011'!AU46</f>
        <v>1593000</v>
      </c>
      <c r="L1038">
        <f>'table1-2011'!AV46</f>
        <v>139</v>
      </c>
      <c r="M1038" s="15">
        <f>'table1-2011'!AW46</f>
        <v>5739000</v>
      </c>
    </row>
    <row r="1039" spans="1:13" x14ac:dyDescent="0.2">
      <c r="A1039">
        <f>'table1-2011'!AL47</f>
        <v>1201</v>
      </c>
      <c r="B1039">
        <v>2011</v>
      </c>
      <c r="C1039">
        <f>'table1-2011'!AM47</f>
        <v>13</v>
      </c>
      <c r="D1039">
        <f>'table1-2011'!AN47</f>
        <v>43</v>
      </c>
      <c r="E1039" s="15">
        <f>'table1-2011'!AO47</f>
        <v>403000</v>
      </c>
      <c r="F1039">
        <f>'table1-2011'!AP47</f>
        <v>1</v>
      </c>
      <c r="G1039" s="15">
        <f>'table1-2011'!AQ47</f>
        <v>110000</v>
      </c>
      <c r="H1039">
        <f>'table1-2011'!AR47</f>
        <v>0</v>
      </c>
      <c r="I1039" s="15">
        <f>'table1-2011'!AS47</f>
        <v>0</v>
      </c>
      <c r="J1039">
        <f>'table1-2011'!AT47</f>
        <v>26</v>
      </c>
      <c r="K1039" s="15">
        <f>'table1-2011'!AU47</f>
        <v>355000</v>
      </c>
      <c r="L1039">
        <f>'table1-2011'!AV47</f>
        <v>44</v>
      </c>
      <c r="M1039" s="15">
        <f>'table1-2011'!AW47</f>
        <v>513000</v>
      </c>
    </row>
    <row r="1040" spans="1:13" x14ac:dyDescent="0.2">
      <c r="A1040">
        <f>'table1-2011'!AL48</f>
        <v>1202</v>
      </c>
      <c r="B1040">
        <v>2011</v>
      </c>
      <c r="C1040">
        <f>'table1-2011'!AM48</f>
        <v>8</v>
      </c>
      <c r="D1040">
        <f>'table1-2011'!AN48</f>
        <v>60</v>
      </c>
      <c r="E1040" s="15">
        <f>'table1-2011'!AO48</f>
        <v>872000</v>
      </c>
      <c r="F1040">
        <f>'table1-2011'!AP48</f>
        <v>3</v>
      </c>
      <c r="G1040" s="15">
        <f>'table1-2011'!AQ48</f>
        <v>450000</v>
      </c>
      <c r="H1040">
        <f>'table1-2011'!AR48</f>
        <v>3</v>
      </c>
      <c r="I1040" s="15">
        <f>'table1-2011'!AS48</f>
        <v>952000</v>
      </c>
      <c r="J1040">
        <f>'table1-2011'!AT48</f>
        <v>32</v>
      </c>
      <c r="K1040" s="15">
        <f>'table1-2011'!AU48</f>
        <v>739000</v>
      </c>
      <c r="L1040">
        <f>'table1-2011'!AV48</f>
        <v>66</v>
      </c>
      <c r="M1040" s="15">
        <f>'table1-2011'!AW48</f>
        <v>2274000</v>
      </c>
    </row>
    <row r="1041" spans="1:13" x14ac:dyDescent="0.2">
      <c r="A1041">
        <f>'table1-2011'!AL49</f>
        <v>1203</v>
      </c>
      <c r="B1041">
        <v>2011</v>
      </c>
      <c r="C1041">
        <f>'table1-2011'!AM49</f>
        <v>6</v>
      </c>
      <c r="D1041">
        <f>'table1-2011'!AN49</f>
        <v>32</v>
      </c>
      <c r="E1041" s="15">
        <f>'table1-2011'!AO49</f>
        <v>489000</v>
      </c>
      <c r="F1041">
        <f>'table1-2011'!AP49</f>
        <v>1</v>
      </c>
      <c r="G1041" s="15">
        <f>'table1-2011'!AQ49</f>
        <v>248000</v>
      </c>
      <c r="H1041">
        <f>'table1-2011'!AR49</f>
        <v>2</v>
      </c>
      <c r="I1041" s="15">
        <f>'table1-2011'!AS49</f>
        <v>866000</v>
      </c>
      <c r="J1041">
        <f>'table1-2011'!AT49</f>
        <v>23</v>
      </c>
      <c r="K1041" s="15">
        <f>'table1-2011'!AU49</f>
        <v>896000</v>
      </c>
      <c r="L1041">
        <f>'table1-2011'!AV49</f>
        <v>35</v>
      </c>
      <c r="M1041" s="15">
        <f>'table1-2011'!AW49</f>
        <v>1603000</v>
      </c>
    </row>
    <row r="1042" spans="1:13" x14ac:dyDescent="0.2">
      <c r="A1042">
        <f>'table1-2011'!AL50</f>
        <v>1204</v>
      </c>
      <c r="B1042">
        <v>2011</v>
      </c>
      <c r="C1042">
        <f>'table1-2011'!AM50</f>
        <v>4</v>
      </c>
      <c r="D1042">
        <f>'table1-2011'!AN50</f>
        <v>11</v>
      </c>
      <c r="E1042" s="15">
        <f>'table1-2011'!AO50</f>
        <v>148000</v>
      </c>
      <c r="F1042">
        <f>'table1-2011'!AP50</f>
        <v>0</v>
      </c>
      <c r="G1042" s="15">
        <f>'table1-2011'!AQ50</f>
        <v>0</v>
      </c>
      <c r="H1042">
        <f>'table1-2011'!AR50</f>
        <v>1</v>
      </c>
      <c r="I1042" s="15">
        <f>'table1-2011'!AS50</f>
        <v>929000</v>
      </c>
      <c r="J1042">
        <f>'table1-2011'!AT50</f>
        <v>5</v>
      </c>
      <c r="K1042" s="15">
        <f>'table1-2011'!AU50</f>
        <v>20000</v>
      </c>
      <c r="L1042">
        <f>'table1-2011'!AV50</f>
        <v>12</v>
      </c>
      <c r="M1042" s="15">
        <f>'table1-2011'!AW50</f>
        <v>1077000</v>
      </c>
    </row>
    <row r="1043" spans="1:13" x14ac:dyDescent="0.2">
      <c r="A1043">
        <f>'table1-2011'!AL51</f>
        <v>1205</v>
      </c>
      <c r="B1043">
        <v>2011</v>
      </c>
      <c r="C1043">
        <f>'table1-2011'!AM51</f>
        <v>4</v>
      </c>
      <c r="D1043">
        <f>'table1-2011'!AN51</f>
        <v>39</v>
      </c>
      <c r="E1043" s="15">
        <f>'table1-2011'!AO51</f>
        <v>549000</v>
      </c>
      <c r="F1043">
        <f>'table1-2011'!AP51</f>
        <v>4</v>
      </c>
      <c r="G1043" s="15">
        <f>'table1-2011'!AQ51</f>
        <v>775000</v>
      </c>
      <c r="H1043">
        <f>'table1-2011'!AR51</f>
        <v>1</v>
      </c>
      <c r="I1043" s="15">
        <f>'table1-2011'!AS51</f>
        <v>365000</v>
      </c>
      <c r="J1043">
        <f>'table1-2011'!AT51</f>
        <v>20</v>
      </c>
      <c r="K1043" s="15">
        <f>'table1-2011'!AU51</f>
        <v>899000</v>
      </c>
      <c r="L1043">
        <f>'table1-2011'!AV51</f>
        <v>44</v>
      </c>
      <c r="M1043" s="15">
        <f>'table1-2011'!AW51</f>
        <v>1689000</v>
      </c>
    </row>
    <row r="1044" spans="1:13" x14ac:dyDescent="0.2">
      <c r="A1044">
        <f>'table1-2011'!AL52</f>
        <v>1206</v>
      </c>
      <c r="B1044">
        <v>2011</v>
      </c>
      <c r="C1044">
        <f>'table1-2011'!AM52</f>
        <v>7</v>
      </c>
      <c r="D1044">
        <f>'table1-2011'!AN52</f>
        <v>61</v>
      </c>
      <c r="E1044" s="15">
        <f>'table1-2011'!AO52</f>
        <v>908000</v>
      </c>
      <c r="F1044">
        <f>'table1-2011'!AP52</f>
        <v>5</v>
      </c>
      <c r="G1044" s="15">
        <f>'table1-2011'!AQ52</f>
        <v>864000</v>
      </c>
      <c r="H1044">
        <f>'table1-2011'!AR52</f>
        <v>5</v>
      </c>
      <c r="I1044" s="15">
        <f>'table1-2011'!AS52</f>
        <v>3458000</v>
      </c>
      <c r="J1044">
        <f>'table1-2011'!AT52</f>
        <v>26</v>
      </c>
      <c r="K1044" s="15">
        <f>'table1-2011'!AU52</f>
        <v>1211000</v>
      </c>
      <c r="L1044">
        <f>'table1-2011'!AV52</f>
        <v>71</v>
      </c>
      <c r="M1044" s="15">
        <f>'table1-2011'!AW52</f>
        <v>5230000</v>
      </c>
    </row>
    <row r="1045" spans="1:13" x14ac:dyDescent="0.2">
      <c r="A1045">
        <f>'table1-2011'!AL53</f>
        <v>1207</v>
      </c>
      <c r="B1045">
        <v>2011</v>
      </c>
      <c r="C1045">
        <f>'table1-2011'!AM53</f>
        <v>5</v>
      </c>
      <c r="D1045">
        <f>'table1-2011'!AN53</f>
        <v>54</v>
      </c>
      <c r="E1045" s="15">
        <f>'table1-2011'!AO53</f>
        <v>1257000</v>
      </c>
      <c r="F1045">
        <f>'table1-2011'!AP53</f>
        <v>5</v>
      </c>
      <c r="G1045" s="15">
        <f>'table1-2011'!AQ53</f>
        <v>753000</v>
      </c>
      <c r="H1045">
        <f>'table1-2011'!AR53</f>
        <v>5</v>
      </c>
      <c r="I1045" s="15">
        <f>'table1-2011'!AS53</f>
        <v>2467000</v>
      </c>
      <c r="J1045">
        <f>'table1-2011'!AT53</f>
        <v>11</v>
      </c>
      <c r="K1045" s="15">
        <f>'table1-2011'!AU53</f>
        <v>978000</v>
      </c>
      <c r="L1045">
        <f>'table1-2011'!AV53</f>
        <v>64</v>
      </c>
      <c r="M1045" s="15">
        <f>'table1-2011'!AW53</f>
        <v>4477000</v>
      </c>
    </row>
    <row r="1046" spans="1:13" x14ac:dyDescent="0.2">
      <c r="A1046">
        <f>'table1-2011'!AL54</f>
        <v>1301</v>
      </c>
      <c r="B1046">
        <v>2011</v>
      </c>
      <c r="C1046">
        <f>'table1-2011'!AM54</f>
        <v>4</v>
      </c>
      <c r="D1046">
        <f>'table1-2011'!AN54</f>
        <v>2</v>
      </c>
      <c r="E1046" s="15">
        <f>'table1-2011'!AO54</f>
        <v>12000</v>
      </c>
      <c r="F1046">
        <f>'table1-2011'!AP54</f>
        <v>0</v>
      </c>
      <c r="G1046" s="15">
        <f>'table1-2011'!AQ54</f>
        <v>0</v>
      </c>
      <c r="H1046">
        <f>'table1-2011'!AR54</f>
        <v>0</v>
      </c>
      <c r="I1046" s="15">
        <f>'table1-2011'!AS54</f>
        <v>0</v>
      </c>
      <c r="J1046">
        <f>'table1-2011'!AT54</f>
        <v>2</v>
      </c>
      <c r="K1046" s="15">
        <f>'table1-2011'!AU54</f>
        <v>12000</v>
      </c>
      <c r="L1046">
        <f>'table1-2011'!AV54</f>
        <v>2</v>
      </c>
      <c r="M1046" s="15">
        <f>'table1-2011'!AW54</f>
        <v>12000</v>
      </c>
    </row>
    <row r="1047" spans="1:13" x14ac:dyDescent="0.2">
      <c r="A1047">
        <f>'table1-2011'!AL55</f>
        <v>1302</v>
      </c>
      <c r="B1047">
        <v>2011</v>
      </c>
      <c r="C1047">
        <f>'table1-2011'!AM55</f>
        <v>5</v>
      </c>
      <c r="D1047">
        <f>'table1-2011'!AN55</f>
        <v>8</v>
      </c>
      <c r="E1047" s="15">
        <f>'table1-2011'!AO55</f>
        <v>36000</v>
      </c>
      <c r="F1047">
        <f>'table1-2011'!AP55</f>
        <v>0</v>
      </c>
      <c r="G1047" s="15">
        <f>'table1-2011'!AQ55</f>
        <v>0</v>
      </c>
      <c r="H1047">
        <f>'table1-2011'!AR55</f>
        <v>0</v>
      </c>
      <c r="I1047" s="15">
        <f>'table1-2011'!AS55</f>
        <v>0</v>
      </c>
      <c r="J1047">
        <f>'table1-2011'!AT55</f>
        <v>7</v>
      </c>
      <c r="K1047" s="15">
        <f>'table1-2011'!AU55</f>
        <v>32000</v>
      </c>
      <c r="L1047">
        <f>'table1-2011'!AV55</f>
        <v>8</v>
      </c>
      <c r="M1047" s="15">
        <f>'table1-2011'!AW55</f>
        <v>36000</v>
      </c>
    </row>
    <row r="1048" spans="1:13" x14ac:dyDescent="0.2">
      <c r="A1048">
        <f>'table1-2011'!AL56</f>
        <v>1303</v>
      </c>
      <c r="B1048">
        <v>2011</v>
      </c>
      <c r="C1048">
        <f>'table1-2011'!AM56</f>
        <v>4</v>
      </c>
      <c r="D1048">
        <f>'table1-2011'!AN56</f>
        <v>16</v>
      </c>
      <c r="E1048" s="15">
        <f>'table1-2011'!AO56</f>
        <v>342000</v>
      </c>
      <c r="F1048">
        <f>'table1-2011'!AP56</f>
        <v>0</v>
      </c>
      <c r="G1048" s="15">
        <f>'table1-2011'!AQ56</f>
        <v>0</v>
      </c>
      <c r="H1048">
        <f>'table1-2011'!AR56</f>
        <v>0</v>
      </c>
      <c r="I1048" s="15">
        <f>'table1-2011'!AS56</f>
        <v>0</v>
      </c>
      <c r="J1048">
        <f>'table1-2011'!AT56</f>
        <v>8</v>
      </c>
      <c r="K1048" s="15">
        <f>'table1-2011'!AU56</f>
        <v>70000</v>
      </c>
      <c r="L1048">
        <f>'table1-2011'!AV56</f>
        <v>16</v>
      </c>
      <c r="M1048" s="15">
        <f>'table1-2011'!AW56</f>
        <v>342000</v>
      </c>
    </row>
    <row r="1049" spans="1:13" x14ac:dyDescent="0.2">
      <c r="A1049">
        <f>'table1-2011'!AL57</f>
        <v>1304</v>
      </c>
      <c r="B1049">
        <v>2011</v>
      </c>
      <c r="C1049">
        <f>'table1-2011'!AM57</f>
        <v>5</v>
      </c>
      <c r="D1049">
        <f>'table1-2011'!AN57</f>
        <v>13</v>
      </c>
      <c r="E1049" s="15">
        <f>'table1-2011'!AO57</f>
        <v>227000</v>
      </c>
      <c r="F1049">
        <f>'table1-2011'!AP57</f>
        <v>0</v>
      </c>
      <c r="G1049" s="15">
        <f>'table1-2011'!AQ57</f>
        <v>0</v>
      </c>
      <c r="H1049">
        <f>'table1-2011'!AR57</f>
        <v>0</v>
      </c>
      <c r="I1049" s="15">
        <f>'table1-2011'!AS57</f>
        <v>0</v>
      </c>
      <c r="J1049">
        <f>'table1-2011'!AT57</f>
        <v>5</v>
      </c>
      <c r="K1049" s="15">
        <f>'table1-2011'!AU57</f>
        <v>127000</v>
      </c>
      <c r="L1049">
        <f>'table1-2011'!AV57</f>
        <v>13</v>
      </c>
      <c r="M1049" s="15">
        <f>'table1-2011'!AW57</f>
        <v>227000</v>
      </c>
    </row>
    <row r="1050" spans="1:13" x14ac:dyDescent="0.2">
      <c r="A1050">
        <f>'table1-2011'!AL58</f>
        <v>1306</v>
      </c>
      <c r="B1050">
        <v>2011</v>
      </c>
      <c r="C1050">
        <f>'table1-2011'!AM58</f>
        <v>8</v>
      </c>
      <c r="D1050">
        <f>'table1-2011'!AN58</f>
        <v>82</v>
      </c>
      <c r="E1050" s="15">
        <f>'table1-2011'!AO58</f>
        <v>1063000</v>
      </c>
      <c r="F1050">
        <f>'table1-2011'!AP58</f>
        <v>2</v>
      </c>
      <c r="G1050" s="15">
        <f>'table1-2011'!AQ58</f>
        <v>420000</v>
      </c>
      <c r="H1050">
        <f>'table1-2011'!AR58</f>
        <v>7</v>
      </c>
      <c r="I1050" s="15">
        <f>'table1-2011'!AS58</f>
        <v>3175000</v>
      </c>
      <c r="J1050">
        <f>'table1-2011'!AT58</f>
        <v>45</v>
      </c>
      <c r="K1050" s="15">
        <f>'table1-2011'!AU58</f>
        <v>2287000</v>
      </c>
      <c r="L1050">
        <f>'table1-2011'!AV58</f>
        <v>91</v>
      </c>
      <c r="M1050" s="15">
        <f>'table1-2011'!AW58</f>
        <v>4658000</v>
      </c>
    </row>
    <row r="1051" spans="1:13" x14ac:dyDescent="0.2">
      <c r="A1051">
        <f>'table1-2011'!AL59</f>
        <v>1307</v>
      </c>
      <c r="B1051">
        <v>2011</v>
      </c>
      <c r="C1051">
        <f>'table1-2011'!AM59</f>
        <v>9</v>
      </c>
      <c r="D1051">
        <f>'table1-2011'!AN59</f>
        <v>42</v>
      </c>
      <c r="E1051" s="15">
        <f>'table1-2011'!AO59</f>
        <v>533000</v>
      </c>
      <c r="F1051">
        <f>'table1-2011'!AP59</f>
        <v>2</v>
      </c>
      <c r="G1051" s="15">
        <f>'table1-2011'!AQ59</f>
        <v>325000</v>
      </c>
      <c r="H1051">
        <f>'table1-2011'!AR59</f>
        <v>1</v>
      </c>
      <c r="I1051" s="15">
        <f>'table1-2011'!AS59</f>
        <v>640000</v>
      </c>
      <c r="J1051">
        <f>'table1-2011'!AT59</f>
        <v>18</v>
      </c>
      <c r="K1051" s="15">
        <f>'table1-2011'!AU59</f>
        <v>286000</v>
      </c>
      <c r="L1051">
        <f>'table1-2011'!AV59</f>
        <v>45</v>
      </c>
      <c r="M1051" s="15">
        <f>'table1-2011'!AW59</f>
        <v>1498000</v>
      </c>
    </row>
    <row r="1052" spans="1:13" x14ac:dyDescent="0.2">
      <c r="A1052">
        <f>'table1-2011'!AL60</f>
        <v>1308.03</v>
      </c>
      <c r="B1052">
        <v>2011</v>
      </c>
      <c r="C1052">
        <f>'table1-2011'!AM60</f>
        <v>8</v>
      </c>
      <c r="D1052">
        <f>'table1-2011'!AN60</f>
        <v>14</v>
      </c>
      <c r="E1052" s="15">
        <f>'table1-2011'!AO60</f>
        <v>172000</v>
      </c>
      <c r="F1052">
        <f>'table1-2011'!AP60</f>
        <v>0</v>
      </c>
      <c r="G1052" s="15">
        <f>'table1-2011'!AQ60</f>
        <v>0</v>
      </c>
      <c r="H1052">
        <f>'table1-2011'!AR60</f>
        <v>0</v>
      </c>
      <c r="I1052" s="15">
        <f>'table1-2011'!AS60</f>
        <v>0</v>
      </c>
      <c r="J1052">
        <f>'table1-2011'!AT60</f>
        <v>9</v>
      </c>
      <c r="K1052" s="15">
        <f>'table1-2011'!AU60</f>
        <v>131000</v>
      </c>
      <c r="L1052">
        <f>'table1-2011'!AV60</f>
        <v>14</v>
      </c>
      <c r="M1052" s="15">
        <f>'table1-2011'!AW60</f>
        <v>172000</v>
      </c>
    </row>
    <row r="1053" spans="1:13" x14ac:dyDescent="0.2">
      <c r="A1053">
        <f>'table1-2011'!AL61</f>
        <v>1308.04</v>
      </c>
      <c r="B1053">
        <v>2011</v>
      </c>
      <c r="C1053">
        <f>'table1-2011'!AM61</f>
        <v>6</v>
      </c>
      <c r="D1053">
        <f>'table1-2011'!AN61</f>
        <v>38</v>
      </c>
      <c r="E1053" s="15">
        <f>'table1-2011'!AO61</f>
        <v>892000</v>
      </c>
      <c r="F1053">
        <f>'table1-2011'!AP61</f>
        <v>2</v>
      </c>
      <c r="G1053" s="15">
        <f>'table1-2011'!AQ61</f>
        <v>300000</v>
      </c>
      <c r="H1053">
        <f>'table1-2011'!AR61</f>
        <v>1</v>
      </c>
      <c r="I1053" s="15">
        <f>'table1-2011'!AS61</f>
        <v>408000</v>
      </c>
      <c r="J1053">
        <f>'table1-2011'!AT61</f>
        <v>15</v>
      </c>
      <c r="K1053" s="15">
        <f>'table1-2011'!AU61</f>
        <v>796000</v>
      </c>
      <c r="L1053">
        <f>'table1-2011'!AV61</f>
        <v>41</v>
      </c>
      <c r="M1053" s="15">
        <f>'table1-2011'!AW61</f>
        <v>1600000</v>
      </c>
    </row>
    <row r="1054" spans="1:13" x14ac:dyDescent="0.2">
      <c r="A1054">
        <f>'table1-2011'!AL62</f>
        <v>1308.05</v>
      </c>
      <c r="B1054">
        <v>2011</v>
      </c>
      <c r="C1054">
        <f>'table1-2011'!AM62</f>
        <v>13</v>
      </c>
      <c r="D1054">
        <f>'table1-2011'!AN62</f>
        <v>8</v>
      </c>
      <c r="E1054" s="15">
        <f>'table1-2011'!AO62</f>
        <v>118000</v>
      </c>
      <c r="F1054">
        <f>'table1-2011'!AP62</f>
        <v>0</v>
      </c>
      <c r="G1054" s="15">
        <f>'table1-2011'!AQ62</f>
        <v>0</v>
      </c>
      <c r="H1054">
        <f>'table1-2011'!AR62</f>
        <v>1</v>
      </c>
      <c r="I1054" s="15">
        <f>'table1-2011'!AS62</f>
        <v>800000</v>
      </c>
      <c r="J1054">
        <f>'table1-2011'!AT62</f>
        <v>3</v>
      </c>
      <c r="K1054" s="15">
        <f>'table1-2011'!AU62</f>
        <v>804000</v>
      </c>
      <c r="L1054">
        <f>'table1-2011'!AV62</f>
        <v>9</v>
      </c>
      <c r="M1054" s="15">
        <f>'table1-2011'!AW62</f>
        <v>918000</v>
      </c>
    </row>
    <row r="1055" spans="1:13" x14ac:dyDescent="0.2">
      <c r="A1055">
        <f>'table1-2011'!AL63</f>
        <v>1308.06</v>
      </c>
      <c r="B1055">
        <v>2011</v>
      </c>
      <c r="C1055">
        <f>'table1-2011'!AM63</f>
        <v>7</v>
      </c>
      <c r="D1055">
        <f>'table1-2011'!AN63</f>
        <v>43</v>
      </c>
      <c r="E1055" s="15">
        <f>'table1-2011'!AO63</f>
        <v>601000</v>
      </c>
      <c r="F1055">
        <f>'table1-2011'!AP63</f>
        <v>4</v>
      </c>
      <c r="G1055" s="15">
        <f>'table1-2011'!AQ63</f>
        <v>950000</v>
      </c>
      <c r="H1055">
        <f>'table1-2011'!AR63</f>
        <v>1</v>
      </c>
      <c r="I1055" s="15">
        <f>'table1-2011'!AS63</f>
        <v>300000</v>
      </c>
      <c r="J1055">
        <f>'table1-2011'!AT63</f>
        <v>14</v>
      </c>
      <c r="K1055" s="15">
        <f>'table1-2011'!AU63</f>
        <v>278000</v>
      </c>
      <c r="L1055">
        <f>'table1-2011'!AV63</f>
        <v>48</v>
      </c>
      <c r="M1055" s="15">
        <f>'table1-2011'!AW63</f>
        <v>1851000</v>
      </c>
    </row>
    <row r="1056" spans="1:13" x14ac:dyDescent="0.2">
      <c r="A1056">
        <f>'table1-2011'!AL64</f>
        <v>1401</v>
      </c>
      <c r="B1056">
        <v>2011</v>
      </c>
      <c r="C1056">
        <f>'table1-2011'!AM64</f>
        <v>10</v>
      </c>
      <c r="D1056">
        <f>'table1-2011'!AN64</f>
        <v>53</v>
      </c>
      <c r="E1056" s="15">
        <f>'table1-2011'!AO64</f>
        <v>491000</v>
      </c>
      <c r="F1056">
        <f>'table1-2011'!AP64</f>
        <v>0</v>
      </c>
      <c r="G1056" s="15">
        <f>'table1-2011'!AQ64</f>
        <v>0</v>
      </c>
      <c r="H1056">
        <f>'table1-2011'!AR64</f>
        <v>1</v>
      </c>
      <c r="I1056" s="15">
        <f>'table1-2011'!AS64</f>
        <v>364000</v>
      </c>
      <c r="J1056">
        <f>'table1-2011'!AT64</f>
        <v>33</v>
      </c>
      <c r="K1056" s="15">
        <f>'table1-2011'!AU64</f>
        <v>607000</v>
      </c>
      <c r="L1056">
        <f>'table1-2011'!AV64</f>
        <v>54</v>
      </c>
      <c r="M1056" s="15">
        <f>'table1-2011'!AW64</f>
        <v>855000</v>
      </c>
    </row>
    <row r="1057" spans="1:13" x14ac:dyDescent="0.2">
      <c r="A1057">
        <f>'table1-2011'!AL65</f>
        <v>1402</v>
      </c>
      <c r="B1057">
        <v>2011</v>
      </c>
      <c r="C1057">
        <f>'table1-2011'!AM65</f>
        <v>3</v>
      </c>
      <c r="D1057">
        <f>'table1-2011'!AN65</f>
        <v>9</v>
      </c>
      <c r="E1057" s="15">
        <f>'table1-2011'!AO65</f>
        <v>103000</v>
      </c>
      <c r="F1057">
        <f>'table1-2011'!AP65</f>
        <v>0</v>
      </c>
      <c r="G1057" s="15">
        <f>'table1-2011'!AQ65</f>
        <v>0</v>
      </c>
      <c r="H1057">
        <f>'table1-2011'!AR65</f>
        <v>0</v>
      </c>
      <c r="I1057" s="15">
        <f>'table1-2011'!AS65</f>
        <v>0</v>
      </c>
      <c r="J1057">
        <f>'table1-2011'!AT65</f>
        <v>6</v>
      </c>
      <c r="K1057" s="15">
        <f>'table1-2011'!AU65</f>
        <v>84000</v>
      </c>
      <c r="L1057">
        <f>'table1-2011'!AV65</f>
        <v>9</v>
      </c>
      <c r="M1057" s="15">
        <f>'table1-2011'!AW65</f>
        <v>103000</v>
      </c>
    </row>
    <row r="1058" spans="1:13" x14ac:dyDescent="0.2">
      <c r="A1058">
        <f>'table1-2011'!AL66</f>
        <v>1403</v>
      </c>
      <c r="B1058">
        <v>2011</v>
      </c>
      <c r="C1058">
        <f>'table1-2011'!AM66</f>
        <v>5</v>
      </c>
      <c r="D1058">
        <f>'table1-2011'!AN66</f>
        <v>13</v>
      </c>
      <c r="E1058" s="15">
        <f>'table1-2011'!AO66</f>
        <v>143000</v>
      </c>
      <c r="F1058">
        <f>'table1-2011'!AP66</f>
        <v>0</v>
      </c>
      <c r="G1058" s="15">
        <f>'table1-2011'!AQ66</f>
        <v>0</v>
      </c>
      <c r="H1058">
        <f>'table1-2011'!AR66</f>
        <v>0</v>
      </c>
      <c r="I1058" s="15">
        <f>'table1-2011'!AS66</f>
        <v>0</v>
      </c>
      <c r="J1058">
        <f>'table1-2011'!AT66</f>
        <v>5</v>
      </c>
      <c r="K1058" s="15">
        <f>'table1-2011'!AU66</f>
        <v>121000</v>
      </c>
      <c r="L1058">
        <f>'table1-2011'!AV66</f>
        <v>13</v>
      </c>
      <c r="M1058" s="15">
        <f>'table1-2011'!AW66</f>
        <v>143000</v>
      </c>
    </row>
    <row r="1059" spans="1:13" x14ac:dyDescent="0.2">
      <c r="A1059">
        <f>'table1-2011'!AL67</f>
        <v>1501</v>
      </c>
      <c r="B1059">
        <v>2011</v>
      </c>
      <c r="C1059">
        <f>'table1-2011'!AM67</f>
        <v>4</v>
      </c>
      <c r="D1059">
        <f>'table1-2011'!AN67</f>
        <v>8</v>
      </c>
      <c r="E1059" s="15">
        <f>'table1-2011'!AO67</f>
        <v>17000</v>
      </c>
      <c r="F1059">
        <f>'table1-2011'!AP67</f>
        <v>0</v>
      </c>
      <c r="G1059" s="15">
        <f>'table1-2011'!AQ67</f>
        <v>0</v>
      </c>
      <c r="H1059">
        <f>'table1-2011'!AR67</f>
        <v>1</v>
      </c>
      <c r="I1059" s="15">
        <f>'table1-2011'!AS67</f>
        <v>337000</v>
      </c>
      <c r="J1059">
        <f>'table1-2011'!AT67</f>
        <v>6</v>
      </c>
      <c r="K1059" s="15">
        <f>'table1-2011'!AU67</f>
        <v>352000</v>
      </c>
      <c r="L1059">
        <f>'table1-2011'!AV67</f>
        <v>9</v>
      </c>
      <c r="M1059" s="15">
        <f>'table1-2011'!AW67</f>
        <v>354000</v>
      </c>
    </row>
    <row r="1060" spans="1:13" x14ac:dyDescent="0.2">
      <c r="A1060">
        <f>'table1-2011'!AL68</f>
        <v>1502</v>
      </c>
      <c r="B1060">
        <v>2011</v>
      </c>
      <c r="C1060">
        <f>'table1-2011'!AM68</f>
        <v>5</v>
      </c>
      <c r="D1060">
        <f>'table1-2011'!AN68</f>
        <v>5</v>
      </c>
      <c r="E1060" s="15">
        <f>'table1-2011'!AO68</f>
        <v>4000</v>
      </c>
      <c r="F1060">
        <f>'table1-2011'!AP68</f>
        <v>0</v>
      </c>
      <c r="G1060" s="15">
        <f>'table1-2011'!AQ68</f>
        <v>0</v>
      </c>
      <c r="H1060">
        <f>'table1-2011'!AR68</f>
        <v>0</v>
      </c>
      <c r="I1060" s="15">
        <f>'table1-2011'!AS68</f>
        <v>0</v>
      </c>
      <c r="J1060">
        <f>'table1-2011'!AT68</f>
        <v>3</v>
      </c>
      <c r="K1060" s="15">
        <f>'table1-2011'!AU68</f>
        <v>3000</v>
      </c>
      <c r="L1060">
        <f>'table1-2011'!AV68</f>
        <v>5</v>
      </c>
      <c r="M1060" s="15">
        <f>'table1-2011'!AW68</f>
        <v>4000</v>
      </c>
    </row>
    <row r="1061" spans="1:13" x14ac:dyDescent="0.2">
      <c r="A1061">
        <f>'table1-2011'!AL69</f>
        <v>1503</v>
      </c>
      <c r="B1061">
        <v>2011</v>
      </c>
      <c r="C1061">
        <f>'table1-2011'!AM69</f>
        <v>6</v>
      </c>
      <c r="D1061">
        <f>'table1-2011'!AN69</f>
        <v>2</v>
      </c>
      <c r="E1061" s="15">
        <f>'table1-2011'!AO69</f>
        <v>5000</v>
      </c>
      <c r="F1061">
        <f>'table1-2011'!AP69</f>
        <v>0</v>
      </c>
      <c r="G1061" s="15">
        <f>'table1-2011'!AQ69</f>
        <v>0</v>
      </c>
      <c r="H1061">
        <f>'table1-2011'!AR69</f>
        <v>0</v>
      </c>
      <c r="I1061" s="15">
        <f>'table1-2011'!AS69</f>
        <v>0</v>
      </c>
      <c r="J1061">
        <f>'table1-2011'!AT69</f>
        <v>0</v>
      </c>
      <c r="K1061" s="15">
        <f>'table1-2011'!AU69</f>
        <v>0</v>
      </c>
      <c r="L1061">
        <f>'table1-2011'!AV69</f>
        <v>2</v>
      </c>
      <c r="M1061" s="15">
        <f>'table1-2011'!AW69</f>
        <v>5000</v>
      </c>
    </row>
    <row r="1062" spans="1:13" x14ac:dyDescent="0.2">
      <c r="A1062">
        <f>'table1-2011'!AL70</f>
        <v>1504</v>
      </c>
      <c r="B1062">
        <v>2011</v>
      </c>
      <c r="C1062">
        <f>'table1-2011'!AM70</f>
        <v>5</v>
      </c>
      <c r="D1062">
        <f>'table1-2011'!AN70</f>
        <v>9</v>
      </c>
      <c r="E1062" s="15">
        <f>'table1-2011'!AO70</f>
        <v>159000</v>
      </c>
      <c r="F1062">
        <f>'table1-2011'!AP70</f>
        <v>0</v>
      </c>
      <c r="G1062" s="15">
        <f>'table1-2011'!AQ70</f>
        <v>0</v>
      </c>
      <c r="H1062">
        <f>'table1-2011'!AR70</f>
        <v>0</v>
      </c>
      <c r="I1062" s="15">
        <f>'table1-2011'!AS70</f>
        <v>0</v>
      </c>
      <c r="J1062">
        <f>'table1-2011'!AT70</f>
        <v>4</v>
      </c>
      <c r="K1062" s="15">
        <f>'table1-2011'!AU70</f>
        <v>65000</v>
      </c>
      <c r="L1062">
        <f>'table1-2011'!AV70</f>
        <v>9</v>
      </c>
      <c r="M1062" s="15">
        <f>'table1-2011'!AW70</f>
        <v>159000</v>
      </c>
    </row>
    <row r="1063" spans="1:13" x14ac:dyDescent="0.2">
      <c r="A1063">
        <f>'table1-2011'!AL71</f>
        <v>1505</v>
      </c>
      <c r="B1063">
        <v>2011</v>
      </c>
      <c r="C1063">
        <f>'table1-2011'!AM71</f>
        <v>6</v>
      </c>
      <c r="D1063">
        <f>'table1-2011'!AN71</f>
        <v>10</v>
      </c>
      <c r="E1063" s="15">
        <f>'table1-2011'!AO71</f>
        <v>189000</v>
      </c>
      <c r="F1063">
        <f>'table1-2011'!AP71</f>
        <v>1</v>
      </c>
      <c r="G1063" s="15">
        <f>'table1-2011'!AQ71</f>
        <v>250000</v>
      </c>
      <c r="H1063">
        <f>'table1-2011'!AR71</f>
        <v>1</v>
      </c>
      <c r="I1063" s="15">
        <f>'table1-2011'!AS71</f>
        <v>300000</v>
      </c>
      <c r="J1063">
        <f>'table1-2011'!AT71</f>
        <v>4</v>
      </c>
      <c r="K1063" s="15">
        <f>'table1-2011'!AU71</f>
        <v>61000</v>
      </c>
      <c r="L1063">
        <f>'table1-2011'!AV71</f>
        <v>12</v>
      </c>
      <c r="M1063" s="15">
        <f>'table1-2011'!AW71</f>
        <v>739000</v>
      </c>
    </row>
    <row r="1064" spans="1:13" x14ac:dyDescent="0.2">
      <c r="A1064">
        <f>'table1-2011'!AL72</f>
        <v>1506</v>
      </c>
      <c r="B1064">
        <v>2011</v>
      </c>
      <c r="C1064">
        <f>'table1-2011'!AM72</f>
        <v>5</v>
      </c>
      <c r="D1064">
        <f>'table1-2011'!AN72</f>
        <v>9</v>
      </c>
      <c r="E1064" s="15">
        <f>'table1-2011'!AO72</f>
        <v>117000</v>
      </c>
      <c r="F1064">
        <f>'table1-2011'!AP72</f>
        <v>0</v>
      </c>
      <c r="G1064" s="15">
        <f>'table1-2011'!AQ72</f>
        <v>0</v>
      </c>
      <c r="H1064">
        <f>'table1-2011'!AR72</f>
        <v>1</v>
      </c>
      <c r="I1064" s="15">
        <f>'table1-2011'!AS72</f>
        <v>500000</v>
      </c>
      <c r="J1064">
        <f>'table1-2011'!AT72</f>
        <v>6</v>
      </c>
      <c r="K1064" s="15">
        <f>'table1-2011'!AU72</f>
        <v>40000</v>
      </c>
      <c r="L1064">
        <f>'table1-2011'!AV72</f>
        <v>10</v>
      </c>
      <c r="M1064" s="15">
        <f>'table1-2011'!AW72</f>
        <v>617000</v>
      </c>
    </row>
    <row r="1065" spans="1:13" x14ac:dyDescent="0.2">
      <c r="A1065">
        <f>'table1-2011'!AL73</f>
        <v>1507.01</v>
      </c>
      <c r="B1065">
        <v>2011</v>
      </c>
      <c r="C1065">
        <f>'table1-2011'!AM73</f>
        <v>7</v>
      </c>
      <c r="D1065">
        <f>'table1-2011'!AN73</f>
        <v>3</v>
      </c>
      <c r="E1065" s="15">
        <f>'table1-2011'!AO73</f>
        <v>1000</v>
      </c>
      <c r="F1065">
        <f>'table1-2011'!AP73</f>
        <v>0</v>
      </c>
      <c r="G1065" s="15">
        <f>'table1-2011'!AQ73</f>
        <v>0</v>
      </c>
      <c r="H1065">
        <f>'table1-2011'!AR73</f>
        <v>0</v>
      </c>
      <c r="I1065" s="15">
        <f>'table1-2011'!AS73</f>
        <v>0</v>
      </c>
      <c r="J1065">
        <f>'table1-2011'!AT73</f>
        <v>2</v>
      </c>
      <c r="K1065" s="15">
        <f>'table1-2011'!AU73</f>
        <v>0</v>
      </c>
      <c r="L1065">
        <f>'table1-2011'!AV73</f>
        <v>3</v>
      </c>
      <c r="M1065" s="15">
        <f>'table1-2011'!AW73</f>
        <v>1000</v>
      </c>
    </row>
    <row r="1066" spans="1:13" x14ac:dyDescent="0.2">
      <c r="A1066">
        <f>'table1-2011'!AL74</f>
        <v>1507.02</v>
      </c>
      <c r="B1066">
        <v>2011</v>
      </c>
      <c r="C1066">
        <f>'table1-2011'!AM74</f>
        <v>8</v>
      </c>
      <c r="D1066">
        <f>'table1-2011'!AN74</f>
        <v>9</v>
      </c>
      <c r="E1066" s="15">
        <f>'table1-2011'!AO74</f>
        <v>6000</v>
      </c>
      <c r="F1066">
        <f>'table1-2011'!AP74</f>
        <v>0</v>
      </c>
      <c r="G1066" s="15">
        <f>'table1-2011'!AQ74</f>
        <v>0</v>
      </c>
      <c r="H1066">
        <f>'table1-2011'!AR74</f>
        <v>0</v>
      </c>
      <c r="I1066" s="15">
        <f>'table1-2011'!AS74</f>
        <v>0</v>
      </c>
      <c r="J1066">
        <f>'table1-2011'!AT74</f>
        <v>1</v>
      </c>
      <c r="K1066" s="15">
        <f>'table1-2011'!AU74</f>
        <v>3000</v>
      </c>
      <c r="L1066">
        <f>'table1-2011'!AV74</f>
        <v>9</v>
      </c>
      <c r="M1066" s="15">
        <f>'table1-2011'!AW74</f>
        <v>6000</v>
      </c>
    </row>
    <row r="1067" spans="1:13" x14ac:dyDescent="0.2">
      <c r="A1067">
        <f>'table1-2011'!AL75</f>
        <v>1508</v>
      </c>
      <c r="B1067">
        <v>2011</v>
      </c>
      <c r="C1067">
        <f>'table1-2011'!AM75</f>
        <v>6</v>
      </c>
      <c r="D1067">
        <f>'table1-2011'!AN75</f>
        <v>25</v>
      </c>
      <c r="E1067" s="15">
        <f>'table1-2011'!AO75</f>
        <v>159000</v>
      </c>
      <c r="F1067">
        <f>'table1-2011'!AP75</f>
        <v>2</v>
      </c>
      <c r="G1067" s="15">
        <f>'table1-2011'!AQ75</f>
        <v>356000</v>
      </c>
      <c r="H1067">
        <f>'table1-2011'!AR75</f>
        <v>1</v>
      </c>
      <c r="I1067" s="15">
        <f>'table1-2011'!AS75</f>
        <v>850000</v>
      </c>
      <c r="J1067">
        <f>'table1-2011'!AT75</f>
        <v>11</v>
      </c>
      <c r="K1067" s="15">
        <f>'table1-2011'!AU75</f>
        <v>75000</v>
      </c>
      <c r="L1067">
        <f>'table1-2011'!AV75</f>
        <v>28</v>
      </c>
      <c r="M1067" s="15">
        <f>'table1-2011'!AW75</f>
        <v>1365000</v>
      </c>
    </row>
    <row r="1068" spans="1:13" x14ac:dyDescent="0.2">
      <c r="A1068">
        <f>'table1-2011'!AL76</f>
        <v>1509</v>
      </c>
      <c r="B1068">
        <v>2011</v>
      </c>
      <c r="C1068">
        <f>'table1-2011'!AM76</f>
        <v>7</v>
      </c>
      <c r="D1068">
        <f>'table1-2011'!AN76</f>
        <v>7</v>
      </c>
      <c r="E1068" s="15">
        <f>'table1-2011'!AO76</f>
        <v>17000</v>
      </c>
      <c r="F1068">
        <f>'table1-2011'!AP76</f>
        <v>0</v>
      </c>
      <c r="G1068" s="15">
        <f>'table1-2011'!AQ76</f>
        <v>0</v>
      </c>
      <c r="H1068">
        <f>'table1-2011'!AR76</f>
        <v>0</v>
      </c>
      <c r="I1068" s="15">
        <f>'table1-2011'!AS76</f>
        <v>0</v>
      </c>
      <c r="J1068">
        <f>'table1-2011'!AT76</f>
        <v>4</v>
      </c>
      <c r="K1068" s="15">
        <f>'table1-2011'!AU76</f>
        <v>10000</v>
      </c>
      <c r="L1068">
        <f>'table1-2011'!AV76</f>
        <v>7</v>
      </c>
      <c r="M1068" s="15">
        <f>'table1-2011'!AW76</f>
        <v>17000</v>
      </c>
    </row>
    <row r="1069" spans="1:13" x14ac:dyDescent="0.2">
      <c r="A1069">
        <f>'table1-2011'!AL77</f>
        <v>1510</v>
      </c>
      <c r="B1069">
        <v>2011</v>
      </c>
      <c r="C1069">
        <f>'table1-2011'!AM77</f>
        <v>6</v>
      </c>
      <c r="D1069">
        <f>'table1-2011'!AN77</f>
        <v>10</v>
      </c>
      <c r="E1069" s="15">
        <f>'table1-2011'!AO77</f>
        <v>42000</v>
      </c>
      <c r="F1069">
        <f>'table1-2011'!AP77</f>
        <v>0</v>
      </c>
      <c r="G1069" s="15">
        <f>'table1-2011'!AQ77</f>
        <v>0</v>
      </c>
      <c r="H1069">
        <f>'table1-2011'!AR77</f>
        <v>1</v>
      </c>
      <c r="I1069" s="15">
        <f>'table1-2011'!AS77</f>
        <v>513000</v>
      </c>
      <c r="J1069">
        <f>'table1-2011'!AT77</f>
        <v>7</v>
      </c>
      <c r="K1069" s="15">
        <f>'table1-2011'!AU77</f>
        <v>534000</v>
      </c>
      <c r="L1069">
        <f>'table1-2011'!AV77</f>
        <v>11</v>
      </c>
      <c r="M1069" s="15">
        <f>'table1-2011'!AW77</f>
        <v>555000</v>
      </c>
    </row>
    <row r="1070" spans="1:13" x14ac:dyDescent="0.2">
      <c r="A1070">
        <f>'table1-2011'!AL78</f>
        <v>1511</v>
      </c>
      <c r="B1070">
        <v>2011</v>
      </c>
      <c r="C1070">
        <f>'table1-2011'!AM78</f>
        <v>8</v>
      </c>
      <c r="D1070">
        <f>'table1-2011'!AN78</f>
        <v>16</v>
      </c>
      <c r="E1070" s="15">
        <f>'table1-2011'!AO78</f>
        <v>136000</v>
      </c>
      <c r="F1070">
        <f>'table1-2011'!AP78</f>
        <v>0</v>
      </c>
      <c r="G1070" s="15">
        <f>'table1-2011'!AQ78</f>
        <v>0</v>
      </c>
      <c r="H1070">
        <f>'table1-2011'!AR78</f>
        <v>0</v>
      </c>
      <c r="I1070" s="15">
        <f>'table1-2011'!AS78</f>
        <v>0</v>
      </c>
      <c r="J1070">
        <f>'table1-2011'!AT78</f>
        <v>6</v>
      </c>
      <c r="K1070" s="15">
        <f>'table1-2011'!AU78</f>
        <v>89000</v>
      </c>
      <c r="L1070">
        <f>'table1-2011'!AV78</f>
        <v>16</v>
      </c>
      <c r="M1070" s="15">
        <f>'table1-2011'!AW78</f>
        <v>136000</v>
      </c>
    </row>
    <row r="1071" spans="1:13" x14ac:dyDescent="0.2">
      <c r="A1071">
        <f>'table1-2011'!AL79</f>
        <v>1512</v>
      </c>
      <c r="B1071">
        <v>2011</v>
      </c>
      <c r="C1071">
        <f>'table1-2011'!AM79</f>
        <v>5</v>
      </c>
      <c r="D1071">
        <f>'table1-2011'!AN79</f>
        <v>3</v>
      </c>
      <c r="E1071" s="15">
        <f>'table1-2011'!AO79</f>
        <v>6000</v>
      </c>
      <c r="F1071">
        <f>'table1-2011'!AP79</f>
        <v>0</v>
      </c>
      <c r="G1071" s="15">
        <f>'table1-2011'!AQ79</f>
        <v>0</v>
      </c>
      <c r="H1071">
        <f>'table1-2011'!AR79</f>
        <v>0</v>
      </c>
      <c r="I1071" s="15">
        <f>'table1-2011'!AS79</f>
        <v>0</v>
      </c>
      <c r="J1071">
        <f>'table1-2011'!AT79</f>
        <v>2</v>
      </c>
      <c r="K1071" s="15">
        <f>'table1-2011'!AU79</f>
        <v>4000</v>
      </c>
      <c r="L1071">
        <f>'table1-2011'!AV79</f>
        <v>3</v>
      </c>
      <c r="M1071" s="15">
        <f>'table1-2011'!AW79</f>
        <v>6000</v>
      </c>
    </row>
    <row r="1072" spans="1:13" x14ac:dyDescent="0.2">
      <c r="A1072">
        <f>'table1-2011'!AL80</f>
        <v>1513</v>
      </c>
      <c r="B1072">
        <v>2011</v>
      </c>
      <c r="C1072">
        <f>'table1-2011'!AM80</f>
        <v>4</v>
      </c>
      <c r="D1072">
        <f>'table1-2011'!AN80</f>
        <v>12</v>
      </c>
      <c r="E1072" s="15">
        <f>'table1-2011'!AO80</f>
        <v>116000</v>
      </c>
      <c r="F1072">
        <f>'table1-2011'!AP80</f>
        <v>0</v>
      </c>
      <c r="G1072" s="15">
        <f>'table1-2011'!AQ80</f>
        <v>0</v>
      </c>
      <c r="H1072">
        <f>'table1-2011'!AR80</f>
        <v>0</v>
      </c>
      <c r="I1072" s="15">
        <f>'table1-2011'!AS80</f>
        <v>0</v>
      </c>
      <c r="J1072">
        <f>'table1-2011'!AT80</f>
        <v>4</v>
      </c>
      <c r="K1072" s="15">
        <f>'table1-2011'!AU80</f>
        <v>73000</v>
      </c>
      <c r="L1072">
        <f>'table1-2011'!AV80</f>
        <v>12</v>
      </c>
      <c r="M1072" s="15">
        <f>'table1-2011'!AW80</f>
        <v>116000</v>
      </c>
    </row>
    <row r="1073" spans="1:13" x14ac:dyDescent="0.2">
      <c r="A1073">
        <f>'table1-2011'!AL81</f>
        <v>1601</v>
      </c>
      <c r="B1073">
        <v>2011</v>
      </c>
      <c r="C1073">
        <f>'table1-2011'!AM81</f>
        <v>4</v>
      </c>
      <c r="D1073">
        <f>'table1-2011'!AN81</f>
        <v>6</v>
      </c>
      <c r="E1073" s="15">
        <f>'table1-2011'!AO81</f>
        <v>9000</v>
      </c>
      <c r="F1073">
        <f>'table1-2011'!AP81</f>
        <v>0</v>
      </c>
      <c r="G1073" s="15">
        <f>'table1-2011'!AQ81</f>
        <v>0</v>
      </c>
      <c r="H1073">
        <f>'table1-2011'!AR81</f>
        <v>1</v>
      </c>
      <c r="I1073" s="15">
        <f>'table1-2011'!AS81</f>
        <v>685000</v>
      </c>
      <c r="J1073">
        <f>'table1-2011'!AT81</f>
        <v>5</v>
      </c>
      <c r="K1073" s="15">
        <f>'table1-2011'!AU81</f>
        <v>692000</v>
      </c>
      <c r="L1073">
        <f>'table1-2011'!AV81</f>
        <v>7</v>
      </c>
      <c r="M1073" s="15">
        <f>'table1-2011'!AW81</f>
        <v>694000</v>
      </c>
    </row>
    <row r="1074" spans="1:13" x14ac:dyDescent="0.2">
      <c r="A1074">
        <f>'table1-2011'!AL82</f>
        <v>1603</v>
      </c>
      <c r="B1074">
        <v>2011</v>
      </c>
      <c r="C1074">
        <f>'table1-2011'!AM82</f>
        <v>4</v>
      </c>
      <c r="D1074">
        <f>'table1-2011'!AN82</f>
        <v>8</v>
      </c>
      <c r="E1074" s="15">
        <f>'table1-2011'!AO82</f>
        <v>71000</v>
      </c>
      <c r="F1074">
        <f>'table1-2011'!AP82</f>
        <v>0</v>
      </c>
      <c r="G1074" s="15">
        <f>'table1-2011'!AQ82</f>
        <v>0</v>
      </c>
      <c r="H1074">
        <f>'table1-2011'!AR82</f>
        <v>0</v>
      </c>
      <c r="I1074" s="15">
        <f>'table1-2011'!AS82</f>
        <v>0</v>
      </c>
      <c r="J1074">
        <f>'table1-2011'!AT82</f>
        <v>6</v>
      </c>
      <c r="K1074" s="15">
        <f>'table1-2011'!AU82</f>
        <v>56000</v>
      </c>
      <c r="L1074">
        <f>'table1-2011'!AV82</f>
        <v>8</v>
      </c>
      <c r="M1074" s="15">
        <f>'table1-2011'!AW82</f>
        <v>71000</v>
      </c>
    </row>
    <row r="1075" spans="1:13" x14ac:dyDescent="0.2">
      <c r="A1075">
        <f>'table1-2011'!AL83</f>
        <v>1604</v>
      </c>
      <c r="B1075">
        <v>2011</v>
      </c>
      <c r="C1075">
        <f>'table1-2011'!AM83</f>
        <v>4</v>
      </c>
      <c r="D1075">
        <f>'table1-2011'!AN83</f>
        <v>5</v>
      </c>
      <c r="E1075" s="15">
        <f>'table1-2011'!AO83</f>
        <v>25000</v>
      </c>
      <c r="F1075">
        <f>'table1-2011'!AP83</f>
        <v>0</v>
      </c>
      <c r="G1075" s="15">
        <f>'table1-2011'!AQ83</f>
        <v>0</v>
      </c>
      <c r="H1075">
        <f>'table1-2011'!AR83</f>
        <v>0</v>
      </c>
      <c r="I1075" s="15">
        <f>'table1-2011'!AS83</f>
        <v>0</v>
      </c>
      <c r="J1075">
        <f>'table1-2011'!AT83</f>
        <v>3</v>
      </c>
      <c r="K1075" s="15">
        <f>'table1-2011'!AU83</f>
        <v>23000</v>
      </c>
      <c r="L1075">
        <f>'table1-2011'!AV83</f>
        <v>5</v>
      </c>
      <c r="M1075" s="15">
        <f>'table1-2011'!AW83</f>
        <v>25000</v>
      </c>
    </row>
    <row r="1076" spans="1:13" x14ac:dyDescent="0.2">
      <c r="A1076">
        <f>'table1-2011'!AL84</f>
        <v>1605</v>
      </c>
      <c r="B1076">
        <v>2011</v>
      </c>
      <c r="C1076">
        <f>'table1-2011'!AM84</f>
        <v>5</v>
      </c>
      <c r="D1076">
        <f>'table1-2011'!AN84</f>
        <v>20</v>
      </c>
      <c r="E1076" s="15">
        <f>'table1-2011'!AO84</f>
        <v>258000</v>
      </c>
      <c r="F1076">
        <f>'table1-2011'!AP84</f>
        <v>0</v>
      </c>
      <c r="G1076" s="15">
        <f>'table1-2011'!AQ84</f>
        <v>0</v>
      </c>
      <c r="H1076">
        <f>'table1-2011'!AR84</f>
        <v>0</v>
      </c>
      <c r="I1076" s="15">
        <f>'table1-2011'!AS84</f>
        <v>0</v>
      </c>
      <c r="J1076">
        <f>'table1-2011'!AT84</f>
        <v>10</v>
      </c>
      <c r="K1076" s="15">
        <f>'table1-2011'!AU84</f>
        <v>137000</v>
      </c>
      <c r="L1076">
        <f>'table1-2011'!AV84</f>
        <v>20</v>
      </c>
      <c r="M1076" s="15">
        <f>'table1-2011'!AW84</f>
        <v>258000</v>
      </c>
    </row>
    <row r="1077" spans="1:13" x14ac:dyDescent="0.2">
      <c r="A1077">
        <f>'table1-2011'!AL85</f>
        <v>1606</v>
      </c>
      <c r="B1077">
        <v>2011</v>
      </c>
      <c r="C1077">
        <f>'table1-2011'!AM85</f>
        <v>5</v>
      </c>
      <c r="D1077">
        <f>'table1-2011'!AN85</f>
        <v>9</v>
      </c>
      <c r="E1077" s="15">
        <f>'table1-2011'!AO85</f>
        <v>29000</v>
      </c>
      <c r="F1077">
        <f>'table1-2011'!AP85</f>
        <v>0</v>
      </c>
      <c r="G1077" s="15">
        <f>'table1-2011'!AQ85</f>
        <v>0</v>
      </c>
      <c r="H1077">
        <f>'table1-2011'!AR85</f>
        <v>0</v>
      </c>
      <c r="I1077" s="15">
        <f>'table1-2011'!AS85</f>
        <v>0</v>
      </c>
      <c r="J1077">
        <f>'table1-2011'!AT85</f>
        <v>6</v>
      </c>
      <c r="K1077" s="15">
        <f>'table1-2011'!AU85</f>
        <v>20000</v>
      </c>
      <c r="L1077">
        <f>'table1-2011'!AV85</f>
        <v>9</v>
      </c>
      <c r="M1077" s="15">
        <f>'table1-2011'!AW85</f>
        <v>29000</v>
      </c>
    </row>
    <row r="1078" spans="1:13" x14ac:dyDescent="0.2">
      <c r="A1078">
        <f>'table1-2011'!AL86</f>
        <v>1607</v>
      </c>
      <c r="B1078">
        <v>2011</v>
      </c>
      <c r="C1078">
        <f>'table1-2011'!AM86</f>
        <v>6</v>
      </c>
      <c r="D1078">
        <f>'table1-2011'!AN86</f>
        <v>8</v>
      </c>
      <c r="E1078" s="15">
        <f>'table1-2011'!AO86</f>
        <v>43000</v>
      </c>
      <c r="F1078">
        <f>'table1-2011'!AP86</f>
        <v>0</v>
      </c>
      <c r="G1078" s="15">
        <f>'table1-2011'!AQ86</f>
        <v>0</v>
      </c>
      <c r="H1078">
        <f>'table1-2011'!AR86</f>
        <v>0</v>
      </c>
      <c r="I1078" s="15">
        <f>'table1-2011'!AS86</f>
        <v>0</v>
      </c>
      <c r="J1078">
        <f>'table1-2011'!AT86</f>
        <v>4</v>
      </c>
      <c r="K1078" s="15">
        <f>'table1-2011'!AU86</f>
        <v>15000</v>
      </c>
      <c r="L1078">
        <f>'table1-2011'!AV86</f>
        <v>8</v>
      </c>
      <c r="M1078" s="15">
        <f>'table1-2011'!AW86</f>
        <v>43000</v>
      </c>
    </row>
    <row r="1079" spans="1:13" x14ac:dyDescent="0.2">
      <c r="A1079">
        <f>'table1-2011'!AL87</f>
        <v>1608.01</v>
      </c>
      <c r="B1079">
        <v>2011</v>
      </c>
      <c r="C1079">
        <f>'table1-2011'!AM87</f>
        <v>7</v>
      </c>
      <c r="D1079">
        <f>'table1-2011'!AN87</f>
        <v>7</v>
      </c>
      <c r="E1079" s="15">
        <f>'table1-2011'!AO87</f>
        <v>15000</v>
      </c>
      <c r="F1079">
        <f>'table1-2011'!AP87</f>
        <v>0</v>
      </c>
      <c r="G1079" s="15">
        <f>'table1-2011'!AQ87</f>
        <v>0</v>
      </c>
      <c r="H1079">
        <f>'table1-2011'!AR87</f>
        <v>0</v>
      </c>
      <c r="I1079" s="15">
        <f>'table1-2011'!AS87</f>
        <v>0</v>
      </c>
      <c r="J1079">
        <f>'table1-2011'!AT87</f>
        <v>1</v>
      </c>
      <c r="K1079" s="15">
        <f>'table1-2011'!AU87</f>
        <v>10000</v>
      </c>
      <c r="L1079">
        <f>'table1-2011'!AV87</f>
        <v>7</v>
      </c>
      <c r="M1079" s="15">
        <f>'table1-2011'!AW87</f>
        <v>15000</v>
      </c>
    </row>
    <row r="1080" spans="1:13" x14ac:dyDescent="0.2">
      <c r="A1080">
        <f>'table1-2011'!AL88</f>
        <v>1608.02</v>
      </c>
      <c r="B1080">
        <v>2011</v>
      </c>
      <c r="C1080">
        <f>'table1-2011'!AM88</f>
        <v>6</v>
      </c>
      <c r="D1080">
        <f>'table1-2011'!AN88</f>
        <v>4</v>
      </c>
      <c r="E1080" s="15">
        <f>'table1-2011'!AO88</f>
        <v>2000</v>
      </c>
      <c r="F1080">
        <f>'table1-2011'!AP88</f>
        <v>0</v>
      </c>
      <c r="G1080" s="15">
        <f>'table1-2011'!AQ88</f>
        <v>0</v>
      </c>
      <c r="H1080">
        <f>'table1-2011'!AR88</f>
        <v>0</v>
      </c>
      <c r="I1080" s="15">
        <f>'table1-2011'!AS88</f>
        <v>0</v>
      </c>
      <c r="J1080">
        <f>'table1-2011'!AT88</f>
        <v>2</v>
      </c>
      <c r="K1080" s="15">
        <f>'table1-2011'!AU88</f>
        <v>1000</v>
      </c>
      <c r="L1080">
        <f>'table1-2011'!AV88</f>
        <v>4</v>
      </c>
      <c r="M1080" s="15">
        <f>'table1-2011'!AW88</f>
        <v>2000</v>
      </c>
    </row>
    <row r="1081" spans="1:13" x14ac:dyDescent="0.2">
      <c r="A1081">
        <f>'table1-2011'!AL89</f>
        <v>1701</v>
      </c>
      <c r="B1081">
        <v>2011</v>
      </c>
      <c r="C1081">
        <f>'table1-2011'!AM89</f>
        <v>4</v>
      </c>
      <c r="D1081">
        <f>'table1-2011'!AN89</f>
        <v>10</v>
      </c>
      <c r="E1081" s="15">
        <f>'table1-2011'!AO89</f>
        <v>175000</v>
      </c>
      <c r="F1081">
        <f>'table1-2011'!AP89</f>
        <v>2</v>
      </c>
      <c r="G1081" s="15">
        <f>'table1-2011'!AQ89</f>
        <v>410000</v>
      </c>
      <c r="H1081">
        <f>'table1-2011'!AR89</f>
        <v>1</v>
      </c>
      <c r="I1081" s="15">
        <f>'table1-2011'!AS89</f>
        <v>500000</v>
      </c>
      <c r="J1081">
        <f>'table1-2011'!AT89</f>
        <v>4</v>
      </c>
      <c r="K1081" s="15">
        <f>'table1-2011'!AU89</f>
        <v>132000</v>
      </c>
      <c r="L1081">
        <f>'table1-2011'!AV89</f>
        <v>13</v>
      </c>
      <c r="M1081" s="15">
        <f>'table1-2011'!AW89</f>
        <v>1085000</v>
      </c>
    </row>
    <row r="1082" spans="1:13" x14ac:dyDescent="0.2">
      <c r="A1082">
        <f>'table1-2011'!AL90</f>
        <v>1702</v>
      </c>
      <c r="B1082">
        <v>2011</v>
      </c>
      <c r="C1082">
        <f>'table1-2011'!AM90</f>
        <v>3</v>
      </c>
      <c r="D1082">
        <f>'table1-2011'!AN90</f>
        <v>6</v>
      </c>
      <c r="E1082" s="15">
        <f>'table1-2011'!AO90</f>
        <v>60000</v>
      </c>
      <c r="F1082">
        <f>'table1-2011'!AP90</f>
        <v>0</v>
      </c>
      <c r="G1082" s="15">
        <f>'table1-2011'!AQ90</f>
        <v>0</v>
      </c>
      <c r="H1082">
        <f>'table1-2011'!AR90</f>
        <v>0</v>
      </c>
      <c r="I1082" s="15">
        <f>'table1-2011'!AS90</f>
        <v>0</v>
      </c>
      <c r="J1082">
        <f>'table1-2011'!AT90</f>
        <v>1</v>
      </c>
      <c r="K1082" s="15">
        <f>'table1-2011'!AU90</f>
        <v>1000</v>
      </c>
      <c r="L1082">
        <f>'table1-2011'!AV90</f>
        <v>6</v>
      </c>
      <c r="M1082" s="15">
        <f>'table1-2011'!AW90</f>
        <v>60000</v>
      </c>
    </row>
    <row r="1083" spans="1:13" x14ac:dyDescent="0.2">
      <c r="A1083">
        <f>'table1-2011'!AL91</f>
        <v>1703</v>
      </c>
      <c r="B1083">
        <v>2011</v>
      </c>
      <c r="C1083">
        <f>'table1-2011'!AM91</f>
        <v>4</v>
      </c>
      <c r="D1083">
        <f>'table1-2011'!AN91</f>
        <v>1</v>
      </c>
      <c r="E1083" s="15">
        <f>'table1-2011'!AO91</f>
        <v>4000</v>
      </c>
      <c r="F1083">
        <f>'table1-2011'!AP91</f>
        <v>0</v>
      </c>
      <c r="G1083" s="15">
        <f>'table1-2011'!AQ91</f>
        <v>0</v>
      </c>
      <c r="H1083">
        <f>'table1-2011'!AR91</f>
        <v>0</v>
      </c>
      <c r="I1083" s="15">
        <f>'table1-2011'!AS91</f>
        <v>0</v>
      </c>
      <c r="J1083">
        <f>'table1-2011'!AT91</f>
        <v>0</v>
      </c>
      <c r="K1083" s="15">
        <f>'table1-2011'!AU91</f>
        <v>0</v>
      </c>
      <c r="L1083">
        <f>'table1-2011'!AV91</f>
        <v>1</v>
      </c>
      <c r="M1083" s="15">
        <f>'table1-2011'!AW91</f>
        <v>4000</v>
      </c>
    </row>
    <row r="1084" spans="1:13" x14ac:dyDescent="0.2">
      <c r="A1084">
        <f>'table1-2011'!AL92</f>
        <v>1801</v>
      </c>
      <c r="B1084">
        <v>2011</v>
      </c>
      <c r="C1084">
        <f>'table1-2011'!AM92</f>
        <v>3</v>
      </c>
      <c r="D1084">
        <f>'table1-2011'!AN92</f>
        <v>5</v>
      </c>
      <c r="E1084" s="15">
        <f>'table1-2011'!AO92</f>
        <v>12000</v>
      </c>
      <c r="F1084">
        <f>'table1-2011'!AP92</f>
        <v>1</v>
      </c>
      <c r="G1084" s="15">
        <f>'table1-2011'!AQ92</f>
        <v>150000</v>
      </c>
      <c r="H1084">
        <f>'table1-2011'!AR92</f>
        <v>0</v>
      </c>
      <c r="I1084" s="15">
        <f>'table1-2011'!AS92</f>
        <v>0</v>
      </c>
      <c r="J1084">
        <f>'table1-2011'!AT92</f>
        <v>5</v>
      </c>
      <c r="K1084" s="15">
        <f>'table1-2011'!AU92</f>
        <v>159000</v>
      </c>
      <c r="L1084">
        <f>'table1-2011'!AV92</f>
        <v>6</v>
      </c>
      <c r="M1084" s="15">
        <f>'table1-2011'!AW92</f>
        <v>162000</v>
      </c>
    </row>
    <row r="1085" spans="1:13" x14ac:dyDescent="0.2">
      <c r="A1085">
        <f>'table1-2011'!AL93</f>
        <v>1802</v>
      </c>
      <c r="B1085">
        <v>2011</v>
      </c>
      <c r="C1085">
        <f>'table1-2011'!AM93</f>
        <v>7</v>
      </c>
      <c r="D1085">
        <f>'table1-2011'!AN93</f>
        <v>3</v>
      </c>
      <c r="E1085" s="15">
        <f>'table1-2011'!AO93</f>
        <v>2000</v>
      </c>
      <c r="F1085">
        <f>'table1-2011'!AP93</f>
        <v>0</v>
      </c>
      <c r="G1085" s="15">
        <f>'table1-2011'!AQ93</f>
        <v>0</v>
      </c>
      <c r="H1085">
        <f>'table1-2011'!AR93</f>
        <v>0</v>
      </c>
      <c r="I1085" s="15">
        <f>'table1-2011'!AS93</f>
        <v>0</v>
      </c>
      <c r="J1085">
        <f>'table1-2011'!AT93</f>
        <v>0</v>
      </c>
      <c r="K1085" s="15">
        <f>'table1-2011'!AU93</f>
        <v>0</v>
      </c>
      <c r="L1085">
        <f>'table1-2011'!AV93</f>
        <v>3</v>
      </c>
      <c r="M1085" s="15">
        <f>'table1-2011'!AW93</f>
        <v>2000</v>
      </c>
    </row>
    <row r="1086" spans="1:13" x14ac:dyDescent="0.2">
      <c r="A1086">
        <f>'table1-2011'!AL94</f>
        <v>1803</v>
      </c>
      <c r="B1086">
        <v>2011</v>
      </c>
      <c r="C1086">
        <f>'table1-2011'!AM94</f>
        <v>5</v>
      </c>
      <c r="D1086">
        <f>'table1-2011'!AN94</f>
        <v>15</v>
      </c>
      <c r="E1086" s="15">
        <f>'table1-2011'!AO94</f>
        <v>294000</v>
      </c>
      <c r="F1086">
        <f>'table1-2011'!AP94</f>
        <v>2</v>
      </c>
      <c r="G1086" s="15">
        <f>'table1-2011'!AQ94</f>
        <v>486000</v>
      </c>
      <c r="H1086">
        <f>'table1-2011'!AR94</f>
        <v>1</v>
      </c>
      <c r="I1086" s="15">
        <f>'table1-2011'!AS94</f>
        <v>750000</v>
      </c>
      <c r="J1086">
        <f>'table1-2011'!AT94</f>
        <v>9</v>
      </c>
      <c r="K1086" s="15">
        <f>'table1-2011'!AU94</f>
        <v>369000</v>
      </c>
      <c r="L1086">
        <f>'table1-2011'!AV94</f>
        <v>18</v>
      </c>
      <c r="M1086" s="15">
        <f>'table1-2011'!AW94</f>
        <v>1530000</v>
      </c>
    </row>
    <row r="1087" spans="1:13" x14ac:dyDescent="0.2">
      <c r="A1087">
        <f>'table1-2011'!AL95</f>
        <v>1901</v>
      </c>
      <c r="B1087">
        <v>2011</v>
      </c>
      <c r="C1087">
        <f>'table1-2011'!AM95</f>
        <v>4</v>
      </c>
      <c r="D1087">
        <f>'table1-2011'!AN95</f>
        <v>7</v>
      </c>
      <c r="E1087" s="15">
        <f>'table1-2011'!AO95</f>
        <v>79000</v>
      </c>
      <c r="F1087">
        <f>'table1-2011'!AP95</f>
        <v>0</v>
      </c>
      <c r="G1087" s="15">
        <f>'table1-2011'!AQ95</f>
        <v>0</v>
      </c>
      <c r="H1087">
        <f>'table1-2011'!AR95</f>
        <v>0</v>
      </c>
      <c r="I1087" s="15">
        <f>'table1-2011'!AS95</f>
        <v>0</v>
      </c>
      <c r="J1087">
        <f>'table1-2011'!AT95</f>
        <v>2</v>
      </c>
      <c r="K1087" s="15">
        <f>'table1-2011'!AU95</f>
        <v>14000</v>
      </c>
      <c r="L1087">
        <f>'table1-2011'!AV95</f>
        <v>7</v>
      </c>
      <c r="M1087" s="15">
        <f>'table1-2011'!AW95</f>
        <v>79000</v>
      </c>
    </row>
    <row r="1088" spans="1:13" x14ac:dyDescent="0.2">
      <c r="A1088">
        <f>'table1-2011'!AL96</f>
        <v>1902</v>
      </c>
      <c r="B1088">
        <v>2011</v>
      </c>
      <c r="C1088">
        <f>'table1-2011'!AM96</f>
        <v>6</v>
      </c>
      <c r="D1088">
        <f>'table1-2011'!AN96</f>
        <v>10</v>
      </c>
      <c r="E1088" s="15">
        <f>'table1-2011'!AO96</f>
        <v>42000</v>
      </c>
      <c r="F1088">
        <f>'table1-2011'!AP96</f>
        <v>0</v>
      </c>
      <c r="G1088" s="15">
        <f>'table1-2011'!AQ96</f>
        <v>0</v>
      </c>
      <c r="H1088">
        <f>'table1-2011'!AR96</f>
        <v>0</v>
      </c>
      <c r="I1088" s="15">
        <f>'table1-2011'!AS96</f>
        <v>0</v>
      </c>
      <c r="J1088">
        <f>'table1-2011'!AT96</f>
        <v>4</v>
      </c>
      <c r="K1088" s="15">
        <f>'table1-2011'!AU96</f>
        <v>29000</v>
      </c>
      <c r="L1088">
        <f>'table1-2011'!AV96</f>
        <v>10</v>
      </c>
      <c r="M1088" s="15">
        <f>'table1-2011'!AW96</f>
        <v>42000</v>
      </c>
    </row>
    <row r="1089" spans="1:13" x14ac:dyDescent="0.2">
      <c r="A1089">
        <f>'table1-2011'!AL97</f>
        <v>1903</v>
      </c>
      <c r="B1089">
        <v>2011</v>
      </c>
      <c r="C1089">
        <f>'table1-2011'!AM97</f>
        <v>4</v>
      </c>
      <c r="D1089">
        <f>'table1-2011'!AN97</f>
        <v>6</v>
      </c>
      <c r="E1089" s="15">
        <f>'table1-2011'!AO97</f>
        <v>163000</v>
      </c>
      <c r="F1089">
        <f>'table1-2011'!AP97</f>
        <v>0</v>
      </c>
      <c r="G1089" s="15">
        <f>'table1-2011'!AQ97</f>
        <v>0</v>
      </c>
      <c r="H1089">
        <f>'table1-2011'!AR97</f>
        <v>0</v>
      </c>
      <c r="I1089" s="15">
        <f>'table1-2011'!AS97</f>
        <v>0</v>
      </c>
      <c r="J1089">
        <f>'table1-2011'!AT97</f>
        <v>2</v>
      </c>
      <c r="K1089" s="15">
        <f>'table1-2011'!AU97</f>
        <v>36000</v>
      </c>
      <c r="L1089">
        <f>'table1-2011'!AV97</f>
        <v>6</v>
      </c>
      <c r="M1089" s="15">
        <f>'table1-2011'!AW97</f>
        <v>163000</v>
      </c>
    </row>
    <row r="1090" spans="1:13" x14ac:dyDescent="0.2">
      <c r="A1090">
        <f>'table1-2011'!AL98</f>
        <v>2001</v>
      </c>
      <c r="B1090">
        <v>2011</v>
      </c>
      <c r="C1090">
        <f>'table1-2011'!AM98</f>
        <v>6</v>
      </c>
      <c r="D1090">
        <f>'table1-2011'!AN98</f>
        <v>2</v>
      </c>
      <c r="E1090" s="15">
        <f>'table1-2011'!AO98</f>
        <v>25000</v>
      </c>
      <c r="F1090">
        <f>'table1-2011'!AP98</f>
        <v>0</v>
      </c>
      <c r="G1090" s="15">
        <f>'table1-2011'!AQ98</f>
        <v>0</v>
      </c>
      <c r="H1090">
        <f>'table1-2011'!AR98</f>
        <v>0</v>
      </c>
      <c r="I1090" s="15">
        <f>'table1-2011'!AS98</f>
        <v>0</v>
      </c>
      <c r="J1090">
        <f>'table1-2011'!AT98</f>
        <v>2</v>
      </c>
      <c r="K1090" s="15">
        <f>'table1-2011'!AU98</f>
        <v>25000</v>
      </c>
      <c r="L1090">
        <f>'table1-2011'!AV98</f>
        <v>2</v>
      </c>
      <c r="M1090" s="15">
        <f>'table1-2011'!AW98</f>
        <v>25000</v>
      </c>
    </row>
    <row r="1091" spans="1:13" x14ac:dyDescent="0.2">
      <c r="A1091">
        <f>'table1-2011'!AL99</f>
        <v>2002</v>
      </c>
      <c r="B1091">
        <v>2011</v>
      </c>
      <c r="C1091">
        <f>'table1-2011'!AM99</f>
        <v>6</v>
      </c>
      <c r="D1091">
        <f>'table1-2011'!AN99</f>
        <v>12</v>
      </c>
      <c r="E1091" s="15">
        <f>'table1-2011'!AO99</f>
        <v>156000</v>
      </c>
      <c r="F1091">
        <f>'table1-2011'!AP99</f>
        <v>0</v>
      </c>
      <c r="G1091" s="15">
        <f>'table1-2011'!AQ99</f>
        <v>0</v>
      </c>
      <c r="H1091">
        <f>'table1-2011'!AR99</f>
        <v>1</v>
      </c>
      <c r="I1091" s="15">
        <f>'table1-2011'!AS99</f>
        <v>542000</v>
      </c>
      <c r="J1091">
        <f>'table1-2011'!AT99</f>
        <v>5</v>
      </c>
      <c r="K1091" s="15">
        <f>'table1-2011'!AU99</f>
        <v>640000</v>
      </c>
      <c r="L1091">
        <f>'table1-2011'!AV99</f>
        <v>13</v>
      </c>
      <c r="M1091" s="15">
        <f>'table1-2011'!AW99</f>
        <v>698000</v>
      </c>
    </row>
    <row r="1092" spans="1:13" x14ac:dyDescent="0.2">
      <c r="A1092">
        <f>'table1-2011'!AL100</f>
        <v>2003</v>
      </c>
      <c r="B1092">
        <v>2011</v>
      </c>
      <c r="C1092">
        <f>'table1-2011'!AM100</f>
        <v>4</v>
      </c>
      <c r="D1092">
        <f>'table1-2011'!AN100</f>
        <v>6</v>
      </c>
      <c r="E1092" s="15">
        <f>'table1-2011'!AO100</f>
        <v>99000</v>
      </c>
      <c r="F1092">
        <f>'table1-2011'!AP100</f>
        <v>1</v>
      </c>
      <c r="G1092" s="15">
        <f>'table1-2011'!AQ100</f>
        <v>118000</v>
      </c>
      <c r="H1092">
        <f>'table1-2011'!AR100</f>
        <v>0</v>
      </c>
      <c r="I1092" s="15">
        <f>'table1-2011'!AS100</f>
        <v>0</v>
      </c>
      <c r="J1092">
        <f>'table1-2011'!AT100</f>
        <v>3</v>
      </c>
      <c r="K1092" s="15">
        <f>'table1-2011'!AU100</f>
        <v>140000</v>
      </c>
      <c r="L1092">
        <f>'table1-2011'!AV100</f>
        <v>7</v>
      </c>
      <c r="M1092" s="15">
        <f>'table1-2011'!AW100</f>
        <v>217000</v>
      </c>
    </row>
    <row r="1093" spans="1:13" x14ac:dyDescent="0.2">
      <c r="A1093">
        <f>'table1-2011'!AL101</f>
        <v>2004</v>
      </c>
      <c r="B1093">
        <v>2011</v>
      </c>
      <c r="C1093">
        <f>'table1-2011'!AM101</f>
        <v>4</v>
      </c>
      <c r="D1093">
        <f>'table1-2011'!AN101</f>
        <v>5</v>
      </c>
      <c r="E1093" s="15">
        <f>'table1-2011'!AO101</f>
        <v>84000</v>
      </c>
      <c r="F1093">
        <f>'table1-2011'!AP101</f>
        <v>0</v>
      </c>
      <c r="G1093" s="15">
        <f>'table1-2011'!AQ101</f>
        <v>0</v>
      </c>
      <c r="H1093">
        <f>'table1-2011'!AR101</f>
        <v>0</v>
      </c>
      <c r="I1093" s="15">
        <f>'table1-2011'!AS101</f>
        <v>0</v>
      </c>
      <c r="J1093">
        <f>'table1-2011'!AT101</f>
        <v>3</v>
      </c>
      <c r="K1093" s="15">
        <f>'table1-2011'!AU101</f>
        <v>33000</v>
      </c>
      <c r="L1093">
        <f>'table1-2011'!AV101</f>
        <v>5</v>
      </c>
      <c r="M1093" s="15">
        <f>'table1-2011'!AW101</f>
        <v>84000</v>
      </c>
    </row>
    <row r="1094" spans="1:13" x14ac:dyDescent="0.2">
      <c r="A1094">
        <f>'table1-2011'!AL102</f>
        <v>2005</v>
      </c>
      <c r="B1094">
        <v>2011</v>
      </c>
      <c r="C1094">
        <f>'table1-2011'!AM102</f>
        <v>5</v>
      </c>
      <c r="D1094">
        <f>'table1-2011'!AN102</f>
        <v>13</v>
      </c>
      <c r="E1094" s="15">
        <f>'table1-2011'!AO102</f>
        <v>104000</v>
      </c>
      <c r="F1094">
        <f>'table1-2011'!AP102</f>
        <v>0</v>
      </c>
      <c r="G1094" s="15">
        <f>'table1-2011'!AQ102</f>
        <v>0</v>
      </c>
      <c r="H1094">
        <f>'table1-2011'!AR102</f>
        <v>1</v>
      </c>
      <c r="I1094" s="15">
        <f>'table1-2011'!AS102</f>
        <v>500000</v>
      </c>
      <c r="J1094">
        <f>'table1-2011'!AT102</f>
        <v>6</v>
      </c>
      <c r="K1094" s="15">
        <f>'table1-2011'!AU102</f>
        <v>85000</v>
      </c>
      <c r="L1094">
        <f>'table1-2011'!AV102</f>
        <v>14</v>
      </c>
      <c r="M1094" s="15">
        <f>'table1-2011'!AW102</f>
        <v>604000</v>
      </c>
    </row>
    <row r="1095" spans="1:13" x14ac:dyDescent="0.2">
      <c r="A1095">
        <f>'table1-2011'!AL103</f>
        <v>2006</v>
      </c>
      <c r="B1095">
        <v>2011</v>
      </c>
      <c r="C1095">
        <f>'table1-2011'!AM103</f>
        <v>6</v>
      </c>
      <c r="D1095">
        <f>'table1-2011'!AN103</f>
        <v>23</v>
      </c>
      <c r="E1095" s="15">
        <f>'table1-2011'!AO103</f>
        <v>424000</v>
      </c>
      <c r="F1095">
        <f>'table1-2011'!AP103</f>
        <v>2</v>
      </c>
      <c r="G1095" s="15">
        <f>'table1-2011'!AQ103</f>
        <v>218000</v>
      </c>
      <c r="H1095">
        <f>'table1-2011'!AR103</f>
        <v>4</v>
      </c>
      <c r="I1095" s="15">
        <f>'table1-2011'!AS103</f>
        <v>1918000</v>
      </c>
      <c r="J1095">
        <f>'table1-2011'!AT103</f>
        <v>6</v>
      </c>
      <c r="K1095" s="15">
        <f>'table1-2011'!AU103</f>
        <v>84000</v>
      </c>
      <c r="L1095">
        <f>'table1-2011'!AV103</f>
        <v>29</v>
      </c>
      <c r="M1095" s="15">
        <f>'table1-2011'!AW103</f>
        <v>2560000</v>
      </c>
    </row>
    <row r="1096" spans="1:13" x14ac:dyDescent="0.2">
      <c r="A1096">
        <f>'table1-2011'!AL104</f>
        <v>2007.01</v>
      </c>
      <c r="B1096">
        <v>2011</v>
      </c>
      <c r="C1096">
        <f>'table1-2011'!AM104</f>
        <v>6</v>
      </c>
      <c r="D1096">
        <f>'table1-2011'!AN104</f>
        <v>7</v>
      </c>
      <c r="E1096" s="15">
        <f>'table1-2011'!AO104</f>
        <v>39000</v>
      </c>
      <c r="F1096">
        <f>'table1-2011'!AP104</f>
        <v>0</v>
      </c>
      <c r="G1096" s="15">
        <f>'table1-2011'!AQ104</f>
        <v>0</v>
      </c>
      <c r="H1096">
        <f>'table1-2011'!AR104</f>
        <v>0</v>
      </c>
      <c r="I1096" s="15">
        <f>'table1-2011'!AS104</f>
        <v>0</v>
      </c>
      <c r="J1096">
        <f>'table1-2011'!AT104</f>
        <v>4</v>
      </c>
      <c r="K1096" s="15">
        <f>'table1-2011'!AU104</f>
        <v>33000</v>
      </c>
      <c r="L1096">
        <f>'table1-2011'!AV104</f>
        <v>7</v>
      </c>
      <c r="M1096" s="15">
        <f>'table1-2011'!AW104</f>
        <v>39000</v>
      </c>
    </row>
    <row r="1097" spans="1:13" x14ac:dyDescent="0.2">
      <c r="A1097">
        <f>'table1-2011'!AL105</f>
        <v>2007.02</v>
      </c>
      <c r="B1097">
        <v>2011</v>
      </c>
      <c r="C1097">
        <f>'table1-2011'!AM105</f>
        <v>7</v>
      </c>
      <c r="D1097">
        <f>'table1-2011'!AN105</f>
        <v>1</v>
      </c>
      <c r="E1097" s="15">
        <f>'table1-2011'!AO105</f>
        <v>1000</v>
      </c>
      <c r="F1097">
        <f>'table1-2011'!AP105</f>
        <v>0</v>
      </c>
      <c r="G1097" s="15">
        <f>'table1-2011'!AQ105</f>
        <v>0</v>
      </c>
      <c r="H1097">
        <f>'table1-2011'!AR105</f>
        <v>0</v>
      </c>
      <c r="I1097" s="15">
        <f>'table1-2011'!AS105</f>
        <v>0</v>
      </c>
      <c r="J1097">
        <f>'table1-2011'!AT105</f>
        <v>1</v>
      </c>
      <c r="K1097" s="15">
        <f>'table1-2011'!AU105</f>
        <v>1000</v>
      </c>
      <c r="L1097">
        <f>'table1-2011'!AV105</f>
        <v>1</v>
      </c>
      <c r="M1097" s="15">
        <f>'table1-2011'!AW105</f>
        <v>1000</v>
      </c>
    </row>
    <row r="1098" spans="1:13" x14ac:dyDescent="0.2">
      <c r="A1098">
        <f>'table1-2011'!AL106</f>
        <v>2008</v>
      </c>
      <c r="B1098">
        <v>2011</v>
      </c>
      <c r="C1098">
        <f>'table1-2011'!AM106</f>
        <v>6</v>
      </c>
      <c r="D1098">
        <f>'table1-2011'!AN106</f>
        <v>13</v>
      </c>
      <c r="E1098" s="15">
        <f>'table1-2011'!AO106</f>
        <v>108000</v>
      </c>
      <c r="F1098">
        <f>'table1-2011'!AP106</f>
        <v>0</v>
      </c>
      <c r="G1098" s="15">
        <f>'table1-2011'!AQ106</f>
        <v>0</v>
      </c>
      <c r="H1098">
        <f>'table1-2011'!AR106</f>
        <v>0</v>
      </c>
      <c r="I1098" s="15">
        <f>'table1-2011'!AS106</f>
        <v>0</v>
      </c>
      <c r="J1098">
        <f>'table1-2011'!AT106</f>
        <v>5</v>
      </c>
      <c r="K1098" s="15">
        <f>'table1-2011'!AU106</f>
        <v>48000</v>
      </c>
      <c r="L1098">
        <f>'table1-2011'!AV106</f>
        <v>13</v>
      </c>
      <c r="M1098" s="15">
        <f>'table1-2011'!AW106</f>
        <v>108000</v>
      </c>
    </row>
    <row r="1099" spans="1:13" x14ac:dyDescent="0.2">
      <c r="A1099">
        <f>'table1-2011'!AL107</f>
        <v>2101</v>
      </c>
      <c r="B1099">
        <v>2011</v>
      </c>
      <c r="C1099">
        <f>'table1-2011'!AM107</f>
        <v>5</v>
      </c>
      <c r="D1099">
        <f>'table1-2011'!AN107</f>
        <v>60</v>
      </c>
      <c r="E1099" s="15">
        <f>'table1-2011'!AO107</f>
        <v>784000</v>
      </c>
      <c r="F1099">
        <f>'table1-2011'!AP107</f>
        <v>4</v>
      </c>
      <c r="G1099" s="15">
        <f>'table1-2011'!AQ107</f>
        <v>830000</v>
      </c>
      <c r="H1099">
        <f>'table1-2011'!AR107</f>
        <v>3</v>
      </c>
      <c r="I1099" s="15">
        <f>'table1-2011'!AS107</f>
        <v>1313000</v>
      </c>
      <c r="J1099">
        <f>'table1-2011'!AT107</f>
        <v>24</v>
      </c>
      <c r="K1099" s="15">
        <f>'table1-2011'!AU107</f>
        <v>1281000</v>
      </c>
      <c r="L1099">
        <f>'table1-2011'!AV107</f>
        <v>67</v>
      </c>
      <c r="M1099" s="15">
        <f>'table1-2011'!AW107</f>
        <v>2927000</v>
      </c>
    </row>
    <row r="1100" spans="1:13" x14ac:dyDescent="0.2">
      <c r="A1100">
        <f>'table1-2011'!AL108</f>
        <v>2102</v>
      </c>
      <c r="B1100">
        <v>2011</v>
      </c>
      <c r="C1100">
        <f>'table1-2011'!AM108</f>
        <v>5</v>
      </c>
      <c r="D1100">
        <f>'table1-2011'!AN108</f>
        <v>42</v>
      </c>
      <c r="E1100" s="15">
        <f>'table1-2011'!AO108</f>
        <v>1127000</v>
      </c>
      <c r="F1100">
        <f>'table1-2011'!AP108</f>
        <v>2</v>
      </c>
      <c r="G1100" s="15">
        <f>'table1-2011'!AQ108</f>
        <v>319000</v>
      </c>
      <c r="H1100">
        <f>'table1-2011'!AR108</f>
        <v>1</v>
      </c>
      <c r="I1100" s="15">
        <f>'table1-2011'!AS108</f>
        <v>500000</v>
      </c>
      <c r="J1100">
        <f>'table1-2011'!AT108</f>
        <v>6</v>
      </c>
      <c r="K1100" s="15">
        <f>'table1-2011'!AU108</f>
        <v>86000</v>
      </c>
      <c r="L1100">
        <f>'table1-2011'!AV108</f>
        <v>45</v>
      </c>
      <c r="M1100" s="15">
        <f>'table1-2011'!AW108</f>
        <v>1946000</v>
      </c>
    </row>
    <row r="1101" spans="1:13" x14ac:dyDescent="0.2">
      <c r="A1101">
        <f>'table1-2011'!AL109</f>
        <v>2201</v>
      </c>
      <c r="B1101">
        <v>2011</v>
      </c>
      <c r="C1101">
        <f>'table1-2011'!AM109</f>
        <v>13</v>
      </c>
      <c r="D1101">
        <f>'table1-2011'!AN109</f>
        <v>91</v>
      </c>
      <c r="E1101" s="15">
        <f>'table1-2011'!AO109</f>
        <v>1236000</v>
      </c>
      <c r="F1101">
        <f>'table1-2011'!AP109</f>
        <v>2</v>
      </c>
      <c r="G1101" s="15">
        <f>'table1-2011'!AQ109</f>
        <v>450000</v>
      </c>
      <c r="H1101">
        <f>'table1-2011'!AR109</f>
        <v>6</v>
      </c>
      <c r="I1101" s="15">
        <f>'table1-2011'!AS109</f>
        <v>3324000</v>
      </c>
      <c r="J1101">
        <f>'table1-2011'!AT109</f>
        <v>39</v>
      </c>
      <c r="K1101" s="15">
        <f>'table1-2011'!AU109</f>
        <v>480000</v>
      </c>
      <c r="L1101">
        <f>'table1-2011'!AV109</f>
        <v>99</v>
      </c>
      <c r="M1101" s="15">
        <f>'table1-2011'!AW109</f>
        <v>5010000</v>
      </c>
    </row>
    <row r="1102" spans="1:13" x14ac:dyDescent="0.2">
      <c r="A1102">
        <f>'table1-2011'!AL110</f>
        <v>2301</v>
      </c>
      <c r="B1102">
        <v>2011</v>
      </c>
      <c r="C1102">
        <f>'table1-2011'!AM110</f>
        <v>7</v>
      </c>
      <c r="D1102">
        <f>'table1-2011'!AN110</f>
        <v>40</v>
      </c>
      <c r="E1102" s="15">
        <f>'table1-2011'!AO110</f>
        <v>624000</v>
      </c>
      <c r="F1102">
        <f>'table1-2011'!AP110</f>
        <v>2</v>
      </c>
      <c r="G1102" s="15">
        <f>'table1-2011'!AQ110</f>
        <v>252000</v>
      </c>
      <c r="H1102">
        <f>'table1-2011'!AR110</f>
        <v>3</v>
      </c>
      <c r="I1102" s="15">
        <f>'table1-2011'!AS110</f>
        <v>2080000</v>
      </c>
      <c r="J1102">
        <f>'table1-2011'!AT110</f>
        <v>19</v>
      </c>
      <c r="K1102" s="15">
        <f>'table1-2011'!AU110</f>
        <v>1349000</v>
      </c>
      <c r="L1102">
        <f>'table1-2011'!AV110</f>
        <v>45</v>
      </c>
      <c r="M1102" s="15">
        <f>'table1-2011'!AW110</f>
        <v>2956000</v>
      </c>
    </row>
    <row r="1103" spans="1:13" x14ac:dyDescent="0.2">
      <c r="A1103">
        <f>'table1-2011'!AL111</f>
        <v>2302</v>
      </c>
      <c r="B1103">
        <v>2011</v>
      </c>
      <c r="C1103">
        <f>'table1-2011'!AM111</f>
        <v>9</v>
      </c>
      <c r="D1103">
        <f>'table1-2011'!AN111</f>
        <v>54</v>
      </c>
      <c r="E1103" s="15">
        <f>'table1-2011'!AO111</f>
        <v>575000</v>
      </c>
      <c r="F1103">
        <f>'table1-2011'!AP111</f>
        <v>1</v>
      </c>
      <c r="G1103" s="15">
        <f>'table1-2011'!AQ111</f>
        <v>250000</v>
      </c>
      <c r="H1103">
        <f>'table1-2011'!AR111</f>
        <v>5</v>
      </c>
      <c r="I1103" s="15">
        <f>'table1-2011'!AS111</f>
        <v>2182000</v>
      </c>
      <c r="J1103">
        <f>'table1-2011'!AT111</f>
        <v>24</v>
      </c>
      <c r="K1103" s="15">
        <f>'table1-2011'!AU111</f>
        <v>1447000</v>
      </c>
      <c r="L1103">
        <f>'table1-2011'!AV111</f>
        <v>60</v>
      </c>
      <c r="M1103" s="15">
        <f>'table1-2011'!AW111</f>
        <v>3007000</v>
      </c>
    </row>
    <row r="1104" spans="1:13" x14ac:dyDescent="0.2">
      <c r="A1104">
        <f>'table1-2011'!AL112</f>
        <v>2303</v>
      </c>
      <c r="B1104">
        <v>2011</v>
      </c>
      <c r="C1104">
        <f>'table1-2011'!AM112</f>
        <v>6</v>
      </c>
      <c r="D1104">
        <f>'table1-2011'!AN112</f>
        <v>21</v>
      </c>
      <c r="E1104" s="15">
        <f>'table1-2011'!AO112</f>
        <v>796000</v>
      </c>
      <c r="F1104">
        <f>'table1-2011'!AP112</f>
        <v>0</v>
      </c>
      <c r="G1104" s="15">
        <f>'table1-2011'!AQ112</f>
        <v>0</v>
      </c>
      <c r="H1104">
        <f>'table1-2011'!AR112</f>
        <v>2</v>
      </c>
      <c r="I1104" s="15">
        <f>'table1-2011'!AS112</f>
        <v>1250000</v>
      </c>
      <c r="J1104">
        <f>'table1-2011'!AT112</f>
        <v>14</v>
      </c>
      <c r="K1104" s="15">
        <f>'table1-2011'!AU112</f>
        <v>376000</v>
      </c>
      <c r="L1104">
        <f>'table1-2011'!AV112</f>
        <v>23</v>
      </c>
      <c r="M1104" s="15">
        <f>'table1-2011'!AW112</f>
        <v>2046000</v>
      </c>
    </row>
    <row r="1105" spans="1:13" x14ac:dyDescent="0.2">
      <c r="A1105">
        <f>'table1-2011'!AL113</f>
        <v>2401</v>
      </c>
      <c r="B1105">
        <v>2011</v>
      </c>
      <c r="C1105">
        <f>'table1-2011'!AM113</f>
        <v>9</v>
      </c>
      <c r="D1105">
        <f>'table1-2011'!AN113</f>
        <v>54</v>
      </c>
      <c r="E1105" s="15">
        <f>'table1-2011'!AO113</f>
        <v>414000</v>
      </c>
      <c r="F1105">
        <f>'table1-2011'!AP113</f>
        <v>2</v>
      </c>
      <c r="G1105" s="15">
        <f>'table1-2011'!AQ113</f>
        <v>500000</v>
      </c>
      <c r="H1105">
        <f>'table1-2011'!AR113</f>
        <v>1</v>
      </c>
      <c r="I1105" s="15">
        <f>'table1-2011'!AS113</f>
        <v>296000</v>
      </c>
      <c r="J1105">
        <f>'table1-2011'!AT113</f>
        <v>27</v>
      </c>
      <c r="K1105" s="15">
        <f>'table1-2011'!AU113</f>
        <v>701000</v>
      </c>
      <c r="L1105">
        <f>'table1-2011'!AV113</f>
        <v>57</v>
      </c>
      <c r="M1105" s="15">
        <f>'table1-2011'!AW113</f>
        <v>1210000</v>
      </c>
    </row>
    <row r="1106" spans="1:13" x14ac:dyDescent="0.2">
      <c r="A1106">
        <f>'table1-2011'!AL114</f>
        <v>2402</v>
      </c>
      <c r="B1106">
        <v>2011</v>
      </c>
      <c r="C1106">
        <f>'table1-2011'!AM114</f>
        <v>13</v>
      </c>
      <c r="D1106">
        <f>'table1-2011'!AN114</f>
        <v>41</v>
      </c>
      <c r="E1106" s="15">
        <f>'table1-2011'!AO114</f>
        <v>381000</v>
      </c>
      <c r="F1106">
        <f>'table1-2011'!AP114</f>
        <v>2</v>
      </c>
      <c r="G1106" s="15">
        <f>'table1-2011'!AQ114</f>
        <v>400000</v>
      </c>
      <c r="H1106">
        <f>'table1-2011'!AR114</f>
        <v>3</v>
      </c>
      <c r="I1106" s="15">
        <f>'table1-2011'!AS114</f>
        <v>1092000</v>
      </c>
      <c r="J1106">
        <f>'table1-2011'!AT114</f>
        <v>23</v>
      </c>
      <c r="K1106" s="15">
        <f>'table1-2011'!AU114</f>
        <v>1145000</v>
      </c>
      <c r="L1106">
        <f>'table1-2011'!AV114</f>
        <v>46</v>
      </c>
      <c r="M1106" s="15">
        <f>'table1-2011'!AW114</f>
        <v>1873000</v>
      </c>
    </row>
    <row r="1107" spans="1:13" x14ac:dyDescent="0.2">
      <c r="A1107">
        <f>'table1-2011'!AL115</f>
        <v>2403</v>
      </c>
      <c r="B1107">
        <v>2011</v>
      </c>
      <c r="C1107">
        <f>'table1-2011'!AM115</f>
        <v>11</v>
      </c>
      <c r="D1107">
        <f>'table1-2011'!AN115</f>
        <v>34</v>
      </c>
      <c r="E1107" s="15">
        <f>'table1-2011'!AO115</f>
        <v>183000</v>
      </c>
      <c r="F1107">
        <f>'table1-2011'!AP115</f>
        <v>0</v>
      </c>
      <c r="G1107" s="15">
        <f>'table1-2011'!AQ115</f>
        <v>0</v>
      </c>
      <c r="H1107">
        <f>'table1-2011'!AR115</f>
        <v>0</v>
      </c>
      <c r="I1107" s="15">
        <f>'table1-2011'!AS115</f>
        <v>0</v>
      </c>
      <c r="J1107">
        <f>'table1-2011'!AT115</f>
        <v>17</v>
      </c>
      <c r="K1107" s="15">
        <f>'table1-2011'!AU115</f>
        <v>126000</v>
      </c>
      <c r="L1107">
        <f>'table1-2011'!AV115</f>
        <v>34</v>
      </c>
      <c r="M1107" s="15">
        <f>'table1-2011'!AW115</f>
        <v>183000</v>
      </c>
    </row>
    <row r="1108" spans="1:13" x14ac:dyDescent="0.2">
      <c r="A1108">
        <f>'table1-2011'!AL116</f>
        <v>2404</v>
      </c>
      <c r="B1108">
        <v>2011</v>
      </c>
      <c r="C1108">
        <f>'table1-2011'!AM116</f>
        <v>8</v>
      </c>
      <c r="D1108">
        <f>'table1-2011'!AN116</f>
        <v>35</v>
      </c>
      <c r="E1108" s="15">
        <f>'table1-2011'!AO116</f>
        <v>544000</v>
      </c>
      <c r="F1108">
        <f>'table1-2011'!AP116</f>
        <v>1</v>
      </c>
      <c r="G1108" s="15">
        <f>'table1-2011'!AQ116</f>
        <v>245000</v>
      </c>
      <c r="H1108">
        <f>'table1-2011'!AR116</f>
        <v>0</v>
      </c>
      <c r="I1108" s="15">
        <f>'table1-2011'!AS116</f>
        <v>0</v>
      </c>
      <c r="J1108">
        <f>'table1-2011'!AT116</f>
        <v>14</v>
      </c>
      <c r="K1108" s="15">
        <f>'table1-2011'!AU116</f>
        <v>279000</v>
      </c>
      <c r="L1108">
        <f>'table1-2011'!AV116</f>
        <v>36</v>
      </c>
      <c r="M1108" s="15">
        <f>'table1-2011'!AW116</f>
        <v>789000</v>
      </c>
    </row>
    <row r="1109" spans="1:13" x14ac:dyDescent="0.2">
      <c r="A1109">
        <f>'table1-2011'!AL117</f>
        <v>2501.0100000000002</v>
      </c>
      <c r="B1109">
        <v>2011</v>
      </c>
      <c r="C1109">
        <f>'table1-2011'!AM117</f>
        <v>7</v>
      </c>
      <c r="D1109">
        <f>'table1-2011'!AN117</f>
        <v>4</v>
      </c>
      <c r="E1109" s="15">
        <f>'table1-2011'!AO117</f>
        <v>36000</v>
      </c>
      <c r="F1109">
        <f>'table1-2011'!AP117</f>
        <v>0</v>
      </c>
      <c r="G1109" s="15">
        <f>'table1-2011'!AQ117</f>
        <v>0</v>
      </c>
      <c r="H1109">
        <f>'table1-2011'!AR117</f>
        <v>0</v>
      </c>
      <c r="I1109" s="15">
        <f>'table1-2011'!AS117</f>
        <v>0</v>
      </c>
      <c r="J1109">
        <f>'table1-2011'!AT117</f>
        <v>3</v>
      </c>
      <c r="K1109" s="15">
        <f>'table1-2011'!AU117</f>
        <v>30000</v>
      </c>
      <c r="L1109">
        <f>'table1-2011'!AV117</f>
        <v>4</v>
      </c>
      <c r="M1109" s="15">
        <f>'table1-2011'!AW117</f>
        <v>36000</v>
      </c>
    </row>
    <row r="1110" spans="1:13" x14ac:dyDescent="0.2">
      <c r="A1110">
        <f>'table1-2011'!AL118</f>
        <v>2501.02</v>
      </c>
      <c r="B1110">
        <v>2011</v>
      </c>
      <c r="C1110">
        <f>'table1-2011'!AM118</f>
        <v>7</v>
      </c>
      <c r="D1110">
        <f>'table1-2011'!AN118</f>
        <v>7</v>
      </c>
      <c r="E1110" s="15">
        <f>'table1-2011'!AO118</f>
        <v>59000</v>
      </c>
      <c r="F1110">
        <f>'table1-2011'!AP118</f>
        <v>0</v>
      </c>
      <c r="G1110" s="15">
        <f>'table1-2011'!AQ118</f>
        <v>0</v>
      </c>
      <c r="H1110">
        <f>'table1-2011'!AR118</f>
        <v>0</v>
      </c>
      <c r="I1110" s="15">
        <f>'table1-2011'!AS118</f>
        <v>0</v>
      </c>
      <c r="J1110">
        <f>'table1-2011'!AT118</f>
        <v>3</v>
      </c>
      <c r="K1110" s="15">
        <f>'table1-2011'!AU118</f>
        <v>6000</v>
      </c>
      <c r="L1110">
        <f>'table1-2011'!AV118</f>
        <v>7</v>
      </c>
      <c r="M1110" s="15">
        <f>'table1-2011'!AW118</f>
        <v>59000</v>
      </c>
    </row>
    <row r="1111" spans="1:13" x14ac:dyDescent="0.2">
      <c r="A1111">
        <f>'table1-2011'!AL119</f>
        <v>2501.0300000000002</v>
      </c>
      <c r="B1111">
        <v>2011</v>
      </c>
      <c r="C1111">
        <f>'table1-2011'!AM119</f>
        <v>8</v>
      </c>
      <c r="D1111">
        <f>'table1-2011'!AN119</f>
        <v>45</v>
      </c>
      <c r="E1111" s="15">
        <f>'table1-2011'!AO119</f>
        <v>880000</v>
      </c>
      <c r="F1111">
        <f>'table1-2011'!AP119</f>
        <v>2</v>
      </c>
      <c r="G1111" s="15">
        <f>'table1-2011'!AQ119</f>
        <v>425000</v>
      </c>
      <c r="H1111">
        <f>'table1-2011'!AR119</f>
        <v>2</v>
      </c>
      <c r="I1111" s="15">
        <f>'table1-2011'!AS119</f>
        <v>1500000</v>
      </c>
      <c r="J1111">
        <f>'table1-2011'!AT119</f>
        <v>14</v>
      </c>
      <c r="K1111" s="15">
        <f>'table1-2011'!AU119</f>
        <v>1125000</v>
      </c>
      <c r="L1111">
        <f>'table1-2011'!AV119</f>
        <v>49</v>
      </c>
      <c r="M1111" s="15">
        <f>'table1-2011'!AW119</f>
        <v>2805000</v>
      </c>
    </row>
    <row r="1112" spans="1:13" x14ac:dyDescent="0.2">
      <c r="A1112">
        <f>'table1-2011'!AL120</f>
        <v>2502.0300000000002</v>
      </c>
      <c r="B1112">
        <v>2011</v>
      </c>
      <c r="C1112">
        <f>'table1-2011'!AM120</f>
        <v>4</v>
      </c>
      <c r="D1112">
        <f>'table1-2011'!AN120</f>
        <v>7</v>
      </c>
      <c r="E1112" s="15">
        <f>'table1-2011'!AO120</f>
        <v>69000</v>
      </c>
      <c r="F1112">
        <f>'table1-2011'!AP120</f>
        <v>1</v>
      </c>
      <c r="G1112" s="15">
        <f>'table1-2011'!AQ120</f>
        <v>150000</v>
      </c>
      <c r="H1112">
        <f>'table1-2011'!AR120</f>
        <v>1</v>
      </c>
      <c r="I1112" s="15">
        <f>'table1-2011'!AS120</f>
        <v>1000000</v>
      </c>
      <c r="J1112">
        <f>'table1-2011'!AT120</f>
        <v>7</v>
      </c>
      <c r="K1112" s="15">
        <f>'table1-2011'!AU120</f>
        <v>69000</v>
      </c>
      <c r="L1112">
        <f>'table1-2011'!AV120</f>
        <v>9</v>
      </c>
      <c r="M1112" s="15">
        <f>'table1-2011'!AW120</f>
        <v>1219000</v>
      </c>
    </row>
    <row r="1113" spans="1:13" x14ac:dyDescent="0.2">
      <c r="A1113">
        <f>'table1-2011'!AL121</f>
        <v>2502.04</v>
      </c>
      <c r="B1113">
        <v>2011</v>
      </c>
      <c r="C1113">
        <f>'table1-2011'!AM121</f>
        <v>3</v>
      </c>
      <c r="D1113">
        <f>'table1-2011'!AN121</f>
        <v>2</v>
      </c>
      <c r="E1113" s="15">
        <f>'table1-2011'!AO121</f>
        <v>17000</v>
      </c>
      <c r="F1113">
        <f>'table1-2011'!AP121</f>
        <v>0</v>
      </c>
      <c r="G1113" s="15">
        <f>'table1-2011'!AQ121</f>
        <v>0</v>
      </c>
      <c r="H1113">
        <f>'table1-2011'!AR121</f>
        <v>0</v>
      </c>
      <c r="I1113" s="15">
        <f>'table1-2011'!AS121</f>
        <v>0</v>
      </c>
      <c r="J1113">
        <f>'table1-2011'!AT121</f>
        <v>1</v>
      </c>
      <c r="K1113" s="15">
        <f>'table1-2011'!AU121</f>
        <v>17000</v>
      </c>
      <c r="L1113">
        <f>'table1-2011'!AV121</f>
        <v>2</v>
      </c>
      <c r="M1113" s="15">
        <f>'table1-2011'!AW121</f>
        <v>17000</v>
      </c>
    </row>
    <row r="1114" spans="1:13" x14ac:dyDescent="0.2">
      <c r="A1114">
        <f>'table1-2011'!AL122</f>
        <v>2502.0500000000002</v>
      </c>
      <c r="B1114">
        <v>2011</v>
      </c>
      <c r="C1114">
        <f>'table1-2011'!AM122</f>
        <v>7</v>
      </c>
      <c r="D1114">
        <f>'table1-2011'!AN122</f>
        <v>44</v>
      </c>
      <c r="E1114" s="15">
        <f>'table1-2011'!AO122</f>
        <v>693000</v>
      </c>
      <c r="F1114">
        <f>'table1-2011'!AP122</f>
        <v>1</v>
      </c>
      <c r="G1114" s="15">
        <f>'table1-2011'!AQ122</f>
        <v>193000</v>
      </c>
      <c r="H1114">
        <f>'table1-2011'!AR122</f>
        <v>5</v>
      </c>
      <c r="I1114" s="15">
        <f>'table1-2011'!AS122</f>
        <v>2473000</v>
      </c>
      <c r="J1114">
        <f>'table1-2011'!AT122</f>
        <v>16</v>
      </c>
      <c r="K1114" s="15">
        <f>'table1-2011'!AU122</f>
        <v>353000</v>
      </c>
      <c r="L1114">
        <f>'table1-2011'!AV122</f>
        <v>50</v>
      </c>
      <c r="M1114" s="15">
        <f>'table1-2011'!AW122</f>
        <v>3359000</v>
      </c>
    </row>
    <row r="1115" spans="1:13" x14ac:dyDescent="0.2">
      <c r="A1115">
        <f>'table1-2011'!AL123</f>
        <v>2502.06</v>
      </c>
      <c r="B1115">
        <v>2011</v>
      </c>
      <c r="C1115">
        <f>'table1-2011'!AM123</f>
        <v>8</v>
      </c>
      <c r="D1115">
        <f>'table1-2011'!AN123</f>
        <v>51</v>
      </c>
      <c r="E1115" s="15">
        <f>'table1-2011'!AO123</f>
        <v>1207000</v>
      </c>
      <c r="F1115">
        <f>'table1-2011'!AP123</f>
        <v>7</v>
      </c>
      <c r="G1115" s="15">
        <f>'table1-2011'!AQ123</f>
        <v>1249000</v>
      </c>
      <c r="H1115">
        <f>'table1-2011'!AR123</f>
        <v>6</v>
      </c>
      <c r="I1115" s="15">
        <f>'table1-2011'!AS123</f>
        <v>2588000</v>
      </c>
      <c r="J1115">
        <f>'table1-2011'!AT123</f>
        <v>19</v>
      </c>
      <c r="K1115" s="15">
        <f>'table1-2011'!AU123</f>
        <v>743000</v>
      </c>
      <c r="L1115">
        <f>'table1-2011'!AV123</f>
        <v>64</v>
      </c>
      <c r="M1115" s="15">
        <f>'table1-2011'!AW123</f>
        <v>5044000</v>
      </c>
    </row>
    <row r="1116" spans="1:13" x14ac:dyDescent="0.2">
      <c r="A1116">
        <f>'table1-2011'!AL124</f>
        <v>2502.0700000000002</v>
      </c>
      <c r="B1116">
        <v>2011</v>
      </c>
      <c r="C1116">
        <f>'table1-2011'!AM124</f>
        <v>4</v>
      </c>
      <c r="D1116">
        <f>'table1-2011'!AN124</f>
        <v>11</v>
      </c>
      <c r="E1116" s="15">
        <f>'table1-2011'!AO124</f>
        <v>127000</v>
      </c>
      <c r="F1116">
        <f>'table1-2011'!AP124</f>
        <v>0</v>
      </c>
      <c r="G1116" s="15">
        <f>'table1-2011'!AQ124</f>
        <v>0</v>
      </c>
      <c r="H1116">
        <f>'table1-2011'!AR124</f>
        <v>1</v>
      </c>
      <c r="I1116" s="15">
        <f>'table1-2011'!AS124</f>
        <v>1000000</v>
      </c>
      <c r="J1116">
        <f>'table1-2011'!AT124</f>
        <v>5</v>
      </c>
      <c r="K1116" s="15">
        <f>'table1-2011'!AU124</f>
        <v>59000</v>
      </c>
      <c r="L1116">
        <f>'table1-2011'!AV124</f>
        <v>12</v>
      </c>
      <c r="M1116" s="15">
        <f>'table1-2011'!AW124</f>
        <v>1127000</v>
      </c>
    </row>
    <row r="1117" spans="1:13" x14ac:dyDescent="0.2">
      <c r="A1117">
        <f>'table1-2011'!AL125</f>
        <v>2503.0100000000002</v>
      </c>
      <c r="B1117">
        <v>2011</v>
      </c>
      <c r="C1117">
        <f>'table1-2011'!AM125</f>
        <v>5</v>
      </c>
      <c r="D1117">
        <f>'table1-2011'!AN125</f>
        <v>5</v>
      </c>
      <c r="E1117" s="15">
        <f>'table1-2011'!AO125</f>
        <v>10000</v>
      </c>
      <c r="F1117">
        <f>'table1-2011'!AP125</f>
        <v>0</v>
      </c>
      <c r="G1117" s="15">
        <f>'table1-2011'!AQ125</f>
        <v>0</v>
      </c>
      <c r="H1117">
        <f>'table1-2011'!AR125</f>
        <v>1</v>
      </c>
      <c r="I1117" s="15">
        <f>'table1-2011'!AS125</f>
        <v>500000</v>
      </c>
      <c r="J1117">
        <f>'table1-2011'!AT125</f>
        <v>3</v>
      </c>
      <c r="K1117" s="15">
        <f>'table1-2011'!AU125</f>
        <v>5000</v>
      </c>
      <c r="L1117">
        <f>'table1-2011'!AV125</f>
        <v>6</v>
      </c>
      <c r="M1117" s="15">
        <f>'table1-2011'!AW125</f>
        <v>510000</v>
      </c>
    </row>
    <row r="1118" spans="1:13" x14ac:dyDescent="0.2">
      <c r="A1118">
        <f>'table1-2011'!AL126</f>
        <v>2503.02</v>
      </c>
      <c r="B1118">
        <v>2011</v>
      </c>
      <c r="C1118">
        <f>'table1-2011'!AM126</f>
        <v>3</v>
      </c>
      <c r="D1118">
        <f>'table1-2011'!AN126</f>
        <v>6</v>
      </c>
      <c r="E1118" s="15">
        <f>'table1-2011'!AO126</f>
        <v>160000</v>
      </c>
      <c r="F1118">
        <f>'table1-2011'!AP126</f>
        <v>0</v>
      </c>
      <c r="G1118" s="15">
        <f>'table1-2011'!AQ126</f>
        <v>0</v>
      </c>
      <c r="H1118">
        <f>'table1-2011'!AR126</f>
        <v>0</v>
      </c>
      <c r="I1118" s="15">
        <f>'table1-2011'!AS126</f>
        <v>0</v>
      </c>
      <c r="J1118">
        <f>'table1-2011'!AT126</f>
        <v>4</v>
      </c>
      <c r="K1118" s="15">
        <f>'table1-2011'!AU126</f>
        <v>20000</v>
      </c>
      <c r="L1118">
        <f>'table1-2011'!AV126</f>
        <v>6</v>
      </c>
      <c r="M1118" s="15">
        <f>'table1-2011'!AW126</f>
        <v>160000</v>
      </c>
    </row>
    <row r="1119" spans="1:13" x14ac:dyDescent="0.2">
      <c r="A1119">
        <f>'table1-2011'!AL127</f>
        <v>2503.0300000000002</v>
      </c>
      <c r="B1119">
        <v>2011</v>
      </c>
      <c r="C1119">
        <f>'table1-2011'!AM127</f>
        <v>7</v>
      </c>
      <c r="D1119">
        <f>'table1-2011'!AN127</f>
        <v>14</v>
      </c>
      <c r="E1119" s="15">
        <f>'table1-2011'!AO127</f>
        <v>212000</v>
      </c>
      <c r="F1119">
        <f>'table1-2011'!AP127</f>
        <v>1</v>
      </c>
      <c r="G1119" s="15">
        <f>'table1-2011'!AQ127</f>
        <v>250000</v>
      </c>
      <c r="H1119">
        <f>'table1-2011'!AR127</f>
        <v>6</v>
      </c>
      <c r="I1119" s="15">
        <f>'table1-2011'!AS127</f>
        <v>4135000</v>
      </c>
      <c r="J1119">
        <f>'table1-2011'!AT127</f>
        <v>4</v>
      </c>
      <c r="K1119" s="15">
        <f>'table1-2011'!AU127</f>
        <v>104000</v>
      </c>
      <c r="L1119">
        <f>'table1-2011'!AV127</f>
        <v>21</v>
      </c>
      <c r="M1119" s="15">
        <f>'table1-2011'!AW127</f>
        <v>4597000</v>
      </c>
    </row>
    <row r="1120" spans="1:13" x14ac:dyDescent="0.2">
      <c r="A1120">
        <f>'table1-2011'!AL128</f>
        <v>2504.0100000000002</v>
      </c>
      <c r="B1120">
        <v>2011</v>
      </c>
      <c r="C1120">
        <f>'table1-2011'!AM128</f>
        <v>7</v>
      </c>
      <c r="D1120">
        <f>'table1-2011'!AN128</f>
        <v>27</v>
      </c>
      <c r="E1120" s="15">
        <f>'table1-2011'!AO128</f>
        <v>296000</v>
      </c>
      <c r="F1120">
        <f>'table1-2011'!AP128</f>
        <v>3</v>
      </c>
      <c r="G1120" s="15">
        <f>'table1-2011'!AQ128</f>
        <v>412000</v>
      </c>
      <c r="H1120">
        <f>'table1-2011'!AR128</f>
        <v>1</v>
      </c>
      <c r="I1120" s="15">
        <f>'table1-2011'!AS128</f>
        <v>500000</v>
      </c>
      <c r="J1120">
        <f>'table1-2011'!AT128</f>
        <v>14</v>
      </c>
      <c r="K1120" s="15">
        <f>'table1-2011'!AU128</f>
        <v>232000</v>
      </c>
      <c r="L1120">
        <f>'table1-2011'!AV128</f>
        <v>31</v>
      </c>
      <c r="M1120" s="15">
        <f>'table1-2011'!AW128</f>
        <v>1208000</v>
      </c>
    </row>
    <row r="1121" spans="1:13" x14ac:dyDescent="0.2">
      <c r="A1121">
        <f>'table1-2011'!AL129</f>
        <v>2504.02</v>
      </c>
      <c r="B1121">
        <v>2011</v>
      </c>
      <c r="C1121">
        <f>'table1-2011'!AM129</f>
        <v>4</v>
      </c>
      <c r="D1121">
        <f>'table1-2011'!AN129</f>
        <v>8</v>
      </c>
      <c r="E1121" s="15">
        <f>'table1-2011'!AO129</f>
        <v>97000</v>
      </c>
      <c r="F1121">
        <f>'table1-2011'!AP129</f>
        <v>0</v>
      </c>
      <c r="G1121" s="15">
        <f>'table1-2011'!AQ129</f>
        <v>0</v>
      </c>
      <c r="H1121">
        <f>'table1-2011'!AR129</f>
        <v>0</v>
      </c>
      <c r="I1121" s="15">
        <f>'table1-2011'!AS129</f>
        <v>0</v>
      </c>
      <c r="J1121">
        <f>'table1-2011'!AT129</f>
        <v>3</v>
      </c>
      <c r="K1121" s="15">
        <f>'table1-2011'!AU129</f>
        <v>37000</v>
      </c>
      <c r="L1121">
        <f>'table1-2011'!AV129</f>
        <v>8</v>
      </c>
      <c r="M1121" s="15">
        <f>'table1-2011'!AW129</f>
        <v>97000</v>
      </c>
    </row>
    <row r="1122" spans="1:13" x14ac:dyDescent="0.2">
      <c r="A1122">
        <f>'table1-2011'!AL130</f>
        <v>2505</v>
      </c>
      <c r="B1122">
        <v>2011</v>
      </c>
      <c r="C1122">
        <f>'table1-2011'!AM130</f>
        <v>5</v>
      </c>
      <c r="D1122">
        <f>'table1-2011'!AN130</f>
        <v>57</v>
      </c>
      <c r="E1122" s="15">
        <f>'table1-2011'!AO130</f>
        <v>962000</v>
      </c>
      <c r="F1122">
        <f>'table1-2011'!AP130</f>
        <v>5</v>
      </c>
      <c r="G1122" s="15">
        <f>'table1-2011'!AQ130</f>
        <v>904000</v>
      </c>
      <c r="H1122">
        <f>'table1-2011'!AR130</f>
        <v>10</v>
      </c>
      <c r="I1122" s="15">
        <f>'table1-2011'!AS130</f>
        <v>4303000</v>
      </c>
      <c r="J1122">
        <f>'table1-2011'!AT130</f>
        <v>18</v>
      </c>
      <c r="K1122" s="15">
        <f>'table1-2011'!AU130</f>
        <v>1163000</v>
      </c>
      <c r="L1122">
        <f>'table1-2011'!AV130</f>
        <v>72</v>
      </c>
      <c r="M1122" s="15">
        <f>'table1-2011'!AW130</f>
        <v>6169000</v>
      </c>
    </row>
    <row r="1123" spans="1:13" x14ac:dyDescent="0.2">
      <c r="A1123">
        <f>'table1-2011'!AL131</f>
        <v>2506</v>
      </c>
      <c r="B1123">
        <v>2011</v>
      </c>
      <c r="C1123">
        <f>'table1-2011'!AM131</f>
        <v>7</v>
      </c>
      <c r="D1123">
        <f>'table1-2011'!AN131</f>
        <v>17</v>
      </c>
      <c r="E1123" s="15">
        <f>'table1-2011'!AO131</f>
        <v>220000</v>
      </c>
      <c r="F1123">
        <f>'table1-2011'!AP131</f>
        <v>3</v>
      </c>
      <c r="G1123" s="15">
        <f>'table1-2011'!AQ131</f>
        <v>572000</v>
      </c>
      <c r="H1123">
        <f>'table1-2011'!AR131</f>
        <v>5</v>
      </c>
      <c r="I1123" s="15">
        <f>'table1-2011'!AS131</f>
        <v>3074000</v>
      </c>
      <c r="J1123">
        <f>'table1-2011'!AT131</f>
        <v>4</v>
      </c>
      <c r="K1123" s="15">
        <f>'table1-2011'!AU131</f>
        <v>272000</v>
      </c>
      <c r="L1123">
        <f>'table1-2011'!AV131</f>
        <v>25</v>
      </c>
      <c r="M1123" s="15">
        <f>'table1-2011'!AW131</f>
        <v>3866000</v>
      </c>
    </row>
    <row r="1124" spans="1:13" x14ac:dyDescent="0.2">
      <c r="A1124">
        <f>'table1-2011'!AL132</f>
        <v>2601.0100000000002</v>
      </c>
      <c r="B1124">
        <v>2011</v>
      </c>
      <c r="C1124">
        <f>'table1-2011'!AM132</f>
        <v>8</v>
      </c>
      <c r="D1124">
        <f>'table1-2011'!AN132</f>
        <v>24</v>
      </c>
      <c r="E1124" s="15">
        <f>'table1-2011'!AO132</f>
        <v>96000</v>
      </c>
      <c r="F1124">
        <f>'table1-2011'!AP132</f>
        <v>1</v>
      </c>
      <c r="G1124" s="15">
        <f>'table1-2011'!AQ132</f>
        <v>104000</v>
      </c>
      <c r="H1124">
        <f>'table1-2011'!AR132</f>
        <v>0</v>
      </c>
      <c r="I1124" s="15">
        <f>'table1-2011'!AS132</f>
        <v>0</v>
      </c>
      <c r="J1124">
        <f>'table1-2011'!AT132</f>
        <v>10</v>
      </c>
      <c r="K1124" s="15">
        <f>'table1-2011'!AU132</f>
        <v>156000</v>
      </c>
      <c r="L1124">
        <f>'table1-2011'!AV132</f>
        <v>25</v>
      </c>
      <c r="M1124" s="15">
        <f>'table1-2011'!AW132</f>
        <v>200000</v>
      </c>
    </row>
    <row r="1125" spans="1:13" x14ac:dyDescent="0.2">
      <c r="A1125">
        <f>'table1-2011'!AL133</f>
        <v>2601.02</v>
      </c>
      <c r="B1125">
        <v>2011</v>
      </c>
      <c r="C1125">
        <f>'table1-2011'!AM133</f>
        <v>9</v>
      </c>
      <c r="D1125">
        <f>'table1-2011'!AN133</f>
        <v>20</v>
      </c>
      <c r="E1125" s="15">
        <f>'table1-2011'!AO133</f>
        <v>160000</v>
      </c>
      <c r="F1125">
        <f>'table1-2011'!AP133</f>
        <v>0</v>
      </c>
      <c r="G1125" s="15">
        <f>'table1-2011'!AQ133</f>
        <v>0</v>
      </c>
      <c r="H1125">
        <f>'table1-2011'!AR133</f>
        <v>0</v>
      </c>
      <c r="I1125" s="15">
        <f>'table1-2011'!AS133</f>
        <v>0</v>
      </c>
      <c r="J1125">
        <f>'table1-2011'!AT133</f>
        <v>14</v>
      </c>
      <c r="K1125" s="15">
        <f>'table1-2011'!AU133</f>
        <v>148000</v>
      </c>
      <c r="L1125">
        <f>'table1-2011'!AV133</f>
        <v>20</v>
      </c>
      <c r="M1125" s="15">
        <f>'table1-2011'!AW133</f>
        <v>160000</v>
      </c>
    </row>
    <row r="1126" spans="1:13" x14ac:dyDescent="0.2">
      <c r="A1126">
        <f>'table1-2011'!AL134</f>
        <v>2602.0100000000002</v>
      </c>
      <c r="B1126">
        <v>2011</v>
      </c>
      <c r="C1126">
        <f>'table1-2011'!AM134</f>
        <v>7</v>
      </c>
      <c r="D1126">
        <f>'table1-2011'!AN134</f>
        <v>20</v>
      </c>
      <c r="E1126" s="15">
        <f>'table1-2011'!AO134</f>
        <v>133000</v>
      </c>
      <c r="F1126">
        <f>'table1-2011'!AP134</f>
        <v>0</v>
      </c>
      <c r="G1126" s="15">
        <f>'table1-2011'!AQ134</f>
        <v>0</v>
      </c>
      <c r="H1126">
        <f>'table1-2011'!AR134</f>
        <v>0</v>
      </c>
      <c r="I1126" s="15">
        <f>'table1-2011'!AS134</f>
        <v>0</v>
      </c>
      <c r="J1126">
        <f>'table1-2011'!AT134</f>
        <v>13</v>
      </c>
      <c r="K1126" s="15">
        <f>'table1-2011'!AU134</f>
        <v>79000</v>
      </c>
      <c r="L1126">
        <f>'table1-2011'!AV134</f>
        <v>20</v>
      </c>
      <c r="M1126" s="15">
        <f>'table1-2011'!AW134</f>
        <v>133000</v>
      </c>
    </row>
    <row r="1127" spans="1:13" x14ac:dyDescent="0.2">
      <c r="A1127">
        <f>'table1-2011'!AL135</f>
        <v>2602.02</v>
      </c>
      <c r="B1127">
        <v>2011</v>
      </c>
      <c r="C1127">
        <f>'table1-2011'!AM135</f>
        <v>6</v>
      </c>
      <c r="D1127">
        <f>'table1-2011'!AN135</f>
        <v>6</v>
      </c>
      <c r="E1127" s="15">
        <f>'table1-2011'!AO135</f>
        <v>23000</v>
      </c>
      <c r="F1127">
        <f>'table1-2011'!AP135</f>
        <v>0</v>
      </c>
      <c r="G1127" s="15">
        <f>'table1-2011'!AQ135</f>
        <v>0</v>
      </c>
      <c r="H1127">
        <f>'table1-2011'!AR135</f>
        <v>0</v>
      </c>
      <c r="I1127" s="15">
        <f>'table1-2011'!AS135</f>
        <v>0</v>
      </c>
      <c r="J1127">
        <f>'table1-2011'!AT135</f>
        <v>3</v>
      </c>
      <c r="K1127" s="15">
        <f>'table1-2011'!AU135</f>
        <v>22000</v>
      </c>
      <c r="L1127">
        <f>'table1-2011'!AV135</f>
        <v>6</v>
      </c>
      <c r="M1127" s="15">
        <f>'table1-2011'!AW135</f>
        <v>23000</v>
      </c>
    </row>
    <row r="1128" spans="1:13" x14ac:dyDescent="0.2">
      <c r="A1128">
        <f>'table1-2011'!AL136</f>
        <v>2602.0300000000002</v>
      </c>
      <c r="B1128">
        <v>2011</v>
      </c>
      <c r="C1128">
        <f>'table1-2011'!AM136</f>
        <v>8</v>
      </c>
      <c r="D1128">
        <f>'table1-2011'!AN136</f>
        <v>7</v>
      </c>
      <c r="E1128" s="15">
        <f>'table1-2011'!AO136</f>
        <v>26000</v>
      </c>
      <c r="F1128">
        <f>'table1-2011'!AP136</f>
        <v>0</v>
      </c>
      <c r="G1128" s="15">
        <f>'table1-2011'!AQ136</f>
        <v>0</v>
      </c>
      <c r="H1128">
        <f>'table1-2011'!AR136</f>
        <v>0</v>
      </c>
      <c r="I1128" s="15">
        <f>'table1-2011'!AS136</f>
        <v>0</v>
      </c>
      <c r="J1128">
        <f>'table1-2011'!AT136</f>
        <v>4</v>
      </c>
      <c r="K1128" s="15">
        <f>'table1-2011'!AU136</f>
        <v>8000</v>
      </c>
      <c r="L1128">
        <f>'table1-2011'!AV136</f>
        <v>7</v>
      </c>
      <c r="M1128" s="15">
        <f>'table1-2011'!AW136</f>
        <v>26000</v>
      </c>
    </row>
    <row r="1129" spans="1:13" x14ac:dyDescent="0.2">
      <c r="A1129">
        <f>'table1-2011'!AL137</f>
        <v>2603.0100000000002</v>
      </c>
      <c r="B1129">
        <v>2011</v>
      </c>
      <c r="C1129">
        <f>'table1-2011'!AM137</f>
        <v>7</v>
      </c>
      <c r="D1129">
        <f>'table1-2011'!AN137</f>
        <v>6</v>
      </c>
      <c r="E1129" s="15">
        <f>'table1-2011'!AO137</f>
        <v>30000</v>
      </c>
      <c r="F1129">
        <f>'table1-2011'!AP137</f>
        <v>1</v>
      </c>
      <c r="G1129" s="15">
        <f>'table1-2011'!AQ137</f>
        <v>102000</v>
      </c>
      <c r="H1129">
        <f>'table1-2011'!AR137</f>
        <v>0</v>
      </c>
      <c r="I1129" s="15">
        <f>'table1-2011'!AS137</f>
        <v>0</v>
      </c>
      <c r="J1129">
        <f>'table1-2011'!AT137</f>
        <v>4</v>
      </c>
      <c r="K1129" s="15">
        <f>'table1-2011'!AU137</f>
        <v>112000</v>
      </c>
      <c r="L1129">
        <f>'table1-2011'!AV137</f>
        <v>7</v>
      </c>
      <c r="M1129" s="15">
        <f>'table1-2011'!AW137</f>
        <v>132000</v>
      </c>
    </row>
    <row r="1130" spans="1:13" x14ac:dyDescent="0.2">
      <c r="A1130">
        <f>'table1-2011'!AL138</f>
        <v>2603.02</v>
      </c>
      <c r="B1130">
        <v>2011</v>
      </c>
      <c r="C1130">
        <f>'table1-2011'!AM138</f>
        <v>7</v>
      </c>
      <c r="D1130">
        <f>'table1-2011'!AN138</f>
        <v>6</v>
      </c>
      <c r="E1130" s="15">
        <f>'table1-2011'!AO138</f>
        <v>113000</v>
      </c>
      <c r="F1130">
        <f>'table1-2011'!AP138</f>
        <v>0</v>
      </c>
      <c r="G1130" s="15">
        <f>'table1-2011'!AQ138</f>
        <v>0</v>
      </c>
      <c r="H1130">
        <f>'table1-2011'!AR138</f>
        <v>0</v>
      </c>
      <c r="I1130" s="15">
        <f>'table1-2011'!AS138</f>
        <v>0</v>
      </c>
      <c r="J1130">
        <f>'table1-2011'!AT138</f>
        <v>5</v>
      </c>
      <c r="K1130" s="15">
        <f>'table1-2011'!AU138</f>
        <v>13000</v>
      </c>
      <c r="L1130">
        <f>'table1-2011'!AV138</f>
        <v>6</v>
      </c>
      <c r="M1130" s="15">
        <f>'table1-2011'!AW138</f>
        <v>113000</v>
      </c>
    </row>
    <row r="1131" spans="1:13" x14ac:dyDescent="0.2">
      <c r="A1131">
        <f>'table1-2011'!AL139</f>
        <v>2603.0300000000002</v>
      </c>
      <c r="B1131">
        <v>2011</v>
      </c>
      <c r="C1131">
        <f>'table1-2011'!AM139</f>
        <v>3</v>
      </c>
      <c r="D1131">
        <f>'table1-2011'!AN139</f>
        <v>18</v>
      </c>
      <c r="E1131" s="15">
        <f>'table1-2011'!AO139</f>
        <v>304000</v>
      </c>
      <c r="F1131">
        <f>'table1-2011'!AP139</f>
        <v>0</v>
      </c>
      <c r="G1131" s="15">
        <f>'table1-2011'!AQ139</f>
        <v>0</v>
      </c>
      <c r="H1131">
        <f>'table1-2011'!AR139</f>
        <v>1</v>
      </c>
      <c r="I1131" s="15">
        <f>'table1-2011'!AS139</f>
        <v>263000</v>
      </c>
      <c r="J1131">
        <f>'table1-2011'!AT139</f>
        <v>5</v>
      </c>
      <c r="K1131" s="15">
        <f>'table1-2011'!AU139</f>
        <v>79000</v>
      </c>
      <c r="L1131">
        <f>'table1-2011'!AV139</f>
        <v>19</v>
      </c>
      <c r="M1131" s="15">
        <f>'table1-2011'!AW139</f>
        <v>567000</v>
      </c>
    </row>
    <row r="1132" spans="1:13" x14ac:dyDescent="0.2">
      <c r="A1132">
        <f>'table1-2011'!AL140</f>
        <v>2604.0100000000002</v>
      </c>
      <c r="B1132">
        <v>2011</v>
      </c>
      <c r="C1132">
        <f>'table1-2011'!AM140</f>
        <v>6</v>
      </c>
      <c r="D1132">
        <f>'table1-2011'!AN140</f>
        <v>12</v>
      </c>
      <c r="E1132" s="15">
        <f>'table1-2011'!AO140</f>
        <v>118000</v>
      </c>
      <c r="F1132">
        <f>'table1-2011'!AP140</f>
        <v>0</v>
      </c>
      <c r="G1132" s="15">
        <f>'table1-2011'!AQ140</f>
        <v>0</v>
      </c>
      <c r="H1132">
        <f>'table1-2011'!AR140</f>
        <v>1</v>
      </c>
      <c r="I1132" s="15">
        <f>'table1-2011'!AS140</f>
        <v>275000</v>
      </c>
      <c r="J1132">
        <f>'table1-2011'!AT140</f>
        <v>7</v>
      </c>
      <c r="K1132" s="15">
        <f>'table1-2011'!AU140</f>
        <v>90000</v>
      </c>
      <c r="L1132">
        <f>'table1-2011'!AV140</f>
        <v>13</v>
      </c>
      <c r="M1132" s="15">
        <f>'table1-2011'!AW140</f>
        <v>393000</v>
      </c>
    </row>
    <row r="1133" spans="1:13" x14ac:dyDescent="0.2">
      <c r="A1133">
        <f>'table1-2011'!AL141</f>
        <v>2604.02</v>
      </c>
      <c r="B1133">
        <v>2011</v>
      </c>
      <c r="C1133">
        <f>'table1-2011'!AM141</f>
        <v>5</v>
      </c>
      <c r="D1133">
        <f>'table1-2011'!AN141</f>
        <v>20</v>
      </c>
      <c r="E1133" s="15">
        <f>'table1-2011'!AO141</f>
        <v>540000</v>
      </c>
      <c r="F1133">
        <f>'table1-2011'!AP141</f>
        <v>0</v>
      </c>
      <c r="G1133" s="15">
        <f>'table1-2011'!AQ141</f>
        <v>0</v>
      </c>
      <c r="H1133">
        <f>'table1-2011'!AR141</f>
        <v>3</v>
      </c>
      <c r="I1133" s="15">
        <f>'table1-2011'!AS141</f>
        <v>1337000</v>
      </c>
      <c r="J1133">
        <f>'table1-2011'!AT141</f>
        <v>8</v>
      </c>
      <c r="K1133" s="15">
        <f>'table1-2011'!AU141</f>
        <v>603000</v>
      </c>
      <c r="L1133">
        <f>'table1-2011'!AV141</f>
        <v>23</v>
      </c>
      <c r="M1133" s="15">
        <f>'table1-2011'!AW141</f>
        <v>1877000</v>
      </c>
    </row>
    <row r="1134" spans="1:13" x14ac:dyDescent="0.2">
      <c r="A1134">
        <f>'table1-2011'!AL142</f>
        <v>2604.0300000000002</v>
      </c>
      <c r="B1134">
        <v>2011</v>
      </c>
      <c r="C1134">
        <f>'table1-2011'!AM142</f>
        <v>7</v>
      </c>
      <c r="D1134">
        <f>'table1-2011'!AN142</f>
        <v>19</v>
      </c>
      <c r="E1134" s="15">
        <f>'table1-2011'!AO142</f>
        <v>227000</v>
      </c>
      <c r="F1134">
        <f>'table1-2011'!AP142</f>
        <v>1</v>
      </c>
      <c r="G1134" s="15">
        <f>'table1-2011'!AQ142</f>
        <v>150000</v>
      </c>
      <c r="H1134">
        <f>'table1-2011'!AR142</f>
        <v>2</v>
      </c>
      <c r="I1134" s="15">
        <f>'table1-2011'!AS142</f>
        <v>1201000</v>
      </c>
      <c r="J1134">
        <f>'table1-2011'!AT142</f>
        <v>6</v>
      </c>
      <c r="K1134" s="15">
        <f>'table1-2011'!AU142</f>
        <v>1218000</v>
      </c>
      <c r="L1134">
        <f>'table1-2011'!AV142</f>
        <v>22</v>
      </c>
      <c r="M1134" s="15">
        <f>'table1-2011'!AW142</f>
        <v>1578000</v>
      </c>
    </row>
    <row r="1135" spans="1:13" x14ac:dyDescent="0.2">
      <c r="A1135">
        <f>'table1-2011'!AL143</f>
        <v>2604.04</v>
      </c>
      <c r="B1135">
        <v>2011</v>
      </c>
      <c r="C1135">
        <f>'table1-2011'!AM143</f>
        <v>6</v>
      </c>
      <c r="D1135">
        <f>'table1-2011'!AN143</f>
        <v>66</v>
      </c>
      <c r="E1135" s="15">
        <f>'table1-2011'!AO143</f>
        <v>1241000</v>
      </c>
      <c r="F1135">
        <f>'table1-2011'!AP143</f>
        <v>8</v>
      </c>
      <c r="G1135" s="15">
        <f>'table1-2011'!AQ143</f>
        <v>1419000</v>
      </c>
      <c r="H1135">
        <f>'table1-2011'!AR143</f>
        <v>8</v>
      </c>
      <c r="I1135" s="15">
        <f>'table1-2011'!AS143</f>
        <v>4759000</v>
      </c>
      <c r="J1135">
        <f>'table1-2011'!AT143</f>
        <v>11</v>
      </c>
      <c r="K1135" s="15">
        <f>'table1-2011'!AU143</f>
        <v>557000</v>
      </c>
      <c r="L1135">
        <f>'table1-2011'!AV143</f>
        <v>82</v>
      </c>
      <c r="M1135" s="15">
        <f>'table1-2011'!AW143</f>
        <v>7419000</v>
      </c>
    </row>
    <row r="1136" spans="1:13" x14ac:dyDescent="0.2">
      <c r="A1136">
        <f>'table1-2011'!AL144</f>
        <v>2605.0100000000002</v>
      </c>
      <c r="B1136">
        <v>2011</v>
      </c>
      <c r="C1136">
        <f>'table1-2011'!AM144</f>
        <v>7</v>
      </c>
      <c r="D1136">
        <f>'table1-2011'!AN144</f>
        <v>48</v>
      </c>
      <c r="E1136" s="15">
        <f>'table1-2011'!AO144</f>
        <v>409000</v>
      </c>
      <c r="F1136">
        <f>'table1-2011'!AP144</f>
        <v>1</v>
      </c>
      <c r="G1136" s="15">
        <f>'table1-2011'!AQ144</f>
        <v>105000</v>
      </c>
      <c r="H1136">
        <f>'table1-2011'!AR144</f>
        <v>3</v>
      </c>
      <c r="I1136" s="15">
        <f>'table1-2011'!AS144</f>
        <v>2088000</v>
      </c>
      <c r="J1136">
        <f>'table1-2011'!AT144</f>
        <v>26</v>
      </c>
      <c r="K1136" s="15">
        <f>'table1-2011'!AU144</f>
        <v>850000</v>
      </c>
      <c r="L1136">
        <f>'table1-2011'!AV144</f>
        <v>52</v>
      </c>
      <c r="M1136" s="15">
        <f>'table1-2011'!AW144</f>
        <v>2602000</v>
      </c>
    </row>
    <row r="1137" spans="1:13" x14ac:dyDescent="0.2">
      <c r="A1137">
        <f>'table1-2011'!AL145</f>
        <v>2606.04</v>
      </c>
      <c r="B1137">
        <v>2011</v>
      </c>
      <c r="C1137">
        <f>'table1-2011'!AM145</f>
        <v>2</v>
      </c>
      <c r="D1137">
        <f>'table1-2011'!AN145</f>
        <v>1</v>
      </c>
      <c r="E1137" s="15">
        <f>'table1-2011'!AO145</f>
        <v>25000</v>
      </c>
      <c r="F1137">
        <f>'table1-2011'!AP145</f>
        <v>0</v>
      </c>
      <c r="G1137" s="15">
        <f>'table1-2011'!AQ145</f>
        <v>0</v>
      </c>
      <c r="H1137">
        <f>'table1-2011'!AR145</f>
        <v>0</v>
      </c>
      <c r="I1137" s="15">
        <f>'table1-2011'!AS145</f>
        <v>0</v>
      </c>
      <c r="J1137">
        <f>'table1-2011'!AT145</f>
        <v>0</v>
      </c>
      <c r="K1137" s="15">
        <f>'table1-2011'!AU145</f>
        <v>0</v>
      </c>
      <c r="L1137">
        <f>'table1-2011'!AV145</f>
        <v>1</v>
      </c>
      <c r="M1137" s="15">
        <f>'table1-2011'!AW145</f>
        <v>25000</v>
      </c>
    </row>
    <row r="1138" spans="1:13" x14ac:dyDescent="0.2">
      <c r="A1138">
        <f>'table1-2011'!AL146</f>
        <v>2606.0500000000002</v>
      </c>
      <c r="B1138">
        <v>2011</v>
      </c>
      <c r="C1138">
        <f>'table1-2011'!AM146</f>
        <v>7</v>
      </c>
      <c r="D1138">
        <f>'table1-2011'!AN146</f>
        <v>97</v>
      </c>
      <c r="E1138" s="15">
        <f>'table1-2011'!AO146</f>
        <v>1646000</v>
      </c>
      <c r="F1138">
        <f>'table1-2011'!AP146</f>
        <v>7</v>
      </c>
      <c r="G1138" s="15">
        <f>'table1-2011'!AQ146</f>
        <v>1175000</v>
      </c>
      <c r="H1138">
        <f>'table1-2011'!AR146</f>
        <v>7</v>
      </c>
      <c r="I1138" s="15">
        <f>'table1-2011'!AS146</f>
        <v>3805000</v>
      </c>
      <c r="J1138">
        <f>'table1-2011'!AT146</f>
        <v>45</v>
      </c>
      <c r="K1138" s="15">
        <f>'table1-2011'!AU146</f>
        <v>1847000</v>
      </c>
      <c r="L1138">
        <f>'table1-2011'!AV146</f>
        <v>111</v>
      </c>
      <c r="M1138" s="15">
        <f>'table1-2011'!AW146</f>
        <v>6626000</v>
      </c>
    </row>
    <row r="1139" spans="1:13" x14ac:dyDescent="0.2">
      <c r="A1139">
        <f>'table1-2011'!AL147</f>
        <v>2607</v>
      </c>
      <c r="B1139">
        <v>2011</v>
      </c>
      <c r="C1139">
        <f>'table1-2011'!AM147</f>
        <v>5</v>
      </c>
      <c r="D1139">
        <f>'table1-2011'!AN147</f>
        <v>40</v>
      </c>
      <c r="E1139" s="15">
        <f>'table1-2011'!AO147</f>
        <v>464000</v>
      </c>
      <c r="F1139">
        <f>'table1-2011'!AP147</f>
        <v>1</v>
      </c>
      <c r="G1139" s="15">
        <f>'table1-2011'!AQ147</f>
        <v>200000</v>
      </c>
      <c r="H1139">
        <f>'table1-2011'!AR147</f>
        <v>3</v>
      </c>
      <c r="I1139" s="15">
        <f>'table1-2011'!AS147</f>
        <v>1010000</v>
      </c>
      <c r="J1139">
        <f>'table1-2011'!AT147</f>
        <v>9</v>
      </c>
      <c r="K1139" s="15">
        <f>'table1-2011'!AU147</f>
        <v>449000</v>
      </c>
      <c r="L1139">
        <f>'table1-2011'!AV147</f>
        <v>44</v>
      </c>
      <c r="M1139" s="15">
        <f>'table1-2011'!AW147</f>
        <v>1674000</v>
      </c>
    </row>
    <row r="1140" spans="1:13" x14ac:dyDescent="0.2">
      <c r="A1140">
        <f>'table1-2011'!AL148</f>
        <v>2608</v>
      </c>
      <c r="B1140">
        <v>2011</v>
      </c>
      <c r="C1140">
        <f>'table1-2011'!AM148</f>
        <v>6</v>
      </c>
      <c r="D1140">
        <f>'table1-2011'!AN148</f>
        <v>20</v>
      </c>
      <c r="E1140" s="15">
        <f>'table1-2011'!AO148</f>
        <v>358000</v>
      </c>
      <c r="F1140">
        <f>'table1-2011'!AP148</f>
        <v>3</v>
      </c>
      <c r="G1140" s="15">
        <f>'table1-2011'!AQ148</f>
        <v>550000</v>
      </c>
      <c r="H1140">
        <f>'table1-2011'!AR148</f>
        <v>0</v>
      </c>
      <c r="I1140" s="15">
        <f>'table1-2011'!AS148</f>
        <v>0</v>
      </c>
      <c r="J1140">
        <f>'table1-2011'!AT148</f>
        <v>9</v>
      </c>
      <c r="K1140" s="15">
        <f>'table1-2011'!AU148</f>
        <v>118000</v>
      </c>
      <c r="L1140">
        <f>'table1-2011'!AV148</f>
        <v>23</v>
      </c>
      <c r="M1140" s="15">
        <f>'table1-2011'!AW148</f>
        <v>908000</v>
      </c>
    </row>
    <row r="1141" spans="1:13" x14ac:dyDescent="0.2">
      <c r="A1141">
        <f>'table1-2011'!AL149</f>
        <v>2609</v>
      </c>
      <c r="B1141">
        <v>2011</v>
      </c>
      <c r="C1141">
        <f>'table1-2011'!AM149</f>
        <v>9</v>
      </c>
      <c r="D1141">
        <f>'table1-2011'!AN149</f>
        <v>64</v>
      </c>
      <c r="E1141" s="15">
        <f>'table1-2011'!AO149</f>
        <v>633000</v>
      </c>
      <c r="F1141">
        <f>'table1-2011'!AP149</f>
        <v>0</v>
      </c>
      <c r="G1141" s="15">
        <f>'table1-2011'!AQ149</f>
        <v>0</v>
      </c>
      <c r="H1141">
        <f>'table1-2011'!AR149</f>
        <v>4</v>
      </c>
      <c r="I1141" s="15">
        <f>'table1-2011'!AS149</f>
        <v>2500000</v>
      </c>
      <c r="J1141">
        <f>'table1-2011'!AT149</f>
        <v>29</v>
      </c>
      <c r="K1141" s="15">
        <f>'table1-2011'!AU149</f>
        <v>719000</v>
      </c>
      <c r="L1141">
        <f>'table1-2011'!AV149</f>
        <v>68</v>
      </c>
      <c r="M1141" s="15">
        <f>'table1-2011'!AW149</f>
        <v>3133000</v>
      </c>
    </row>
    <row r="1142" spans="1:13" x14ac:dyDescent="0.2">
      <c r="A1142">
        <f>'table1-2011'!AL150</f>
        <v>2610</v>
      </c>
      <c r="B1142">
        <v>2011</v>
      </c>
      <c r="C1142">
        <f>'table1-2011'!AM150</f>
        <v>5</v>
      </c>
      <c r="D1142">
        <f>'table1-2011'!AN150</f>
        <v>20</v>
      </c>
      <c r="E1142" s="15">
        <f>'table1-2011'!AO150</f>
        <v>318000</v>
      </c>
      <c r="F1142">
        <f>'table1-2011'!AP150</f>
        <v>0</v>
      </c>
      <c r="G1142" s="15">
        <f>'table1-2011'!AQ150</f>
        <v>0</v>
      </c>
      <c r="H1142">
        <f>'table1-2011'!AR150</f>
        <v>0</v>
      </c>
      <c r="I1142" s="15">
        <f>'table1-2011'!AS150</f>
        <v>0</v>
      </c>
      <c r="J1142">
        <f>'table1-2011'!AT150</f>
        <v>9</v>
      </c>
      <c r="K1142" s="15">
        <f>'table1-2011'!AU150</f>
        <v>115000</v>
      </c>
      <c r="L1142">
        <f>'table1-2011'!AV150</f>
        <v>20</v>
      </c>
      <c r="M1142" s="15">
        <f>'table1-2011'!AW150</f>
        <v>318000</v>
      </c>
    </row>
    <row r="1143" spans="1:13" x14ac:dyDescent="0.2">
      <c r="A1143">
        <f>'table1-2011'!AL151</f>
        <v>2611</v>
      </c>
      <c r="B1143">
        <v>2011</v>
      </c>
      <c r="C1143">
        <f>'table1-2011'!AM151</f>
        <v>6</v>
      </c>
      <c r="D1143">
        <f>'table1-2011'!AN151</f>
        <v>32</v>
      </c>
      <c r="E1143" s="15">
        <f>'table1-2011'!AO151</f>
        <v>402000</v>
      </c>
      <c r="F1143">
        <f>'table1-2011'!AP151</f>
        <v>1</v>
      </c>
      <c r="G1143" s="15">
        <f>'table1-2011'!AQ151</f>
        <v>225000</v>
      </c>
      <c r="H1143">
        <f>'table1-2011'!AR151</f>
        <v>0</v>
      </c>
      <c r="I1143" s="15">
        <f>'table1-2011'!AS151</f>
        <v>0</v>
      </c>
      <c r="J1143">
        <f>'table1-2011'!AT151</f>
        <v>23</v>
      </c>
      <c r="K1143" s="15">
        <f>'table1-2011'!AU151</f>
        <v>485000</v>
      </c>
      <c r="L1143">
        <f>'table1-2011'!AV151</f>
        <v>33</v>
      </c>
      <c r="M1143" s="15">
        <f>'table1-2011'!AW151</f>
        <v>627000</v>
      </c>
    </row>
    <row r="1144" spans="1:13" x14ac:dyDescent="0.2">
      <c r="A1144">
        <f>'table1-2011'!AL152</f>
        <v>2701.01</v>
      </c>
      <c r="B1144">
        <v>2011</v>
      </c>
      <c r="C1144">
        <f>'table1-2011'!AM152</f>
        <v>9</v>
      </c>
      <c r="D1144">
        <f>'table1-2011'!AN152</f>
        <v>7</v>
      </c>
      <c r="E1144" s="15">
        <f>'table1-2011'!AO152</f>
        <v>53000</v>
      </c>
      <c r="F1144">
        <f>'table1-2011'!AP152</f>
        <v>0</v>
      </c>
      <c r="G1144" s="15">
        <f>'table1-2011'!AQ152</f>
        <v>0</v>
      </c>
      <c r="H1144">
        <f>'table1-2011'!AR152</f>
        <v>0</v>
      </c>
      <c r="I1144" s="15">
        <f>'table1-2011'!AS152</f>
        <v>0</v>
      </c>
      <c r="J1144">
        <f>'table1-2011'!AT152</f>
        <v>3</v>
      </c>
      <c r="K1144" s="15">
        <f>'table1-2011'!AU152</f>
        <v>31000</v>
      </c>
      <c r="L1144">
        <f>'table1-2011'!AV152</f>
        <v>7</v>
      </c>
      <c r="M1144" s="15">
        <f>'table1-2011'!AW152</f>
        <v>53000</v>
      </c>
    </row>
    <row r="1145" spans="1:13" x14ac:dyDescent="0.2">
      <c r="A1145">
        <f>'table1-2011'!AL153</f>
        <v>2701.02</v>
      </c>
      <c r="B1145">
        <v>2011</v>
      </c>
      <c r="C1145">
        <f>'table1-2011'!AM153</f>
        <v>9</v>
      </c>
      <c r="D1145">
        <f>'table1-2011'!AN153</f>
        <v>11</v>
      </c>
      <c r="E1145" s="15">
        <f>'table1-2011'!AO153</f>
        <v>82000</v>
      </c>
      <c r="F1145">
        <f>'table1-2011'!AP153</f>
        <v>0</v>
      </c>
      <c r="G1145" s="15">
        <f>'table1-2011'!AQ153</f>
        <v>0</v>
      </c>
      <c r="H1145">
        <f>'table1-2011'!AR153</f>
        <v>0</v>
      </c>
      <c r="I1145" s="15">
        <f>'table1-2011'!AS153</f>
        <v>0</v>
      </c>
      <c r="J1145">
        <f>'table1-2011'!AT153</f>
        <v>4</v>
      </c>
      <c r="K1145" s="15">
        <f>'table1-2011'!AU153</f>
        <v>10000</v>
      </c>
      <c r="L1145">
        <f>'table1-2011'!AV153</f>
        <v>11</v>
      </c>
      <c r="M1145" s="15">
        <f>'table1-2011'!AW153</f>
        <v>82000</v>
      </c>
    </row>
    <row r="1146" spans="1:13" x14ac:dyDescent="0.2">
      <c r="A1146">
        <f>'table1-2011'!AL154</f>
        <v>2702</v>
      </c>
      <c r="B1146">
        <v>2011</v>
      </c>
      <c r="C1146">
        <f>'table1-2011'!AM154</f>
        <v>9</v>
      </c>
      <c r="D1146">
        <f>'table1-2011'!AN154</f>
        <v>22</v>
      </c>
      <c r="E1146" s="15">
        <f>'table1-2011'!AO154</f>
        <v>381000</v>
      </c>
      <c r="F1146">
        <f>'table1-2011'!AP154</f>
        <v>1</v>
      </c>
      <c r="G1146" s="15">
        <f>'table1-2011'!AQ154</f>
        <v>200000</v>
      </c>
      <c r="H1146">
        <f>'table1-2011'!AR154</f>
        <v>0</v>
      </c>
      <c r="I1146" s="15">
        <f>'table1-2011'!AS154</f>
        <v>0</v>
      </c>
      <c r="J1146">
        <f>'table1-2011'!AT154</f>
        <v>11</v>
      </c>
      <c r="K1146" s="15">
        <f>'table1-2011'!AU154</f>
        <v>117000</v>
      </c>
      <c r="L1146">
        <f>'table1-2011'!AV154</f>
        <v>23</v>
      </c>
      <c r="M1146" s="15">
        <f>'table1-2011'!AW154</f>
        <v>581000</v>
      </c>
    </row>
    <row r="1147" spans="1:13" x14ac:dyDescent="0.2">
      <c r="A1147">
        <f>'table1-2011'!AL155</f>
        <v>2703.01</v>
      </c>
      <c r="B1147">
        <v>2011</v>
      </c>
      <c r="C1147">
        <f>'table1-2011'!AM155</f>
        <v>10</v>
      </c>
      <c r="D1147">
        <f>'table1-2011'!AN155</f>
        <v>18</v>
      </c>
      <c r="E1147" s="15">
        <f>'table1-2011'!AO155</f>
        <v>360000</v>
      </c>
      <c r="F1147">
        <f>'table1-2011'!AP155</f>
        <v>0</v>
      </c>
      <c r="G1147" s="15">
        <f>'table1-2011'!AQ155</f>
        <v>0</v>
      </c>
      <c r="H1147">
        <f>'table1-2011'!AR155</f>
        <v>0</v>
      </c>
      <c r="I1147" s="15">
        <f>'table1-2011'!AS155</f>
        <v>0</v>
      </c>
      <c r="J1147">
        <f>'table1-2011'!AT155</f>
        <v>10</v>
      </c>
      <c r="K1147" s="15">
        <f>'table1-2011'!AU155</f>
        <v>278000</v>
      </c>
      <c r="L1147">
        <f>'table1-2011'!AV155</f>
        <v>18</v>
      </c>
      <c r="M1147" s="15">
        <f>'table1-2011'!AW155</f>
        <v>360000</v>
      </c>
    </row>
    <row r="1148" spans="1:13" x14ac:dyDescent="0.2">
      <c r="A1148">
        <f>'table1-2011'!AL156</f>
        <v>2703.02</v>
      </c>
      <c r="B1148">
        <v>2011</v>
      </c>
      <c r="C1148">
        <f>'table1-2011'!AM156</f>
        <v>9</v>
      </c>
      <c r="D1148">
        <f>'table1-2011'!AN156</f>
        <v>9</v>
      </c>
      <c r="E1148" s="15">
        <f>'table1-2011'!AO156</f>
        <v>73000</v>
      </c>
      <c r="F1148">
        <f>'table1-2011'!AP156</f>
        <v>0</v>
      </c>
      <c r="G1148" s="15">
        <f>'table1-2011'!AQ156</f>
        <v>0</v>
      </c>
      <c r="H1148">
        <f>'table1-2011'!AR156</f>
        <v>1</v>
      </c>
      <c r="I1148" s="15">
        <f>'table1-2011'!AS156</f>
        <v>400000</v>
      </c>
      <c r="J1148">
        <f>'table1-2011'!AT156</f>
        <v>7</v>
      </c>
      <c r="K1148" s="15">
        <f>'table1-2011'!AU156</f>
        <v>457000</v>
      </c>
      <c r="L1148">
        <f>'table1-2011'!AV156</f>
        <v>10</v>
      </c>
      <c r="M1148" s="15">
        <f>'table1-2011'!AW156</f>
        <v>473000</v>
      </c>
    </row>
    <row r="1149" spans="1:13" x14ac:dyDescent="0.2">
      <c r="A1149">
        <f>'table1-2011'!AL157</f>
        <v>2704.01</v>
      </c>
      <c r="B1149">
        <v>2011</v>
      </c>
      <c r="C1149">
        <f>'table1-2011'!AM157</f>
        <v>8</v>
      </c>
      <c r="D1149">
        <f>'table1-2011'!AN157</f>
        <v>32</v>
      </c>
      <c r="E1149" s="15">
        <f>'table1-2011'!AO157</f>
        <v>191000</v>
      </c>
      <c r="F1149">
        <f>'table1-2011'!AP157</f>
        <v>1</v>
      </c>
      <c r="G1149" s="15">
        <f>'table1-2011'!AQ157</f>
        <v>168000</v>
      </c>
      <c r="H1149">
        <f>'table1-2011'!AR157</f>
        <v>3</v>
      </c>
      <c r="I1149" s="15">
        <f>'table1-2011'!AS157</f>
        <v>1682000</v>
      </c>
      <c r="J1149">
        <f>'table1-2011'!AT157</f>
        <v>11</v>
      </c>
      <c r="K1149" s="15">
        <f>'table1-2011'!AU157</f>
        <v>103000</v>
      </c>
      <c r="L1149">
        <f>'table1-2011'!AV157</f>
        <v>36</v>
      </c>
      <c r="M1149" s="15">
        <f>'table1-2011'!AW157</f>
        <v>2041000</v>
      </c>
    </row>
    <row r="1150" spans="1:13" x14ac:dyDescent="0.2">
      <c r="A1150">
        <f>'table1-2011'!AL158</f>
        <v>2704.02</v>
      </c>
      <c r="B1150">
        <v>2011</v>
      </c>
      <c r="C1150">
        <f>'table1-2011'!AM158</f>
        <v>9</v>
      </c>
      <c r="D1150">
        <f>'table1-2011'!AN158</f>
        <v>33</v>
      </c>
      <c r="E1150" s="15">
        <f>'table1-2011'!AO158</f>
        <v>349000</v>
      </c>
      <c r="F1150">
        <f>'table1-2011'!AP158</f>
        <v>0</v>
      </c>
      <c r="G1150" s="15">
        <f>'table1-2011'!AQ158</f>
        <v>0</v>
      </c>
      <c r="H1150">
        <f>'table1-2011'!AR158</f>
        <v>1</v>
      </c>
      <c r="I1150" s="15">
        <f>'table1-2011'!AS158</f>
        <v>1000000</v>
      </c>
      <c r="J1150">
        <f>'table1-2011'!AT158</f>
        <v>17</v>
      </c>
      <c r="K1150" s="15">
        <f>'table1-2011'!AU158</f>
        <v>147000</v>
      </c>
      <c r="L1150">
        <f>'table1-2011'!AV158</f>
        <v>34</v>
      </c>
      <c r="M1150" s="15">
        <f>'table1-2011'!AW158</f>
        <v>1349000</v>
      </c>
    </row>
    <row r="1151" spans="1:13" x14ac:dyDescent="0.2">
      <c r="A1151">
        <f>'table1-2011'!AL159</f>
        <v>2705.01</v>
      </c>
      <c r="B1151">
        <v>2011</v>
      </c>
      <c r="C1151">
        <f>'table1-2011'!AM159</f>
        <v>9</v>
      </c>
      <c r="D1151">
        <f>'table1-2011'!AN159</f>
        <v>27</v>
      </c>
      <c r="E1151" s="15">
        <f>'table1-2011'!AO159</f>
        <v>416000</v>
      </c>
      <c r="F1151">
        <f>'table1-2011'!AP159</f>
        <v>0</v>
      </c>
      <c r="G1151" s="15">
        <f>'table1-2011'!AQ159</f>
        <v>0</v>
      </c>
      <c r="H1151">
        <f>'table1-2011'!AR159</f>
        <v>0</v>
      </c>
      <c r="I1151" s="15">
        <f>'table1-2011'!AS159</f>
        <v>0</v>
      </c>
      <c r="J1151">
        <f>'table1-2011'!AT159</f>
        <v>14</v>
      </c>
      <c r="K1151" s="15">
        <f>'table1-2011'!AU159</f>
        <v>101000</v>
      </c>
      <c r="L1151">
        <f>'table1-2011'!AV159</f>
        <v>27</v>
      </c>
      <c r="M1151" s="15">
        <f>'table1-2011'!AW159</f>
        <v>416000</v>
      </c>
    </row>
    <row r="1152" spans="1:13" x14ac:dyDescent="0.2">
      <c r="A1152">
        <f>'table1-2011'!AL160</f>
        <v>2705.02</v>
      </c>
      <c r="B1152">
        <v>2011</v>
      </c>
      <c r="C1152">
        <f>'table1-2011'!AM160</f>
        <v>10</v>
      </c>
      <c r="D1152">
        <f>'table1-2011'!AN160</f>
        <v>34</v>
      </c>
      <c r="E1152" s="15">
        <f>'table1-2011'!AO160</f>
        <v>402000</v>
      </c>
      <c r="F1152">
        <f>'table1-2011'!AP160</f>
        <v>0</v>
      </c>
      <c r="G1152" s="15">
        <f>'table1-2011'!AQ160</f>
        <v>0</v>
      </c>
      <c r="H1152">
        <f>'table1-2011'!AR160</f>
        <v>0</v>
      </c>
      <c r="I1152" s="15">
        <f>'table1-2011'!AS160</f>
        <v>0</v>
      </c>
      <c r="J1152">
        <f>'table1-2011'!AT160</f>
        <v>18</v>
      </c>
      <c r="K1152" s="15">
        <f>'table1-2011'!AU160</f>
        <v>167000</v>
      </c>
      <c r="L1152">
        <f>'table1-2011'!AV160</f>
        <v>34</v>
      </c>
      <c r="M1152" s="15">
        <f>'table1-2011'!AW160</f>
        <v>402000</v>
      </c>
    </row>
    <row r="1153" spans="1:13" x14ac:dyDescent="0.2">
      <c r="A1153">
        <f>'table1-2011'!AL161</f>
        <v>2706</v>
      </c>
      <c r="B1153">
        <v>2011</v>
      </c>
      <c r="C1153">
        <f>'table1-2011'!AM161</f>
        <v>10</v>
      </c>
      <c r="D1153">
        <f>'table1-2011'!AN161</f>
        <v>30</v>
      </c>
      <c r="E1153" s="15">
        <f>'table1-2011'!AO161</f>
        <v>219000</v>
      </c>
      <c r="F1153">
        <f>'table1-2011'!AP161</f>
        <v>0</v>
      </c>
      <c r="G1153" s="15">
        <f>'table1-2011'!AQ161</f>
        <v>0</v>
      </c>
      <c r="H1153">
        <f>'table1-2011'!AR161</f>
        <v>0</v>
      </c>
      <c r="I1153" s="15">
        <f>'table1-2011'!AS161</f>
        <v>0</v>
      </c>
      <c r="J1153">
        <f>'table1-2011'!AT161</f>
        <v>14</v>
      </c>
      <c r="K1153" s="15">
        <f>'table1-2011'!AU161</f>
        <v>75000</v>
      </c>
      <c r="L1153">
        <f>'table1-2011'!AV161</f>
        <v>30</v>
      </c>
      <c r="M1153" s="15">
        <f>'table1-2011'!AW161</f>
        <v>219000</v>
      </c>
    </row>
    <row r="1154" spans="1:13" x14ac:dyDescent="0.2">
      <c r="A1154">
        <f>'table1-2011'!AL162</f>
        <v>2707.01</v>
      </c>
      <c r="B1154">
        <v>2011</v>
      </c>
      <c r="C1154">
        <f>'table1-2011'!AM162</f>
        <v>4</v>
      </c>
      <c r="D1154">
        <f>'table1-2011'!AN162</f>
        <v>3</v>
      </c>
      <c r="E1154" s="15">
        <f>'table1-2011'!AO162</f>
        <v>2000</v>
      </c>
      <c r="F1154">
        <f>'table1-2011'!AP162</f>
        <v>0</v>
      </c>
      <c r="G1154" s="15">
        <f>'table1-2011'!AQ162</f>
        <v>0</v>
      </c>
      <c r="H1154">
        <f>'table1-2011'!AR162</f>
        <v>0</v>
      </c>
      <c r="I1154" s="15">
        <f>'table1-2011'!AS162</f>
        <v>0</v>
      </c>
      <c r="J1154">
        <f>'table1-2011'!AT162</f>
        <v>1</v>
      </c>
      <c r="K1154" s="15">
        <f>'table1-2011'!AU162</f>
        <v>1000</v>
      </c>
      <c r="L1154">
        <f>'table1-2011'!AV162</f>
        <v>3</v>
      </c>
      <c r="M1154" s="15">
        <f>'table1-2011'!AW162</f>
        <v>2000</v>
      </c>
    </row>
    <row r="1155" spans="1:13" x14ac:dyDescent="0.2">
      <c r="A1155">
        <f>'table1-2011'!AL163</f>
        <v>2707.02</v>
      </c>
      <c r="B1155">
        <v>2011</v>
      </c>
      <c r="C1155">
        <f>'table1-2011'!AM163</f>
        <v>6</v>
      </c>
      <c r="D1155">
        <f>'table1-2011'!AN163</f>
        <v>10</v>
      </c>
      <c r="E1155" s="15">
        <f>'table1-2011'!AO163</f>
        <v>78000</v>
      </c>
      <c r="F1155">
        <f>'table1-2011'!AP163</f>
        <v>0</v>
      </c>
      <c r="G1155" s="15">
        <f>'table1-2011'!AQ163</f>
        <v>0</v>
      </c>
      <c r="H1155">
        <f>'table1-2011'!AR163</f>
        <v>0</v>
      </c>
      <c r="I1155" s="15">
        <f>'table1-2011'!AS163</f>
        <v>0</v>
      </c>
      <c r="J1155">
        <f>'table1-2011'!AT163</f>
        <v>4</v>
      </c>
      <c r="K1155" s="15">
        <f>'table1-2011'!AU163</f>
        <v>16000</v>
      </c>
      <c r="L1155">
        <f>'table1-2011'!AV163</f>
        <v>10</v>
      </c>
      <c r="M1155" s="15">
        <f>'table1-2011'!AW163</f>
        <v>78000</v>
      </c>
    </row>
    <row r="1156" spans="1:13" x14ac:dyDescent="0.2">
      <c r="A1156">
        <f>'table1-2011'!AL164</f>
        <v>2707.03</v>
      </c>
      <c r="B1156">
        <v>2011</v>
      </c>
      <c r="C1156">
        <f>'table1-2011'!AM164</f>
        <v>9</v>
      </c>
      <c r="D1156">
        <f>'table1-2011'!AN164</f>
        <v>15</v>
      </c>
      <c r="E1156" s="15">
        <f>'table1-2011'!AO164</f>
        <v>279000</v>
      </c>
      <c r="F1156">
        <f>'table1-2011'!AP164</f>
        <v>0</v>
      </c>
      <c r="G1156" s="15">
        <f>'table1-2011'!AQ164</f>
        <v>0</v>
      </c>
      <c r="H1156">
        <f>'table1-2011'!AR164</f>
        <v>0</v>
      </c>
      <c r="I1156" s="15">
        <f>'table1-2011'!AS164</f>
        <v>0</v>
      </c>
      <c r="J1156">
        <f>'table1-2011'!AT164</f>
        <v>7</v>
      </c>
      <c r="K1156" s="15">
        <f>'table1-2011'!AU164</f>
        <v>220000</v>
      </c>
      <c r="L1156">
        <f>'table1-2011'!AV164</f>
        <v>15</v>
      </c>
      <c r="M1156" s="15">
        <f>'table1-2011'!AW164</f>
        <v>279000</v>
      </c>
    </row>
    <row r="1157" spans="1:13" x14ac:dyDescent="0.2">
      <c r="A1157">
        <f>'table1-2011'!AL165</f>
        <v>2708.01</v>
      </c>
      <c r="B1157">
        <v>2011</v>
      </c>
      <c r="C1157">
        <f>'table1-2011'!AM165</f>
        <v>8</v>
      </c>
      <c r="D1157">
        <f>'table1-2011'!AN165</f>
        <v>15</v>
      </c>
      <c r="E1157" s="15">
        <f>'table1-2011'!AO165</f>
        <v>73000</v>
      </c>
      <c r="F1157">
        <f>'table1-2011'!AP165</f>
        <v>0</v>
      </c>
      <c r="G1157" s="15">
        <f>'table1-2011'!AQ165</f>
        <v>0</v>
      </c>
      <c r="H1157">
        <f>'table1-2011'!AR165</f>
        <v>0</v>
      </c>
      <c r="I1157" s="15">
        <f>'table1-2011'!AS165</f>
        <v>0</v>
      </c>
      <c r="J1157">
        <f>'table1-2011'!AT165</f>
        <v>9</v>
      </c>
      <c r="K1157" s="15">
        <f>'table1-2011'!AU165</f>
        <v>58000</v>
      </c>
      <c r="L1157">
        <f>'table1-2011'!AV165</f>
        <v>15</v>
      </c>
      <c r="M1157" s="15">
        <f>'table1-2011'!AW165</f>
        <v>73000</v>
      </c>
    </row>
    <row r="1158" spans="1:13" x14ac:dyDescent="0.2">
      <c r="A1158">
        <f>'table1-2011'!AL166</f>
        <v>2708.02</v>
      </c>
      <c r="B1158">
        <v>2011</v>
      </c>
      <c r="C1158">
        <f>'table1-2011'!AM166</f>
        <v>8</v>
      </c>
      <c r="D1158">
        <f>'table1-2011'!AN166</f>
        <v>8</v>
      </c>
      <c r="E1158" s="15">
        <f>'table1-2011'!AO166</f>
        <v>42000</v>
      </c>
      <c r="F1158">
        <f>'table1-2011'!AP166</f>
        <v>1</v>
      </c>
      <c r="G1158" s="15">
        <f>'table1-2011'!AQ166</f>
        <v>176000</v>
      </c>
      <c r="H1158">
        <f>'table1-2011'!AR166</f>
        <v>1</v>
      </c>
      <c r="I1158" s="15">
        <f>'table1-2011'!AS166</f>
        <v>1000000</v>
      </c>
      <c r="J1158">
        <f>'table1-2011'!AT166</f>
        <v>5</v>
      </c>
      <c r="K1158" s="15">
        <f>'table1-2011'!AU166</f>
        <v>188000</v>
      </c>
      <c r="L1158">
        <f>'table1-2011'!AV166</f>
        <v>10</v>
      </c>
      <c r="M1158" s="15">
        <f>'table1-2011'!AW166</f>
        <v>1218000</v>
      </c>
    </row>
    <row r="1159" spans="1:13" x14ac:dyDescent="0.2">
      <c r="A1159">
        <f>'table1-2011'!AL167</f>
        <v>2708.03</v>
      </c>
      <c r="B1159">
        <v>2011</v>
      </c>
      <c r="C1159">
        <f>'table1-2011'!AM167</f>
        <v>8</v>
      </c>
      <c r="D1159">
        <f>'table1-2011'!AN167</f>
        <v>17</v>
      </c>
      <c r="E1159" s="15">
        <f>'table1-2011'!AO167</f>
        <v>326000</v>
      </c>
      <c r="F1159">
        <f>'table1-2011'!AP167</f>
        <v>0</v>
      </c>
      <c r="G1159" s="15">
        <f>'table1-2011'!AQ167</f>
        <v>0</v>
      </c>
      <c r="H1159">
        <f>'table1-2011'!AR167</f>
        <v>2</v>
      </c>
      <c r="I1159" s="15">
        <f>'table1-2011'!AS167</f>
        <v>600000</v>
      </c>
      <c r="J1159">
        <f>'table1-2011'!AT167</f>
        <v>13</v>
      </c>
      <c r="K1159" s="15">
        <f>'table1-2011'!AU167</f>
        <v>474000</v>
      </c>
      <c r="L1159">
        <f>'table1-2011'!AV167</f>
        <v>19</v>
      </c>
      <c r="M1159" s="15">
        <f>'table1-2011'!AW167</f>
        <v>926000</v>
      </c>
    </row>
    <row r="1160" spans="1:13" x14ac:dyDescent="0.2">
      <c r="A1160">
        <f>'table1-2011'!AL168</f>
        <v>2708.04</v>
      </c>
      <c r="B1160">
        <v>2011</v>
      </c>
      <c r="C1160">
        <f>'table1-2011'!AM168</f>
        <v>8</v>
      </c>
      <c r="D1160">
        <f>'table1-2011'!AN168</f>
        <v>22</v>
      </c>
      <c r="E1160" s="15">
        <f>'table1-2011'!AO168</f>
        <v>121000</v>
      </c>
      <c r="F1160">
        <f>'table1-2011'!AP168</f>
        <v>0</v>
      </c>
      <c r="G1160" s="15">
        <f>'table1-2011'!AQ168</f>
        <v>0</v>
      </c>
      <c r="H1160">
        <f>'table1-2011'!AR168</f>
        <v>0</v>
      </c>
      <c r="I1160" s="15">
        <f>'table1-2011'!AS168</f>
        <v>0</v>
      </c>
      <c r="J1160">
        <f>'table1-2011'!AT168</f>
        <v>8</v>
      </c>
      <c r="K1160" s="15">
        <f>'table1-2011'!AU168</f>
        <v>75000</v>
      </c>
      <c r="L1160">
        <f>'table1-2011'!AV168</f>
        <v>22</v>
      </c>
      <c r="M1160" s="15">
        <f>'table1-2011'!AW168</f>
        <v>121000</v>
      </c>
    </row>
    <row r="1161" spans="1:13" x14ac:dyDescent="0.2">
      <c r="A1161">
        <f>'table1-2011'!AL169</f>
        <v>2708.05</v>
      </c>
      <c r="B1161">
        <v>2011</v>
      </c>
      <c r="C1161">
        <f>'table1-2011'!AM169</f>
        <v>7</v>
      </c>
      <c r="D1161">
        <f>'table1-2011'!AN169</f>
        <v>31</v>
      </c>
      <c r="E1161" s="15">
        <f>'table1-2011'!AO169</f>
        <v>424000</v>
      </c>
      <c r="F1161">
        <f>'table1-2011'!AP169</f>
        <v>1</v>
      </c>
      <c r="G1161" s="15">
        <f>'table1-2011'!AQ169</f>
        <v>125000</v>
      </c>
      <c r="H1161">
        <f>'table1-2011'!AR169</f>
        <v>5</v>
      </c>
      <c r="I1161" s="15">
        <f>'table1-2011'!AS169</f>
        <v>2798000</v>
      </c>
      <c r="J1161">
        <f>'table1-2011'!AT169</f>
        <v>11</v>
      </c>
      <c r="K1161" s="15">
        <f>'table1-2011'!AU169</f>
        <v>644000</v>
      </c>
      <c r="L1161">
        <f>'table1-2011'!AV169</f>
        <v>37</v>
      </c>
      <c r="M1161" s="15">
        <f>'table1-2011'!AW169</f>
        <v>3347000</v>
      </c>
    </row>
    <row r="1162" spans="1:13" x14ac:dyDescent="0.2">
      <c r="A1162">
        <f>'table1-2011'!AL170</f>
        <v>2709.01</v>
      </c>
      <c r="B1162">
        <v>2011</v>
      </c>
      <c r="C1162">
        <f>'table1-2011'!AM170</f>
        <v>7</v>
      </c>
      <c r="D1162">
        <f>'table1-2011'!AN170</f>
        <v>10</v>
      </c>
      <c r="E1162" s="15">
        <f>'table1-2011'!AO170</f>
        <v>60000</v>
      </c>
      <c r="F1162">
        <f>'table1-2011'!AP170</f>
        <v>0</v>
      </c>
      <c r="G1162" s="15">
        <f>'table1-2011'!AQ170</f>
        <v>0</v>
      </c>
      <c r="H1162">
        <f>'table1-2011'!AR170</f>
        <v>0</v>
      </c>
      <c r="I1162" s="15">
        <f>'table1-2011'!AS170</f>
        <v>0</v>
      </c>
      <c r="J1162">
        <f>'table1-2011'!AT170</f>
        <v>3</v>
      </c>
      <c r="K1162" s="15">
        <f>'table1-2011'!AU170</f>
        <v>21000</v>
      </c>
      <c r="L1162">
        <f>'table1-2011'!AV170</f>
        <v>10</v>
      </c>
      <c r="M1162" s="15">
        <f>'table1-2011'!AW170</f>
        <v>60000</v>
      </c>
    </row>
    <row r="1163" spans="1:13" x14ac:dyDescent="0.2">
      <c r="A1163">
        <f>'table1-2011'!AL171</f>
        <v>2709.02</v>
      </c>
      <c r="B1163">
        <v>2011</v>
      </c>
      <c r="C1163">
        <f>'table1-2011'!AM171</f>
        <v>9</v>
      </c>
      <c r="D1163">
        <f>'table1-2011'!AN171</f>
        <v>5</v>
      </c>
      <c r="E1163" s="15">
        <f>'table1-2011'!AO171</f>
        <v>87000</v>
      </c>
      <c r="F1163">
        <f>'table1-2011'!AP171</f>
        <v>0</v>
      </c>
      <c r="G1163" s="15">
        <f>'table1-2011'!AQ171</f>
        <v>0</v>
      </c>
      <c r="H1163">
        <f>'table1-2011'!AR171</f>
        <v>0</v>
      </c>
      <c r="I1163" s="15">
        <f>'table1-2011'!AS171</f>
        <v>0</v>
      </c>
      <c r="J1163">
        <f>'table1-2011'!AT171</f>
        <v>3</v>
      </c>
      <c r="K1163" s="15">
        <f>'table1-2011'!AU171</f>
        <v>54000</v>
      </c>
      <c r="L1163">
        <f>'table1-2011'!AV171</f>
        <v>5</v>
      </c>
      <c r="M1163" s="15">
        <f>'table1-2011'!AW171</f>
        <v>87000</v>
      </c>
    </row>
    <row r="1164" spans="1:13" x14ac:dyDescent="0.2">
      <c r="A1164">
        <f>'table1-2011'!AL172</f>
        <v>2709.03</v>
      </c>
      <c r="B1164">
        <v>2011</v>
      </c>
      <c r="C1164">
        <f>'table1-2011'!AM172</f>
        <v>10</v>
      </c>
      <c r="D1164">
        <f>'table1-2011'!AN172</f>
        <v>9</v>
      </c>
      <c r="E1164" s="15">
        <f>'table1-2011'!AO172</f>
        <v>18000</v>
      </c>
      <c r="F1164">
        <f>'table1-2011'!AP172</f>
        <v>0</v>
      </c>
      <c r="G1164" s="15">
        <f>'table1-2011'!AQ172</f>
        <v>0</v>
      </c>
      <c r="H1164">
        <f>'table1-2011'!AR172</f>
        <v>0</v>
      </c>
      <c r="I1164" s="15">
        <f>'table1-2011'!AS172</f>
        <v>0</v>
      </c>
      <c r="J1164">
        <f>'table1-2011'!AT172</f>
        <v>5</v>
      </c>
      <c r="K1164" s="15">
        <f>'table1-2011'!AU172</f>
        <v>11000</v>
      </c>
      <c r="L1164">
        <f>'table1-2011'!AV172</f>
        <v>9</v>
      </c>
      <c r="M1164" s="15">
        <f>'table1-2011'!AW172</f>
        <v>18000</v>
      </c>
    </row>
    <row r="1165" spans="1:13" x14ac:dyDescent="0.2">
      <c r="A1165">
        <f>'table1-2011'!AL173</f>
        <v>2710.01</v>
      </c>
      <c r="B1165">
        <v>2011</v>
      </c>
      <c r="C1165">
        <f>'table1-2011'!AM173</f>
        <v>6</v>
      </c>
      <c r="D1165">
        <f>'table1-2011'!AN173</f>
        <v>6</v>
      </c>
      <c r="E1165" s="15">
        <f>'table1-2011'!AO173</f>
        <v>32000</v>
      </c>
      <c r="F1165">
        <f>'table1-2011'!AP173</f>
        <v>0</v>
      </c>
      <c r="G1165" s="15">
        <f>'table1-2011'!AQ173</f>
        <v>0</v>
      </c>
      <c r="H1165">
        <f>'table1-2011'!AR173</f>
        <v>0</v>
      </c>
      <c r="I1165" s="15">
        <f>'table1-2011'!AS173</f>
        <v>0</v>
      </c>
      <c r="J1165">
        <f>'table1-2011'!AT173</f>
        <v>4</v>
      </c>
      <c r="K1165" s="15">
        <f>'table1-2011'!AU173</f>
        <v>29000</v>
      </c>
      <c r="L1165">
        <f>'table1-2011'!AV173</f>
        <v>6</v>
      </c>
      <c r="M1165" s="15">
        <f>'table1-2011'!AW173</f>
        <v>32000</v>
      </c>
    </row>
    <row r="1166" spans="1:13" x14ac:dyDescent="0.2">
      <c r="A1166">
        <f>'table1-2011'!AL174</f>
        <v>2710.02</v>
      </c>
      <c r="B1166">
        <v>2011</v>
      </c>
      <c r="C1166">
        <f>'table1-2011'!AM174</f>
        <v>7</v>
      </c>
      <c r="D1166">
        <f>'table1-2011'!AN174</f>
        <v>11</v>
      </c>
      <c r="E1166" s="15">
        <f>'table1-2011'!AO174</f>
        <v>61000</v>
      </c>
      <c r="F1166">
        <f>'table1-2011'!AP174</f>
        <v>0</v>
      </c>
      <c r="G1166" s="15">
        <f>'table1-2011'!AQ174</f>
        <v>0</v>
      </c>
      <c r="H1166">
        <f>'table1-2011'!AR174</f>
        <v>0</v>
      </c>
      <c r="I1166" s="15">
        <f>'table1-2011'!AS174</f>
        <v>0</v>
      </c>
      <c r="J1166">
        <f>'table1-2011'!AT174</f>
        <v>8</v>
      </c>
      <c r="K1166" s="15">
        <f>'table1-2011'!AU174</f>
        <v>33000</v>
      </c>
      <c r="L1166">
        <f>'table1-2011'!AV174</f>
        <v>11</v>
      </c>
      <c r="M1166" s="15">
        <f>'table1-2011'!AW174</f>
        <v>61000</v>
      </c>
    </row>
    <row r="1167" spans="1:13" x14ac:dyDescent="0.2">
      <c r="A1167">
        <f>'table1-2011'!AL175</f>
        <v>2711.01</v>
      </c>
      <c r="B1167">
        <v>2011</v>
      </c>
      <c r="C1167">
        <f>'table1-2011'!AM175</f>
        <v>11</v>
      </c>
      <c r="D1167">
        <f>'table1-2011'!AN175</f>
        <v>9</v>
      </c>
      <c r="E1167" s="15">
        <f>'table1-2011'!AO175</f>
        <v>69000</v>
      </c>
      <c r="F1167">
        <f>'table1-2011'!AP175</f>
        <v>0</v>
      </c>
      <c r="G1167" s="15">
        <f>'table1-2011'!AQ175</f>
        <v>0</v>
      </c>
      <c r="H1167">
        <f>'table1-2011'!AR175</f>
        <v>0</v>
      </c>
      <c r="I1167" s="15">
        <f>'table1-2011'!AS175</f>
        <v>0</v>
      </c>
      <c r="J1167">
        <f>'table1-2011'!AT175</f>
        <v>5</v>
      </c>
      <c r="K1167" s="15">
        <f>'table1-2011'!AU175</f>
        <v>36000</v>
      </c>
      <c r="L1167">
        <f>'table1-2011'!AV175</f>
        <v>9</v>
      </c>
      <c r="M1167" s="15">
        <f>'table1-2011'!AW175</f>
        <v>69000</v>
      </c>
    </row>
    <row r="1168" spans="1:13" x14ac:dyDescent="0.2">
      <c r="A1168">
        <f>'table1-2011'!AL176</f>
        <v>2711.02</v>
      </c>
      <c r="B1168">
        <v>2011</v>
      </c>
      <c r="C1168">
        <f>'table1-2011'!AM176</f>
        <v>13</v>
      </c>
      <c r="D1168">
        <f>'table1-2011'!AN176</f>
        <v>20</v>
      </c>
      <c r="E1168" s="15">
        <f>'table1-2011'!AO176</f>
        <v>203000</v>
      </c>
      <c r="F1168">
        <f>'table1-2011'!AP176</f>
        <v>0</v>
      </c>
      <c r="G1168" s="15">
        <f>'table1-2011'!AQ176</f>
        <v>0</v>
      </c>
      <c r="H1168">
        <f>'table1-2011'!AR176</f>
        <v>0</v>
      </c>
      <c r="I1168" s="15">
        <f>'table1-2011'!AS176</f>
        <v>0</v>
      </c>
      <c r="J1168">
        <f>'table1-2011'!AT176</f>
        <v>10</v>
      </c>
      <c r="K1168" s="15">
        <f>'table1-2011'!AU176</f>
        <v>93000</v>
      </c>
      <c r="L1168">
        <f>'table1-2011'!AV176</f>
        <v>20</v>
      </c>
      <c r="M1168" s="15">
        <f>'table1-2011'!AW176</f>
        <v>203000</v>
      </c>
    </row>
    <row r="1169" spans="1:13" x14ac:dyDescent="0.2">
      <c r="A1169">
        <f>'table1-2011'!AL177</f>
        <v>2712</v>
      </c>
      <c r="B1169">
        <v>2011</v>
      </c>
      <c r="C1169">
        <f>'table1-2011'!AM177</f>
        <v>13</v>
      </c>
      <c r="D1169">
        <f>'table1-2011'!AN177</f>
        <v>78</v>
      </c>
      <c r="E1169" s="15">
        <f>'table1-2011'!AO177</f>
        <v>793000</v>
      </c>
      <c r="F1169">
        <f>'table1-2011'!AP177</f>
        <v>2</v>
      </c>
      <c r="G1169" s="15">
        <f>'table1-2011'!AQ177</f>
        <v>350000</v>
      </c>
      <c r="H1169">
        <f>'table1-2011'!AR177</f>
        <v>5</v>
      </c>
      <c r="I1169" s="15">
        <f>'table1-2011'!AS177</f>
        <v>3429000</v>
      </c>
      <c r="J1169">
        <f>'table1-2011'!AT177</f>
        <v>33</v>
      </c>
      <c r="K1169" s="15">
        <f>'table1-2011'!AU177</f>
        <v>217000</v>
      </c>
      <c r="L1169">
        <f>'table1-2011'!AV177</f>
        <v>85</v>
      </c>
      <c r="M1169" s="15">
        <f>'table1-2011'!AW177</f>
        <v>4572000</v>
      </c>
    </row>
    <row r="1170" spans="1:13" x14ac:dyDescent="0.2">
      <c r="A1170">
        <f>'table1-2011'!AL178</f>
        <v>2713</v>
      </c>
      <c r="B1170">
        <v>2011</v>
      </c>
      <c r="C1170">
        <f>'table1-2011'!AM178</f>
        <v>13</v>
      </c>
      <c r="D1170">
        <f>'table1-2011'!AN178</f>
        <v>51</v>
      </c>
      <c r="E1170" s="15">
        <f>'table1-2011'!AO178</f>
        <v>497000</v>
      </c>
      <c r="F1170">
        <f>'table1-2011'!AP178</f>
        <v>0</v>
      </c>
      <c r="G1170" s="15">
        <f>'table1-2011'!AQ178</f>
        <v>0</v>
      </c>
      <c r="H1170">
        <f>'table1-2011'!AR178</f>
        <v>6</v>
      </c>
      <c r="I1170" s="15">
        <f>'table1-2011'!AS178</f>
        <v>3564000</v>
      </c>
      <c r="J1170">
        <f>'table1-2011'!AT178</f>
        <v>20</v>
      </c>
      <c r="K1170" s="15">
        <f>'table1-2011'!AU178</f>
        <v>256000</v>
      </c>
      <c r="L1170">
        <f>'table1-2011'!AV178</f>
        <v>57</v>
      </c>
      <c r="M1170" s="15">
        <f>'table1-2011'!AW178</f>
        <v>4061000</v>
      </c>
    </row>
    <row r="1171" spans="1:13" x14ac:dyDescent="0.2">
      <c r="A1171">
        <f>'table1-2011'!AL179</f>
        <v>2714</v>
      </c>
      <c r="B1171">
        <v>2011</v>
      </c>
      <c r="C1171">
        <f>'table1-2011'!AM179</f>
        <v>13</v>
      </c>
      <c r="D1171">
        <f>'table1-2011'!AN179</f>
        <v>80</v>
      </c>
      <c r="E1171" s="15">
        <f>'table1-2011'!AO179</f>
        <v>1039000</v>
      </c>
      <c r="F1171">
        <f>'table1-2011'!AP179</f>
        <v>1</v>
      </c>
      <c r="G1171" s="15">
        <f>'table1-2011'!AQ179</f>
        <v>150000</v>
      </c>
      <c r="H1171">
        <f>'table1-2011'!AR179</f>
        <v>6</v>
      </c>
      <c r="I1171" s="15">
        <f>'table1-2011'!AS179</f>
        <v>2559000</v>
      </c>
      <c r="J1171">
        <f>'table1-2011'!AT179</f>
        <v>46</v>
      </c>
      <c r="K1171" s="15">
        <f>'table1-2011'!AU179</f>
        <v>912000</v>
      </c>
      <c r="L1171">
        <f>'table1-2011'!AV179</f>
        <v>87</v>
      </c>
      <c r="M1171" s="15">
        <f>'table1-2011'!AW179</f>
        <v>3748000</v>
      </c>
    </row>
    <row r="1172" spans="1:13" x14ac:dyDescent="0.2">
      <c r="A1172">
        <f>'table1-2011'!AL180</f>
        <v>2715.01</v>
      </c>
      <c r="B1172">
        <v>2011</v>
      </c>
      <c r="C1172">
        <f>'table1-2011'!AM180</f>
        <v>13</v>
      </c>
      <c r="D1172">
        <f>'table1-2011'!AN180</f>
        <v>80</v>
      </c>
      <c r="E1172" s="15">
        <f>'table1-2011'!AO180</f>
        <v>1183000</v>
      </c>
      <c r="F1172">
        <f>'table1-2011'!AP180</f>
        <v>3</v>
      </c>
      <c r="G1172" s="15">
        <f>'table1-2011'!AQ180</f>
        <v>430000</v>
      </c>
      <c r="H1172">
        <f>'table1-2011'!AR180</f>
        <v>2</v>
      </c>
      <c r="I1172" s="15">
        <f>'table1-2011'!AS180</f>
        <v>800000</v>
      </c>
      <c r="J1172">
        <f>'table1-2011'!AT180</f>
        <v>45</v>
      </c>
      <c r="K1172" s="15">
        <f>'table1-2011'!AU180</f>
        <v>644000</v>
      </c>
      <c r="L1172">
        <f>'table1-2011'!AV180</f>
        <v>85</v>
      </c>
      <c r="M1172" s="15">
        <f>'table1-2011'!AW180</f>
        <v>2413000</v>
      </c>
    </row>
    <row r="1173" spans="1:13" x14ac:dyDescent="0.2">
      <c r="A1173">
        <f>'table1-2011'!AL181</f>
        <v>2715.03</v>
      </c>
      <c r="B1173">
        <v>2011</v>
      </c>
      <c r="C1173">
        <f>'table1-2011'!AM181</f>
        <v>13</v>
      </c>
      <c r="D1173">
        <f>'table1-2011'!AN181</f>
        <v>47</v>
      </c>
      <c r="E1173" s="15">
        <f>'table1-2011'!AO181</f>
        <v>878000</v>
      </c>
      <c r="F1173">
        <f>'table1-2011'!AP181</f>
        <v>0</v>
      </c>
      <c r="G1173" s="15">
        <f>'table1-2011'!AQ181</f>
        <v>0</v>
      </c>
      <c r="H1173">
        <f>'table1-2011'!AR181</f>
        <v>0</v>
      </c>
      <c r="I1173" s="15">
        <f>'table1-2011'!AS181</f>
        <v>0</v>
      </c>
      <c r="J1173">
        <f>'table1-2011'!AT181</f>
        <v>13</v>
      </c>
      <c r="K1173" s="15">
        <f>'table1-2011'!AU181</f>
        <v>262000</v>
      </c>
      <c r="L1173">
        <f>'table1-2011'!AV181</f>
        <v>47</v>
      </c>
      <c r="M1173" s="15">
        <f>'table1-2011'!AW181</f>
        <v>878000</v>
      </c>
    </row>
    <row r="1174" spans="1:13" x14ac:dyDescent="0.2">
      <c r="A1174">
        <f>'table1-2011'!AL182</f>
        <v>2716</v>
      </c>
      <c r="B1174">
        <v>2011</v>
      </c>
      <c r="C1174">
        <f>'table1-2011'!AM182</f>
        <v>5</v>
      </c>
      <c r="D1174">
        <f>'table1-2011'!AN182</f>
        <v>10</v>
      </c>
      <c r="E1174" s="15">
        <f>'table1-2011'!AO182</f>
        <v>129000</v>
      </c>
      <c r="F1174">
        <f>'table1-2011'!AP182</f>
        <v>0</v>
      </c>
      <c r="G1174" s="15">
        <f>'table1-2011'!AQ182</f>
        <v>0</v>
      </c>
      <c r="H1174">
        <f>'table1-2011'!AR182</f>
        <v>0</v>
      </c>
      <c r="I1174" s="15">
        <f>'table1-2011'!AS182</f>
        <v>0</v>
      </c>
      <c r="J1174">
        <f>'table1-2011'!AT182</f>
        <v>5</v>
      </c>
      <c r="K1174" s="15">
        <f>'table1-2011'!AU182</f>
        <v>47000</v>
      </c>
      <c r="L1174">
        <f>'table1-2011'!AV182</f>
        <v>10</v>
      </c>
      <c r="M1174" s="15">
        <f>'table1-2011'!AW182</f>
        <v>129000</v>
      </c>
    </row>
    <row r="1175" spans="1:13" x14ac:dyDescent="0.2">
      <c r="A1175">
        <f>'table1-2011'!AL183</f>
        <v>2717</v>
      </c>
      <c r="B1175">
        <v>2011</v>
      </c>
      <c r="C1175">
        <f>'table1-2011'!AM183</f>
        <v>6</v>
      </c>
      <c r="D1175">
        <f>'table1-2011'!AN183</f>
        <v>23</v>
      </c>
      <c r="E1175" s="15">
        <f>'table1-2011'!AO183</f>
        <v>218000</v>
      </c>
      <c r="F1175">
        <f>'table1-2011'!AP183</f>
        <v>1</v>
      </c>
      <c r="G1175" s="15">
        <f>'table1-2011'!AQ183</f>
        <v>131000</v>
      </c>
      <c r="H1175">
        <f>'table1-2011'!AR183</f>
        <v>1</v>
      </c>
      <c r="I1175" s="15">
        <f>'table1-2011'!AS183</f>
        <v>354000</v>
      </c>
      <c r="J1175">
        <f>'table1-2011'!AT183</f>
        <v>18</v>
      </c>
      <c r="K1175" s="15">
        <f>'table1-2011'!AU183</f>
        <v>292000</v>
      </c>
      <c r="L1175">
        <f>'table1-2011'!AV183</f>
        <v>25</v>
      </c>
      <c r="M1175" s="15">
        <f>'table1-2011'!AW183</f>
        <v>703000</v>
      </c>
    </row>
    <row r="1176" spans="1:13" x14ac:dyDescent="0.2">
      <c r="A1176">
        <f>'table1-2011'!AL184</f>
        <v>2718.01</v>
      </c>
      <c r="B1176">
        <v>2011</v>
      </c>
      <c r="C1176">
        <f>'table1-2011'!AM184</f>
        <v>5</v>
      </c>
      <c r="D1176">
        <f>'table1-2011'!AN184</f>
        <v>11</v>
      </c>
      <c r="E1176" s="15">
        <f>'table1-2011'!AO184</f>
        <v>159000</v>
      </c>
      <c r="F1176">
        <f>'table1-2011'!AP184</f>
        <v>0</v>
      </c>
      <c r="G1176" s="15">
        <f>'table1-2011'!AQ184</f>
        <v>0</v>
      </c>
      <c r="H1176">
        <f>'table1-2011'!AR184</f>
        <v>1</v>
      </c>
      <c r="I1176" s="15">
        <f>'table1-2011'!AS184</f>
        <v>552000</v>
      </c>
      <c r="J1176">
        <f>'table1-2011'!AT184</f>
        <v>6</v>
      </c>
      <c r="K1176" s="15">
        <f>'table1-2011'!AU184</f>
        <v>23000</v>
      </c>
      <c r="L1176">
        <f>'table1-2011'!AV184</f>
        <v>12</v>
      </c>
      <c r="M1176" s="15">
        <f>'table1-2011'!AW184</f>
        <v>711000</v>
      </c>
    </row>
    <row r="1177" spans="1:13" x14ac:dyDescent="0.2">
      <c r="A1177">
        <f>'table1-2011'!AL185</f>
        <v>2718.02</v>
      </c>
      <c r="B1177">
        <v>2011</v>
      </c>
      <c r="C1177">
        <f>'table1-2011'!AM185</f>
        <v>5</v>
      </c>
      <c r="D1177">
        <f>'table1-2011'!AN185</f>
        <v>4</v>
      </c>
      <c r="E1177" s="15">
        <f>'table1-2011'!AO185</f>
        <v>27000</v>
      </c>
      <c r="F1177">
        <f>'table1-2011'!AP185</f>
        <v>0</v>
      </c>
      <c r="G1177" s="15">
        <f>'table1-2011'!AQ185</f>
        <v>0</v>
      </c>
      <c r="H1177">
        <f>'table1-2011'!AR185</f>
        <v>0</v>
      </c>
      <c r="I1177" s="15">
        <f>'table1-2011'!AS185</f>
        <v>0</v>
      </c>
      <c r="J1177">
        <f>'table1-2011'!AT185</f>
        <v>2</v>
      </c>
      <c r="K1177" s="15">
        <f>'table1-2011'!AU185</f>
        <v>23000</v>
      </c>
      <c r="L1177">
        <f>'table1-2011'!AV185</f>
        <v>4</v>
      </c>
      <c r="M1177" s="15">
        <f>'table1-2011'!AW185</f>
        <v>27000</v>
      </c>
    </row>
    <row r="1178" spans="1:13" x14ac:dyDescent="0.2">
      <c r="A1178">
        <f>'table1-2011'!AL186</f>
        <v>2719</v>
      </c>
      <c r="B1178">
        <v>2011</v>
      </c>
      <c r="C1178">
        <f>'table1-2011'!AM186</f>
        <v>8</v>
      </c>
      <c r="D1178">
        <f>'table1-2011'!AN186</f>
        <v>25</v>
      </c>
      <c r="E1178" s="15">
        <f>'table1-2011'!AO186</f>
        <v>111000</v>
      </c>
      <c r="F1178">
        <f>'table1-2011'!AP186</f>
        <v>1</v>
      </c>
      <c r="G1178" s="15">
        <f>'table1-2011'!AQ186</f>
        <v>150000</v>
      </c>
      <c r="H1178">
        <f>'table1-2011'!AR186</f>
        <v>1</v>
      </c>
      <c r="I1178" s="15">
        <f>'table1-2011'!AS186</f>
        <v>412000</v>
      </c>
      <c r="J1178">
        <f>'table1-2011'!AT186</f>
        <v>14</v>
      </c>
      <c r="K1178" s="15">
        <f>'table1-2011'!AU186</f>
        <v>481000</v>
      </c>
      <c r="L1178">
        <f>'table1-2011'!AV186</f>
        <v>27</v>
      </c>
      <c r="M1178" s="15">
        <f>'table1-2011'!AW186</f>
        <v>673000</v>
      </c>
    </row>
    <row r="1179" spans="1:13" x14ac:dyDescent="0.2">
      <c r="A1179">
        <f>'table1-2011'!AL187</f>
        <v>2720.01</v>
      </c>
      <c r="B1179">
        <v>2011</v>
      </c>
      <c r="C1179">
        <f>'table1-2011'!AM187</f>
        <v>7</v>
      </c>
      <c r="D1179">
        <f>'table1-2011'!AN187</f>
        <v>92</v>
      </c>
      <c r="E1179" s="15">
        <f>'table1-2011'!AO187</f>
        <v>846000</v>
      </c>
      <c r="F1179">
        <f>'table1-2011'!AP187</f>
        <v>0</v>
      </c>
      <c r="G1179" s="15">
        <f>'table1-2011'!AQ187</f>
        <v>0</v>
      </c>
      <c r="H1179">
        <f>'table1-2011'!AR187</f>
        <v>1</v>
      </c>
      <c r="I1179" s="15">
        <f>'table1-2011'!AS187</f>
        <v>750000</v>
      </c>
      <c r="J1179">
        <f>'table1-2011'!AT187</f>
        <v>52</v>
      </c>
      <c r="K1179" s="15">
        <f>'table1-2011'!AU187</f>
        <v>481000</v>
      </c>
      <c r="L1179">
        <f>'table1-2011'!AV187</f>
        <v>93</v>
      </c>
      <c r="M1179" s="15">
        <f>'table1-2011'!AW187</f>
        <v>1596000</v>
      </c>
    </row>
    <row r="1180" spans="1:13" x14ac:dyDescent="0.2">
      <c r="A1180">
        <f>'table1-2011'!AL188</f>
        <v>2720.02</v>
      </c>
      <c r="B1180">
        <v>2011</v>
      </c>
      <c r="C1180">
        <f>'table1-2011'!AM188</f>
        <v>9</v>
      </c>
      <c r="D1180">
        <f>'table1-2011'!AN188</f>
        <v>55</v>
      </c>
      <c r="E1180" s="15">
        <f>'table1-2011'!AO188</f>
        <v>394000</v>
      </c>
      <c r="F1180">
        <f>'table1-2011'!AP188</f>
        <v>0</v>
      </c>
      <c r="G1180" s="15">
        <f>'table1-2011'!AQ188</f>
        <v>0</v>
      </c>
      <c r="H1180">
        <f>'table1-2011'!AR188</f>
        <v>0</v>
      </c>
      <c r="I1180" s="15">
        <f>'table1-2011'!AS188</f>
        <v>0</v>
      </c>
      <c r="J1180">
        <f>'table1-2011'!AT188</f>
        <v>33</v>
      </c>
      <c r="K1180" s="15">
        <f>'table1-2011'!AU188</f>
        <v>223000</v>
      </c>
      <c r="L1180">
        <f>'table1-2011'!AV188</f>
        <v>55</v>
      </c>
      <c r="M1180" s="15">
        <f>'table1-2011'!AW188</f>
        <v>394000</v>
      </c>
    </row>
    <row r="1181" spans="1:13" x14ac:dyDescent="0.2">
      <c r="A1181">
        <f>'table1-2011'!AL189</f>
        <v>2720.03</v>
      </c>
      <c r="B1181">
        <v>2011</v>
      </c>
      <c r="C1181">
        <f>'table1-2011'!AM189</f>
        <v>11</v>
      </c>
      <c r="D1181">
        <f>'table1-2011'!AN189</f>
        <v>117</v>
      </c>
      <c r="E1181" s="15">
        <f>'table1-2011'!AO189</f>
        <v>1061000</v>
      </c>
      <c r="F1181">
        <f>'table1-2011'!AP189</f>
        <v>0</v>
      </c>
      <c r="G1181" s="15">
        <f>'table1-2011'!AQ189</f>
        <v>0</v>
      </c>
      <c r="H1181">
        <f>'table1-2011'!AR189</f>
        <v>1</v>
      </c>
      <c r="I1181" s="15">
        <f>'table1-2011'!AS189</f>
        <v>338000</v>
      </c>
      <c r="J1181">
        <f>'table1-2011'!AT189</f>
        <v>66</v>
      </c>
      <c r="K1181" s="15">
        <f>'table1-2011'!AU189</f>
        <v>1041000</v>
      </c>
      <c r="L1181">
        <f>'table1-2011'!AV189</f>
        <v>118</v>
      </c>
      <c r="M1181" s="15">
        <f>'table1-2011'!AW189</f>
        <v>1399000</v>
      </c>
    </row>
    <row r="1182" spans="1:13" x14ac:dyDescent="0.2">
      <c r="A1182">
        <f>'table1-2011'!AL190</f>
        <v>2801.01</v>
      </c>
      <c r="B1182">
        <v>2011</v>
      </c>
      <c r="C1182">
        <f>'table1-2011'!AM190</f>
        <v>7</v>
      </c>
      <c r="D1182">
        <f>'table1-2011'!AN190</f>
        <v>83</v>
      </c>
      <c r="E1182" s="15">
        <f>'table1-2011'!AO190</f>
        <v>1555000</v>
      </c>
      <c r="F1182">
        <f>'table1-2011'!AP190</f>
        <v>2</v>
      </c>
      <c r="G1182" s="15">
        <f>'table1-2011'!AQ190</f>
        <v>265000</v>
      </c>
      <c r="H1182">
        <f>'table1-2011'!AR190</f>
        <v>1</v>
      </c>
      <c r="I1182" s="15">
        <f>'table1-2011'!AS190</f>
        <v>302000</v>
      </c>
      <c r="J1182">
        <f>'table1-2011'!AT190</f>
        <v>24</v>
      </c>
      <c r="K1182" s="15">
        <f>'table1-2011'!AU190</f>
        <v>767000</v>
      </c>
      <c r="L1182">
        <f>'table1-2011'!AV190</f>
        <v>86</v>
      </c>
      <c r="M1182" s="15">
        <f>'table1-2011'!AW190</f>
        <v>2122000</v>
      </c>
    </row>
    <row r="1183" spans="1:13" x14ac:dyDescent="0.2">
      <c r="A1183">
        <f>'table1-2011'!AL191</f>
        <v>2801.02</v>
      </c>
      <c r="B1183">
        <v>2011</v>
      </c>
      <c r="C1183">
        <f>'table1-2011'!AM191</f>
        <v>7</v>
      </c>
      <c r="D1183">
        <f>'table1-2011'!AN191</f>
        <v>26</v>
      </c>
      <c r="E1183" s="15">
        <f>'table1-2011'!AO191</f>
        <v>174000</v>
      </c>
      <c r="F1183">
        <f>'table1-2011'!AP191</f>
        <v>3</v>
      </c>
      <c r="G1183" s="15">
        <f>'table1-2011'!AQ191</f>
        <v>690000</v>
      </c>
      <c r="H1183">
        <f>'table1-2011'!AR191</f>
        <v>0</v>
      </c>
      <c r="I1183" s="15">
        <f>'table1-2011'!AS191</f>
        <v>0</v>
      </c>
      <c r="J1183">
        <f>'table1-2011'!AT191</f>
        <v>16</v>
      </c>
      <c r="K1183" s="15">
        <f>'table1-2011'!AU191</f>
        <v>38000</v>
      </c>
      <c r="L1183">
        <f>'table1-2011'!AV191</f>
        <v>29</v>
      </c>
      <c r="M1183" s="15">
        <f>'table1-2011'!AW191</f>
        <v>864000</v>
      </c>
    </row>
    <row r="1184" spans="1:13" x14ac:dyDescent="0.2">
      <c r="A1184">
        <f>'table1-2011'!AL192</f>
        <v>2802</v>
      </c>
      <c r="B1184">
        <v>2011</v>
      </c>
      <c r="C1184">
        <f>'table1-2011'!AM192</f>
        <v>8</v>
      </c>
      <c r="D1184">
        <f>'table1-2011'!AN192</f>
        <v>16</v>
      </c>
      <c r="E1184" s="15">
        <f>'table1-2011'!AO192</f>
        <v>139000</v>
      </c>
      <c r="F1184">
        <f>'table1-2011'!AP192</f>
        <v>0</v>
      </c>
      <c r="G1184" s="15">
        <f>'table1-2011'!AQ192</f>
        <v>0</v>
      </c>
      <c r="H1184">
        <f>'table1-2011'!AR192</f>
        <v>0</v>
      </c>
      <c r="I1184" s="15">
        <f>'table1-2011'!AS192</f>
        <v>0</v>
      </c>
      <c r="J1184">
        <f>'table1-2011'!AT192</f>
        <v>5</v>
      </c>
      <c r="K1184" s="15">
        <f>'table1-2011'!AU192</f>
        <v>24000</v>
      </c>
      <c r="L1184">
        <f>'table1-2011'!AV192</f>
        <v>16</v>
      </c>
      <c r="M1184" s="15">
        <f>'table1-2011'!AW192</f>
        <v>139000</v>
      </c>
    </row>
    <row r="1185" spans="1:13" x14ac:dyDescent="0.2">
      <c r="A1185">
        <f>'table1-2011'!AL193</f>
        <v>2803.01</v>
      </c>
      <c r="B1185">
        <v>2011</v>
      </c>
      <c r="C1185">
        <f>'table1-2011'!AM193</f>
        <v>5</v>
      </c>
      <c r="D1185">
        <f>'table1-2011'!AN193</f>
        <v>13</v>
      </c>
      <c r="E1185" s="15">
        <f>'table1-2011'!AO193</f>
        <v>90000</v>
      </c>
      <c r="F1185">
        <f>'table1-2011'!AP193</f>
        <v>2</v>
      </c>
      <c r="G1185" s="15">
        <f>'table1-2011'!AQ193</f>
        <v>285000</v>
      </c>
      <c r="H1185">
        <f>'table1-2011'!AR193</f>
        <v>2</v>
      </c>
      <c r="I1185" s="15">
        <f>'table1-2011'!AS193</f>
        <v>1175000</v>
      </c>
      <c r="J1185">
        <f>'table1-2011'!AT193</f>
        <v>5</v>
      </c>
      <c r="K1185" s="15">
        <f>'table1-2011'!AU193</f>
        <v>1185000</v>
      </c>
      <c r="L1185">
        <f>'table1-2011'!AV193</f>
        <v>17</v>
      </c>
      <c r="M1185" s="15">
        <f>'table1-2011'!AW193</f>
        <v>1550000</v>
      </c>
    </row>
    <row r="1186" spans="1:13" x14ac:dyDescent="0.2">
      <c r="A1186">
        <f>'table1-2011'!AL194</f>
        <v>2803.02</v>
      </c>
      <c r="B1186">
        <v>2011</v>
      </c>
      <c r="C1186">
        <f>'table1-2011'!AM194</f>
        <v>6</v>
      </c>
      <c r="D1186">
        <f>'table1-2011'!AN194</f>
        <v>8</v>
      </c>
      <c r="E1186" s="15">
        <f>'table1-2011'!AO194</f>
        <v>28000</v>
      </c>
      <c r="F1186">
        <f>'table1-2011'!AP194</f>
        <v>0</v>
      </c>
      <c r="G1186" s="15">
        <f>'table1-2011'!AQ194</f>
        <v>0</v>
      </c>
      <c r="H1186">
        <f>'table1-2011'!AR194</f>
        <v>0</v>
      </c>
      <c r="I1186" s="15">
        <f>'table1-2011'!AS194</f>
        <v>0</v>
      </c>
      <c r="J1186">
        <f>'table1-2011'!AT194</f>
        <v>3</v>
      </c>
      <c r="K1186" s="15">
        <f>'table1-2011'!AU194</f>
        <v>6000</v>
      </c>
      <c r="L1186">
        <f>'table1-2011'!AV194</f>
        <v>8</v>
      </c>
      <c r="M1186" s="15">
        <f>'table1-2011'!AW194</f>
        <v>28000</v>
      </c>
    </row>
    <row r="1187" spans="1:13" x14ac:dyDescent="0.2">
      <c r="A1187">
        <f>'table1-2011'!AL195</f>
        <v>2804.01</v>
      </c>
      <c r="B1187">
        <v>2011</v>
      </c>
      <c r="C1187">
        <f>'table1-2011'!AM195</f>
        <v>12</v>
      </c>
      <c r="D1187">
        <f>'table1-2011'!AN195</f>
        <v>20</v>
      </c>
      <c r="E1187" s="15">
        <f>'table1-2011'!AO195</f>
        <v>66000</v>
      </c>
      <c r="F1187">
        <f>'table1-2011'!AP195</f>
        <v>0</v>
      </c>
      <c r="G1187" s="15">
        <f>'table1-2011'!AQ195</f>
        <v>0</v>
      </c>
      <c r="H1187">
        <f>'table1-2011'!AR195</f>
        <v>0</v>
      </c>
      <c r="I1187" s="15">
        <f>'table1-2011'!AS195</f>
        <v>0</v>
      </c>
      <c r="J1187">
        <f>'table1-2011'!AT195</f>
        <v>11</v>
      </c>
      <c r="K1187" s="15">
        <f>'table1-2011'!AU195</f>
        <v>54000</v>
      </c>
      <c r="L1187">
        <f>'table1-2011'!AV195</f>
        <v>20</v>
      </c>
      <c r="M1187" s="15">
        <f>'table1-2011'!AW195</f>
        <v>66000</v>
      </c>
    </row>
    <row r="1188" spans="1:13" x14ac:dyDescent="0.2">
      <c r="A1188">
        <f>'table1-2011'!AL196</f>
        <v>2804.02</v>
      </c>
      <c r="B1188">
        <v>2011</v>
      </c>
      <c r="C1188">
        <f>'table1-2011'!AM196</f>
        <v>8</v>
      </c>
      <c r="D1188">
        <f>'table1-2011'!AN196</f>
        <v>6</v>
      </c>
      <c r="E1188" s="15">
        <f>'table1-2011'!AO196</f>
        <v>110000</v>
      </c>
      <c r="F1188">
        <f>'table1-2011'!AP196</f>
        <v>0</v>
      </c>
      <c r="G1188" s="15">
        <f>'table1-2011'!AQ196</f>
        <v>0</v>
      </c>
      <c r="H1188">
        <f>'table1-2011'!AR196</f>
        <v>0</v>
      </c>
      <c r="I1188" s="15">
        <f>'table1-2011'!AS196</f>
        <v>0</v>
      </c>
      <c r="J1188">
        <f>'table1-2011'!AT196</f>
        <v>3</v>
      </c>
      <c r="K1188" s="15">
        <f>'table1-2011'!AU196</f>
        <v>77000</v>
      </c>
      <c r="L1188">
        <f>'table1-2011'!AV196</f>
        <v>6</v>
      </c>
      <c r="M1188" s="15">
        <f>'table1-2011'!AW196</f>
        <v>110000</v>
      </c>
    </row>
    <row r="1189" spans="1:13" x14ac:dyDescent="0.2">
      <c r="A1189">
        <f>'table1-2011'!AL197</f>
        <v>2804.03</v>
      </c>
      <c r="B1189">
        <v>2011</v>
      </c>
      <c r="C1189">
        <f>'table1-2011'!AM197</f>
        <v>8</v>
      </c>
      <c r="D1189">
        <f>'table1-2011'!AN197</f>
        <v>24</v>
      </c>
      <c r="E1189" s="15">
        <f>'table1-2011'!AO197</f>
        <v>247000</v>
      </c>
      <c r="F1189">
        <f>'table1-2011'!AP197</f>
        <v>0</v>
      </c>
      <c r="G1189" s="15">
        <f>'table1-2011'!AQ197</f>
        <v>0</v>
      </c>
      <c r="H1189">
        <f>'table1-2011'!AR197</f>
        <v>0</v>
      </c>
      <c r="I1189" s="15">
        <f>'table1-2011'!AS197</f>
        <v>0</v>
      </c>
      <c r="J1189">
        <f>'table1-2011'!AT197</f>
        <v>7</v>
      </c>
      <c r="K1189" s="15">
        <f>'table1-2011'!AU197</f>
        <v>120000</v>
      </c>
      <c r="L1189">
        <f>'table1-2011'!AV197</f>
        <v>24</v>
      </c>
      <c r="M1189" s="15">
        <f>'table1-2011'!AW197</f>
        <v>247000</v>
      </c>
    </row>
    <row r="1190" spans="1:13" x14ac:dyDescent="0.2">
      <c r="A1190">
        <f>'table1-2011'!AL198</f>
        <v>2804.04</v>
      </c>
      <c r="B1190">
        <v>2011</v>
      </c>
      <c r="C1190">
        <f>'table1-2011'!AM198</f>
        <v>4</v>
      </c>
      <c r="D1190">
        <f>'table1-2011'!AN198</f>
        <v>2</v>
      </c>
      <c r="E1190" s="15">
        <f>'table1-2011'!AO198</f>
        <v>16000</v>
      </c>
      <c r="F1190">
        <f>'table1-2011'!AP198</f>
        <v>0</v>
      </c>
      <c r="G1190" s="15">
        <f>'table1-2011'!AQ198</f>
        <v>0</v>
      </c>
      <c r="H1190">
        <f>'table1-2011'!AR198</f>
        <v>0</v>
      </c>
      <c r="I1190" s="15">
        <f>'table1-2011'!AS198</f>
        <v>0</v>
      </c>
      <c r="J1190">
        <f>'table1-2011'!AT198</f>
        <v>0</v>
      </c>
      <c r="K1190" s="15">
        <f>'table1-2011'!AU198</f>
        <v>0</v>
      </c>
      <c r="L1190">
        <f>'table1-2011'!AV198</f>
        <v>2</v>
      </c>
      <c r="M1190" s="15">
        <f>'table1-2011'!AW198</f>
        <v>16000</v>
      </c>
    </row>
    <row r="1191" spans="1:13" x14ac:dyDescent="0.2">
      <c r="A1191">
        <f>'table1-2010'!AL2</f>
        <v>101</v>
      </c>
      <c r="B1191">
        <v>2010</v>
      </c>
      <c r="C1191">
        <f>'table1-2010'!AM2</f>
        <v>10</v>
      </c>
      <c r="D1191">
        <f>'table1-2010'!AN2</f>
        <v>41</v>
      </c>
      <c r="E1191" s="15">
        <f>'table1-2010'!AO2</f>
        <v>629000</v>
      </c>
      <c r="F1191">
        <f>'table1-2010'!AP2</f>
        <v>4</v>
      </c>
      <c r="G1191" s="15">
        <f>'table1-2010'!AQ2</f>
        <v>671000</v>
      </c>
      <c r="H1191">
        <f>'table1-2010'!AR2</f>
        <v>3</v>
      </c>
      <c r="I1191" s="15">
        <f>'table1-2010'!AS2</f>
        <v>1913000</v>
      </c>
      <c r="J1191">
        <f>'table1-2010'!AT2</f>
        <v>20</v>
      </c>
      <c r="K1191" s="15">
        <f>'table1-2010'!AU2</f>
        <v>1804000</v>
      </c>
      <c r="L1191">
        <f>'table1-2010'!AV2</f>
        <v>48</v>
      </c>
      <c r="M1191" s="15">
        <f>'table1-2010'!AW2</f>
        <v>3213000</v>
      </c>
    </row>
    <row r="1192" spans="1:13" x14ac:dyDescent="0.2">
      <c r="A1192">
        <f>'table1-2010'!AL3</f>
        <v>102</v>
      </c>
      <c r="B1192">
        <v>2010</v>
      </c>
      <c r="C1192">
        <f>'table1-2010'!AM3</f>
        <v>7</v>
      </c>
      <c r="D1192">
        <f>'table1-2010'!AN3</f>
        <v>12</v>
      </c>
      <c r="E1192" s="15">
        <f>'table1-2010'!AO3</f>
        <v>111000</v>
      </c>
      <c r="F1192">
        <f>'table1-2010'!AP3</f>
        <v>1</v>
      </c>
      <c r="G1192" s="15">
        <f>'table1-2010'!AQ3</f>
        <v>175000</v>
      </c>
      <c r="H1192">
        <f>'table1-2010'!AR3</f>
        <v>1</v>
      </c>
      <c r="I1192" s="15">
        <f>'table1-2010'!AS3</f>
        <v>272000</v>
      </c>
      <c r="J1192">
        <f>'table1-2010'!AT3</f>
        <v>4</v>
      </c>
      <c r="K1192" s="15">
        <f>'table1-2010'!AU3</f>
        <v>216000</v>
      </c>
      <c r="L1192">
        <f>'table1-2010'!AV3</f>
        <v>14</v>
      </c>
      <c r="M1192" s="15">
        <f>'table1-2010'!AW3</f>
        <v>558000</v>
      </c>
    </row>
    <row r="1193" spans="1:13" x14ac:dyDescent="0.2">
      <c r="A1193">
        <f>'table1-2010'!AL4</f>
        <v>103</v>
      </c>
      <c r="B1193">
        <v>2010</v>
      </c>
      <c r="C1193">
        <f>'table1-2010'!AM4</f>
        <v>7</v>
      </c>
      <c r="D1193">
        <f>'table1-2010'!AN4</f>
        <v>26</v>
      </c>
      <c r="E1193" s="15">
        <f>'table1-2010'!AO4</f>
        <v>311000</v>
      </c>
      <c r="F1193">
        <f>'table1-2010'!AP4</f>
        <v>1</v>
      </c>
      <c r="G1193" s="15">
        <f>'table1-2010'!AQ4</f>
        <v>113000</v>
      </c>
      <c r="H1193">
        <f>'table1-2010'!AR4</f>
        <v>0</v>
      </c>
      <c r="I1193" s="15">
        <f>'table1-2010'!AS4</f>
        <v>0</v>
      </c>
      <c r="J1193">
        <f>'table1-2010'!AT4</f>
        <v>4</v>
      </c>
      <c r="K1193" s="15">
        <f>'table1-2010'!AU4</f>
        <v>170000</v>
      </c>
      <c r="L1193">
        <f>'table1-2010'!AV4</f>
        <v>27</v>
      </c>
      <c r="M1193" s="15">
        <f>'table1-2010'!AW4</f>
        <v>424000</v>
      </c>
    </row>
    <row r="1194" spans="1:13" x14ac:dyDescent="0.2">
      <c r="A1194">
        <f>'table1-2010'!AL5</f>
        <v>104</v>
      </c>
      <c r="B1194">
        <v>2010</v>
      </c>
      <c r="C1194">
        <f>'table1-2010'!AM5</f>
        <v>8</v>
      </c>
      <c r="D1194">
        <f>'table1-2010'!AN5</f>
        <v>81</v>
      </c>
      <c r="E1194" s="15">
        <f>'table1-2010'!AO5</f>
        <v>775000</v>
      </c>
      <c r="F1194">
        <f>'table1-2010'!AP5</f>
        <v>3</v>
      </c>
      <c r="G1194" s="15">
        <f>'table1-2010'!AQ5</f>
        <v>525000</v>
      </c>
      <c r="H1194">
        <f>'table1-2010'!AR5</f>
        <v>4</v>
      </c>
      <c r="I1194" s="15">
        <f>'table1-2010'!AS5</f>
        <v>1789000</v>
      </c>
      <c r="J1194">
        <f>'table1-2010'!AT5</f>
        <v>22</v>
      </c>
      <c r="K1194" s="15">
        <f>'table1-2010'!AU5</f>
        <v>1772000</v>
      </c>
      <c r="L1194">
        <f>'table1-2010'!AV5</f>
        <v>88</v>
      </c>
      <c r="M1194" s="15">
        <f>'table1-2010'!AW5</f>
        <v>3089000</v>
      </c>
    </row>
    <row r="1195" spans="1:13" x14ac:dyDescent="0.2">
      <c r="A1195">
        <f>'table1-2010'!AL6</f>
        <v>105</v>
      </c>
      <c r="B1195">
        <v>2010</v>
      </c>
      <c r="C1195">
        <f>'table1-2010'!AM6</f>
        <v>7</v>
      </c>
      <c r="D1195">
        <f>'table1-2010'!AN6</f>
        <v>9</v>
      </c>
      <c r="E1195" s="15">
        <f>'table1-2010'!AO6</f>
        <v>74000</v>
      </c>
      <c r="F1195">
        <f>'table1-2010'!AP6</f>
        <v>0</v>
      </c>
      <c r="G1195" s="15">
        <f>'table1-2010'!AQ6</f>
        <v>0</v>
      </c>
      <c r="H1195">
        <f>'table1-2010'!AR6</f>
        <v>0</v>
      </c>
      <c r="I1195" s="15">
        <f>'table1-2010'!AS6</f>
        <v>0</v>
      </c>
      <c r="J1195">
        <f>'table1-2010'!AT6</f>
        <v>3</v>
      </c>
      <c r="K1195" s="15">
        <f>'table1-2010'!AU6</f>
        <v>15000</v>
      </c>
      <c r="L1195">
        <f>'table1-2010'!AV6</f>
        <v>9</v>
      </c>
      <c r="M1195" s="15">
        <f>'table1-2010'!AW6</f>
        <v>74000</v>
      </c>
    </row>
    <row r="1196" spans="1:13" x14ac:dyDescent="0.2">
      <c r="A1196">
        <f>'table1-2010'!AL7</f>
        <v>201</v>
      </c>
      <c r="B1196">
        <v>2010</v>
      </c>
      <c r="C1196">
        <f>'table1-2010'!AM7</f>
        <v>7</v>
      </c>
      <c r="D1196">
        <f>'table1-2010'!AN7</f>
        <v>11</v>
      </c>
      <c r="E1196" s="15">
        <f>'table1-2010'!AO7</f>
        <v>127000</v>
      </c>
      <c r="F1196">
        <f>'table1-2010'!AP7</f>
        <v>0</v>
      </c>
      <c r="G1196" s="15">
        <f>'table1-2010'!AQ7</f>
        <v>0</v>
      </c>
      <c r="H1196">
        <f>'table1-2010'!AR7</f>
        <v>1</v>
      </c>
      <c r="I1196" s="15">
        <f>'table1-2010'!AS7</f>
        <v>295000</v>
      </c>
      <c r="J1196">
        <f>'table1-2010'!AT7</f>
        <v>5</v>
      </c>
      <c r="K1196" s="15">
        <f>'table1-2010'!AU7</f>
        <v>78000</v>
      </c>
      <c r="L1196">
        <f>'table1-2010'!AV7</f>
        <v>12</v>
      </c>
      <c r="M1196" s="15">
        <f>'table1-2010'!AW7</f>
        <v>422000</v>
      </c>
    </row>
    <row r="1197" spans="1:13" x14ac:dyDescent="0.2">
      <c r="A1197">
        <f>'table1-2010'!AL8</f>
        <v>202</v>
      </c>
      <c r="B1197">
        <v>2010</v>
      </c>
      <c r="C1197">
        <f>'table1-2010'!AM8</f>
        <v>8</v>
      </c>
      <c r="D1197">
        <f>'table1-2010'!AN8</f>
        <v>13</v>
      </c>
      <c r="E1197" s="15">
        <f>'table1-2010'!AO8</f>
        <v>140000</v>
      </c>
      <c r="F1197">
        <f>'table1-2010'!AP8</f>
        <v>1</v>
      </c>
      <c r="G1197" s="15">
        <f>'table1-2010'!AQ8</f>
        <v>247000</v>
      </c>
      <c r="H1197">
        <f>'table1-2010'!AR8</f>
        <v>0</v>
      </c>
      <c r="I1197" s="15">
        <f>'table1-2010'!AS8</f>
        <v>0</v>
      </c>
      <c r="J1197">
        <f>'table1-2010'!AT8</f>
        <v>9</v>
      </c>
      <c r="K1197" s="15">
        <f>'table1-2010'!AU8</f>
        <v>348000</v>
      </c>
      <c r="L1197">
        <f>'table1-2010'!AV8</f>
        <v>14</v>
      </c>
      <c r="M1197" s="15">
        <f>'table1-2010'!AW8</f>
        <v>387000</v>
      </c>
    </row>
    <row r="1198" spans="1:13" x14ac:dyDescent="0.2">
      <c r="A1198">
        <f>'table1-2010'!AL9</f>
        <v>203</v>
      </c>
      <c r="B1198">
        <v>2010</v>
      </c>
      <c r="C1198">
        <f>'table1-2010'!AM9</f>
        <v>12</v>
      </c>
      <c r="D1198">
        <f>'table1-2010'!AN9</f>
        <v>98</v>
      </c>
      <c r="E1198" s="15">
        <f>'table1-2010'!AO9</f>
        <v>999000</v>
      </c>
      <c r="F1198">
        <f>'table1-2010'!AP9</f>
        <v>4</v>
      </c>
      <c r="G1198" s="15">
        <f>'table1-2010'!AQ9</f>
        <v>641000</v>
      </c>
      <c r="H1198">
        <f>'table1-2010'!AR9</f>
        <v>4</v>
      </c>
      <c r="I1198" s="15">
        <f>'table1-2010'!AS9</f>
        <v>1800000</v>
      </c>
      <c r="J1198">
        <f>'table1-2010'!AT9</f>
        <v>31</v>
      </c>
      <c r="K1198" s="15">
        <f>'table1-2010'!AU9</f>
        <v>1210000</v>
      </c>
      <c r="L1198">
        <f>'table1-2010'!AV9</f>
        <v>106</v>
      </c>
      <c r="M1198" s="15">
        <f>'table1-2010'!AW9</f>
        <v>3440000</v>
      </c>
    </row>
    <row r="1199" spans="1:13" x14ac:dyDescent="0.2">
      <c r="A1199">
        <f>'table1-2010'!AL10</f>
        <v>301</v>
      </c>
      <c r="B1199">
        <v>2010</v>
      </c>
      <c r="C1199">
        <f>'table1-2010'!AM10</f>
        <v>4</v>
      </c>
      <c r="D1199">
        <f>'table1-2010'!AN10</f>
        <v>27</v>
      </c>
      <c r="E1199" s="15">
        <f>'table1-2010'!AO10</f>
        <v>241000</v>
      </c>
      <c r="F1199">
        <f>'table1-2010'!AP10</f>
        <v>1</v>
      </c>
      <c r="G1199" s="15">
        <f>'table1-2010'!AQ10</f>
        <v>189000</v>
      </c>
      <c r="H1199">
        <f>'table1-2010'!AR10</f>
        <v>0</v>
      </c>
      <c r="I1199" s="15">
        <f>'table1-2010'!AS10</f>
        <v>0</v>
      </c>
      <c r="J1199">
        <f>'table1-2010'!AT10</f>
        <v>8</v>
      </c>
      <c r="K1199" s="15">
        <f>'table1-2010'!AU10</f>
        <v>350000</v>
      </c>
      <c r="L1199">
        <f>'table1-2010'!AV10</f>
        <v>28</v>
      </c>
      <c r="M1199" s="15">
        <f>'table1-2010'!AW10</f>
        <v>430000</v>
      </c>
    </row>
    <row r="1200" spans="1:13" x14ac:dyDescent="0.2">
      <c r="A1200">
        <f>'table1-2010'!AL11</f>
        <v>302</v>
      </c>
      <c r="B1200">
        <v>2010</v>
      </c>
      <c r="C1200">
        <f>'table1-2010'!AM11</f>
        <v>9</v>
      </c>
      <c r="D1200">
        <f>'table1-2010'!AN11</f>
        <v>61</v>
      </c>
      <c r="E1200" s="15">
        <f>'table1-2010'!AO11</f>
        <v>830000</v>
      </c>
      <c r="F1200">
        <f>'table1-2010'!AP11</f>
        <v>4</v>
      </c>
      <c r="G1200" s="15">
        <f>'table1-2010'!AQ11</f>
        <v>630000</v>
      </c>
      <c r="H1200">
        <f>'table1-2010'!AR11</f>
        <v>10</v>
      </c>
      <c r="I1200" s="15">
        <f>'table1-2010'!AS11</f>
        <v>5595000</v>
      </c>
      <c r="J1200">
        <f>'table1-2010'!AT11</f>
        <v>22</v>
      </c>
      <c r="K1200" s="15">
        <f>'table1-2010'!AU11</f>
        <v>1913000</v>
      </c>
      <c r="L1200">
        <f>'table1-2010'!AV11</f>
        <v>75</v>
      </c>
      <c r="M1200" s="15">
        <f>'table1-2010'!AW11</f>
        <v>7055000</v>
      </c>
    </row>
    <row r="1201" spans="1:13" x14ac:dyDescent="0.2">
      <c r="A1201">
        <f>'table1-2010'!AL12</f>
        <v>401</v>
      </c>
      <c r="B1201">
        <v>2010</v>
      </c>
      <c r="C1201">
        <f>'table1-2010'!AM12</f>
        <v>8</v>
      </c>
      <c r="D1201">
        <f>'table1-2010'!AN12</f>
        <v>314</v>
      </c>
      <c r="E1201" s="15">
        <f>'table1-2010'!AO12</f>
        <v>4976000</v>
      </c>
      <c r="F1201">
        <f>'table1-2010'!AP12</f>
        <v>33</v>
      </c>
      <c r="G1201" s="15">
        <f>'table1-2010'!AQ12</f>
        <v>6068000</v>
      </c>
      <c r="H1201">
        <f>'table1-2010'!AR12</f>
        <v>35</v>
      </c>
      <c r="I1201" s="15">
        <f>'table1-2010'!AS12</f>
        <v>16924000</v>
      </c>
      <c r="J1201">
        <f>'table1-2010'!AT12</f>
        <v>98</v>
      </c>
      <c r="K1201" s="15">
        <f>'table1-2010'!AU12</f>
        <v>8191000</v>
      </c>
      <c r="L1201">
        <f>'table1-2010'!AV12</f>
        <v>382</v>
      </c>
      <c r="M1201" s="15">
        <f>'table1-2010'!AW12</f>
        <v>27968000</v>
      </c>
    </row>
    <row r="1202" spans="1:13" x14ac:dyDescent="0.2">
      <c r="A1202">
        <f>'table1-2010'!AL13</f>
        <v>402</v>
      </c>
      <c r="B1202">
        <v>2010</v>
      </c>
      <c r="C1202">
        <f>'table1-2010'!AM13</f>
        <v>8</v>
      </c>
      <c r="D1202">
        <f>'table1-2010'!AN13</f>
        <v>19</v>
      </c>
      <c r="E1202" s="15">
        <f>'table1-2010'!AO13</f>
        <v>104000</v>
      </c>
      <c r="F1202">
        <f>'table1-2010'!AP13</f>
        <v>1</v>
      </c>
      <c r="G1202" s="15">
        <f>'table1-2010'!AQ13</f>
        <v>210000</v>
      </c>
      <c r="H1202">
        <f>'table1-2010'!AR13</f>
        <v>0</v>
      </c>
      <c r="I1202" s="15">
        <f>'table1-2010'!AS13</f>
        <v>0</v>
      </c>
      <c r="J1202">
        <f>'table1-2010'!AT13</f>
        <v>4</v>
      </c>
      <c r="K1202" s="15">
        <f>'table1-2010'!AU13</f>
        <v>246000</v>
      </c>
      <c r="L1202">
        <f>'table1-2010'!AV13</f>
        <v>20</v>
      </c>
      <c r="M1202" s="15">
        <f>'table1-2010'!AW13</f>
        <v>314000</v>
      </c>
    </row>
    <row r="1203" spans="1:13" x14ac:dyDescent="0.2">
      <c r="A1203">
        <f>'table1-2010'!AL14</f>
        <v>501</v>
      </c>
      <c r="B1203">
        <v>2010</v>
      </c>
      <c r="C1203">
        <f>'table1-2010'!AM14</f>
        <v>2</v>
      </c>
      <c r="D1203">
        <f>'table1-2010'!AN14</f>
        <v>10</v>
      </c>
      <c r="E1203" s="15">
        <f>'table1-2010'!AO14</f>
        <v>49000</v>
      </c>
      <c r="F1203">
        <f>'table1-2010'!AP14</f>
        <v>0</v>
      </c>
      <c r="G1203" s="15">
        <f>'table1-2010'!AQ14</f>
        <v>0</v>
      </c>
      <c r="H1203">
        <f>'table1-2010'!AR14</f>
        <v>1</v>
      </c>
      <c r="I1203" s="15">
        <f>'table1-2010'!AS14</f>
        <v>1000000</v>
      </c>
      <c r="J1203">
        <f>'table1-2010'!AT14</f>
        <v>1</v>
      </c>
      <c r="K1203" s="15">
        <f>'table1-2010'!AU14</f>
        <v>1000</v>
      </c>
      <c r="L1203">
        <f>'table1-2010'!AV14</f>
        <v>11</v>
      </c>
      <c r="M1203" s="15">
        <f>'table1-2010'!AW14</f>
        <v>1049000</v>
      </c>
    </row>
    <row r="1204" spans="1:13" x14ac:dyDescent="0.2">
      <c r="A1204">
        <f>'table1-2010'!AL15</f>
        <v>601</v>
      </c>
      <c r="B1204">
        <v>2010</v>
      </c>
      <c r="C1204">
        <f>'table1-2010'!AM15</f>
        <v>6</v>
      </c>
      <c r="D1204">
        <f>'table1-2010'!AN15</f>
        <v>6</v>
      </c>
      <c r="E1204" s="15">
        <f>'table1-2010'!AO15</f>
        <v>125000</v>
      </c>
      <c r="F1204">
        <f>'table1-2010'!AP15</f>
        <v>0</v>
      </c>
      <c r="G1204" s="15">
        <f>'table1-2010'!AQ15</f>
        <v>0</v>
      </c>
      <c r="H1204">
        <f>'table1-2010'!AR15</f>
        <v>1</v>
      </c>
      <c r="I1204" s="15">
        <f>'table1-2010'!AS15</f>
        <v>338000</v>
      </c>
      <c r="J1204">
        <f>'table1-2010'!AT15</f>
        <v>3</v>
      </c>
      <c r="K1204" s="15">
        <f>'table1-2010'!AU15</f>
        <v>358000</v>
      </c>
      <c r="L1204">
        <f>'table1-2010'!AV15</f>
        <v>7</v>
      </c>
      <c r="M1204" s="15">
        <f>'table1-2010'!AW15</f>
        <v>463000</v>
      </c>
    </row>
    <row r="1205" spans="1:13" x14ac:dyDescent="0.2">
      <c r="A1205">
        <f>'table1-2010'!AL16</f>
        <v>602</v>
      </c>
      <c r="B1205">
        <v>2010</v>
      </c>
      <c r="C1205">
        <f>'table1-2010'!AM16</f>
        <v>5</v>
      </c>
      <c r="D1205">
        <f>'table1-2010'!AN16</f>
        <v>9</v>
      </c>
      <c r="E1205" s="15">
        <f>'table1-2010'!AO16</f>
        <v>34000</v>
      </c>
      <c r="F1205">
        <f>'table1-2010'!AP16</f>
        <v>0</v>
      </c>
      <c r="G1205" s="15">
        <f>'table1-2010'!AQ16</f>
        <v>0</v>
      </c>
      <c r="H1205">
        <f>'table1-2010'!AR16</f>
        <v>0</v>
      </c>
      <c r="I1205" s="15">
        <f>'table1-2010'!AS16</f>
        <v>0</v>
      </c>
      <c r="J1205">
        <f>'table1-2010'!AT16</f>
        <v>5</v>
      </c>
      <c r="K1205" s="15">
        <f>'table1-2010'!AU16</f>
        <v>23000</v>
      </c>
      <c r="L1205">
        <f>'table1-2010'!AV16</f>
        <v>9</v>
      </c>
      <c r="M1205" s="15">
        <f>'table1-2010'!AW16</f>
        <v>34000</v>
      </c>
    </row>
    <row r="1206" spans="1:13" x14ac:dyDescent="0.2">
      <c r="A1206">
        <f>'table1-2010'!AL17</f>
        <v>603</v>
      </c>
      <c r="B1206">
        <v>2010</v>
      </c>
      <c r="C1206">
        <f>'table1-2010'!AM17</f>
        <v>4</v>
      </c>
      <c r="D1206">
        <f>'table1-2010'!AN17</f>
        <v>9</v>
      </c>
      <c r="E1206" s="15">
        <f>'table1-2010'!AO17</f>
        <v>68000</v>
      </c>
      <c r="F1206">
        <f>'table1-2010'!AP17</f>
        <v>0</v>
      </c>
      <c r="G1206" s="15">
        <f>'table1-2010'!AQ17</f>
        <v>0</v>
      </c>
      <c r="H1206">
        <f>'table1-2010'!AR17</f>
        <v>0</v>
      </c>
      <c r="I1206" s="15">
        <f>'table1-2010'!AS17</f>
        <v>0</v>
      </c>
      <c r="J1206">
        <f>'table1-2010'!AT17</f>
        <v>3</v>
      </c>
      <c r="K1206" s="15">
        <f>'table1-2010'!AU17</f>
        <v>51000</v>
      </c>
      <c r="L1206">
        <f>'table1-2010'!AV17</f>
        <v>9</v>
      </c>
      <c r="M1206" s="15">
        <f>'table1-2010'!AW17</f>
        <v>68000</v>
      </c>
    </row>
    <row r="1207" spans="1:13" x14ac:dyDescent="0.2">
      <c r="A1207">
        <f>'table1-2010'!AL18</f>
        <v>604</v>
      </c>
      <c r="B1207">
        <v>2010</v>
      </c>
      <c r="C1207">
        <f>'table1-2010'!AM18</f>
        <v>5</v>
      </c>
      <c r="D1207">
        <f>'table1-2010'!AN18</f>
        <v>6</v>
      </c>
      <c r="E1207" s="15">
        <f>'table1-2010'!AO18</f>
        <v>80000</v>
      </c>
      <c r="F1207">
        <f>'table1-2010'!AP18</f>
        <v>0</v>
      </c>
      <c r="G1207" s="15">
        <f>'table1-2010'!AQ18</f>
        <v>0</v>
      </c>
      <c r="H1207">
        <f>'table1-2010'!AR18</f>
        <v>0</v>
      </c>
      <c r="I1207" s="15">
        <f>'table1-2010'!AS18</f>
        <v>0</v>
      </c>
      <c r="J1207">
        <f>'table1-2010'!AT18</f>
        <v>0</v>
      </c>
      <c r="K1207" s="15">
        <f>'table1-2010'!AU18</f>
        <v>0</v>
      </c>
      <c r="L1207">
        <f>'table1-2010'!AV18</f>
        <v>6</v>
      </c>
      <c r="M1207" s="15">
        <f>'table1-2010'!AW18</f>
        <v>80000</v>
      </c>
    </row>
    <row r="1208" spans="1:13" x14ac:dyDescent="0.2">
      <c r="A1208">
        <f>'table1-2010'!AL19</f>
        <v>605</v>
      </c>
      <c r="B1208">
        <v>2010</v>
      </c>
      <c r="C1208">
        <f>'table1-2010'!AM19</f>
        <v>3</v>
      </c>
      <c r="D1208">
        <f>'table1-2010'!AN19</f>
        <v>4</v>
      </c>
      <c r="E1208" s="15">
        <f>'table1-2010'!AO19</f>
        <v>34000</v>
      </c>
      <c r="F1208">
        <f>'table1-2010'!AP19</f>
        <v>0</v>
      </c>
      <c r="G1208" s="15">
        <f>'table1-2010'!AQ19</f>
        <v>0</v>
      </c>
      <c r="H1208">
        <f>'table1-2010'!AR19</f>
        <v>0</v>
      </c>
      <c r="I1208" s="15">
        <f>'table1-2010'!AS19</f>
        <v>0</v>
      </c>
      <c r="J1208">
        <f>'table1-2010'!AT19</f>
        <v>1</v>
      </c>
      <c r="K1208" s="15">
        <f>'table1-2010'!AU19</f>
        <v>10000</v>
      </c>
      <c r="L1208">
        <f>'table1-2010'!AV19</f>
        <v>4</v>
      </c>
      <c r="M1208" s="15">
        <f>'table1-2010'!AW19</f>
        <v>34000</v>
      </c>
    </row>
    <row r="1209" spans="1:13" x14ac:dyDescent="0.2">
      <c r="A1209">
        <f>'table1-2010'!AL20</f>
        <v>701</v>
      </c>
      <c r="B1209">
        <v>2010</v>
      </c>
      <c r="C1209">
        <f>'table1-2010'!AM20</f>
        <v>5</v>
      </c>
      <c r="D1209">
        <f>'table1-2010'!AN20</f>
        <v>1</v>
      </c>
      <c r="E1209" s="15">
        <f>'table1-2010'!AO20</f>
        <v>45000</v>
      </c>
      <c r="F1209">
        <f>'table1-2010'!AP20</f>
        <v>0</v>
      </c>
      <c r="G1209" s="15">
        <f>'table1-2010'!AQ20</f>
        <v>0</v>
      </c>
      <c r="H1209">
        <f>'table1-2010'!AR20</f>
        <v>0</v>
      </c>
      <c r="I1209" s="15">
        <f>'table1-2010'!AS20</f>
        <v>0</v>
      </c>
      <c r="J1209">
        <f>'table1-2010'!AT20</f>
        <v>1</v>
      </c>
      <c r="K1209" s="15">
        <f>'table1-2010'!AU20</f>
        <v>45000</v>
      </c>
      <c r="L1209">
        <f>'table1-2010'!AV20</f>
        <v>1</v>
      </c>
      <c r="M1209" s="15">
        <f>'table1-2010'!AW20</f>
        <v>45000</v>
      </c>
    </row>
    <row r="1210" spans="1:13" x14ac:dyDescent="0.2">
      <c r="A1210">
        <f>'table1-2010'!AL21</f>
        <v>702</v>
      </c>
      <c r="B1210">
        <v>2010</v>
      </c>
      <c r="C1210">
        <f>'table1-2010'!AM21</f>
        <v>5</v>
      </c>
      <c r="D1210">
        <f>'table1-2010'!AN21</f>
        <v>4</v>
      </c>
      <c r="E1210" s="15">
        <f>'table1-2010'!AO21</f>
        <v>17000</v>
      </c>
      <c r="F1210">
        <f>'table1-2010'!AP21</f>
        <v>0</v>
      </c>
      <c r="G1210" s="15">
        <f>'table1-2010'!AQ21</f>
        <v>0</v>
      </c>
      <c r="H1210">
        <f>'table1-2010'!AR21</f>
        <v>0</v>
      </c>
      <c r="I1210" s="15">
        <f>'table1-2010'!AS21</f>
        <v>0</v>
      </c>
      <c r="J1210">
        <f>'table1-2010'!AT21</f>
        <v>1</v>
      </c>
      <c r="K1210" s="15">
        <f>'table1-2010'!AU21</f>
        <v>15000</v>
      </c>
      <c r="L1210">
        <f>'table1-2010'!AV21</f>
        <v>4</v>
      </c>
      <c r="M1210" s="15">
        <f>'table1-2010'!AW21</f>
        <v>17000</v>
      </c>
    </row>
    <row r="1211" spans="1:13" x14ac:dyDescent="0.2">
      <c r="A1211">
        <f>'table1-2010'!AL22</f>
        <v>703</v>
      </c>
      <c r="B1211">
        <v>2010</v>
      </c>
      <c r="C1211">
        <f>'table1-2010'!AM22</f>
        <v>4</v>
      </c>
      <c r="D1211">
        <f>'table1-2010'!AN22</f>
        <v>15</v>
      </c>
      <c r="E1211" s="15">
        <f>'table1-2010'!AO22</f>
        <v>162000</v>
      </c>
      <c r="F1211">
        <f>'table1-2010'!AP22</f>
        <v>0</v>
      </c>
      <c r="G1211" s="15">
        <f>'table1-2010'!AQ22</f>
        <v>0</v>
      </c>
      <c r="H1211">
        <f>'table1-2010'!AR22</f>
        <v>0</v>
      </c>
      <c r="I1211" s="15">
        <f>'table1-2010'!AS22</f>
        <v>0</v>
      </c>
      <c r="J1211">
        <f>'table1-2010'!AT22</f>
        <v>8</v>
      </c>
      <c r="K1211" s="15">
        <f>'table1-2010'!AU22</f>
        <v>63000</v>
      </c>
      <c r="L1211">
        <f>'table1-2010'!AV22</f>
        <v>15</v>
      </c>
      <c r="M1211" s="15">
        <f>'table1-2010'!AW22</f>
        <v>162000</v>
      </c>
    </row>
    <row r="1212" spans="1:13" x14ac:dyDescent="0.2">
      <c r="A1212">
        <f>'table1-2010'!AL23</f>
        <v>704</v>
      </c>
      <c r="B1212">
        <v>2010</v>
      </c>
      <c r="C1212">
        <f>'table1-2010'!AM23</f>
        <v>3</v>
      </c>
      <c r="D1212">
        <f>'table1-2010'!AN23</f>
        <v>5</v>
      </c>
      <c r="E1212" s="15">
        <f>'table1-2010'!AO23</f>
        <v>12000</v>
      </c>
      <c r="F1212">
        <f>'table1-2010'!AP23</f>
        <v>0</v>
      </c>
      <c r="G1212" s="15">
        <f>'table1-2010'!AQ23</f>
        <v>0</v>
      </c>
      <c r="H1212">
        <f>'table1-2010'!AR23</f>
        <v>0</v>
      </c>
      <c r="I1212" s="15">
        <f>'table1-2010'!AS23</f>
        <v>0</v>
      </c>
      <c r="J1212">
        <f>'table1-2010'!AT23</f>
        <v>1</v>
      </c>
      <c r="K1212" s="15">
        <f>'table1-2010'!AU23</f>
        <v>5000</v>
      </c>
      <c r="L1212">
        <f>'table1-2010'!AV23</f>
        <v>5</v>
      </c>
      <c r="M1212" s="15">
        <f>'table1-2010'!AW23</f>
        <v>12000</v>
      </c>
    </row>
    <row r="1213" spans="1:13" x14ac:dyDescent="0.2">
      <c r="A1213">
        <f>'table1-2010'!AL24</f>
        <v>801.01</v>
      </c>
      <c r="B1213">
        <v>2010</v>
      </c>
      <c r="C1213">
        <f>'table1-2010'!AM24</f>
        <v>8</v>
      </c>
      <c r="D1213">
        <f>'table1-2010'!AN24</f>
        <v>10</v>
      </c>
      <c r="E1213" s="15">
        <f>'table1-2010'!AO24</f>
        <v>145000</v>
      </c>
      <c r="F1213">
        <f>'table1-2010'!AP24</f>
        <v>0</v>
      </c>
      <c r="G1213" s="15">
        <f>'table1-2010'!AQ24</f>
        <v>0</v>
      </c>
      <c r="H1213">
        <f>'table1-2010'!AR24</f>
        <v>1</v>
      </c>
      <c r="I1213" s="15">
        <f>'table1-2010'!AS24</f>
        <v>522000</v>
      </c>
      <c r="J1213">
        <f>'table1-2010'!AT24</f>
        <v>8</v>
      </c>
      <c r="K1213" s="15">
        <f>'table1-2010'!AU24</f>
        <v>636000</v>
      </c>
      <c r="L1213">
        <f>'table1-2010'!AV24</f>
        <v>11</v>
      </c>
      <c r="M1213" s="15">
        <f>'table1-2010'!AW24</f>
        <v>667000</v>
      </c>
    </row>
    <row r="1214" spans="1:13" x14ac:dyDescent="0.2">
      <c r="A1214">
        <f>'table1-2010'!AL25</f>
        <v>801.02</v>
      </c>
      <c r="B1214">
        <v>2010</v>
      </c>
      <c r="C1214">
        <f>'table1-2010'!AM25</f>
        <v>6</v>
      </c>
      <c r="D1214">
        <f>'table1-2010'!AN25</f>
        <v>4</v>
      </c>
      <c r="E1214" s="15">
        <f>'table1-2010'!AO25</f>
        <v>8000</v>
      </c>
      <c r="F1214">
        <f>'table1-2010'!AP25</f>
        <v>0</v>
      </c>
      <c r="G1214" s="15">
        <f>'table1-2010'!AQ25</f>
        <v>0</v>
      </c>
      <c r="H1214">
        <f>'table1-2010'!AR25</f>
        <v>1</v>
      </c>
      <c r="I1214" s="15">
        <f>'table1-2010'!AS25</f>
        <v>800000</v>
      </c>
      <c r="J1214">
        <f>'table1-2010'!AT25</f>
        <v>1</v>
      </c>
      <c r="K1214" s="15">
        <f>'table1-2010'!AU25</f>
        <v>3000</v>
      </c>
      <c r="L1214">
        <f>'table1-2010'!AV25</f>
        <v>5</v>
      </c>
      <c r="M1214" s="15">
        <f>'table1-2010'!AW25</f>
        <v>808000</v>
      </c>
    </row>
    <row r="1215" spans="1:13" x14ac:dyDescent="0.2">
      <c r="A1215">
        <f>'table1-2010'!AL26</f>
        <v>802</v>
      </c>
      <c r="B1215">
        <v>2010</v>
      </c>
      <c r="C1215">
        <f>'table1-2010'!AM26</f>
        <v>3</v>
      </c>
      <c r="D1215">
        <f>'table1-2010'!AN26</f>
        <v>10</v>
      </c>
      <c r="E1215" s="15">
        <f>'table1-2010'!AO26</f>
        <v>144000</v>
      </c>
      <c r="F1215">
        <f>'table1-2010'!AP26</f>
        <v>1</v>
      </c>
      <c r="G1215" s="15">
        <f>'table1-2010'!AQ26</f>
        <v>150000</v>
      </c>
      <c r="H1215">
        <f>'table1-2010'!AR26</f>
        <v>1</v>
      </c>
      <c r="I1215" s="15">
        <f>'table1-2010'!AS26</f>
        <v>648000</v>
      </c>
      <c r="J1215">
        <f>'table1-2010'!AT26</f>
        <v>5</v>
      </c>
      <c r="K1215" s="15">
        <f>'table1-2010'!AU26</f>
        <v>109000</v>
      </c>
      <c r="L1215">
        <f>'table1-2010'!AV26</f>
        <v>12</v>
      </c>
      <c r="M1215" s="15">
        <f>'table1-2010'!AW26</f>
        <v>942000</v>
      </c>
    </row>
    <row r="1216" spans="1:13" x14ac:dyDescent="0.2">
      <c r="A1216">
        <f>'table1-2010'!AL27</f>
        <v>804</v>
      </c>
      <c r="B1216">
        <v>2010</v>
      </c>
      <c r="C1216">
        <f>'table1-2010'!AM27</f>
        <v>4</v>
      </c>
      <c r="D1216">
        <f>'table1-2010'!AN27</f>
        <v>2</v>
      </c>
      <c r="E1216" s="15">
        <f>'table1-2010'!AO27</f>
        <v>7000</v>
      </c>
      <c r="F1216">
        <f>'table1-2010'!AP27</f>
        <v>0</v>
      </c>
      <c r="G1216" s="15">
        <f>'table1-2010'!AQ27</f>
        <v>0</v>
      </c>
      <c r="H1216">
        <f>'table1-2010'!AR27</f>
        <v>1</v>
      </c>
      <c r="I1216" s="15">
        <f>'table1-2010'!AS27</f>
        <v>280000</v>
      </c>
      <c r="J1216">
        <f>'table1-2010'!AT27</f>
        <v>2</v>
      </c>
      <c r="K1216" s="15">
        <f>'table1-2010'!AU27</f>
        <v>283000</v>
      </c>
      <c r="L1216">
        <f>'table1-2010'!AV27</f>
        <v>3</v>
      </c>
      <c r="M1216" s="15">
        <f>'table1-2010'!AW27</f>
        <v>287000</v>
      </c>
    </row>
    <row r="1217" spans="1:13" x14ac:dyDescent="0.2">
      <c r="A1217">
        <f>'table1-2010'!AL28</f>
        <v>805</v>
      </c>
      <c r="B1217">
        <v>2010</v>
      </c>
      <c r="C1217">
        <f>'table1-2010'!AM28</f>
        <v>5</v>
      </c>
      <c r="D1217">
        <f>'table1-2010'!AN28</f>
        <v>0</v>
      </c>
      <c r="E1217" s="15">
        <f>'table1-2010'!AO28</f>
        <v>0</v>
      </c>
      <c r="F1217">
        <f>'table1-2010'!AP28</f>
        <v>0</v>
      </c>
      <c r="G1217" s="15">
        <f>'table1-2010'!AQ28</f>
        <v>0</v>
      </c>
      <c r="H1217">
        <f>'table1-2010'!AR28</f>
        <v>1</v>
      </c>
      <c r="I1217" s="15">
        <f>'table1-2010'!AS28</f>
        <v>267000</v>
      </c>
      <c r="J1217">
        <f>'table1-2010'!AT28</f>
        <v>1</v>
      </c>
      <c r="K1217" s="15">
        <f>'table1-2010'!AU28</f>
        <v>267000</v>
      </c>
      <c r="L1217">
        <f>'table1-2010'!AV28</f>
        <v>1</v>
      </c>
      <c r="M1217" s="15">
        <f>'table1-2010'!AW28</f>
        <v>267000</v>
      </c>
    </row>
    <row r="1218" spans="1:13" x14ac:dyDescent="0.2">
      <c r="A1218">
        <f>'table1-2010'!AL29</f>
        <v>806</v>
      </c>
      <c r="B1218">
        <v>2010</v>
      </c>
      <c r="C1218">
        <f>'table1-2010'!AM29</f>
        <v>5</v>
      </c>
      <c r="D1218">
        <f>'table1-2010'!AN29</f>
        <v>4</v>
      </c>
      <c r="E1218" s="15">
        <f>'table1-2010'!AO29</f>
        <v>25000</v>
      </c>
      <c r="F1218">
        <f>'table1-2010'!AP29</f>
        <v>0</v>
      </c>
      <c r="G1218" s="15">
        <f>'table1-2010'!AQ29</f>
        <v>0</v>
      </c>
      <c r="H1218">
        <f>'table1-2010'!AR29</f>
        <v>0</v>
      </c>
      <c r="I1218" s="15">
        <f>'table1-2010'!AS29</f>
        <v>0</v>
      </c>
      <c r="J1218">
        <f>'table1-2010'!AT29</f>
        <v>1</v>
      </c>
      <c r="K1218" s="15">
        <f>'table1-2010'!AU29</f>
        <v>22000</v>
      </c>
      <c r="L1218">
        <f>'table1-2010'!AV29</f>
        <v>4</v>
      </c>
      <c r="M1218" s="15">
        <f>'table1-2010'!AW29</f>
        <v>25000</v>
      </c>
    </row>
    <row r="1219" spans="1:13" x14ac:dyDescent="0.2">
      <c r="A1219">
        <f>'table1-2010'!AL30</f>
        <v>807</v>
      </c>
      <c r="B1219">
        <v>2010</v>
      </c>
      <c r="C1219">
        <f>'table1-2010'!AM30</f>
        <v>4</v>
      </c>
      <c r="D1219">
        <f>'table1-2010'!AN30</f>
        <v>7</v>
      </c>
      <c r="E1219" s="15">
        <f>'table1-2010'!AO30</f>
        <v>51000</v>
      </c>
      <c r="F1219">
        <f>'table1-2010'!AP30</f>
        <v>0</v>
      </c>
      <c r="G1219" s="15">
        <f>'table1-2010'!AQ30</f>
        <v>0</v>
      </c>
      <c r="H1219">
        <f>'table1-2010'!AR30</f>
        <v>0</v>
      </c>
      <c r="I1219" s="15">
        <f>'table1-2010'!AS30</f>
        <v>0</v>
      </c>
      <c r="J1219">
        <f>'table1-2010'!AT30</f>
        <v>5</v>
      </c>
      <c r="K1219" s="15">
        <f>'table1-2010'!AU30</f>
        <v>48000</v>
      </c>
      <c r="L1219">
        <f>'table1-2010'!AV30</f>
        <v>7</v>
      </c>
      <c r="M1219" s="15">
        <f>'table1-2010'!AW30</f>
        <v>51000</v>
      </c>
    </row>
    <row r="1220" spans="1:13" x14ac:dyDescent="0.2">
      <c r="A1220">
        <f>'table1-2010'!AL31</f>
        <v>808</v>
      </c>
      <c r="B1220">
        <v>2010</v>
      </c>
      <c r="C1220">
        <f>'table1-2010'!AM31</f>
        <v>3</v>
      </c>
      <c r="D1220">
        <f>'table1-2010'!AN31</f>
        <v>3</v>
      </c>
      <c r="E1220" s="15">
        <f>'table1-2010'!AO31</f>
        <v>23000</v>
      </c>
      <c r="F1220">
        <f>'table1-2010'!AP31</f>
        <v>0</v>
      </c>
      <c r="G1220" s="15">
        <f>'table1-2010'!AQ31</f>
        <v>0</v>
      </c>
      <c r="H1220">
        <f>'table1-2010'!AR31</f>
        <v>0</v>
      </c>
      <c r="I1220" s="15">
        <f>'table1-2010'!AS31</f>
        <v>0</v>
      </c>
      <c r="J1220">
        <f>'table1-2010'!AT31</f>
        <v>2</v>
      </c>
      <c r="K1220" s="15">
        <f>'table1-2010'!AU31</f>
        <v>22000</v>
      </c>
      <c r="L1220">
        <f>'table1-2010'!AV31</f>
        <v>3</v>
      </c>
      <c r="M1220" s="15">
        <f>'table1-2010'!AW31</f>
        <v>23000</v>
      </c>
    </row>
    <row r="1221" spans="1:13" x14ac:dyDescent="0.2">
      <c r="A1221">
        <f>'table1-2010'!AL32</f>
        <v>901</v>
      </c>
      <c r="B1221">
        <v>2010</v>
      </c>
      <c r="C1221">
        <f>'table1-2010'!AM32</f>
        <v>7</v>
      </c>
      <c r="D1221">
        <f>'table1-2010'!AN32</f>
        <v>16</v>
      </c>
      <c r="E1221" s="15">
        <f>'table1-2010'!AO32</f>
        <v>22000</v>
      </c>
      <c r="F1221">
        <f>'table1-2010'!AP32</f>
        <v>0</v>
      </c>
      <c r="G1221" s="15">
        <f>'table1-2010'!AQ32</f>
        <v>0</v>
      </c>
      <c r="H1221">
        <f>'table1-2010'!AR32</f>
        <v>0</v>
      </c>
      <c r="I1221" s="15">
        <f>'table1-2010'!AS32</f>
        <v>0</v>
      </c>
      <c r="J1221">
        <f>'table1-2010'!AT32</f>
        <v>4</v>
      </c>
      <c r="K1221" s="15">
        <f>'table1-2010'!AU32</f>
        <v>5000</v>
      </c>
      <c r="L1221">
        <f>'table1-2010'!AV32</f>
        <v>16</v>
      </c>
      <c r="M1221" s="15">
        <f>'table1-2010'!AW32</f>
        <v>22000</v>
      </c>
    </row>
    <row r="1222" spans="1:13" x14ac:dyDescent="0.2">
      <c r="A1222">
        <f>'table1-2010'!AL33</f>
        <v>902</v>
      </c>
      <c r="B1222">
        <v>2010</v>
      </c>
      <c r="C1222">
        <f>'table1-2010'!AM33</f>
        <v>11</v>
      </c>
      <c r="D1222">
        <f>'table1-2010'!AN33</f>
        <v>22</v>
      </c>
      <c r="E1222" s="15">
        <f>'table1-2010'!AO33</f>
        <v>152000</v>
      </c>
      <c r="F1222">
        <f>'table1-2010'!AP33</f>
        <v>0</v>
      </c>
      <c r="G1222" s="15">
        <f>'table1-2010'!AQ33</f>
        <v>0</v>
      </c>
      <c r="H1222">
        <f>'table1-2010'!AR33</f>
        <v>0</v>
      </c>
      <c r="I1222" s="15">
        <f>'table1-2010'!AS33</f>
        <v>0</v>
      </c>
      <c r="J1222">
        <f>'table1-2010'!AT33</f>
        <v>6</v>
      </c>
      <c r="K1222" s="15">
        <f>'table1-2010'!AU33</f>
        <v>76000</v>
      </c>
      <c r="L1222">
        <f>'table1-2010'!AV33</f>
        <v>22</v>
      </c>
      <c r="M1222" s="15">
        <f>'table1-2010'!AW33</f>
        <v>152000</v>
      </c>
    </row>
    <row r="1223" spans="1:13" x14ac:dyDescent="0.2">
      <c r="A1223">
        <f>'table1-2010'!AL34</f>
        <v>903</v>
      </c>
      <c r="B1223">
        <v>2010</v>
      </c>
      <c r="C1223">
        <f>'table1-2010'!AM34</f>
        <v>7</v>
      </c>
      <c r="D1223">
        <f>'table1-2010'!AN34</f>
        <v>7</v>
      </c>
      <c r="E1223" s="15">
        <f>'table1-2010'!AO34</f>
        <v>78000</v>
      </c>
      <c r="F1223">
        <f>'table1-2010'!AP34</f>
        <v>0</v>
      </c>
      <c r="G1223" s="15">
        <f>'table1-2010'!AQ34</f>
        <v>0</v>
      </c>
      <c r="H1223">
        <f>'table1-2010'!AR34</f>
        <v>0</v>
      </c>
      <c r="I1223" s="15">
        <f>'table1-2010'!AS34</f>
        <v>0</v>
      </c>
      <c r="J1223">
        <f>'table1-2010'!AT34</f>
        <v>2</v>
      </c>
      <c r="K1223" s="15">
        <f>'table1-2010'!AU34</f>
        <v>5000</v>
      </c>
      <c r="L1223">
        <f>'table1-2010'!AV34</f>
        <v>7</v>
      </c>
      <c r="M1223" s="15">
        <f>'table1-2010'!AW34</f>
        <v>78000</v>
      </c>
    </row>
    <row r="1224" spans="1:13" x14ac:dyDescent="0.2">
      <c r="A1224">
        <f>'table1-2010'!AL35</f>
        <v>904</v>
      </c>
      <c r="B1224">
        <v>2010</v>
      </c>
      <c r="C1224">
        <f>'table1-2010'!AM35</f>
        <v>3</v>
      </c>
      <c r="D1224">
        <f>'table1-2010'!AN35</f>
        <v>13</v>
      </c>
      <c r="E1224" s="15">
        <f>'table1-2010'!AO35</f>
        <v>118000</v>
      </c>
      <c r="F1224">
        <f>'table1-2010'!AP35</f>
        <v>1</v>
      </c>
      <c r="G1224" s="15">
        <f>'table1-2010'!AQ35</f>
        <v>250000</v>
      </c>
      <c r="H1224">
        <f>'table1-2010'!AR35</f>
        <v>2</v>
      </c>
      <c r="I1224" s="15">
        <f>'table1-2010'!AS35</f>
        <v>850000</v>
      </c>
      <c r="J1224">
        <f>'table1-2010'!AT35</f>
        <v>1</v>
      </c>
      <c r="K1224" s="15">
        <f>'table1-2010'!AU35</f>
        <v>30000</v>
      </c>
      <c r="L1224">
        <f>'table1-2010'!AV35</f>
        <v>16</v>
      </c>
      <c r="M1224" s="15">
        <f>'table1-2010'!AW35</f>
        <v>1218000</v>
      </c>
    </row>
    <row r="1225" spans="1:13" x14ac:dyDescent="0.2">
      <c r="A1225">
        <f>'table1-2010'!AL36</f>
        <v>905</v>
      </c>
      <c r="B1225">
        <v>2010</v>
      </c>
      <c r="C1225">
        <f>'table1-2010'!AM36</f>
        <v>5</v>
      </c>
      <c r="D1225">
        <f>'table1-2010'!AN36</f>
        <v>15</v>
      </c>
      <c r="E1225" s="15">
        <f>'table1-2010'!AO36</f>
        <v>102000</v>
      </c>
      <c r="F1225">
        <f>'table1-2010'!AP36</f>
        <v>2</v>
      </c>
      <c r="G1225" s="15">
        <f>'table1-2010'!AQ36</f>
        <v>336000</v>
      </c>
      <c r="H1225">
        <f>'table1-2010'!AR36</f>
        <v>0</v>
      </c>
      <c r="I1225" s="15">
        <f>'table1-2010'!AS36</f>
        <v>0</v>
      </c>
      <c r="J1225">
        <f>'table1-2010'!AT36</f>
        <v>3</v>
      </c>
      <c r="K1225" s="15">
        <f>'table1-2010'!AU36</f>
        <v>34000</v>
      </c>
      <c r="L1225">
        <f>'table1-2010'!AV36</f>
        <v>17</v>
      </c>
      <c r="M1225" s="15">
        <f>'table1-2010'!AW36</f>
        <v>438000</v>
      </c>
    </row>
    <row r="1226" spans="1:13" x14ac:dyDescent="0.2">
      <c r="A1226">
        <f>'table1-2010'!AL37</f>
        <v>906</v>
      </c>
      <c r="B1226">
        <v>2010</v>
      </c>
      <c r="C1226">
        <f>'table1-2010'!AM37</f>
        <v>6</v>
      </c>
      <c r="D1226">
        <f>'table1-2010'!AN37</f>
        <v>4</v>
      </c>
      <c r="E1226" s="15">
        <f>'table1-2010'!AO37</f>
        <v>7000</v>
      </c>
      <c r="F1226">
        <f>'table1-2010'!AP37</f>
        <v>1</v>
      </c>
      <c r="G1226" s="15">
        <f>'table1-2010'!AQ37</f>
        <v>155000</v>
      </c>
      <c r="H1226">
        <f>'table1-2010'!AR37</f>
        <v>0</v>
      </c>
      <c r="I1226" s="15">
        <f>'table1-2010'!AS37</f>
        <v>0</v>
      </c>
      <c r="J1226">
        <f>'table1-2010'!AT37</f>
        <v>4</v>
      </c>
      <c r="K1226" s="15">
        <f>'table1-2010'!AU37</f>
        <v>159000</v>
      </c>
      <c r="L1226">
        <f>'table1-2010'!AV37</f>
        <v>5</v>
      </c>
      <c r="M1226" s="15">
        <f>'table1-2010'!AW37</f>
        <v>162000</v>
      </c>
    </row>
    <row r="1227" spans="1:13" x14ac:dyDescent="0.2">
      <c r="A1227">
        <f>'table1-2010'!AL38</f>
        <v>907</v>
      </c>
      <c r="B1227">
        <v>2010</v>
      </c>
      <c r="C1227">
        <f>'table1-2010'!AM38</f>
        <v>5</v>
      </c>
      <c r="D1227">
        <f>'table1-2010'!AN38</f>
        <v>4</v>
      </c>
      <c r="E1227" s="15">
        <f>'table1-2010'!AO38</f>
        <v>35000</v>
      </c>
      <c r="F1227">
        <f>'table1-2010'!AP38</f>
        <v>0</v>
      </c>
      <c r="G1227" s="15">
        <f>'table1-2010'!AQ38</f>
        <v>0</v>
      </c>
      <c r="H1227">
        <f>'table1-2010'!AR38</f>
        <v>0</v>
      </c>
      <c r="I1227" s="15">
        <f>'table1-2010'!AS38</f>
        <v>0</v>
      </c>
      <c r="J1227">
        <f>'table1-2010'!AT38</f>
        <v>0</v>
      </c>
      <c r="K1227" s="15">
        <f>'table1-2010'!AU38</f>
        <v>0</v>
      </c>
      <c r="L1227">
        <f>'table1-2010'!AV38</f>
        <v>4</v>
      </c>
      <c r="M1227" s="15">
        <f>'table1-2010'!AW38</f>
        <v>35000</v>
      </c>
    </row>
    <row r="1228" spans="1:13" x14ac:dyDescent="0.2">
      <c r="A1228">
        <f>'table1-2010'!AL39</f>
        <v>908</v>
      </c>
      <c r="B1228">
        <v>2010</v>
      </c>
      <c r="C1228">
        <f>'table1-2010'!AM39</f>
        <v>6</v>
      </c>
      <c r="D1228">
        <f>'table1-2010'!AN39</f>
        <v>17</v>
      </c>
      <c r="E1228" s="15">
        <f>'table1-2010'!AO39</f>
        <v>317000</v>
      </c>
      <c r="F1228">
        <f>'table1-2010'!AP39</f>
        <v>4</v>
      </c>
      <c r="G1228" s="15">
        <f>'table1-2010'!AQ39</f>
        <v>780000</v>
      </c>
      <c r="H1228">
        <f>'table1-2010'!AR39</f>
        <v>1</v>
      </c>
      <c r="I1228" s="15">
        <f>'table1-2010'!AS39</f>
        <v>325000</v>
      </c>
      <c r="J1228">
        <f>'table1-2010'!AT39</f>
        <v>10</v>
      </c>
      <c r="K1228" s="15">
        <f>'table1-2010'!AU39</f>
        <v>642000</v>
      </c>
      <c r="L1228">
        <f>'table1-2010'!AV39</f>
        <v>22</v>
      </c>
      <c r="M1228" s="15">
        <f>'table1-2010'!AW39</f>
        <v>1422000</v>
      </c>
    </row>
    <row r="1229" spans="1:13" x14ac:dyDescent="0.2">
      <c r="A1229">
        <f>'table1-2010'!AL40</f>
        <v>909</v>
      </c>
      <c r="B1229">
        <v>2010</v>
      </c>
      <c r="C1229">
        <f>'table1-2010'!AM40</f>
        <v>4</v>
      </c>
      <c r="D1229">
        <f>'table1-2010'!AN40</f>
        <v>3</v>
      </c>
      <c r="E1229" s="15">
        <f>'table1-2010'!AO40</f>
        <v>34000</v>
      </c>
      <c r="F1229">
        <f>'table1-2010'!AP40</f>
        <v>0</v>
      </c>
      <c r="G1229" s="15">
        <f>'table1-2010'!AQ40</f>
        <v>0</v>
      </c>
      <c r="H1229">
        <f>'table1-2010'!AR40</f>
        <v>0</v>
      </c>
      <c r="I1229" s="15">
        <f>'table1-2010'!AS40</f>
        <v>0</v>
      </c>
      <c r="J1229">
        <f>'table1-2010'!AT40</f>
        <v>2</v>
      </c>
      <c r="K1229" s="15">
        <f>'table1-2010'!AU40</f>
        <v>31000</v>
      </c>
      <c r="L1229">
        <f>'table1-2010'!AV40</f>
        <v>3</v>
      </c>
      <c r="M1229" s="15">
        <f>'table1-2010'!AW40</f>
        <v>34000</v>
      </c>
    </row>
    <row r="1230" spans="1:13" x14ac:dyDescent="0.2">
      <c r="A1230">
        <f>'table1-2010'!AL41</f>
        <v>1001</v>
      </c>
      <c r="B1230">
        <v>2010</v>
      </c>
      <c r="C1230">
        <f>'table1-2010'!AM41</f>
        <v>5</v>
      </c>
      <c r="D1230">
        <f>'table1-2010'!AN41</f>
        <v>0</v>
      </c>
      <c r="E1230" s="15">
        <f>'table1-2010'!AO41</f>
        <v>0</v>
      </c>
      <c r="F1230">
        <f>'table1-2010'!AP41</f>
        <v>1</v>
      </c>
      <c r="G1230" s="15">
        <f>'table1-2010'!AQ41</f>
        <v>106000</v>
      </c>
      <c r="H1230">
        <f>'table1-2010'!AR41</f>
        <v>0</v>
      </c>
      <c r="I1230" s="15">
        <f>'table1-2010'!AS41</f>
        <v>0</v>
      </c>
      <c r="J1230">
        <f>'table1-2010'!AT41</f>
        <v>1</v>
      </c>
      <c r="K1230" s="15">
        <f>'table1-2010'!AU41</f>
        <v>106000</v>
      </c>
      <c r="L1230">
        <f>'table1-2010'!AV41</f>
        <v>1</v>
      </c>
      <c r="M1230" s="15">
        <f>'table1-2010'!AW41</f>
        <v>106000</v>
      </c>
    </row>
    <row r="1231" spans="1:13" x14ac:dyDescent="0.2">
      <c r="A1231">
        <f>'table1-2010'!AL42</f>
        <v>1002</v>
      </c>
      <c r="B1231">
        <v>2010</v>
      </c>
      <c r="C1231">
        <f>'table1-2010'!AM42</f>
        <v>4</v>
      </c>
      <c r="D1231">
        <f>'table1-2010'!AN42</f>
        <v>3</v>
      </c>
      <c r="E1231" s="15">
        <f>'table1-2010'!AO42</f>
        <v>31000</v>
      </c>
      <c r="F1231">
        <f>'table1-2010'!AP42</f>
        <v>0</v>
      </c>
      <c r="G1231" s="15">
        <f>'table1-2010'!AQ42</f>
        <v>0</v>
      </c>
      <c r="H1231">
        <f>'table1-2010'!AR42</f>
        <v>0</v>
      </c>
      <c r="I1231" s="15">
        <f>'table1-2010'!AS42</f>
        <v>0</v>
      </c>
      <c r="J1231">
        <f>'table1-2010'!AT42</f>
        <v>0</v>
      </c>
      <c r="K1231" s="15">
        <f>'table1-2010'!AU42</f>
        <v>0</v>
      </c>
      <c r="L1231">
        <f>'table1-2010'!AV42</f>
        <v>3</v>
      </c>
      <c r="M1231" s="15">
        <f>'table1-2010'!AW42</f>
        <v>31000</v>
      </c>
    </row>
    <row r="1232" spans="1:13" x14ac:dyDescent="0.2">
      <c r="A1232">
        <f>'table1-2010'!AL43</f>
        <v>1004</v>
      </c>
      <c r="B1232">
        <v>2010</v>
      </c>
      <c r="C1232">
        <f>'table1-2010'!AM43</f>
        <v>6</v>
      </c>
      <c r="D1232">
        <f>'table1-2010'!AN43</f>
        <v>5</v>
      </c>
      <c r="E1232" s="15">
        <f>'table1-2010'!AO43</f>
        <v>27000</v>
      </c>
      <c r="F1232">
        <f>'table1-2010'!AP43</f>
        <v>0</v>
      </c>
      <c r="G1232" s="15">
        <f>'table1-2010'!AQ43</f>
        <v>0</v>
      </c>
      <c r="H1232">
        <f>'table1-2010'!AR43</f>
        <v>0</v>
      </c>
      <c r="I1232" s="15">
        <f>'table1-2010'!AS43</f>
        <v>0</v>
      </c>
      <c r="J1232">
        <f>'table1-2010'!AT43</f>
        <v>1</v>
      </c>
      <c r="K1232" s="15">
        <f>'table1-2010'!AU43</f>
        <v>10000</v>
      </c>
      <c r="L1232">
        <f>'table1-2010'!AV43</f>
        <v>5</v>
      </c>
      <c r="M1232" s="15">
        <f>'table1-2010'!AW43</f>
        <v>27000</v>
      </c>
    </row>
    <row r="1233" spans="1:13" x14ac:dyDescent="0.2">
      <c r="A1233">
        <f>'table1-2010'!AL44</f>
        <v>1101</v>
      </c>
      <c r="B1233">
        <v>2010</v>
      </c>
      <c r="C1233">
        <f>'table1-2010'!AM44</f>
        <v>9</v>
      </c>
      <c r="D1233">
        <f>'table1-2010'!AN44</f>
        <v>42</v>
      </c>
      <c r="E1233" s="15">
        <f>'table1-2010'!AO44</f>
        <v>624000</v>
      </c>
      <c r="F1233">
        <f>'table1-2010'!AP44</f>
        <v>0</v>
      </c>
      <c r="G1233" s="15">
        <f>'table1-2010'!AQ44</f>
        <v>0</v>
      </c>
      <c r="H1233">
        <f>'table1-2010'!AR44</f>
        <v>2</v>
      </c>
      <c r="I1233" s="15">
        <f>'table1-2010'!AS44</f>
        <v>1150000</v>
      </c>
      <c r="J1233">
        <f>'table1-2010'!AT44</f>
        <v>17</v>
      </c>
      <c r="K1233" s="15">
        <f>'table1-2010'!AU44</f>
        <v>374000</v>
      </c>
      <c r="L1233">
        <f>'table1-2010'!AV44</f>
        <v>44</v>
      </c>
      <c r="M1233" s="15">
        <f>'table1-2010'!AW44</f>
        <v>1774000</v>
      </c>
    </row>
    <row r="1234" spans="1:13" x14ac:dyDescent="0.2">
      <c r="A1234">
        <f>'table1-2010'!AL45</f>
        <v>1102</v>
      </c>
      <c r="B1234">
        <v>2010</v>
      </c>
      <c r="C1234">
        <f>'table1-2010'!AM45</f>
        <v>9</v>
      </c>
      <c r="D1234">
        <f>'table1-2010'!AN45</f>
        <v>120</v>
      </c>
      <c r="E1234" s="15">
        <f>'table1-2010'!AO45</f>
        <v>2061000</v>
      </c>
      <c r="F1234">
        <f>'table1-2010'!AP45</f>
        <v>5</v>
      </c>
      <c r="G1234" s="15">
        <f>'table1-2010'!AQ45</f>
        <v>894000</v>
      </c>
      <c r="H1234">
        <f>'table1-2010'!AR45</f>
        <v>5</v>
      </c>
      <c r="I1234" s="15">
        <f>'table1-2010'!AS45</f>
        <v>3321000</v>
      </c>
      <c r="J1234">
        <f>'table1-2010'!AT45</f>
        <v>42</v>
      </c>
      <c r="K1234" s="15">
        <f>'table1-2010'!AU45</f>
        <v>2713000</v>
      </c>
      <c r="L1234">
        <f>'table1-2010'!AV45</f>
        <v>130</v>
      </c>
      <c r="M1234" s="15">
        <f>'table1-2010'!AW45</f>
        <v>6276000</v>
      </c>
    </row>
    <row r="1235" spans="1:13" x14ac:dyDescent="0.2">
      <c r="A1235">
        <f>'table1-2010'!AL46</f>
        <v>1201</v>
      </c>
      <c r="B1235">
        <v>2010</v>
      </c>
      <c r="C1235">
        <f>'table1-2010'!AM46</f>
        <v>13</v>
      </c>
      <c r="D1235">
        <f>'table1-2010'!AN46</f>
        <v>42</v>
      </c>
      <c r="E1235" s="15">
        <f>'table1-2010'!AO46</f>
        <v>427000</v>
      </c>
      <c r="F1235">
        <f>'table1-2010'!AP46</f>
        <v>2</v>
      </c>
      <c r="G1235" s="15">
        <f>'table1-2010'!AQ46</f>
        <v>293000</v>
      </c>
      <c r="H1235">
        <f>'table1-2010'!AR46</f>
        <v>2</v>
      </c>
      <c r="I1235" s="15">
        <f>'table1-2010'!AS46</f>
        <v>719000</v>
      </c>
      <c r="J1235">
        <f>'table1-2010'!AT46</f>
        <v>10</v>
      </c>
      <c r="K1235" s="15">
        <f>'table1-2010'!AU46</f>
        <v>397000</v>
      </c>
      <c r="L1235">
        <f>'table1-2010'!AV46</f>
        <v>46</v>
      </c>
      <c r="M1235" s="15">
        <f>'table1-2010'!AW46</f>
        <v>1439000</v>
      </c>
    </row>
    <row r="1236" spans="1:13" x14ac:dyDescent="0.2">
      <c r="A1236">
        <f>'table1-2010'!AL47</f>
        <v>1202</v>
      </c>
      <c r="B1236">
        <v>2010</v>
      </c>
      <c r="C1236">
        <f>'table1-2010'!AM47</f>
        <v>8</v>
      </c>
      <c r="D1236">
        <f>'table1-2010'!AN47</f>
        <v>52</v>
      </c>
      <c r="E1236" s="15">
        <f>'table1-2010'!AO47</f>
        <v>831000</v>
      </c>
      <c r="F1236">
        <f>'table1-2010'!AP47</f>
        <v>3</v>
      </c>
      <c r="G1236" s="15">
        <f>'table1-2010'!AQ47</f>
        <v>600000</v>
      </c>
      <c r="H1236">
        <f>'table1-2010'!AR47</f>
        <v>4</v>
      </c>
      <c r="I1236" s="15">
        <f>'table1-2010'!AS47</f>
        <v>2093000</v>
      </c>
      <c r="J1236">
        <f>'table1-2010'!AT47</f>
        <v>21</v>
      </c>
      <c r="K1236" s="15">
        <f>'table1-2010'!AU47</f>
        <v>1058000</v>
      </c>
      <c r="L1236">
        <f>'table1-2010'!AV47</f>
        <v>59</v>
      </c>
      <c r="M1236" s="15">
        <f>'table1-2010'!AW47</f>
        <v>3524000</v>
      </c>
    </row>
    <row r="1237" spans="1:13" x14ac:dyDescent="0.2">
      <c r="A1237">
        <f>'table1-2010'!AL48</f>
        <v>1203</v>
      </c>
      <c r="B1237">
        <v>2010</v>
      </c>
      <c r="C1237">
        <f>'table1-2010'!AM48</f>
        <v>6</v>
      </c>
      <c r="D1237">
        <f>'table1-2010'!AN48</f>
        <v>26</v>
      </c>
      <c r="E1237" s="15">
        <f>'table1-2010'!AO48</f>
        <v>242000</v>
      </c>
      <c r="F1237">
        <f>'table1-2010'!AP48</f>
        <v>0</v>
      </c>
      <c r="G1237" s="15">
        <f>'table1-2010'!AQ48</f>
        <v>0</v>
      </c>
      <c r="H1237">
        <f>'table1-2010'!AR48</f>
        <v>0</v>
      </c>
      <c r="I1237" s="15">
        <f>'table1-2010'!AS48</f>
        <v>0</v>
      </c>
      <c r="J1237">
        <f>'table1-2010'!AT48</f>
        <v>6</v>
      </c>
      <c r="K1237" s="15">
        <f>'table1-2010'!AU48</f>
        <v>169000</v>
      </c>
      <c r="L1237">
        <f>'table1-2010'!AV48</f>
        <v>26</v>
      </c>
      <c r="M1237" s="15">
        <f>'table1-2010'!AW48</f>
        <v>242000</v>
      </c>
    </row>
    <row r="1238" spans="1:13" x14ac:dyDescent="0.2">
      <c r="A1238">
        <f>'table1-2010'!AL49</f>
        <v>1204</v>
      </c>
      <c r="B1238">
        <v>2010</v>
      </c>
      <c r="C1238">
        <f>'table1-2010'!AM49</f>
        <v>4</v>
      </c>
      <c r="D1238">
        <f>'table1-2010'!AN49</f>
        <v>10</v>
      </c>
      <c r="E1238" s="15">
        <f>'table1-2010'!AO49</f>
        <v>78000</v>
      </c>
      <c r="F1238">
        <f>'table1-2010'!AP49</f>
        <v>0</v>
      </c>
      <c r="G1238" s="15">
        <f>'table1-2010'!AQ49</f>
        <v>0</v>
      </c>
      <c r="H1238">
        <f>'table1-2010'!AR49</f>
        <v>0</v>
      </c>
      <c r="I1238" s="15">
        <f>'table1-2010'!AS49</f>
        <v>0</v>
      </c>
      <c r="J1238">
        <f>'table1-2010'!AT49</f>
        <v>2</v>
      </c>
      <c r="K1238" s="15">
        <f>'table1-2010'!AU49</f>
        <v>7000</v>
      </c>
      <c r="L1238">
        <f>'table1-2010'!AV49</f>
        <v>10</v>
      </c>
      <c r="M1238" s="15">
        <f>'table1-2010'!AW49</f>
        <v>78000</v>
      </c>
    </row>
    <row r="1239" spans="1:13" x14ac:dyDescent="0.2">
      <c r="A1239">
        <f>'table1-2010'!AL50</f>
        <v>1205</v>
      </c>
      <c r="B1239">
        <v>2010</v>
      </c>
      <c r="C1239">
        <f>'table1-2010'!AM50</f>
        <v>4</v>
      </c>
      <c r="D1239">
        <f>'table1-2010'!AN50</f>
        <v>24</v>
      </c>
      <c r="E1239" s="15">
        <f>'table1-2010'!AO50</f>
        <v>441000</v>
      </c>
      <c r="F1239">
        <f>'table1-2010'!AP50</f>
        <v>2</v>
      </c>
      <c r="G1239" s="15">
        <f>'table1-2010'!AQ50</f>
        <v>292000</v>
      </c>
      <c r="H1239">
        <f>'table1-2010'!AR50</f>
        <v>3</v>
      </c>
      <c r="I1239" s="15">
        <f>'table1-2010'!AS50</f>
        <v>1202000</v>
      </c>
      <c r="J1239">
        <f>'table1-2010'!AT50</f>
        <v>10</v>
      </c>
      <c r="K1239" s="15">
        <f>'table1-2010'!AU50</f>
        <v>1028000</v>
      </c>
      <c r="L1239">
        <f>'table1-2010'!AV50</f>
        <v>29</v>
      </c>
      <c r="M1239" s="15">
        <f>'table1-2010'!AW50</f>
        <v>1935000</v>
      </c>
    </row>
    <row r="1240" spans="1:13" x14ac:dyDescent="0.2">
      <c r="A1240">
        <f>'table1-2010'!AL51</f>
        <v>1206</v>
      </c>
      <c r="B1240">
        <v>2010</v>
      </c>
      <c r="C1240">
        <f>'table1-2010'!AM51</f>
        <v>7</v>
      </c>
      <c r="D1240">
        <f>'table1-2010'!AN51</f>
        <v>64</v>
      </c>
      <c r="E1240" s="15">
        <f>'table1-2010'!AO51</f>
        <v>937000</v>
      </c>
      <c r="F1240">
        <f>'table1-2010'!AP51</f>
        <v>1</v>
      </c>
      <c r="G1240" s="15">
        <f>'table1-2010'!AQ51</f>
        <v>120000</v>
      </c>
      <c r="H1240">
        <f>'table1-2010'!AR51</f>
        <v>2</v>
      </c>
      <c r="I1240" s="15">
        <f>'table1-2010'!AS51</f>
        <v>1101000</v>
      </c>
      <c r="J1240">
        <f>'table1-2010'!AT51</f>
        <v>23</v>
      </c>
      <c r="K1240" s="15">
        <f>'table1-2010'!AU51</f>
        <v>1197000</v>
      </c>
      <c r="L1240">
        <f>'table1-2010'!AV51</f>
        <v>67</v>
      </c>
      <c r="M1240" s="15">
        <f>'table1-2010'!AW51</f>
        <v>2158000</v>
      </c>
    </row>
    <row r="1241" spans="1:13" x14ac:dyDescent="0.2">
      <c r="A1241">
        <f>'table1-2010'!AL52</f>
        <v>1207</v>
      </c>
      <c r="B1241">
        <v>2010</v>
      </c>
      <c r="C1241">
        <f>'table1-2010'!AM52</f>
        <v>5</v>
      </c>
      <c r="D1241">
        <f>'table1-2010'!AN52</f>
        <v>37</v>
      </c>
      <c r="E1241" s="15">
        <f>'table1-2010'!AO52</f>
        <v>398000</v>
      </c>
      <c r="F1241">
        <f>'table1-2010'!AP52</f>
        <v>8</v>
      </c>
      <c r="G1241" s="15">
        <f>'table1-2010'!AQ52</f>
        <v>1409000</v>
      </c>
      <c r="H1241">
        <f>'table1-2010'!AR52</f>
        <v>3</v>
      </c>
      <c r="I1241" s="15">
        <f>'table1-2010'!AS52</f>
        <v>1344000</v>
      </c>
      <c r="J1241">
        <f>'table1-2010'!AT52</f>
        <v>9</v>
      </c>
      <c r="K1241" s="15">
        <f>'table1-2010'!AU52</f>
        <v>484000</v>
      </c>
      <c r="L1241">
        <f>'table1-2010'!AV52</f>
        <v>48</v>
      </c>
      <c r="M1241" s="15">
        <f>'table1-2010'!AW52</f>
        <v>3151000</v>
      </c>
    </row>
    <row r="1242" spans="1:13" x14ac:dyDescent="0.2">
      <c r="A1242">
        <f>'table1-2010'!AL53</f>
        <v>1301</v>
      </c>
      <c r="B1242">
        <v>2010</v>
      </c>
      <c r="C1242">
        <f>'table1-2010'!AM53</f>
        <v>4</v>
      </c>
      <c r="D1242">
        <f>'table1-2010'!AN53</f>
        <v>2</v>
      </c>
      <c r="E1242" s="15">
        <f>'table1-2010'!AO53</f>
        <v>75000</v>
      </c>
      <c r="F1242">
        <f>'table1-2010'!AP53</f>
        <v>0</v>
      </c>
      <c r="G1242" s="15">
        <f>'table1-2010'!AQ53</f>
        <v>0</v>
      </c>
      <c r="H1242">
        <f>'table1-2010'!AR53</f>
        <v>0</v>
      </c>
      <c r="I1242" s="15">
        <f>'table1-2010'!AS53</f>
        <v>0</v>
      </c>
      <c r="J1242">
        <f>'table1-2010'!AT53</f>
        <v>1</v>
      </c>
      <c r="K1242" s="15">
        <f>'table1-2010'!AU53</f>
        <v>65000</v>
      </c>
      <c r="L1242">
        <f>'table1-2010'!AV53</f>
        <v>2</v>
      </c>
      <c r="M1242" s="15">
        <f>'table1-2010'!AW53</f>
        <v>75000</v>
      </c>
    </row>
    <row r="1243" spans="1:13" x14ac:dyDescent="0.2">
      <c r="A1243">
        <f>'table1-2010'!AL54</f>
        <v>1302</v>
      </c>
      <c r="B1243">
        <v>2010</v>
      </c>
      <c r="C1243">
        <f>'table1-2010'!AM54</f>
        <v>5</v>
      </c>
      <c r="D1243">
        <f>'table1-2010'!AN54</f>
        <v>5</v>
      </c>
      <c r="E1243" s="15">
        <f>'table1-2010'!AO54</f>
        <v>51000</v>
      </c>
      <c r="F1243">
        <f>'table1-2010'!AP54</f>
        <v>0</v>
      </c>
      <c r="G1243" s="15">
        <f>'table1-2010'!AQ54</f>
        <v>0</v>
      </c>
      <c r="H1243">
        <f>'table1-2010'!AR54</f>
        <v>0</v>
      </c>
      <c r="I1243" s="15">
        <f>'table1-2010'!AS54</f>
        <v>0</v>
      </c>
      <c r="J1243">
        <f>'table1-2010'!AT54</f>
        <v>4</v>
      </c>
      <c r="K1243" s="15">
        <f>'table1-2010'!AU54</f>
        <v>46000</v>
      </c>
      <c r="L1243">
        <f>'table1-2010'!AV54</f>
        <v>5</v>
      </c>
      <c r="M1243" s="15">
        <f>'table1-2010'!AW54</f>
        <v>51000</v>
      </c>
    </row>
    <row r="1244" spans="1:13" x14ac:dyDescent="0.2">
      <c r="A1244">
        <f>'table1-2010'!AL55</f>
        <v>1303</v>
      </c>
      <c r="B1244">
        <v>2010</v>
      </c>
      <c r="C1244">
        <f>'table1-2010'!AM55</f>
        <v>4</v>
      </c>
      <c r="D1244">
        <f>'table1-2010'!AN55</f>
        <v>12</v>
      </c>
      <c r="E1244" s="15">
        <f>'table1-2010'!AO55</f>
        <v>252000</v>
      </c>
      <c r="F1244">
        <f>'table1-2010'!AP55</f>
        <v>3</v>
      </c>
      <c r="G1244" s="15">
        <f>'table1-2010'!AQ55</f>
        <v>379000</v>
      </c>
      <c r="H1244">
        <f>'table1-2010'!AR55</f>
        <v>0</v>
      </c>
      <c r="I1244" s="15">
        <f>'table1-2010'!AS55</f>
        <v>0</v>
      </c>
      <c r="J1244">
        <f>'table1-2010'!AT55</f>
        <v>2</v>
      </c>
      <c r="K1244" s="15">
        <f>'table1-2010'!AU55</f>
        <v>45000</v>
      </c>
      <c r="L1244">
        <f>'table1-2010'!AV55</f>
        <v>15</v>
      </c>
      <c r="M1244" s="15">
        <f>'table1-2010'!AW55</f>
        <v>631000</v>
      </c>
    </row>
    <row r="1245" spans="1:13" x14ac:dyDescent="0.2">
      <c r="A1245">
        <f>'table1-2010'!AL56</f>
        <v>1304</v>
      </c>
      <c r="B1245">
        <v>2010</v>
      </c>
      <c r="C1245">
        <f>'table1-2010'!AM56</f>
        <v>5</v>
      </c>
      <c r="D1245">
        <f>'table1-2010'!AN56</f>
        <v>12</v>
      </c>
      <c r="E1245" s="15">
        <f>'table1-2010'!AO56</f>
        <v>87000</v>
      </c>
      <c r="F1245">
        <f>'table1-2010'!AP56</f>
        <v>1</v>
      </c>
      <c r="G1245" s="15">
        <f>'table1-2010'!AQ56</f>
        <v>125000</v>
      </c>
      <c r="H1245">
        <f>'table1-2010'!AR56</f>
        <v>0</v>
      </c>
      <c r="I1245" s="15">
        <f>'table1-2010'!AS56</f>
        <v>0</v>
      </c>
      <c r="J1245">
        <f>'table1-2010'!AT56</f>
        <v>4</v>
      </c>
      <c r="K1245" s="15">
        <f>'table1-2010'!AU56</f>
        <v>30000</v>
      </c>
      <c r="L1245">
        <f>'table1-2010'!AV56</f>
        <v>13</v>
      </c>
      <c r="M1245" s="15">
        <f>'table1-2010'!AW56</f>
        <v>212000</v>
      </c>
    </row>
    <row r="1246" spans="1:13" x14ac:dyDescent="0.2">
      <c r="A1246">
        <f>'table1-2010'!AL57</f>
        <v>1306</v>
      </c>
      <c r="B1246">
        <v>2010</v>
      </c>
      <c r="C1246">
        <f>'table1-2010'!AM57</f>
        <v>8</v>
      </c>
      <c r="D1246">
        <f>'table1-2010'!AN57</f>
        <v>88</v>
      </c>
      <c r="E1246" s="15">
        <f>'table1-2010'!AO57</f>
        <v>1029000</v>
      </c>
      <c r="F1246">
        <f>'table1-2010'!AP57</f>
        <v>2</v>
      </c>
      <c r="G1246" s="15">
        <f>'table1-2010'!AQ57</f>
        <v>252000</v>
      </c>
      <c r="H1246">
        <f>'table1-2010'!AR57</f>
        <v>7</v>
      </c>
      <c r="I1246" s="15">
        <f>'table1-2010'!AS57</f>
        <v>3600000</v>
      </c>
      <c r="J1246">
        <f>'table1-2010'!AT57</f>
        <v>29</v>
      </c>
      <c r="K1246" s="15">
        <f>'table1-2010'!AU57</f>
        <v>865000</v>
      </c>
      <c r="L1246">
        <f>'table1-2010'!AV57</f>
        <v>97</v>
      </c>
      <c r="M1246" s="15">
        <f>'table1-2010'!AW57</f>
        <v>4881000</v>
      </c>
    </row>
    <row r="1247" spans="1:13" x14ac:dyDescent="0.2">
      <c r="A1247">
        <f>'table1-2010'!AL58</f>
        <v>1307</v>
      </c>
      <c r="B1247">
        <v>2010</v>
      </c>
      <c r="C1247">
        <f>'table1-2010'!AM58</f>
        <v>9</v>
      </c>
      <c r="D1247">
        <f>'table1-2010'!AN58</f>
        <v>51</v>
      </c>
      <c r="E1247" s="15">
        <f>'table1-2010'!AO58</f>
        <v>882000</v>
      </c>
      <c r="F1247">
        <f>'table1-2010'!AP58</f>
        <v>2</v>
      </c>
      <c r="G1247" s="15">
        <f>'table1-2010'!AQ58</f>
        <v>370000</v>
      </c>
      <c r="H1247">
        <f>'table1-2010'!AR58</f>
        <v>1</v>
      </c>
      <c r="I1247" s="15">
        <f>'table1-2010'!AS58</f>
        <v>640000</v>
      </c>
      <c r="J1247">
        <f>'table1-2010'!AT58</f>
        <v>23</v>
      </c>
      <c r="K1247" s="15">
        <f>'table1-2010'!AU58</f>
        <v>661000</v>
      </c>
      <c r="L1247">
        <f>'table1-2010'!AV58</f>
        <v>54</v>
      </c>
      <c r="M1247" s="15">
        <f>'table1-2010'!AW58</f>
        <v>1892000</v>
      </c>
    </row>
    <row r="1248" spans="1:13" x14ac:dyDescent="0.2">
      <c r="A1248">
        <f>'table1-2010'!AL59</f>
        <v>1308.03</v>
      </c>
      <c r="B1248">
        <v>2010</v>
      </c>
      <c r="C1248">
        <f>'table1-2010'!AM59</f>
        <v>8</v>
      </c>
      <c r="D1248">
        <f>'table1-2010'!AN59</f>
        <v>12</v>
      </c>
      <c r="E1248" s="15">
        <f>'table1-2010'!AO59</f>
        <v>112000</v>
      </c>
      <c r="F1248">
        <f>'table1-2010'!AP59</f>
        <v>0</v>
      </c>
      <c r="G1248" s="15">
        <f>'table1-2010'!AQ59</f>
        <v>0</v>
      </c>
      <c r="H1248">
        <f>'table1-2010'!AR59</f>
        <v>1</v>
      </c>
      <c r="I1248" s="15">
        <f>'table1-2010'!AS59</f>
        <v>920000</v>
      </c>
      <c r="J1248">
        <f>'table1-2010'!AT59</f>
        <v>6</v>
      </c>
      <c r="K1248" s="15">
        <f>'table1-2010'!AU59</f>
        <v>1006000</v>
      </c>
      <c r="L1248">
        <f>'table1-2010'!AV59</f>
        <v>13</v>
      </c>
      <c r="M1248" s="15">
        <f>'table1-2010'!AW59</f>
        <v>1032000</v>
      </c>
    </row>
    <row r="1249" spans="1:13" x14ac:dyDescent="0.2">
      <c r="A1249">
        <f>'table1-2010'!AL60</f>
        <v>1308.04</v>
      </c>
      <c r="B1249">
        <v>2010</v>
      </c>
      <c r="C1249">
        <f>'table1-2010'!AM60</f>
        <v>6</v>
      </c>
      <c r="D1249">
        <f>'table1-2010'!AN60</f>
        <v>37</v>
      </c>
      <c r="E1249" s="15">
        <f>'table1-2010'!AO60</f>
        <v>754000</v>
      </c>
      <c r="F1249">
        <f>'table1-2010'!AP60</f>
        <v>1</v>
      </c>
      <c r="G1249" s="15">
        <f>'table1-2010'!AQ60</f>
        <v>150000</v>
      </c>
      <c r="H1249">
        <f>'table1-2010'!AR60</f>
        <v>2</v>
      </c>
      <c r="I1249" s="15">
        <f>'table1-2010'!AS60</f>
        <v>612000</v>
      </c>
      <c r="J1249">
        <f>'table1-2010'!AT60</f>
        <v>9</v>
      </c>
      <c r="K1249" s="15">
        <f>'table1-2010'!AU60</f>
        <v>561000</v>
      </c>
      <c r="L1249">
        <f>'table1-2010'!AV60</f>
        <v>40</v>
      </c>
      <c r="M1249" s="15">
        <f>'table1-2010'!AW60</f>
        <v>1516000</v>
      </c>
    </row>
    <row r="1250" spans="1:13" x14ac:dyDescent="0.2">
      <c r="A1250">
        <f>'table1-2010'!AL61</f>
        <v>1308.05</v>
      </c>
      <c r="B1250">
        <v>2010</v>
      </c>
      <c r="C1250">
        <f>'table1-2010'!AM61</f>
        <v>13</v>
      </c>
      <c r="D1250">
        <f>'table1-2010'!AN61</f>
        <v>4</v>
      </c>
      <c r="E1250" s="15">
        <f>'table1-2010'!AO61</f>
        <v>118000</v>
      </c>
      <c r="F1250">
        <f>'table1-2010'!AP61</f>
        <v>0</v>
      </c>
      <c r="G1250" s="15">
        <f>'table1-2010'!AQ61</f>
        <v>0</v>
      </c>
      <c r="H1250">
        <f>'table1-2010'!AR61</f>
        <v>0</v>
      </c>
      <c r="I1250" s="15">
        <f>'table1-2010'!AS61</f>
        <v>0</v>
      </c>
      <c r="J1250">
        <f>'table1-2010'!AT61</f>
        <v>0</v>
      </c>
      <c r="K1250" s="15">
        <f>'table1-2010'!AU61</f>
        <v>0</v>
      </c>
      <c r="L1250">
        <f>'table1-2010'!AV61</f>
        <v>4</v>
      </c>
      <c r="M1250" s="15">
        <f>'table1-2010'!AW61</f>
        <v>118000</v>
      </c>
    </row>
    <row r="1251" spans="1:13" x14ac:dyDescent="0.2">
      <c r="A1251">
        <f>'table1-2010'!AL62</f>
        <v>1308.06</v>
      </c>
      <c r="B1251">
        <v>2010</v>
      </c>
      <c r="C1251">
        <f>'table1-2010'!AM62</f>
        <v>7</v>
      </c>
      <c r="D1251">
        <f>'table1-2010'!AN62</f>
        <v>36</v>
      </c>
      <c r="E1251" s="15">
        <f>'table1-2010'!AO62</f>
        <v>528000</v>
      </c>
      <c r="F1251">
        <f>'table1-2010'!AP62</f>
        <v>3</v>
      </c>
      <c r="G1251" s="15">
        <f>'table1-2010'!AQ62</f>
        <v>600000</v>
      </c>
      <c r="H1251">
        <f>'table1-2010'!AR62</f>
        <v>1</v>
      </c>
      <c r="I1251" s="15">
        <f>'table1-2010'!AS62</f>
        <v>1000000</v>
      </c>
      <c r="J1251">
        <f>'table1-2010'!AT62</f>
        <v>10</v>
      </c>
      <c r="K1251" s="15">
        <f>'table1-2010'!AU62</f>
        <v>575000</v>
      </c>
      <c r="L1251">
        <f>'table1-2010'!AV62</f>
        <v>40</v>
      </c>
      <c r="M1251" s="15">
        <f>'table1-2010'!AW62</f>
        <v>2128000</v>
      </c>
    </row>
    <row r="1252" spans="1:13" x14ac:dyDescent="0.2">
      <c r="A1252">
        <f>'table1-2010'!AL63</f>
        <v>1401</v>
      </c>
      <c r="B1252">
        <v>2010</v>
      </c>
      <c r="C1252">
        <f>'table1-2010'!AM63</f>
        <v>10</v>
      </c>
      <c r="D1252">
        <f>'table1-2010'!AN63</f>
        <v>27</v>
      </c>
      <c r="E1252" s="15">
        <f>'table1-2010'!AO63</f>
        <v>162000</v>
      </c>
      <c r="F1252">
        <f>'table1-2010'!AP63</f>
        <v>1</v>
      </c>
      <c r="G1252" s="15">
        <f>'table1-2010'!AQ63</f>
        <v>150000</v>
      </c>
      <c r="H1252">
        <f>'table1-2010'!AR63</f>
        <v>1</v>
      </c>
      <c r="I1252" s="15">
        <f>'table1-2010'!AS63</f>
        <v>600000</v>
      </c>
      <c r="J1252">
        <f>'table1-2010'!AT63</f>
        <v>7</v>
      </c>
      <c r="K1252" s="15">
        <f>'table1-2010'!AU63</f>
        <v>81000</v>
      </c>
      <c r="L1252">
        <f>'table1-2010'!AV63</f>
        <v>29</v>
      </c>
      <c r="M1252" s="15">
        <f>'table1-2010'!AW63</f>
        <v>912000</v>
      </c>
    </row>
    <row r="1253" spans="1:13" x14ac:dyDescent="0.2">
      <c r="A1253">
        <f>'table1-2010'!AL64</f>
        <v>1402</v>
      </c>
      <c r="B1253">
        <v>2010</v>
      </c>
      <c r="C1253">
        <f>'table1-2010'!AM64</f>
        <v>3</v>
      </c>
      <c r="D1253">
        <f>'table1-2010'!AN64</f>
        <v>3</v>
      </c>
      <c r="E1253" s="15">
        <f>'table1-2010'!AO64</f>
        <v>14000</v>
      </c>
      <c r="F1253">
        <f>'table1-2010'!AP64</f>
        <v>0</v>
      </c>
      <c r="G1253" s="15">
        <f>'table1-2010'!AQ64</f>
        <v>0</v>
      </c>
      <c r="H1253">
        <f>'table1-2010'!AR64</f>
        <v>0</v>
      </c>
      <c r="I1253" s="15">
        <f>'table1-2010'!AS64</f>
        <v>0</v>
      </c>
      <c r="J1253">
        <f>'table1-2010'!AT64</f>
        <v>0</v>
      </c>
      <c r="K1253" s="15">
        <f>'table1-2010'!AU64</f>
        <v>0</v>
      </c>
      <c r="L1253">
        <f>'table1-2010'!AV64</f>
        <v>3</v>
      </c>
      <c r="M1253" s="15">
        <f>'table1-2010'!AW64</f>
        <v>14000</v>
      </c>
    </row>
    <row r="1254" spans="1:13" x14ac:dyDescent="0.2">
      <c r="A1254">
        <f>'table1-2010'!AL65</f>
        <v>1403</v>
      </c>
      <c r="B1254">
        <v>2010</v>
      </c>
      <c r="C1254">
        <f>'table1-2010'!AM65</f>
        <v>5</v>
      </c>
      <c r="D1254">
        <f>'table1-2010'!AN65</f>
        <v>11</v>
      </c>
      <c r="E1254" s="15">
        <f>'table1-2010'!AO65</f>
        <v>151000</v>
      </c>
      <c r="F1254">
        <f>'table1-2010'!AP65</f>
        <v>0</v>
      </c>
      <c r="G1254" s="15">
        <f>'table1-2010'!AQ65</f>
        <v>0</v>
      </c>
      <c r="H1254">
        <f>'table1-2010'!AR65</f>
        <v>0</v>
      </c>
      <c r="I1254" s="15">
        <f>'table1-2010'!AS65</f>
        <v>0</v>
      </c>
      <c r="J1254">
        <f>'table1-2010'!AT65</f>
        <v>8</v>
      </c>
      <c r="K1254" s="15">
        <f>'table1-2010'!AU65</f>
        <v>147000</v>
      </c>
      <c r="L1254">
        <f>'table1-2010'!AV65</f>
        <v>11</v>
      </c>
      <c r="M1254" s="15">
        <f>'table1-2010'!AW65</f>
        <v>151000</v>
      </c>
    </row>
    <row r="1255" spans="1:13" x14ac:dyDescent="0.2">
      <c r="A1255">
        <f>'table1-2010'!AL66</f>
        <v>1501</v>
      </c>
      <c r="B1255">
        <v>2010</v>
      </c>
      <c r="C1255">
        <f>'table1-2010'!AM66</f>
        <v>4</v>
      </c>
      <c r="D1255">
        <f>'table1-2010'!AN66</f>
        <v>4</v>
      </c>
      <c r="E1255" s="15">
        <f>'table1-2010'!AO66</f>
        <v>1000</v>
      </c>
      <c r="F1255">
        <f>'table1-2010'!AP66</f>
        <v>0</v>
      </c>
      <c r="G1255" s="15">
        <f>'table1-2010'!AQ66</f>
        <v>0</v>
      </c>
      <c r="H1255">
        <f>'table1-2010'!AR66</f>
        <v>0</v>
      </c>
      <c r="I1255" s="15">
        <f>'table1-2010'!AS66</f>
        <v>0</v>
      </c>
      <c r="J1255">
        <f>'table1-2010'!AT66</f>
        <v>2</v>
      </c>
      <c r="K1255" s="15">
        <f>'table1-2010'!AU66</f>
        <v>1000</v>
      </c>
      <c r="L1255">
        <f>'table1-2010'!AV66</f>
        <v>4</v>
      </c>
      <c r="M1255" s="15">
        <f>'table1-2010'!AW66</f>
        <v>1000</v>
      </c>
    </row>
    <row r="1256" spans="1:13" x14ac:dyDescent="0.2">
      <c r="A1256">
        <f>'table1-2010'!AL67</f>
        <v>1502</v>
      </c>
      <c r="B1256">
        <v>2010</v>
      </c>
      <c r="C1256">
        <f>'table1-2010'!AM67</f>
        <v>5</v>
      </c>
      <c r="D1256">
        <f>'table1-2010'!AN67</f>
        <v>2</v>
      </c>
      <c r="E1256" s="15">
        <f>'table1-2010'!AO67</f>
        <v>10000</v>
      </c>
      <c r="F1256">
        <f>'table1-2010'!AP67</f>
        <v>0</v>
      </c>
      <c r="G1256" s="15">
        <f>'table1-2010'!AQ67</f>
        <v>0</v>
      </c>
      <c r="H1256">
        <f>'table1-2010'!AR67</f>
        <v>1</v>
      </c>
      <c r="I1256" s="15">
        <f>'table1-2010'!AS67</f>
        <v>561000</v>
      </c>
      <c r="J1256">
        <f>'table1-2010'!AT67</f>
        <v>3</v>
      </c>
      <c r="K1256" s="15">
        <f>'table1-2010'!AU67</f>
        <v>571000</v>
      </c>
      <c r="L1256">
        <f>'table1-2010'!AV67</f>
        <v>3</v>
      </c>
      <c r="M1256" s="15">
        <f>'table1-2010'!AW67</f>
        <v>571000</v>
      </c>
    </row>
    <row r="1257" spans="1:13" x14ac:dyDescent="0.2">
      <c r="A1257">
        <f>'table1-2010'!AL68</f>
        <v>1504</v>
      </c>
      <c r="B1257">
        <v>2010</v>
      </c>
      <c r="C1257">
        <f>'table1-2010'!AM68</f>
        <v>5</v>
      </c>
      <c r="D1257">
        <f>'table1-2010'!AN68</f>
        <v>3</v>
      </c>
      <c r="E1257" s="15">
        <f>'table1-2010'!AO68</f>
        <v>21000</v>
      </c>
      <c r="F1257">
        <f>'table1-2010'!AP68</f>
        <v>0</v>
      </c>
      <c r="G1257" s="15">
        <f>'table1-2010'!AQ68</f>
        <v>0</v>
      </c>
      <c r="H1257">
        <f>'table1-2010'!AR68</f>
        <v>0</v>
      </c>
      <c r="I1257" s="15">
        <f>'table1-2010'!AS68</f>
        <v>0</v>
      </c>
      <c r="J1257">
        <f>'table1-2010'!AT68</f>
        <v>3</v>
      </c>
      <c r="K1257" s="15">
        <f>'table1-2010'!AU68</f>
        <v>21000</v>
      </c>
      <c r="L1257">
        <f>'table1-2010'!AV68</f>
        <v>3</v>
      </c>
      <c r="M1257" s="15">
        <f>'table1-2010'!AW68</f>
        <v>21000</v>
      </c>
    </row>
    <row r="1258" spans="1:13" x14ac:dyDescent="0.2">
      <c r="A1258">
        <f>'table1-2010'!AL69</f>
        <v>1505</v>
      </c>
      <c r="B1258">
        <v>2010</v>
      </c>
      <c r="C1258">
        <f>'table1-2010'!AM69</f>
        <v>6</v>
      </c>
      <c r="D1258">
        <f>'table1-2010'!AN69</f>
        <v>15</v>
      </c>
      <c r="E1258" s="15">
        <f>'table1-2010'!AO69</f>
        <v>264000</v>
      </c>
      <c r="F1258">
        <f>'table1-2010'!AP69</f>
        <v>0</v>
      </c>
      <c r="G1258" s="15">
        <f>'table1-2010'!AQ69</f>
        <v>0</v>
      </c>
      <c r="H1258">
        <f>'table1-2010'!AR69</f>
        <v>0</v>
      </c>
      <c r="I1258" s="15">
        <f>'table1-2010'!AS69</f>
        <v>0</v>
      </c>
      <c r="J1258">
        <f>'table1-2010'!AT69</f>
        <v>4</v>
      </c>
      <c r="K1258" s="15">
        <f>'table1-2010'!AU69</f>
        <v>91000</v>
      </c>
      <c r="L1258">
        <f>'table1-2010'!AV69</f>
        <v>15</v>
      </c>
      <c r="M1258" s="15">
        <f>'table1-2010'!AW69</f>
        <v>264000</v>
      </c>
    </row>
    <row r="1259" spans="1:13" x14ac:dyDescent="0.2">
      <c r="A1259">
        <f>'table1-2010'!AL70</f>
        <v>1506</v>
      </c>
      <c r="B1259">
        <v>2010</v>
      </c>
      <c r="C1259">
        <f>'table1-2010'!AM70</f>
        <v>5</v>
      </c>
      <c r="D1259">
        <f>'table1-2010'!AN70</f>
        <v>10</v>
      </c>
      <c r="E1259" s="15">
        <f>'table1-2010'!AO70</f>
        <v>76000</v>
      </c>
      <c r="F1259">
        <f>'table1-2010'!AP70</f>
        <v>0</v>
      </c>
      <c r="G1259" s="15">
        <f>'table1-2010'!AQ70</f>
        <v>0</v>
      </c>
      <c r="H1259">
        <f>'table1-2010'!AR70</f>
        <v>1</v>
      </c>
      <c r="I1259" s="15">
        <f>'table1-2010'!AS70</f>
        <v>525000</v>
      </c>
      <c r="J1259">
        <f>'table1-2010'!AT70</f>
        <v>8</v>
      </c>
      <c r="K1259" s="15">
        <f>'table1-2010'!AU70</f>
        <v>72000</v>
      </c>
      <c r="L1259">
        <f>'table1-2010'!AV70</f>
        <v>11</v>
      </c>
      <c r="M1259" s="15">
        <f>'table1-2010'!AW70</f>
        <v>601000</v>
      </c>
    </row>
    <row r="1260" spans="1:13" x14ac:dyDescent="0.2">
      <c r="A1260">
        <f>'table1-2010'!AL71</f>
        <v>1507.01</v>
      </c>
      <c r="B1260">
        <v>2010</v>
      </c>
      <c r="C1260">
        <f>'table1-2010'!AM71</f>
        <v>7</v>
      </c>
      <c r="D1260">
        <f>'table1-2010'!AN71</f>
        <v>3</v>
      </c>
      <c r="E1260" s="15">
        <f>'table1-2010'!AO71</f>
        <v>3000</v>
      </c>
      <c r="F1260">
        <f>'table1-2010'!AP71</f>
        <v>0</v>
      </c>
      <c r="G1260" s="15">
        <f>'table1-2010'!AQ71</f>
        <v>0</v>
      </c>
      <c r="H1260">
        <f>'table1-2010'!AR71</f>
        <v>0</v>
      </c>
      <c r="I1260" s="15">
        <f>'table1-2010'!AS71</f>
        <v>0</v>
      </c>
      <c r="J1260">
        <f>'table1-2010'!AT71</f>
        <v>0</v>
      </c>
      <c r="K1260" s="15">
        <f>'table1-2010'!AU71</f>
        <v>0</v>
      </c>
      <c r="L1260">
        <f>'table1-2010'!AV71</f>
        <v>3</v>
      </c>
      <c r="M1260" s="15">
        <f>'table1-2010'!AW71</f>
        <v>3000</v>
      </c>
    </row>
    <row r="1261" spans="1:13" x14ac:dyDescent="0.2">
      <c r="A1261">
        <f>'table1-2010'!AL72</f>
        <v>1507.02</v>
      </c>
      <c r="B1261">
        <v>2010</v>
      </c>
      <c r="C1261">
        <f>'table1-2010'!AM72</f>
        <v>8</v>
      </c>
      <c r="D1261">
        <f>'table1-2010'!AN72</f>
        <v>5</v>
      </c>
      <c r="E1261" s="15">
        <f>'table1-2010'!AO72</f>
        <v>10000</v>
      </c>
      <c r="F1261">
        <f>'table1-2010'!AP72</f>
        <v>0</v>
      </c>
      <c r="G1261" s="15">
        <f>'table1-2010'!AQ72</f>
        <v>0</v>
      </c>
      <c r="H1261">
        <f>'table1-2010'!AR72</f>
        <v>0</v>
      </c>
      <c r="I1261" s="15">
        <f>'table1-2010'!AS72</f>
        <v>0</v>
      </c>
      <c r="J1261">
        <f>'table1-2010'!AT72</f>
        <v>2</v>
      </c>
      <c r="K1261" s="15">
        <f>'table1-2010'!AU72</f>
        <v>8000</v>
      </c>
      <c r="L1261">
        <f>'table1-2010'!AV72</f>
        <v>5</v>
      </c>
      <c r="M1261" s="15">
        <f>'table1-2010'!AW72</f>
        <v>10000</v>
      </c>
    </row>
    <row r="1262" spans="1:13" x14ac:dyDescent="0.2">
      <c r="A1262">
        <f>'table1-2010'!AL73</f>
        <v>1508</v>
      </c>
      <c r="B1262">
        <v>2010</v>
      </c>
      <c r="C1262">
        <f>'table1-2010'!AM73</f>
        <v>6</v>
      </c>
      <c r="D1262">
        <f>'table1-2010'!AN73</f>
        <v>18</v>
      </c>
      <c r="E1262" s="15">
        <f>'table1-2010'!AO73</f>
        <v>73000</v>
      </c>
      <c r="F1262">
        <f>'table1-2010'!AP73</f>
        <v>0</v>
      </c>
      <c r="G1262" s="15">
        <f>'table1-2010'!AQ73</f>
        <v>0</v>
      </c>
      <c r="H1262">
        <f>'table1-2010'!AR73</f>
        <v>0</v>
      </c>
      <c r="I1262" s="15">
        <f>'table1-2010'!AS73</f>
        <v>0</v>
      </c>
      <c r="J1262">
        <f>'table1-2010'!AT73</f>
        <v>6</v>
      </c>
      <c r="K1262" s="15">
        <f>'table1-2010'!AU73</f>
        <v>49000</v>
      </c>
      <c r="L1262">
        <f>'table1-2010'!AV73</f>
        <v>18</v>
      </c>
      <c r="M1262" s="15">
        <f>'table1-2010'!AW73</f>
        <v>73000</v>
      </c>
    </row>
    <row r="1263" spans="1:13" x14ac:dyDescent="0.2">
      <c r="A1263">
        <f>'table1-2010'!AL74</f>
        <v>1509</v>
      </c>
      <c r="B1263">
        <v>2010</v>
      </c>
      <c r="C1263">
        <f>'table1-2010'!AM74</f>
        <v>7</v>
      </c>
      <c r="D1263">
        <f>'table1-2010'!AN74</f>
        <v>3</v>
      </c>
      <c r="E1263" s="15">
        <f>'table1-2010'!AO74</f>
        <v>10000</v>
      </c>
      <c r="F1263">
        <f>'table1-2010'!AP74</f>
        <v>0</v>
      </c>
      <c r="G1263" s="15">
        <f>'table1-2010'!AQ74</f>
        <v>0</v>
      </c>
      <c r="H1263">
        <f>'table1-2010'!AR74</f>
        <v>0</v>
      </c>
      <c r="I1263" s="15">
        <f>'table1-2010'!AS74</f>
        <v>0</v>
      </c>
      <c r="J1263">
        <f>'table1-2010'!AT74</f>
        <v>2</v>
      </c>
      <c r="K1263" s="15">
        <f>'table1-2010'!AU74</f>
        <v>5000</v>
      </c>
      <c r="L1263">
        <f>'table1-2010'!AV74</f>
        <v>3</v>
      </c>
      <c r="M1263" s="15">
        <f>'table1-2010'!AW74</f>
        <v>10000</v>
      </c>
    </row>
    <row r="1264" spans="1:13" x14ac:dyDescent="0.2">
      <c r="A1264">
        <f>'table1-2010'!AL75</f>
        <v>1510</v>
      </c>
      <c r="B1264">
        <v>2010</v>
      </c>
      <c r="C1264">
        <f>'table1-2010'!AM75</f>
        <v>6</v>
      </c>
      <c r="D1264">
        <f>'table1-2010'!AN75</f>
        <v>9</v>
      </c>
      <c r="E1264" s="15">
        <f>'table1-2010'!AO75</f>
        <v>64000</v>
      </c>
      <c r="F1264">
        <f>'table1-2010'!AP75</f>
        <v>0</v>
      </c>
      <c r="G1264" s="15">
        <f>'table1-2010'!AQ75</f>
        <v>0</v>
      </c>
      <c r="H1264">
        <f>'table1-2010'!AR75</f>
        <v>1</v>
      </c>
      <c r="I1264" s="15">
        <f>'table1-2010'!AS75</f>
        <v>700000</v>
      </c>
      <c r="J1264">
        <f>'table1-2010'!AT75</f>
        <v>3</v>
      </c>
      <c r="K1264" s="15">
        <f>'table1-2010'!AU75</f>
        <v>702000</v>
      </c>
      <c r="L1264">
        <f>'table1-2010'!AV75</f>
        <v>10</v>
      </c>
      <c r="M1264" s="15">
        <f>'table1-2010'!AW75</f>
        <v>764000</v>
      </c>
    </row>
    <row r="1265" spans="1:13" x14ac:dyDescent="0.2">
      <c r="A1265">
        <f>'table1-2010'!AL76</f>
        <v>1511</v>
      </c>
      <c r="B1265">
        <v>2010</v>
      </c>
      <c r="C1265">
        <f>'table1-2010'!AM76</f>
        <v>8</v>
      </c>
      <c r="D1265">
        <f>'table1-2010'!AN76</f>
        <v>18</v>
      </c>
      <c r="E1265" s="15">
        <f>'table1-2010'!AO76</f>
        <v>50000</v>
      </c>
      <c r="F1265">
        <f>'table1-2010'!AP76</f>
        <v>0</v>
      </c>
      <c r="G1265" s="15">
        <f>'table1-2010'!AQ76</f>
        <v>0</v>
      </c>
      <c r="H1265">
        <f>'table1-2010'!AR76</f>
        <v>0</v>
      </c>
      <c r="I1265" s="15">
        <f>'table1-2010'!AS76</f>
        <v>0</v>
      </c>
      <c r="J1265">
        <f>'table1-2010'!AT76</f>
        <v>3</v>
      </c>
      <c r="K1265" s="15">
        <f>'table1-2010'!AU76</f>
        <v>21000</v>
      </c>
      <c r="L1265">
        <f>'table1-2010'!AV76</f>
        <v>18</v>
      </c>
      <c r="M1265" s="15">
        <f>'table1-2010'!AW76</f>
        <v>50000</v>
      </c>
    </row>
    <row r="1266" spans="1:13" x14ac:dyDescent="0.2">
      <c r="A1266">
        <f>'table1-2010'!AL77</f>
        <v>1512</v>
      </c>
      <c r="B1266">
        <v>2010</v>
      </c>
      <c r="C1266">
        <f>'table1-2010'!AM77</f>
        <v>5</v>
      </c>
      <c r="D1266">
        <f>'table1-2010'!AN77</f>
        <v>3</v>
      </c>
      <c r="E1266" s="15">
        <f>'table1-2010'!AO77</f>
        <v>20000</v>
      </c>
      <c r="F1266">
        <f>'table1-2010'!AP77</f>
        <v>0</v>
      </c>
      <c r="G1266" s="15">
        <f>'table1-2010'!AQ77</f>
        <v>0</v>
      </c>
      <c r="H1266">
        <f>'table1-2010'!AR77</f>
        <v>0</v>
      </c>
      <c r="I1266" s="15">
        <f>'table1-2010'!AS77</f>
        <v>0</v>
      </c>
      <c r="J1266">
        <f>'table1-2010'!AT77</f>
        <v>0</v>
      </c>
      <c r="K1266" s="15">
        <f>'table1-2010'!AU77</f>
        <v>0</v>
      </c>
      <c r="L1266">
        <f>'table1-2010'!AV77</f>
        <v>3</v>
      </c>
      <c r="M1266" s="15">
        <f>'table1-2010'!AW77</f>
        <v>20000</v>
      </c>
    </row>
    <row r="1267" spans="1:13" x14ac:dyDescent="0.2">
      <c r="A1267">
        <f>'table1-2010'!AL78</f>
        <v>1513</v>
      </c>
      <c r="B1267">
        <v>2010</v>
      </c>
      <c r="C1267">
        <f>'table1-2010'!AM78</f>
        <v>4</v>
      </c>
      <c r="D1267">
        <f>'table1-2010'!AN78</f>
        <v>10</v>
      </c>
      <c r="E1267" s="15">
        <f>'table1-2010'!AO78</f>
        <v>95000</v>
      </c>
      <c r="F1267">
        <f>'table1-2010'!AP78</f>
        <v>0</v>
      </c>
      <c r="G1267" s="15">
        <f>'table1-2010'!AQ78</f>
        <v>0</v>
      </c>
      <c r="H1267">
        <f>'table1-2010'!AR78</f>
        <v>2</v>
      </c>
      <c r="I1267" s="15">
        <f>'table1-2010'!AS78</f>
        <v>1000000</v>
      </c>
      <c r="J1267">
        <f>'table1-2010'!AT78</f>
        <v>2</v>
      </c>
      <c r="K1267" s="15">
        <f>'table1-2010'!AU78</f>
        <v>2000</v>
      </c>
      <c r="L1267">
        <f>'table1-2010'!AV78</f>
        <v>12</v>
      </c>
      <c r="M1267" s="15">
        <f>'table1-2010'!AW78</f>
        <v>1095000</v>
      </c>
    </row>
    <row r="1268" spans="1:13" x14ac:dyDescent="0.2">
      <c r="A1268">
        <f>'table1-2010'!AL79</f>
        <v>1601</v>
      </c>
      <c r="B1268">
        <v>2010</v>
      </c>
      <c r="C1268">
        <f>'table1-2010'!AM79</f>
        <v>4</v>
      </c>
      <c r="D1268">
        <f>'table1-2010'!AN79</f>
        <v>2</v>
      </c>
      <c r="E1268" s="15">
        <f>'table1-2010'!AO79</f>
        <v>5000</v>
      </c>
      <c r="F1268">
        <f>'table1-2010'!AP79</f>
        <v>0</v>
      </c>
      <c r="G1268" s="15">
        <f>'table1-2010'!AQ79</f>
        <v>0</v>
      </c>
      <c r="H1268">
        <f>'table1-2010'!AR79</f>
        <v>0</v>
      </c>
      <c r="I1268" s="15">
        <f>'table1-2010'!AS79</f>
        <v>0</v>
      </c>
      <c r="J1268">
        <f>'table1-2010'!AT79</f>
        <v>1</v>
      </c>
      <c r="K1268" s="15">
        <f>'table1-2010'!AU79</f>
        <v>4000</v>
      </c>
      <c r="L1268">
        <f>'table1-2010'!AV79</f>
        <v>2</v>
      </c>
      <c r="M1268" s="15">
        <f>'table1-2010'!AW79</f>
        <v>5000</v>
      </c>
    </row>
    <row r="1269" spans="1:13" x14ac:dyDescent="0.2">
      <c r="A1269">
        <f>'table1-2010'!AL80</f>
        <v>1602</v>
      </c>
      <c r="B1269">
        <v>2010</v>
      </c>
      <c r="C1269">
        <f>'table1-2010'!AM80</f>
        <v>5</v>
      </c>
      <c r="D1269">
        <f>'table1-2010'!AN80</f>
        <v>2</v>
      </c>
      <c r="E1269" s="15">
        <f>'table1-2010'!AO80</f>
        <v>7000</v>
      </c>
      <c r="F1269">
        <f>'table1-2010'!AP80</f>
        <v>0</v>
      </c>
      <c r="G1269" s="15">
        <f>'table1-2010'!AQ80</f>
        <v>0</v>
      </c>
      <c r="H1269">
        <f>'table1-2010'!AR80</f>
        <v>0</v>
      </c>
      <c r="I1269" s="15">
        <f>'table1-2010'!AS80</f>
        <v>0</v>
      </c>
      <c r="J1269">
        <f>'table1-2010'!AT80</f>
        <v>2</v>
      </c>
      <c r="K1269" s="15">
        <f>'table1-2010'!AU80</f>
        <v>7000</v>
      </c>
      <c r="L1269">
        <f>'table1-2010'!AV80</f>
        <v>2</v>
      </c>
      <c r="M1269" s="15">
        <f>'table1-2010'!AW80</f>
        <v>7000</v>
      </c>
    </row>
    <row r="1270" spans="1:13" x14ac:dyDescent="0.2">
      <c r="A1270">
        <f>'table1-2010'!AL81</f>
        <v>1603</v>
      </c>
      <c r="B1270">
        <v>2010</v>
      </c>
      <c r="C1270">
        <f>'table1-2010'!AM81</f>
        <v>4</v>
      </c>
      <c r="D1270">
        <f>'table1-2010'!AN81</f>
        <v>4</v>
      </c>
      <c r="E1270" s="15">
        <f>'table1-2010'!AO81</f>
        <v>22000</v>
      </c>
      <c r="F1270">
        <f>'table1-2010'!AP81</f>
        <v>0</v>
      </c>
      <c r="G1270" s="15">
        <f>'table1-2010'!AQ81</f>
        <v>0</v>
      </c>
      <c r="H1270">
        <f>'table1-2010'!AR81</f>
        <v>0</v>
      </c>
      <c r="I1270" s="15">
        <f>'table1-2010'!AS81</f>
        <v>0</v>
      </c>
      <c r="J1270">
        <f>'table1-2010'!AT81</f>
        <v>2</v>
      </c>
      <c r="K1270" s="15">
        <f>'table1-2010'!AU81</f>
        <v>2000</v>
      </c>
      <c r="L1270">
        <f>'table1-2010'!AV81</f>
        <v>4</v>
      </c>
      <c r="M1270" s="15">
        <f>'table1-2010'!AW81</f>
        <v>22000</v>
      </c>
    </row>
    <row r="1271" spans="1:13" x14ac:dyDescent="0.2">
      <c r="A1271">
        <f>'table1-2010'!AL82</f>
        <v>1604</v>
      </c>
      <c r="B1271">
        <v>2010</v>
      </c>
      <c r="C1271">
        <f>'table1-2010'!AM82</f>
        <v>4</v>
      </c>
      <c r="D1271">
        <f>'table1-2010'!AN82</f>
        <v>5</v>
      </c>
      <c r="E1271" s="15">
        <f>'table1-2010'!AO82</f>
        <v>47000</v>
      </c>
      <c r="F1271">
        <f>'table1-2010'!AP82</f>
        <v>0</v>
      </c>
      <c r="G1271" s="15">
        <f>'table1-2010'!AQ82</f>
        <v>0</v>
      </c>
      <c r="H1271">
        <f>'table1-2010'!AR82</f>
        <v>0</v>
      </c>
      <c r="I1271" s="15">
        <f>'table1-2010'!AS82</f>
        <v>0</v>
      </c>
      <c r="J1271">
        <f>'table1-2010'!AT82</f>
        <v>1</v>
      </c>
      <c r="K1271" s="15">
        <f>'table1-2010'!AU82</f>
        <v>25000</v>
      </c>
      <c r="L1271">
        <f>'table1-2010'!AV82</f>
        <v>5</v>
      </c>
      <c r="M1271" s="15">
        <f>'table1-2010'!AW82</f>
        <v>47000</v>
      </c>
    </row>
    <row r="1272" spans="1:13" x14ac:dyDescent="0.2">
      <c r="A1272">
        <f>'table1-2010'!AL83</f>
        <v>1605</v>
      </c>
      <c r="B1272">
        <v>2010</v>
      </c>
      <c r="C1272">
        <f>'table1-2010'!AM83</f>
        <v>5</v>
      </c>
      <c r="D1272">
        <f>'table1-2010'!AN83</f>
        <v>6</v>
      </c>
      <c r="E1272" s="15">
        <f>'table1-2010'!AO83</f>
        <v>136000</v>
      </c>
      <c r="F1272">
        <f>'table1-2010'!AP83</f>
        <v>1</v>
      </c>
      <c r="G1272" s="15">
        <f>'table1-2010'!AQ83</f>
        <v>103000</v>
      </c>
      <c r="H1272">
        <f>'table1-2010'!AR83</f>
        <v>1</v>
      </c>
      <c r="I1272" s="15">
        <f>'table1-2010'!AS83</f>
        <v>835000</v>
      </c>
      <c r="J1272">
        <f>'table1-2010'!AT83</f>
        <v>3</v>
      </c>
      <c r="K1272" s="15">
        <f>'table1-2010'!AU83</f>
        <v>228000</v>
      </c>
      <c r="L1272">
        <f>'table1-2010'!AV83</f>
        <v>8</v>
      </c>
      <c r="M1272" s="15">
        <f>'table1-2010'!AW83</f>
        <v>1074000</v>
      </c>
    </row>
    <row r="1273" spans="1:13" x14ac:dyDescent="0.2">
      <c r="A1273">
        <f>'table1-2010'!AL84</f>
        <v>1606</v>
      </c>
      <c r="B1273">
        <v>2010</v>
      </c>
      <c r="C1273">
        <f>'table1-2010'!AM84</f>
        <v>5</v>
      </c>
      <c r="D1273">
        <f>'table1-2010'!AN84</f>
        <v>6</v>
      </c>
      <c r="E1273" s="15">
        <f>'table1-2010'!AO84</f>
        <v>142000</v>
      </c>
      <c r="F1273">
        <f>'table1-2010'!AP84</f>
        <v>1</v>
      </c>
      <c r="G1273" s="15">
        <f>'table1-2010'!AQ84</f>
        <v>250000</v>
      </c>
      <c r="H1273">
        <f>'table1-2010'!AR84</f>
        <v>0</v>
      </c>
      <c r="I1273" s="15">
        <f>'table1-2010'!AS84</f>
        <v>0</v>
      </c>
      <c r="J1273">
        <f>'table1-2010'!AT84</f>
        <v>3</v>
      </c>
      <c r="K1273" s="15">
        <f>'table1-2010'!AU84</f>
        <v>106000</v>
      </c>
      <c r="L1273">
        <f>'table1-2010'!AV84</f>
        <v>7</v>
      </c>
      <c r="M1273" s="15">
        <f>'table1-2010'!AW84</f>
        <v>392000</v>
      </c>
    </row>
    <row r="1274" spans="1:13" x14ac:dyDescent="0.2">
      <c r="A1274">
        <f>'table1-2010'!AL85</f>
        <v>1607</v>
      </c>
      <c r="B1274">
        <v>2010</v>
      </c>
      <c r="C1274">
        <f>'table1-2010'!AM85</f>
        <v>6</v>
      </c>
      <c r="D1274">
        <f>'table1-2010'!AN85</f>
        <v>3</v>
      </c>
      <c r="E1274" s="15">
        <f>'table1-2010'!AO85</f>
        <v>5000</v>
      </c>
      <c r="F1274">
        <f>'table1-2010'!AP85</f>
        <v>0</v>
      </c>
      <c r="G1274" s="15">
        <f>'table1-2010'!AQ85</f>
        <v>0</v>
      </c>
      <c r="H1274">
        <f>'table1-2010'!AR85</f>
        <v>0</v>
      </c>
      <c r="I1274" s="15">
        <f>'table1-2010'!AS85</f>
        <v>0</v>
      </c>
      <c r="J1274">
        <f>'table1-2010'!AT85</f>
        <v>0</v>
      </c>
      <c r="K1274" s="15">
        <f>'table1-2010'!AU85</f>
        <v>0</v>
      </c>
      <c r="L1274">
        <f>'table1-2010'!AV85</f>
        <v>3</v>
      </c>
      <c r="M1274" s="15">
        <f>'table1-2010'!AW85</f>
        <v>5000</v>
      </c>
    </row>
    <row r="1275" spans="1:13" x14ac:dyDescent="0.2">
      <c r="A1275">
        <f>'table1-2010'!AL86</f>
        <v>1608.01</v>
      </c>
      <c r="B1275">
        <v>2010</v>
      </c>
      <c r="C1275">
        <f>'table1-2010'!AM86</f>
        <v>7</v>
      </c>
      <c r="D1275">
        <f>'table1-2010'!AN86</f>
        <v>3</v>
      </c>
      <c r="E1275" s="15">
        <f>'table1-2010'!AO86</f>
        <v>1000</v>
      </c>
      <c r="F1275">
        <f>'table1-2010'!AP86</f>
        <v>0</v>
      </c>
      <c r="G1275" s="15">
        <f>'table1-2010'!AQ86</f>
        <v>0</v>
      </c>
      <c r="H1275">
        <f>'table1-2010'!AR86</f>
        <v>0</v>
      </c>
      <c r="I1275" s="15">
        <f>'table1-2010'!AS86</f>
        <v>0</v>
      </c>
      <c r="J1275">
        <f>'table1-2010'!AT86</f>
        <v>0</v>
      </c>
      <c r="K1275" s="15">
        <f>'table1-2010'!AU86</f>
        <v>0</v>
      </c>
      <c r="L1275">
        <f>'table1-2010'!AV86</f>
        <v>3</v>
      </c>
      <c r="M1275" s="15">
        <f>'table1-2010'!AW86</f>
        <v>1000</v>
      </c>
    </row>
    <row r="1276" spans="1:13" x14ac:dyDescent="0.2">
      <c r="A1276">
        <f>'table1-2010'!AL87</f>
        <v>1608.02</v>
      </c>
      <c r="B1276">
        <v>2010</v>
      </c>
      <c r="C1276">
        <f>'table1-2010'!AM87</f>
        <v>6</v>
      </c>
      <c r="D1276">
        <f>'table1-2010'!AN87</f>
        <v>4</v>
      </c>
      <c r="E1276" s="15">
        <f>'table1-2010'!AO87</f>
        <v>7000</v>
      </c>
      <c r="F1276">
        <f>'table1-2010'!AP87</f>
        <v>0</v>
      </c>
      <c r="G1276" s="15">
        <f>'table1-2010'!AQ87</f>
        <v>0</v>
      </c>
      <c r="H1276">
        <f>'table1-2010'!AR87</f>
        <v>0</v>
      </c>
      <c r="I1276" s="15">
        <f>'table1-2010'!AS87</f>
        <v>0</v>
      </c>
      <c r="J1276">
        <f>'table1-2010'!AT87</f>
        <v>2</v>
      </c>
      <c r="K1276" s="15">
        <f>'table1-2010'!AU87</f>
        <v>4000</v>
      </c>
      <c r="L1276">
        <f>'table1-2010'!AV87</f>
        <v>4</v>
      </c>
      <c r="M1276" s="15">
        <f>'table1-2010'!AW87</f>
        <v>7000</v>
      </c>
    </row>
    <row r="1277" spans="1:13" x14ac:dyDescent="0.2">
      <c r="A1277">
        <f>'table1-2010'!AL88</f>
        <v>1701</v>
      </c>
      <c r="B1277">
        <v>2010</v>
      </c>
      <c r="C1277">
        <f>'table1-2010'!AM88</f>
        <v>4</v>
      </c>
      <c r="D1277">
        <f>'table1-2010'!AN88</f>
        <v>18</v>
      </c>
      <c r="E1277" s="15">
        <f>'table1-2010'!AO88</f>
        <v>174000</v>
      </c>
      <c r="F1277">
        <f>'table1-2010'!AP88</f>
        <v>1</v>
      </c>
      <c r="G1277" s="15">
        <f>'table1-2010'!AQ88</f>
        <v>165000</v>
      </c>
      <c r="H1277">
        <f>'table1-2010'!AR88</f>
        <v>0</v>
      </c>
      <c r="I1277" s="15">
        <f>'table1-2010'!AS88</f>
        <v>0</v>
      </c>
      <c r="J1277">
        <f>'table1-2010'!AT88</f>
        <v>5</v>
      </c>
      <c r="K1277" s="15">
        <f>'table1-2010'!AU88</f>
        <v>221000</v>
      </c>
      <c r="L1277">
        <f>'table1-2010'!AV88</f>
        <v>19</v>
      </c>
      <c r="M1277" s="15">
        <f>'table1-2010'!AW88</f>
        <v>339000</v>
      </c>
    </row>
    <row r="1278" spans="1:13" x14ac:dyDescent="0.2">
      <c r="A1278">
        <f>'table1-2010'!AL89</f>
        <v>1702</v>
      </c>
      <c r="B1278">
        <v>2010</v>
      </c>
      <c r="C1278">
        <f>'table1-2010'!AM89</f>
        <v>3</v>
      </c>
      <c r="D1278">
        <f>'table1-2010'!AN89</f>
        <v>1</v>
      </c>
      <c r="E1278" s="15">
        <f>'table1-2010'!AO89</f>
        <v>3000</v>
      </c>
      <c r="F1278">
        <f>'table1-2010'!AP89</f>
        <v>0</v>
      </c>
      <c r="G1278" s="15">
        <f>'table1-2010'!AQ89</f>
        <v>0</v>
      </c>
      <c r="H1278">
        <f>'table1-2010'!AR89</f>
        <v>0</v>
      </c>
      <c r="I1278" s="15">
        <f>'table1-2010'!AS89</f>
        <v>0</v>
      </c>
      <c r="J1278">
        <f>'table1-2010'!AT89</f>
        <v>0</v>
      </c>
      <c r="K1278" s="15">
        <f>'table1-2010'!AU89</f>
        <v>0</v>
      </c>
      <c r="L1278">
        <f>'table1-2010'!AV89</f>
        <v>1</v>
      </c>
      <c r="M1278" s="15">
        <f>'table1-2010'!AW89</f>
        <v>3000</v>
      </c>
    </row>
    <row r="1279" spans="1:13" x14ac:dyDescent="0.2">
      <c r="A1279">
        <f>'table1-2010'!AL90</f>
        <v>1703</v>
      </c>
      <c r="B1279">
        <v>2010</v>
      </c>
      <c r="C1279">
        <f>'table1-2010'!AM90</f>
        <v>4</v>
      </c>
      <c r="D1279">
        <f>'table1-2010'!AN90</f>
        <v>3</v>
      </c>
      <c r="E1279" s="15">
        <f>'table1-2010'!AO90</f>
        <v>3000</v>
      </c>
      <c r="F1279">
        <f>'table1-2010'!AP90</f>
        <v>0</v>
      </c>
      <c r="G1279" s="15">
        <f>'table1-2010'!AQ90</f>
        <v>0</v>
      </c>
      <c r="H1279">
        <f>'table1-2010'!AR90</f>
        <v>1</v>
      </c>
      <c r="I1279" s="15">
        <f>'table1-2010'!AS90</f>
        <v>280000</v>
      </c>
      <c r="J1279">
        <f>'table1-2010'!AT90</f>
        <v>3</v>
      </c>
      <c r="K1279" s="15">
        <f>'table1-2010'!AU90</f>
        <v>3000</v>
      </c>
      <c r="L1279">
        <f>'table1-2010'!AV90</f>
        <v>4</v>
      </c>
      <c r="M1279" s="15">
        <f>'table1-2010'!AW90</f>
        <v>283000</v>
      </c>
    </row>
    <row r="1280" spans="1:13" x14ac:dyDescent="0.2">
      <c r="A1280">
        <f>'table1-2010'!AL91</f>
        <v>1801</v>
      </c>
      <c r="B1280">
        <v>2010</v>
      </c>
      <c r="C1280">
        <f>'table1-2010'!AM91</f>
        <v>3</v>
      </c>
      <c r="D1280">
        <f>'table1-2010'!AN91</f>
        <v>3</v>
      </c>
      <c r="E1280" s="15">
        <f>'table1-2010'!AO91</f>
        <v>7000</v>
      </c>
      <c r="F1280">
        <f>'table1-2010'!AP91</f>
        <v>1</v>
      </c>
      <c r="G1280" s="15">
        <f>'table1-2010'!AQ91</f>
        <v>150000</v>
      </c>
      <c r="H1280">
        <f>'table1-2010'!AR91</f>
        <v>0</v>
      </c>
      <c r="I1280" s="15">
        <f>'table1-2010'!AS91</f>
        <v>0</v>
      </c>
      <c r="J1280">
        <f>'table1-2010'!AT91</f>
        <v>2</v>
      </c>
      <c r="K1280" s="15">
        <f>'table1-2010'!AU91</f>
        <v>2000</v>
      </c>
      <c r="L1280">
        <f>'table1-2010'!AV91</f>
        <v>4</v>
      </c>
      <c r="M1280" s="15">
        <f>'table1-2010'!AW91</f>
        <v>157000</v>
      </c>
    </row>
    <row r="1281" spans="1:13" x14ac:dyDescent="0.2">
      <c r="A1281">
        <f>'table1-2010'!AL92</f>
        <v>1803</v>
      </c>
      <c r="B1281">
        <v>2010</v>
      </c>
      <c r="C1281">
        <f>'table1-2010'!AM92</f>
        <v>5</v>
      </c>
      <c r="D1281">
        <f>'table1-2010'!AN92</f>
        <v>18</v>
      </c>
      <c r="E1281" s="15">
        <f>'table1-2010'!AO92</f>
        <v>367000</v>
      </c>
      <c r="F1281">
        <f>'table1-2010'!AP92</f>
        <v>1</v>
      </c>
      <c r="G1281" s="15">
        <f>'table1-2010'!AQ92</f>
        <v>131000</v>
      </c>
      <c r="H1281">
        <f>'table1-2010'!AR92</f>
        <v>2</v>
      </c>
      <c r="I1281" s="15">
        <f>'table1-2010'!AS92</f>
        <v>830000</v>
      </c>
      <c r="J1281">
        <f>'table1-2010'!AT92</f>
        <v>7</v>
      </c>
      <c r="K1281" s="15">
        <f>'table1-2010'!AU92</f>
        <v>742000</v>
      </c>
      <c r="L1281">
        <f>'table1-2010'!AV92</f>
        <v>21</v>
      </c>
      <c r="M1281" s="15">
        <f>'table1-2010'!AW92</f>
        <v>1328000</v>
      </c>
    </row>
    <row r="1282" spans="1:13" x14ac:dyDescent="0.2">
      <c r="A1282">
        <f>'table1-2010'!AL93</f>
        <v>1901</v>
      </c>
      <c r="B1282">
        <v>2010</v>
      </c>
      <c r="C1282">
        <f>'table1-2010'!AM93</f>
        <v>4</v>
      </c>
      <c r="D1282">
        <f>'table1-2010'!AN93</f>
        <v>9</v>
      </c>
      <c r="E1282" s="15">
        <f>'table1-2010'!AO93</f>
        <v>82000</v>
      </c>
      <c r="F1282">
        <f>'table1-2010'!AP93</f>
        <v>0</v>
      </c>
      <c r="G1282" s="15">
        <f>'table1-2010'!AQ93</f>
        <v>0</v>
      </c>
      <c r="H1282">
        <f>'table1-2010'!AR93</f>
        <v>0</v>
      </c>
      <c r="I1282" s="15">
        <f>'table1-2010'!AS93</f>
        <v>0</v>
      </c>
      <c r="J1282">
        <f>'table1-2010'!AT93</f>
        <v>1</v>
      </c>
      <c r="K1282" s="15">
        <f>'table1-2010'!AU93</f>
        <v>20000</v>
      </c>
      <c r="L1282">
        <f>'table1-2010'!AV93</f>
        <v>9</v>
      </c>
      <c r="M1282" s="15">
        <f>'table1-2010'!AW93</f>
        <v>82000</v>
      </c>
    </row>
    <row r="1283" spans="1:13" x14ac:dyDescent="0.2">
      <c r="A1283">
        <f>'table1-2010'!AL94</f>
        <v>1902</v>
      </c>
      <c r="B1283">
        <v>2010</v>
      </c>
      <c r="C1283">
        <f>'table1-2010'!AM94</f>
        <v>6</v>
      </c>
      <c r="D1283">
        <f>'table1-2010'!AN94</f>
        <v>12</v>
      </c>
      <c r="E1283" s="15">
        <f>'table1-2010'!AO94</f>
        <v>36000</v>
      </c>
      <c r="F1283">
        <f>'table1-2010'!AP94</f>
        <v>0</v>
      </c>
      <c r="G1283" s="15">
        <f>'table1-2010'!AQ94</f>
        <v>0</v>
      </c>
      <c r="H1283">
        <f>'table1-2010'!AR94</f>
        <v>0</v>
      </c>
      <c r="I1283" s="15">
        <f>'table1-2010'!AS94</f>
        <v>0</v>
      </c>
      <c r="J1283">
        <f>'table1-2010'!AT94</f>
        <v>3</v>
      </c>
      <c r="K1283" s="15">
        <f>'table1-2010'!AU94</f>
        <v>6000</v>
      </c>
      <c r="L1283">
        <f>'table1-2010'!AV94</f>
        <v>12</v>
      </c>
      <c r="M1283" s="15">
        <f>'table1-2010'!AW94</f>
        <v>36000</v>
      </c>
    </row>
    <row r="1284" spans="1:13" x14ac:dyDescent="0.2">
      <c r="A1284">
        <f>'table1-2010'!AL95</f>
        <v>1903</v>
      </c>
      <c r="B1284">
        <v>2010</v>
      </c>
      <c r="C1284">
        <f>'table1-2010'!AM95</f>
        <v>4</v>
      </c>
      <c r="D1284">
        <f>'table1-2010'!AN95</f>
        <v>5</v>
      </c>
      <c r="E1284" s="15">
        <f>'table1-2010'!AO95</f>
        <v>32000</v>
      </c>
      <c r="F1284">
        <f>'table1-2010'!AP95</f>
        <v>0</v>
      </c>
      <c r="G1284" s="15">
        <f>'table1-2010'!AQ95</f>
        <v>0</v>
      </c>
      <c r="H1284">
        <f>'table1-2010'!AR95</f>
        <v>0</v>
      </c>
      <c r="I1284" s="15">
        <f>'table1-2010'!AS95</f>
        <v>0</v>
      </c>
      <c r="J1284">
        <f>'table1-2010'!AT95</f>
        <v>4</v>
      </c>
      <c r="K1284" s="15">
        <f>'table1-2010'!AU95</f>
        <v>31000</v>
      </c>
      <c r="L1284">
        <f>'table1-2010'!AV95</f>
        <v>5</v>
      </c>
      <c r="M1284" s="15">
        <f>'table1-2010'!AW95</f>
        <v>32000</v>
      </c>
    </row>
    <row r="1285" spans="1:13" x14ac:dyDescent="0.2">
      <c r="A1285">
        <f>'table1-2010'!AL96</f>
        <v>2002</v>
      </c>
      <c r="B1285">
        <v>2010</v>
      </c>
      <c r="C1285">
        <f>'table1-2010'!AM96</f>
        <v>6</v>
      </c>
      <c r="D1285">
        <f>'table1-2010'!AN96</f>
        <v>12</v>
      </c>
      <c r="E1285" s="15">
        <f>'table1-2010'!AO96</f>
        <v>139000</v>
      </c>
      <c r="F1285">
        <f>'table1-2010'!AP96</f>
        <v>1</v>
      </c>
      <c r="G1285" s="15">
        <f>'table1-2010'!AQ96</f>
        <v>106000</v>
      </c>
      <c r="H1285">
        <f>'table1-2010'!AR96</f>
        <v>0</v>
      </c>
      <c r="I1285" s="15">
        <f>'table1-2010'!AS96</f>
        <v>0</v>
      </c>
      <c r="J1285">
        <f>'table1-2010'!AT96</f>
        <v>2</v>
      </c>
      <c r="K1285" s="15">
        <f>'table1-2010'!AU96</f>
        <v>15000</v>
      </c>
      <c r="L1285">
        <f>'table1-2010'!AV96</f>
        <v>13</v>
      </c>
      <c r="M1285" s="15">
        <f>'table1-2010'!AW96</f>
        <v>245000</v>
      </c>
    </row>
    <row r="1286" spans="1:13" x14ac:dyDescent="0.2">
      <c r="A1286">
        <f>'table1-2010'!AL97</f>
        <v>2003</v>
      </c>
      <c r="B1286">
        <v>2010</v>
      </c>
      <c r="C1286">
        <f>'table1-2010'!AM97</f>
        <v>4</v>
      </c>
      <c r="D1286">
        <f>'table1-2010'!AN97</f>
        <v>7</v>
      </c>
      <c r="E1286" s="15">
        <f>'table1-2010'!AO97</f>
        <v>39000</v>
      </c>
      <c r="F1286">
        <f>'table1-2010'!AP97</f>
        <v>0</v>
      </c>
      <c r="G1286" s="15">
        <f>'table1-2010'!AQ97</f>
        <v>0</v>
      </c>
      <c r="H1286">
        <f>'table1-2010'!AR97</f>
        <v>0</v>
      </c>
      <c r="I1286" s="15">
        <f>'table1-2010'!AS97</f>
        <v>0</v>
      </c>
      <c r="J1286">
        <f>'table1-2010'!AT97</f>
        <v>2</v>
      </c>
      <c r="K1286" s="15">
        <f>'table1-2010'!AU97</f>
        <v>18000</v>
      </c>
      <c r="L1286">
        <f>'table1-2010'!AV97</f>
        <v>7</v>
      </c>
      <c r="M1286" s="15">
        <f>'table1-2010'!AW97</f>
        <v>39000</v>
      </c>
    </row>
    <row r="1287" spans="1:13" x14ac:dyDescent="0.2">
      <c r="A1287">
        <f>'table1-2010'!AL98</f>
        <v>2004</v>
      </c>
      <c r="B1287">
        <v>2010</v>
      </c>
      <c r="C1287">
        <f>'table1-2010'!AM98</f>
        <v>4</v>
      </c>
      <c r="D1287">
        <f>'table1-2010'!AN98</f>
        <v>3</v>
      </c>
      <c r="E1287" s="15">
        <f>'table1-2010'!AO98</f>
        <v>38000</v>
      </c>
      <c r="F1287">
        <f>'table1-2010'!AP98</f>
        <v>0</v>
      </c>
      <c r="G1287" s="15">
        <f>'table1-2010'!AQ98</f>
        <v>0</v>
      </c>
      <c r="H1287">
        <f>'table1-2010'!AR98</f>
        <v>0</v>
      </c>
      <c r="I1287" s="15">
        <f>'table1-2010'!AS98</f>
        <v>0</v>
      </c>
      <c r="J1287">
        <f>'table1-2010'!AT98</f>
        <v>1</v>
      </c>
      <c r="K1287" s="15">
        <f>'table1-2010'!AU98</f>
        <v>2000</v>
      </c>
      <c r="L1287">
        <f>'table1-2010'!AV98</f>
        <v>3</v>
      </c>
      <c r="M1287" s="15">
        <f>'table1-2010'!AW98</f>
        <v>38000</v>
      </c>
    </row>
    <row r="1288" spans="1:13" x14ac:dyDescent="0.2">
      <c r="A1288">
        <f>'table1-2010'!AL99</f>
        <v>2005</v>
      </c>
      <c r="B1288">
        <v>2010</v>
      </c>
      <c r="C1288">
        <f>'table1-2010'!AM99</f>
        <v>5</v>
      </c>
      <c r="D1288">
        <f>'table1-2010'!AN99</f>
        <v>9</v>
      </c>
      <c r="E1288" s="15">
        <f>'table1-2010'!AO99</f>
        <v>114000</v>
      </c>
      <c r="F1288">
        <f>'table1-2010'!AP99</f>
        <v>0</v>
      </c>
      <c r="G1288" s="15">
        <f>'table1-2010'!AQ99</f>
        <v>0</v>
      </c>
      <c r="H1288">
        <f>'table1-2010'!AR99</f>
        <v>1</v>
      </c>
      <c r="I1288" s="15">
        <f>'table1-2010'!AS99</f>
        <v>1000000</v>
      </c>
      <c r="J1288">
        <f>'table1-2010'!AT99</f>
        <v>5</v>
      </c>
      <c r="K1288" s="15">
        <f>'table1-2010'!AU99</f>
        <v>86000</v>
      </c>
      <c r="L1288">
        <f>'table1-2010'!AV99</f>
        <v>10</v>
      </c>
      <c r="M1288" s="15">
        <f>'table1-2010'!AW99</f>
        <v>1114000</v>
      </c>
    </row>
    <row r="1289" spans="1:13" x14ac:dyDescent="0.2">
      <c r="A1289">
        <f>'table1-2010'!AL100</f>
        <v>2006</v>
      </c>
      <c r="B1289">
        <v>2010</v>
      </c>
      <c r="C1289">
        <f>'table1-2010'!AM100</f>
        <v>6</v>
      </c>
      <c r="D1289">
        <f>'table1-2010'!AN100</f>
        <v>13</v>
      </c>
      <c r="E1289" s="15">
        <f>'table1-2010'!AO100</f>
        <v>229000</v>
      </c>
      <c r="F1289">
        <f>'table1-2010'!AP100</f>
        <v>1</v>
      </c>
      <c r="G1289" s="15">
        <f>'table1-2010'!AQ100</f>
        <v>103000</v>
      </c>
      <c r="H1289">
        <f>'table1-2010'!AR100</f>
        <v>0</v>
      </c>
      <c r="I1289" s="15">
        <f>'table1-2010'!AS100</f>
        <v>0</v>
      </c>
      <c r="J1289">
        <f>'table1-2010'!AT100</f>
        <v>1</v>
      </c>
      <c r="K1289" s="15">
        <f>'table1-2010'!AU100</f>
        <v>7000</v>
      </c>
      <c r="L1289">
        <f>'table1-2010'!AV100</f>
        <v>14</v>
      </c>
      <c r="M1289" s="15">
        <f>'table1-2010'!AW100</f>
        <v>332000</v>
      </c>
    </row>
    <row r="1290" spans="1:13" x14ac:dyDescent="0.2">
      <c r="A1290">
        <f>'table1-2010'!AL101</f>
        <v>2007.01</v>
      </c>
      <c r="B1290">
        <v>2010</v>
      </c>
      <c r="C1290">
        <f>'table1-2010'!AM101</f>
        <v>6</v>
      </c>
      <c r="D1290">
        <f>'table1-2010'!AN101</f>
        <v>2</v>
      </c>
      <c r="E1290" s="15">
        <f>'table1-2010'!AO101</f>
        <v>1000</v>
      </c>
      <c r="F1290">
        <f>'table1-2010'!AP101</f>
        <v>0</v>
      </c>
      <c r="G1290" s="15">
        <f>'table1-2010'!AQ101</f>
        <v>0</v>
      </c>
      <c r="H1290">
        <f>'table1-2010'!AR101</f>
        <v>0</v>
      </c>
      <c r="I1290" s="15">
        <f>'table1-2010'!AS101</f>
        <v>0</v>
      </c>
      <c r="J1290">
        <f>'table1-2010'!AT101</f>
        <v>2</v>
      </c>
      <c r="K1290" s="15">
        <f>'table1-2010'!AU101</f>
        <v>1000</v>
      </c>
      <c r="L1290">
        <f>'table1-2010'!AV101</f>
        <v>2</v>
      </c>
      <c r="M1290" s="15">
        <f>'table1-2010'!AW101</f>
        <v>1000</v>
      </c>
    </row>
    <row r="1291" spans="1:13" x14ac:dyDescent="0.2">
      <c r="A1291">
        <f>'table1-2010'!AL102</f>
        <v>2007.02</v>
      </c>
      <c r="B1291">
        <v>2010</v>
      </c>
      <c r="C1291">
        <f>'table1-2010'!AM102</f>
        <v>7</v>
      </c>
      <c r="D1291">
        <f>'table1-2010'!AN102</f>
        <v>5</v>
      </c>
      <c r="E1291" s="15">
        <f>'table1-2010'!AO102</f>
        <v>15000</v>
      </c>
      <c r="F1291">
        <f>'table1-2010'!AP102</f>
        <v>0</v>
      </c>
      <c r="G1291" s="15">
        <f>'table1-2010'!AQ102</f>
        <v>0</v>
      </c>
      <c r="H1291">
        <f>'table1-2010'!AR102</f>
        <v>0</v>
      </c>
      <c r="I1291" s="15">
        <f>'table1-2010'!AS102</f>
        <v>0</v>
      </c>
      <c r="J1291">
        <f>'table1-2010'!AT102</f>
        <v>0</v>
      </c>
      <c r="K1291" s="15">
        <f>'table1-2010'!AU102</f>
        <v>0</v>
      </c>
      <c r="L1291">
        <f>'table1-2010'!AV102</f>
        <v>5</v>
      </c>
      <c r="M1291" s="15">
        <f>'table1-2010'!AW102</f>
        <v>15000</v>
      </c>
    </row>
    <row r="1292" spans="1:13" x14ac:dyDescent="0.2">
      <c r="A1292">
        <f>'table1-2010'!AL103</f>
        <v>2008</v>
      </c>
      <c r="B1292">
        <v>2010</v>
      </c>
      <c r="C1292">
        <f>'table1-2010'!AM103</f>
        <v>6</v>
      </c>
      <c r="D1292">
        <f>'table1-2010'!AN103</f>
        <v>9</v>
      </c>
      <c r="E1292" s="15">
        <f>'table1-2010'!AO103</f>
        <v>89000</v>
      </c>
      <c r="F1292">
        <f>'table1-2010'!AP103</f>
        <v>0</v>
      </c>
      <c r="G1292" s="15">
        <f>'table1-2010'!AQ103</f>
        <v>0</v>
      </c>
      <c r="H1292">
        <f>'table1-2010'!AR103</f>
        <v>0</v>
      </c>
      <c r="I1292" s="15">
        <f>'table1-2010'!AS103</f>
        <v>0</v>
      </c>
      <c r="J1292">
        <f>'table1-2010'!AT103</f>
        <v>3</v>
      </c>
      <c r="K1292" s="15">
        <f>'table1-2010'!AU103</f>
        <v>50000</v>
      </c>
      <c r="L1292">
        <f>'table1-2010'!AV103</f>
        <v>9</v>
      </c>
      <c r="M1292" s="15">
        <f>'table1-2010'!AW103</f>
        <v>89000</v>
      </c>
    </row>
    <row r="1293" spans="1:13" x14ac:dyDescent="0.2">
      <c r="A1293">
        <f>'table1-2010'!AL104</f>
        <v>2101</v>
      </c>
      <c r="B1293">
        <v>2010</v>
      </c>
      <c r="C1293">
        <f>'table1-2010'!AM104</f>
        <v>5</v>
      </c>
      <c r="D1293">
        <f>'table1-2010'!AN104</f>
        <v>65</v>
      </c>
      <c r="E1293" s="15">
        <f>'table1-2010'!AO104</f>
        <v>1012000</v>
      </c>
      <c r="F1293">
        <f>'table1-2010'!AP104</f>
        <v>4</v>
      </c>
      <c r="G1293" s="15">
        <f>'table1-2010'!AQ104</f>
        <v>901000</v>
      </c>
      <c r="H1293">
        <f>'table1-2010'!AR104</f>
        <v>5</v>
      </c>
      <c r="I1293" s="15">
        <f>'table1-2010'!AS104</f>
        <v>2565000</v>
      </c>
      <c r="J1293">
        <f>'table1-2010'!AT104</f>
        <v>16</v>
      </c>
      <c r="K1293" s="15">
        <f>'table1-2010'!AU104</f>
        <v>1259000</v>
      </c>
      <c r="L1293">
        <f>'table1-2010'!AV104</f>
        <v>74</v>
      </c>
      <c r="M1293" s="15">
        <f>'table1-2010'!AW104</f>
        <v>4478000</v>
      </c>
    </row>
    <row r="1294" spans="1:13" x14ac:dyDescent="0.2">
      <c r="A1294">
        <f>'table1-2010'!AL105</f>
        <v>2102</v>
      </c>
      <c r="B1294">
        <v>2010</v>
      </c>
      <c r="C1294">
        <f>'table1-2010'!AM105</f>
        <v>5</v>
      </c>
      <c r="D1294">
        <f>'table1-2010'!AN105</f>
        <v>38</v>
      </c>
      <c r="E1294" s="15">
        <f>'table1-2010'!AO105</f>
        <v>710000</v>
      </c>
      <c r="F1294">
        <f>'table1-2010'!AP105</f>
        <v>1</v>
      </c>
      <c r="G1294" s="15">
        <f>'table1-2010'!AQ105</f>
        <v>172000</v>
      </c>
      <c r="H1294">
        <f>'table1-2010'!AR105</f>
        <v>4</v>
      </c>
      <c r="I1294" s="15">
        <f>'table1-2010'!AS105</f>
        <v>2250000</v>
      </c>
      <c r="J1294">
        <f>'table1-2010'!AT105</f>
        <v>9</v>
      </c>
      <c r="K1294" s="15">
        <f>'table1-2010'!AU105</f>
        <v>161000</v>
      </c>
      <c r="L1294">
        <f>'table1-2010'!AV105</f>
        <v>43</v>
      </c>
      <c r="M1294" s="15">
        <f>'table1-2010'!AW105</f>
        <v>3132000</v>
      </c>
    </row>
    <row r="1295" spans="1:13" x14ac:dyDescent="0.2">
      <c r="A1295">
        <f>'table1-2010'!AL106</f>
        <v>2201</v>
      </c>
      <c r="B1295">
        <v>2010</v>
      </c>
      <c r="C1295">
        <f>'table1-2010'!AM106</f>
        <v>13</v>
      </c>
      <c r="D1295">
        <f>'table1-2010'!AN106</f>
        <v>87</v>
      </c>
      <c r="E1295" s="15">
        <f>'table1-2010'!AO106</f>
        <v>899000</v>
      </c>
      <c r="F1295">
        <f>'table1-2010'!AP106</f>
        <v>4</v>
      </c>
      <c r="G1295" s="15">
        <f>'table1-2010'!AQ106</f>
        <v>798000</v>
      </c>
      <c r="H1295">
        <f>'table1-2010'!AR106</f>
        <v>10</v>
      </c>
      <c r="I1295" s="15">
        <f>'table1-2010'!AS106</f>
        <v>4960000</v>
      </c>
      <c r="J1295">
        <f>'table1-2010'!AT106</f>
        <v>20</v>
      </c>
      <c r="K1295" s="15">
        <f>'table1-2010'!AU106</f>
        <v>2482000</v>
      </c>
      <c r="L1295">
        <f>'table1-2010'!AV106</f>
        <v>101</v>
      </c>
      <c r="M1295" s="15">
        <f>'table1-2010'!AW106</f>
        <v>6657000</v>
      </c>
    </row>
    <row r="1296" spans="1:13" x14ac:dyDescent="0.2">
      <c r="A1296">
        <f>'table1-2010'!AL107</f>
        <v>2301</v>
      </c>
      <c r="B1296">
        <v>2010</v>
      </c>
      <c r="C1296">
        <f>'table1-2010'!AM107</f>
        <v>7</v>
      </c>
      <c r="D1296">
        <f>'table1-2010'!AN107</f>
        <v>26</v>
      </c>
      <c r="E1296" s="15">
        <f>'table1-2010'!AO107</f>
        <v>503000</v>
      </c>
      <c r="F1296">
        <f>'table1-2010'!AP107</f>
        <v>2</v>
      </c>
      <c r="G1296" s="15">
        <f>'table1-2010'!AQ107</f>
        <v>352000</v>
      </c>
      <c r="H1296">
        <f>'table1-2010'!AR107</f>
        <v>1</v>
      </c>
      <c r="I1296" s="15">
        <f>'table1-2010'!AS107</f>
        <v>750000</v>
      </c>
      <c r="J1296">
        <f>'table1-2010'!AT107</f>
        <v>9</v>
      </c>
      <c r="K1296" s="15">
        <f>'table1-2010'!AU107</f>
        <v>271000</v>
      </c>
      <c r="L1296">
        <f>'table1-2010'!AV107</f>
        <v>29</v>
      </c>
      <c r="M1296" s="15">
        <f>'table1-2010'!AW107</f>
        <v>1605000</v>
      </c>
    </row>
    <row r="1297" spans="1:13" x14ac:dyDescent="0.2">
      <c r="A1297">
        <f>'table1-2010'!AL108</f>
        <v>2302</v>
      </c>
      <c r="B1297">
        <v>2010</v>
      </c>
      <c r="C1297">
        <f>'table1-2010'!AM108</f>
        <v>9</v>
      </c>
      <c r="D1297">
        <f>'table1-2010'!AN108</f>
        <v>35</v>
      </c>
      <c r="E1297" s="15">
        <f>'table1-2010'!AO108</f>
        <v>266000</v>
      </c>
      <c r="F1297">
        <f>'table1-2010'!AP108</f>
        <v>1</v>
      </c>
      <c r="G1297" s="15">
        <f>'table1-2010'!AQ108</f>
        <v>250000</v>
      </c>
      <c r="H1297">
        <f>'table1-2010'!AR108</f>
        <v>2</v>
      </c>
      <c r="I1297" s="15">
        <f>'table1-2010'!AS108</f>
        <v>1215000</v>
      </c>
      <c r="J1297">
        <f>'table1-2010'!AT108</f>
        <v>10</v>
      </c>
      <c r="K1297" s="15">
        <f>'table1-2010'!AU108</f>
        <v>616000</v>
      </c>
      <c r="L1297">
        <f>'table1-2010'!AV108</f>
        <v>38</v>
      </c>
      <c r="M1297" s="15">
        <f>'table1-2010'!AW108</f>
        <v>1731000</v>
      </c>
    </row>
    <row r="1298" spans="1:13" x14ac:dyDescent="0.2">
      <c r="A1298">
        <f>'table1-2010'!AL109</f>
        <v>2303</v>
      </c>
      <c r="B1298">
        <v>2010</v>
      </c>
      <c r="C1298">
        <f>'table1-2010'!AM109</f>
        <v>6</v>
      </c>
      <c r="D1298">
        <f>'table1-2010'!AN109</f>
        <v>21</v>
      </c>
      <c r="E1298" s="15">
        <f>'table1-2010'!AO109</f>
        <v>181000</v>
      </c>
      <c r="F1298">
        <f>'table1-2010'!AP109</f>
        <v>0</v>
      </c>
      <c r="G1298" s="15">
        <f>'table1-2010'!AQ109</f>
        <v>0</v>
      </c>
      <c r="H1298">
        <f>'table1-2010'!AR109</f>
        <v>1</v>
      </c>
      <c r="I1298" s="15">
        <f>'table1-2010'!AS109</f>
        <v>750000</v>
      </c>
      <c r="J1298">
        <f>'table1-2010'!AT109</f>
        <v>2</v>
      </c>
      <c r="K1298" s="15">
        <f>'table1-2010'!AU109</f>
        <v>20000</v>
      </c>
      <c r="L1298">
        <f>'table1-2010'!AV109</f>
        <v>22</v>
      </c>
      <c r="M1298" s="15">
        <f>'table1-2010'!AW109</f>
        <v>931000</v>
      </c>
    </row>
    <row r="1299" spans="1:13" x14ac:dyDescent="0.2">
      <c r="A1299">
        <f>'table1-2010'!AL110</f>
        <v>2401</v>
      </c>
      <c r="B1299">
        <v>2010</v>
      </c>
      <c r="C1299">
        <f>'table1-2010'!AM110</f>
        <v>9</v>
      </c>
      <c r="D1299">
        <f>'table1-2010'!AN110</f>
        <v>29</v>
      </c>
      <c r="E1299" s="15">
        <f>'table1-2010'!AO110</f>
        <v>328000</v>
      </c>
      <c r="F1299">
        <f>'table1-2010'!AP110</f>
        <v>2</v>
      </c>
      <c r="G1299" s="15">
        <f>'table1-2010'!AQ110</f>
        <v>361000</v>
      </c>
      <c r="H1299">
        <f>'table1-2010'!AR110</f>
        <v>1</v>
      </c>
      <c r="I1299" s="15">
        <f>'table1-2010'!AS110</f>
        <v>350000</v>
      </c>
      <c r="J1299">
        <f>'table1-2010'!AT110</f>
        <v>16</v>
      </c>
      <c r="K1299" s="15">
        <f>'table1-2010'!AU110</f>
        <v>411000</v>
      </c>
      <c r="L1299">
        <f>'table1-2010'!AV110</f>
        <v>32</v>
      </c>
      <c r="M1299" s="15">
        <f>'table1-2010'!AW110</f>
        <v>1039000</v>
      </c>
    </row>
    <row r="1300" spans="1:13" x14ac:dyDescent="0.2">
      <c r="A1300">
        <f>'table1-2010'!AL111</f>
        <v>2402</v>
      </c>
      <c r="B1300">
        <v>2010</v>
      </c>
      <c r="C1300">
        <f>'table1-2010'!AM111</f>
        <v>13</v>
      </c>
      <c r="D1300">
        <f>'table1-2010'!AN111</f>
        <v>48</v>
      </c>
      <c r="E1300" s="15">
        <f>'table1-2010'!AO111</f>
        <v>452000</v>
      </c>
      <c r="F1300">
        <f>'table1-2010'!AP111</f>
        <v>0</v>
      </c>
      <c r="G1300" s="15">
        <f>'table1-2010'!AQ111</f>
        <v>0</v>
      </c>
      <c r="H1300">
        <f>'table1-2010'!AR111</f>
        <v>2</v>
      </c>
      <c r="I1300" s="15">
        <f>'table1-2010'!AS111</f>
        <v>1186000</v>
      </c>
      <c r="J1300">
        <f>'table1-2010'!AT111</f>
        <v>14</v>
      </c>
      <c r="K1300" s="15">
        <f>'table1-2010'!AU111</f>
        <v>552000</v>
      </c>
      <c r="L1300">
        <f>'table1-2010'!AV111</f>
        <v>50</v>
      </c>
      <c r="M1300" s="15">
        <f>'table1-2010'!AW111</f>
        <v>1638000</v>
      </c>
    </row>
    <row r="1301" spans="1:13" x14ac:dyDescent="0.2">
      <c r="A1301">
        <f>'table1-2010'!AL112</f>
        <v>2403</v>
      </c>
      <c r="B1301">
        <v>2010</v>
      </c>
      <c r="C1301">
        <f>'table1-2010'!AM112</f>
        <v>11</v>
      </c>
      <c r="D1301">
        <f>'table1-2010'!AN112</f>
        <v>16</v>
      </c>
      <c r="E1301" s="15">
        <f>'table1-2010'!AO112</f>
        <v>76000</v>
      </c>
      <c r="F1301">
        <f>'table1-2010'!AP112</f>
        <v>0</v>
      </c>
      <c r="G1301" s="15">
        <f>'table1-2010'!AQ112</f>
        <v>0</v>
      </c>
      <c r="H1301">
        <f>'table1-2010'!AR112</f>
        <v>1</v>
      </c>
      <c r="I1301" s="15">
        <f>'table1-2010'!AS112</f>
        <v>470000</v>
      </c>
      <c r="J1301">
        <f>'table1-2010'!AT112</f>
        <v>3</v>
      </c>
      <c r="K1301" s="15">
        <f>'table1-2010'!AU112</f>
        <v>486000</v>
      </c>
      <c r="L1301">
        <f>'table1-2010'!AV112</f>
        <v>17</v>
      </c>
      <c r="M1301" s="15">
        <f>'table1-2010'!AW112</f>
        <v>546000</v>
      </c>
    </row>
    <row r="1302" spans="1:13" x14ac:dyDescent="0.2">
      <c r="A1302">
        <f>'table1-2010'!AL113</f>
        <v>2404</v>
      </c>
      <c r="B1302">
        <v>2010</v>
      </c>
      <c r="C1302">
        <f>'table1-2010'!AM113</f>
        <v>8</v>
      </c>
      <c r="D1302">
        <f>'table1-2010'!AN113</f>
        <v>30</v>
      </c>
      <c r="E1302" s="15">
        <f>'table1-2010'!AO113</f>
        <v>283000</v>
      </c>
      <c r="F1302">
        <f>'table1-2010'!AP113</f>
        <v>0</v>
      </c>
      <c r="G1302" s="15">
        <f>'table1-2010'!AQ113</f>
        <v>0</v>
      </c>
      <c r="H1302">
        <f>'table1-2010'!AR113</f>
        <v>0</v>
      </c>
      <c r="I1302" s="15">
        <f>'table1-2010'!AS113</f>
        <v>0</v>
      </c>
      <c r="J1302">
        <f>'table1-2010'!AT113</f>
        <v>10</v>
      </c>
      <c r="K1302" s="15">
        <f>'table1-2010'!AU113</f>
        <v>165000</v>
      </c>
      <c r="L1302">
        <f>'table1-2010'!AV113</f>
        <v>30</v>
      </c>
      <c r="M1302" s="15">
        <f>'table1-2010'!AW113</f>
        <v>283000</v>
      </c>
    </row>
    <row r="1303" spans="1:13" x14ac:dyDescent="0.2">
      <c r="A1303">
        <f>'table1-2010'!AL114</f>
        <v>2501.0100000000002</v>
      </c>
      <c r="B1303">
        <v>2010</v>
      </c>
      <c r="C1303">
        <f>'table1-2010'!AM114</f>
        <v>7</v>
      </c>
      <c r="D1303">
        <f>'table1-2010'!AN114</f>
        <v>2</v>
      </c>
      <c r="E1303" s="15">
        <f>'table1-2010'!AO114</f>
        <v>94000</v>
      </c>
      <c r="F1303">
        <f>'table1-2010'!AP114</f>
        <v>0</v>
      </c>
      <c r="G1303" s="15">
        <f>'table1-2010'!AQ114</f>
        <v>0</v>
      </c>
      <c r="H1303">
        <f>'table1-2010'!AR114</f>
        <v>0</v>
      </c>
      <c r="I1303" s="15">
        <f>'table1-2010'!AS114</f>
        <v>0</v>
      </c>
      <c r="J1303">
        <f>'table1-2010'!AT114</f>
        <v>2</v>
      </c>
      <c r="K1303" s="15">
        <f>'table1-2010'!AU114</f>
        <v>94000</v>
      </c>
      <c r="L1303">
        <f>'table1-2010'!AV114</f>
        <v>2</v>
      </c>
      <c r="M1303" s="15">
        <f>'table1-2010'!AW114</f>
        <v>94000</v>
      </c>
    </row>
    <row r="1304" spans="1:13" x14ac:dyDescent="0.2">
      <c r="A1304">
        <f>'table1-2010'!AL115</f>
        <v>2501.02</v>
      </c>
      <c r="B1304">
        <v>2010</v>
      </c>
      <c r="C1304">
        <f>'table1-2010'!AM115</f>
        <v>7</v>
      </c>
      <c r="D1304">
        <f>'table1-2010'!AN115</f>
        <v>5</v>
      </c>
      <c r="E1304" s="15">
        <f>'table1-2010'!AO115</f>
        <v>61000</v>
      </c>
      <c r="F1304">
        <f>'table1-2010'!AP115</f>
        <v>1</v>
      </c>
      <c r="G1304" s="15">
        <f>'table1-2010'!AQ115</f>
        <v>149000</v>
      </c>
      <c r="H1304">
        <f>'table1-2010'!AR115</f>
        <v>0</v>
      </c>
      <c r="I1304" s="15">
        <f>'table1-2010'!AS115</f>
        <v>0</v>
      </c>
      <c r="J1304">
        <f>'table1-2010'!AT115</f>
        <v>2</v>
      </c>
      <c r="K1304" s="15">
        <f>'table1-2010'!AU115</f>
        <v>6000</v>
      </c>
      <c r="L1304">
        <f>'table1-2010'!AV115</f>
        <v>6</v>
      </c>
      <c r="M1304" s="15">
        <f>'table1-2010'!AW115</f>
        <v>210000</v>
      </c>
    </row>
    <row r="1305" spans="1:13" x14ac:dyDescent="0.2">
      <c r="A1305">
        <f>'table1-2010'!AL116</f>
        <v>2501.0300000000002</v>
      </c>
      <c r="B1305">
        <v>2010</v>
      </c>
      <c r="C1305">
        <f>'table1-2010'!AM116</f>
        <v>8</v>
      </c>
      <c r="D1305">
        <f>'table1-2010'!AN116</f>
        <v>49</v>
      </c>
      <c r="E1305" s="15">
        <f>'table1-2010'!AO116</f>
        <v>478000</v>
      </c>
      <c r="F1305">
        <f>'table1-2010'!AP116</f>
        <v>0</v>
      </c>
      <c r="G1305" s="15">
        <f>'table1-2010'!AQ116</f>
        <v>0</v>
      </c>
      <c r="H1305">
        <f>'table1-2010'!AR116</f>
        <v>5</v>
      </c>
      <c r="I1305" s="15">
        <f>'table1-2010'!AS116</f>
        <v>2900000</v>
      </c>
      <c r="J1305">
        <f>'table1-2010'!AT116</f>
        <v>8</v>
      </c>
      <c r="K1305" s="15">
        <f>'table1-2010'!AU116</f>
        <v>885000</v>
      </c>
      <c r="L1305">
        <f>'table1-2010'!AV116</f>
        <v>54</v>
      </c>
      <c r="M1305" s="15">
        <f>'table1-2010'!AW116</f>
        <v>3378000</v>
      </c>
    </row>
    <row r="1306" spans="1:13" x14ac:dyDescent="0.2">
      <c r="A1306">
        <f>'table1-2010'!AL117</f>
        <v>2502.0300000000002</v>
      </c>
      <c r="B1306">
        <v>2010</v>
      </c>
      <c r="C1306">
        <f>'table1-2010'!AM117</f>
        <v>4</v>
      </c>
      <c r="D1306">
        <f>'table1-2010'!AN117</f>
        <v>4</v>
      </c>
      <c r="E1306" s="15">
        <f>'table1-2010'!AO117</f>
        <v>64000</v>
      </c>
      <c r="F1306">
        <f>'table1-2010'!AP117</f>
        <v>0</v>
      </c>
      <c r="G1306" s="15">
        <f>'table1-2010'!AQ117</f>
        <v>0</v>
      </c>
      <c r="H1306">
        <f>'table1-2010'!AR117</f>
        <v>1</v>
      </c>
      <c r="I1306" s="15">
        <f>'table1-2010'!AS117</f>
        <v>1000000</v>
      </c>
      <c r="J1306">
        <f>'table1-2010'!AT117</f>
        <v>2</v>
      </c>
      <c r="K1306" s="15">
        <f>'table1-2010'!AU117</f>
        <v>50000</v>
      </c>
      <c r="L1306">
        <f>'table1-2010'!AV117</f>
        <v>5</v>
      </c>
      <c r="M1306" s="15">
        <f>'table1-2010'!AW117</f>
        <v>1064000</v>
      </c>
    </row>
    <row r="1307" spans="1:13" x14ac:dyDescent="0.2">
      <c r="A1307">
        <f>'table1-2010'!AL118</f>
        <v>2502.04</v>
      </c>
      <c r="B1307">
        <v>2010</v>
      </c>
      <c r="C1307">
        <f>'table1-2010'!AM118</f>
        <v>3</v>
      </c>
      <c r="D1307">
        <f>'table1-2010'!AN118</f>
        <v>3</v>
      </c>
      <c r="E1307" s="15">
        <f>'table1-2010'!AO118</f>
        <v>20000</v>
      </c>
      <c r="F1307">
        <f>'table1-2010'!AP118</f>
        <v>0</v>
      </c>
      <c r="G1307" s="15">
        <f>'table1-2010'!AQ118</f>
        <v>0</v>
      </c>
      <c r="H1307">
        <f>'table1-2010'!AR118</f>
        <v>0</v>
      </c>
      <c r="I1307" s="15">
        <f>'table1-2010'!AS118</f>
        <v>0</v>
      </c>
      <c r="J1307">
        <f>'table1-2010'!AT118</f>
        <v>0</v>
      </c>
      <c r="K1307" s="15">
        <f>'table1-2010'!AU118</f>
        <v>0</v>
      </c>
      <c r="L1307">
        <f>'table1-2010'!AV118</f>
        <v>3</v>
      </c>
      <c r="M1307" s="15">
        <f>'table1-2010'!AW118</f>
        <v>20000</v>
      </c>
    </row>
    <row r="1308" spans="1:13" x14ac:dyDescent="0.2">
      <c r="A1308">
        <f>'table1-2010'!AL119</f>
        <v>2502.0500000000002</v>
      </c>
      <c r="B1308">
        <v>2010</v>
      </c>
      <c r="C1308">
        <f>'table1-2010'!AM119</f>
        <v>7</v>
      </c>
      <c r="D1308">
        <f>'table1-2010'!AN119</f>
        <v>26</v>
      </c>
      <c r="E1308" s="15">
        <f>'table1-2010'!AO119</f>
        <v>461000</v>
      </c>
      <c r="F1308">
        <f>'table1-2010'!AP119</f>
        <v>2</v>
      </c>
      <c r="G1308" s="15">
        <f>'table1-2010'!AQ119</f>
        <v>348000</v>
      </c>
      <c r="H1308">
        <f>'table1-2010'!AR119</f>
        <v>2</v>
      </c>
      <c r="I1308" s="15">
        <f>'table1-2010'!AS119</f>
        <v>1300000</v>
      </c>
      <c r="J1308">
        <f>'table1-2010'!AT119</f>
        <v>7</v>
      </c>
      <c r="K1308" s="15">
        <f>'table1-2010'!AU119</f>
        <v>349000</v>
      </c>
      <c r="L1308">
        <f>'table1-2010'!AV119</f>
        <v>30</v>
      </c>
      <c r="M1308" s="15">
        <f>'table1-2010'!AW119</f>
        <v>2109000</v>
      </c>
    </row>
    <row r="1309" spans="1:13" x14ac:dyDescent="0.2">
      <c r="A1309">
        <f>'table1-2010'!AL120</f>
        <v>2502.06</v>
      </c>
      <c r="B1309">
        <v>2010</v>
      </c>
      <c r="C1309">
        <f>'table1-2010'!AM120</f>
        <v>8</v>
      </c>
      <c r="D1309">
        <f>'table1-2010'!AN120</f>
        <v>49</v>
      </c>
      <c r="E1309" s="15">
        <f>'table1-2010'!AO120</f>
        <v>964000</v>
      </c>
      <c r="F1309">
        <f>'table1-2010'!AP120</f>
        <v>10</v>
      </c>
      <c r="G1309" s="15">
        <f>'table1-2010'!AQ120</f>
        <v>1874000</v>
      </c>
      <c r="H1309">
        <f>'table1-2010'!AR120</f>
        <v>7</v>
      </c>
      <c r="I1309" s="15">
        <f>'table1-2010'!AS120</f>
        <v>4166000</v>
      </c>
      <c r="J1309">
        <f>'table1-2010'!AT120</f>
        <v>9</v>
      </c>
      <c r="K1309" s="15">
        <f>'table1-2010'!AU120</f>
        <v>340000</v>
      </c>
      <c r="L1309">
        <f>'table1-2010'!AV120</f>
        <v>66</v>
      </c>
      <c r="M1309" s="15">
        <f>'table1-2010'!AW120</f>
        <v>7004000</v>
      </c>
    </row>
    <row r="1310" spans="1:13" x14ac:dyDescent="0.2">
      <c r="A1310">
        <f>'table1-2010'!AL121</f>
        <v>2502.0700000000002</v>
      </c>
      <c r="B1310">
        <v>2010</v>
      </c>
      <c r="C1310">
        <f>'table1-2010'!AM121</f>
        <v>4</v>
      </c>
      <c r="D1310">
        <f>'table1-2010'!AN121</f>
        <v>7</v>
      </c>
      <c r="E1310" s="15">
        <f>'table1-2010'!AO121</f>
        <v>81000</v>
      </c>
      <c r="F1310">
        <f>'table1-2010'!AP121</f>
        <v>0</v>
      </c>
      <c r="G1310" s="15">
        <f>'table1-2010'!AQ121</f>
        <v>0</v>
      </c>
      <c r="H1310">
        <f>'table1-2010'!AR121</f>
        <v>0</v>
      </c>
      <c r="I1310" s="15">
        <f>'table1-2010'!AS121</f>
        <v>0</v>
      </c>
      <c r="J1310">
        <f>'table1-2010'!AT121</f>
        <v>0</v>
      </c>
      <c r="K1310" s="15">
        <f>'table1-2010'!AU121</f>
        <v>0</v>
      </c>
      <c r="L1310">
        <f>'table1-2010'!AV121</f>
        <v>7</v>
      </c>
      <c r="M1310" s="15">
        <f>'table1-2010'!AW121</f>
        <v>81000</v>
      </c>
    </row>
    <row r="1311" spans="1:13" x14ac:dyDescent="0.2">
      <c r="A1311">
        <f>'table1-2010'!AL122</f>
        <v>2503.0100000000002</v>
      </c>
      <c r="B1311">
        <v>2010</v>
      </c>
      <c r="C1311">
        <f>'table1-2010'!AM122</f>
        <v>5</v>
      </c>
      <c r="D1311">
        <f>'table1-2010'!AN122</f>
        <v>5</v>
      </c>
      <c r="E1311" s="15">
        <f>'table1-2010'!AO122</f>
        <v>149000</v>
      </c>
      <c r="F1311">
        <f>'table1-2010'!AP122</f>
        <v>0</v>
      </c>
      <c r="G1311" s="15">
        <f>'table1-2010'!AQ122</f>
        <v>0</v>
      </c>
      <c r="H1311">
        <f>'table1-2010'!AR122</f>
        <v>0</v>
      </c>
      <c r="I1311" s="15">
        <f>'table1-2010'!AS122</f>
        <v>0</v>
      </c>
      <c r="J1311">
        <f>'table1-2010'!AT122</f>
        <v>0</v>
      </c>
      <c r="K1311" s="15">
        <f>'table1-2010'!AU122</f>
        <v>0</v>
      </c>
      <c r="L1311">
        <f>'table1-2010'!AV122</f>
        <v>5</v>
      </c>
      <c r="M1311" s="15">
        <f>'table1-2010'!AW122</f>
        <v>149000</v>
      </c>
    </row>
    <row r="1312" spans="1:13" x14ac:dyDescent="0.2">
      <c r="A1312">
        <f>'table1-2010'!AL123</f>
        <v>2503.02</v>
      </c>
      <c r="B1312">
        <v>2010</v>
      </c>
      <c r="C1312">
        <f>'table1-2010'!AM123</f>
        <v>3</v>
      </c>
      <c r="D1312">
        <f>'table1-2010'!AN123</f>
        <v>2</v>
      </c>
      <c r="E1312" s="15">
        <f>'table1-2010'!AO123</f>
        <v>45000</v>
      </c>
      <c r="F1312">
        <f>'table1-2010'!AP123</f>
        <v>0</v>
      </c>
      <c r="G1312" s="15">
        <f>'table1-2010'!AQ123</f>
        <v>0</v>
      </c>
      <c r="H1312">
        <f>'table1-2010'!AR123</f>
        <v>0</v>
      </c>
      <c r="I1312" s="15">
        <f>'table1-2010'!AS123</f>
        <v>0</v>
      </c>
      <c r="J1312">
        <f>'table1-2010'!AT123</f>
        <v>1</v>
      </c>
      <c r="K1312" s="15">
        <f>'table1-2010'!AU123</f>
        <v>25000</v>
      </c>
      <c r="L1312">
        <f>'table1-2010'!AV123</f>
        <v>2</v>
      </c>
      <c r="M1312" s="15">
        <f>'table1-2010'!AW123</f>
        <v>45000</v>
      </c>
    </row>
    <row r="1313" spans="1:13" x14ac:dyDescent="0.2">
      <c r="A1313">
        <f>'table1-2010'!AL124</f>
        <v>2503.0300000000002</v>
      </c>
      <c r="B1313">
        <v>2010</v>
      </c>
      <c r="C1313">
        <f>'table1-2010'!AM124</f>
        <v>7</v>
      </c>
      <c r="D1313">
        <f>'table1-2010'!AN124</f>
        <v>14</v>
      </c>
      <c r="E1313" s="15">
        <f>'table1-2010'!AO124</f>
        <v>132000</v>
      </c>
      <c r="F1313">
        <f>'table1-2010'!AP124</f>
        <v>2</v>
      </c>
      <c r="G1313" s="15">
        <f>'table1-2010'!AQ124</f>
        <v>450000</v>
      </c>
      <c r="H1313">
        <f>'table1-2010'!AR124</f>
        <v>3</v>
      </c>
      <c r="I1313" s="15">
        <f>'table1-2010'!AS124</f>
        <v>2400000</v>
      </c>
      <c r="J1313">
        <f>'table1-2010'!AT124</f>
        <v>2</v>
      </c>
      <c r="K1313" s="15">
        <f>'table1-2010'!AU124</f>
        <v>0</v>
      </c>
      <c r="L1313">
        <f>'table1-2010'!AV124</f>
        <v>19</v>
      </c>
      <c r="M1313" s="15">
        <f>'table1-2010'!AW124</f>
        <v>2982000</v>
      </c>
    </row>
    <row r="1314" spans="1:13" x14ac:dyDescent="0.2">
      <c r="A1314">
        <f>'table1-2010'!AL125</f>
        <v>2504.0100000000002</v>
      </c>
      <c r="B1314">
        <v>2010</v>
      </c>
      <c r="C1314">
        <f>'table1-2010'!AM125</f>
        <v>7</v>
      </c>
      <c r="D1314">
        <f>'table1-2010'!AN125</f>
        <v>27</v>
      </c>
      <c r="E1314" s="15">
        <f>'table1-2010'!AO125</f>
        <v>212000</v>
      </c>
      <c r="F1314">
        <f>'table1-2010'!AP125</f>
        <v>3</v>
      </c>
      <c r="G1314" s="15">
        <f>'table1-2010'!AQ125</f>
        <v>482000</v>
      </c>
      <c r="H1314">
        <f>'table1-2010'!AR125</f>
        <v>3</v>
      </c>
      <c r="I1314" s="15">
        <f>'table1-2010'!AS125</f>
        <v>1874000</v>
      </c>
      <c r="J1314">
        <f>'table1-2010'!AT125</f>
        <v>12</v>
      </c>
      <c r="K1314" s="15">
        <f>'table1-2010'!AU125</f>
        <v>780000</v>
      </c>
      <c r="L1314">
        <f>'table1-2010'!AV125</f>
        <v>33</v>
      </c>
      <c r="M1314" s="15">
        <f>'table1-2010'!AW125</f>
        <v>2568000</v>
      </c>
    </row>
    <row r="1315" spans="1:13" x14ac:dyDescent="0.2">
      <c r="A1315">
        <f>'table1-2010'!AL126</f>
        <v>2504.02</v>
      </c>
      <c r="B1315">
        <v>2010</v>
      </c>
      <c r="C1315">
        <f>'table1-2010'!AM126</f>
        <v>4</v>
      </c>
      <c r="D1315">
        <f>'table1-2010'!AN126</f>
        <v>6</v>
      </c>
      <c r="E1315" s="15">
        <f>'table1-2010'!AO126</f>
        <v>19000</v>
      </c>
      <c r="F1315">
        <f>'table1-2010'!AP126</f>
        <v>0</v>
      </c>
      <c r="G1315" s="15">
        <f>'table1-2010'!AQ126</f>
        <v>0</v>
      </c>
      <c r="H1315">
        <f>'table1-2010'!AR126</f>
        <v>0</v>
      </c>
      <c r="I1315" s="15">
        <f>'table1-2010'!AS126</f>
        <v>0</v>
      </c>
      <c r="J1315">
        <f>'table1-2010'!AT126</f>
        <v>3</v>
      </c>
      <c r="K1315" s="15">
        <f>'table1-2010'!AU126</f>
        <v>7000</v>
      </c>
      <c r="L1315">
        <f>'table1-2010'!AV126</f>
        <v>6</v>
      </c>
      <c r="M1315" s="15">
        <f>'table1-2010'!AW126</f>
        <v>19000</v>
      </c>
    </row>
    <row r="1316" spans="1:13" x14ac:dyDescent="0.2">
      <c r="A1316">
        <f>'table1-2010'!AL127</f>
        <v>2505</v>
      </c>
      <c r="B1316">
        <v>2010</v>
      </c>
      <c r="C1316">
        <f>'table1-2010'!AM127</f>
        <v>5</v>
      </c>
      <c r="D1316">
        <f>'table1-2010'!AN127</f>
        <v>33</v>
      </c>
      <c r="E1316" s="15">
        <f>'table1-2010'!AO127</f>
        <v>762000</v>
      </c>
      <c r="F1316">
        <f>'table1-2010'!AP127</f>
        <v>5</v>
      </c>
      <c r="G1316" s="15">
        <f>'table1-2010'!AQ127</f>
        <v>1049000</v>
      </c>
      <c r="H1316">
        <f>'table1-2010'!AR127</f>
        <v>2</v>
      </c>
      <c r="I1316" s="15">
        <f>'table1-2010'!AS127</f>
        <v>1100000</v>
      </c>
      <c r="J1316">
        <f>'table1-2010'!AT127</f>
        <v>10</v>
      </c>
      <c r="K1316" s="15">
        <f>'table1-2010'!AU127</f>
        <v>1243000</v>
      </c>
      <c r="L1316">
        <f>'table1-2010'!AV127</f>
        <v>40</v>
      </c>
      <c r="M1316" s="15">
        <f>'table1-2010'!AW127</f>
        <v>2911000</v>
      </c>
    </row>
    <row r="1317" spans="1:13" x14ac:dyDescent="0.2">
      <c r="A1317">
        <f>'table1-2010'!AL128</f>
        <v>2506</v>
      </c>
      <c r="B1317">
        <v>2010</v>
      </c>
      <c r="C1317">
        <f>'table1-2010'!AM128</f>
        <v>7</v>
      </c>
      <c r="D1317">
        <f>'table1-2010'!AN128</f>
        <v>16</v>
      </c>
      <c r="E1317" s="15">
        <f>'table1-2010'!AO128</f>
        <v>281000</v>
      </c>
      <c r="F1317">
        <f>'table1-2010'!AP128</f>
        <v>2</v>
      </c>
      <c r="G1317" s="15">
        <f>'table1-2010'!AQ128</f>
        <v>377000</v>
      </c>
      <c r="H1317">
        <f>'table1-2010'!AR128</f>
        <v>5</v>
      </c>
      <c r="I1317" s="15">
        <f>'table1-2010'!AS128</f>
        <v>2494000</v>
      </c>
      <c r="J1317">
        <f>'table1-2010'!AT128</f>
        <v>2</v>
      </c>
      <c r="K1317" s="15">
        <f>'table1-2010'!AU128</f>
        <v>3000</v>
      </c>
      <c r="L1317">
        <f>'table1-2010'!AV128</f>
        <v>23</v>
      </c>
      <c r="M1317" s="15">
        <f>'table1-2010'!AW128</f>
        <v>3152000</v>
      </c>
    </row>
    <row r="1318" spans="1:13" x14ac:dyDescent="0.2">
      <c r="A1318">
        <f>'table1-2010'!AL129</f>
        <v>2601.0100000000002</v>
      </c>
      <c r="B1318">
        <v>2010</v>
      </c>
      <c r="C1318">
        <f>'table1-2010'!AM129</f>
        <v>8</v>
      </c>
      <c r="D1318">
        <f>'table1-2010'!AN129</f>
        <v>21</v>
      </c>
      <c r="E1318" s="15">
        <f>'table1-2010'!AO129</f>
        <v>170000</v>
      </c>
      <c r="F1318">
        <f>'table1-2010'!AP129</f>
        <v>1</v>
      </c>
      <c r="G1318" s="15">
        <f>'table1-2010'!AQ129</f>
        <v>104000</v>
      </c>
      <c r="H1318">
        <f>'table1-2010'!AR129</f>
        <v>0</v>
      </c>
      <c r="I1318" s="15">
        <f>'table1-2010'!AS129</f>
        <v>0</v>
      </c>
      <c r="J1318">
        <f>'table1-2010'!AT129</f>
        <v>12</v>
      </c>
      <c r="K1318" s="15">
        <f>'table1-2010'!AU129</f>
        <v>236000</v>
      </c>
      <c r="L1318">
        <f>'table1-2010'!AV129</f>
        <v>22</v>
      </c>
      <c r="M1318" s="15">
        <f>'table1-2010'!AW129</f>
        <v>274000</v>
      </c>
    </row>
    <row r="1319" spans="1:13" x14ac:dyDescent="0.2">
      <c r="A1319">
        <f>'table1-2010'!AL130</f>
        <v>2601.02</v>
      </c>
      <c r="B1319">
        <v>2010</v>
      </c>
      <c r="C1319">
        <f>'table1-2010'!AM130</f>
        <v>9</v>
      </c>
      <c r="D1319">
        <f>'table1-2010'!AN130</f>
        <v>12</v>
      </c>
      <c r="E1319" s="15">
        <f>'table1-2010'!AO130</f>
        <v>73000</v>
      </c>
      <c r="F1319">
        <f>'table1-2010'!AP130</f>
        <v>0</v>
      </c>
      <c r="G1319" s="15">
        <f>'table1-2010'!AQ130</f>
        <v>0</v>
      </c>
      <c r="H1319">
        <f>'table1-2010'!AR130</f>
        <v>0</v>
      </c>
      <c r="I1319" s="15">
        <f>'table1-2010'!AS130</f>
        <v>0</v>
      </c>
      <c r="J1319">
        <f>'table1-2010'!AT130</f>
        <v>8</v>
      </c>
      <c r="K1319" s="15">
        <f>'table1-2010'!AU130</f>
        <v>61000</v>
      </c>
      <c r="L1319">
        <f>'table1-2010'!AV130</f>
        <v>12</v>
      </c>
      <c r="M1319" s="15">
        <f>'table1-2010'!AW130</f>
        <v>73000</v>
      </c>
    </row>
    <row r="1320" spans="1:13" x14ac:dyDescent="0.2">
      <c r="A1320">
        <f>'table1-2010'!AL131</f>
        <v>2602.0100000000002</v>
      </c>
      <c r="B1320">
        <v>2010</v>
      </c>
      <c r="C1320">
        <f>'table1-2010'!AM131</f>
        <v>7</v>
      </c>
      <c r="D1320">
        <f>'table1-2010'!AN131</f>
        <v>15</v>
      </c>
      <c r="E1320" s="15">
        <f>'table1-2010'!AO131</f>
        <v>174000</v>
      </c>
      <c r="F1320">
        <f>'table1-2010'!AP131</f>
        <v>0</v>
      </c>
      <c r="G1320" s="15">
        <f>'table1-2010'!AQ131</f>
        <v>0</v>
      </c>
      <c r="H1320">
        <f>'table1-2010'!AR131</f>
        <v>0</v>
      </c>
      <c r="I1320" s="15">
        <f>'table1-2010'!AS131</f>
        <v>0</v>
      </c>
      <c r="J1320">
        <f>'table1-2010'!AT131</f>
        <v>6</v>
      </c>
      <c r="K1320" s="15">
        <f>'table1-2010'!AU131</f>
        <v>69000</v>
      </c>
      <c r="L1320">
        <f>'table1-2010'!AV131</f>
        <v>15</v>
      </c>
      <c r="M1320" s="15">
        <f>'table1-2010'!AW131</f>
        <v>174000</v>
      </c>
    </row>
    <row r="1321" spans="1:13" x14ac:dyDescent="0.2">
      <c r="A1321">
        <f>'table1-2010'!AL132</f>
        <v>2602.02</v>
      </c>
      <c r="B1321">
        <v>2010</v>
      </c>
      <c r="C1321">
        <f>'table1-2010'!AM132</f>
        <v>6</v>
      </c>
      <c r="D1321">
        <f>'table1-2010'!AN132</f>
        <v>7</v>
      </c>
      <c r="E1321" s="15">
        <f>'table1-2010'!AO132</f>
        <v>67000</v>
      </c>
      <c r="F1321">
        <f>'table1-2010'!AP132</f>
        <v>0</v>
      </c>
      <c r="G1321" s="15">
        <f>'table1-2010'!AQ132</f>
        <v>0</v>
      </c>
      <c r="H1321">
        <f>'table1-2010'!AR132</f>
        <v>0</v>
      </c>
      <c r="I1321" s="15">
        <f>'table1-2010'!AS132</f>
        <v>0</v>
      </c>
      <c r="J1321">
        <f>'table1-2010'!AT132</f>
        <v>3</v>
      </c>
      <c r="K1321" s="15">
        <f>'table1-2010'!AU132</f>
        <v>37000</v>
      </c>
      <c r="L1321">
        <f>'table1-2010'!AV132</f>
        <v>7</v>
      </c>
      <c r="M1321" s="15">
        <f>'table1-2010'!AW132</f>
        <v>67000</v>
      </c>
    </row>
    <row r="1322" spans="1:13" x14ac:dyDescent="0.2">
      <c r="A1322">
        <f>'table1-2010'!AL133</f>
        <v>2602.0300000000002</v>
      </c>
      <c r="B1322">
        <v>2010</v>
      </c>
      <c r="C1322">
        <f>'table1-2010'!AM133</f>
        <v>8</v>
      </c>
      <c r="D1322">
        <f>'table1-2010'!AN133</f>
        <v>7</v>
      </c>
      <c r="E1322" s="15">
        <f>'table1-2010'!AO133</f>
        <v>89000</v>
      </c>
      <c r="F1322">
        <f>'table1-2010'!AP133</f>
        <v>0</v>
      </c>
      <c r="G1322" s="15">
        <f>'table1-2010'!AQ133</f>
        <v>0</v>
      </c>
      <c r="H1322">
        <f>'table1-2010'!AR133</f>
        <v>0</v>
      </c>
      <c r="I1322" s="15">
        <f>'table1-2010'!AS133</f>
        <v>0</v>
      </c>
      <c r="J1322">
        <f>'table1-2010'!AT133</f>
        <v>6</v>
      </c>
      <c r="K1322" s="15">
        <f>'table1-2010'!AU133</f>
        <v>49000</v>
      </c>
      <c r="L1322">
        <f>'table1-2010'!AV133</f>
        <v>7</v>
      </c>
      <c r="M1322" s="15">
        <f>'table1-2010'!AW133</f>
        <v>89000</v>
      </c>
    </row>
    <row r="1323" spans="1:13" x14ac:dyDescent="0.2">
      <c r="A1323">
        <f>'table1-2010'!AL134</f>
        <v>2603.0100000000002</v>
      </c>
      <c r="B1323">
        <v>2010</v>
      </c>
      <c r="C1323">
        <f>'table1-2010'!AM134</f>
        <v>7</v>
      </c>
      <c r="D1323">
        <f>'table1-2010'!AN134</f>
        <v>5</v>
      </c>
      <c r="E1323" s="15">
        <f>'table1-2010'!AO134</f>
        <v>9000</v>
      </c>
      <c r="F1323">
        <f>'table1-2010'!AP134</f>
        <v>1</v>
      </c>
      <c r="G1323" s="15">
        <f>'table1-2010'!AQ134</f>
        <v>102000</v>
      </c>
      <c r="H1323">
        <f>'table1-2010'!AR134</f>
        <v>0</v>
      </c>
      <c r="I1323" s="15">
        <f>'table1-2010'!AS134</f>
        <v>0</v>
      </c>
      <c r="J1323">
        <f>'table1-2010'!AT134</f>
        <v>4</v>
      </c>
      <c r="K1323" s="15">
        <f>'table1-2010'!AU134</f>
        <v>109000</v>
      </c>
      <c r="L1323">
        <f>'table1-2010'!AV134</f>
        <v>6</v>
      </c>
      <c r="M1323" s="15">
        <f>'table1-2010'!AW134</f>
        <v>111000</v>
      </c>
    </row>
    <row r="1324" spans="1:13" x14ac:dyDescent="0.2">
      <c r="A1324">
        <f>'table1-2010'!AL135</f>
        <v>2603.02</v>
      </c>
      <c r="B1324">
        <v>2010</v>
      </c>
      <c r="C1324">
        <f>'table1-2010'!AM135</f>
        <v>7</v>
      </c>
      <c r="D1324">
        <f>'table1-2010'!AN135</f>
        <v>3</v>
      </c>
      <c r="E1324" s="15">
        <f>'table1-2010'!AO135</f>
        <v>20000</v>
      </c>
      <c r="F1324">
        <f>'table1-2010'!AP135</f>
        <v>0</v>
      </c>
      <c r="G1324" s="15">
        <f>'table1-2010'!AQ135</f>
        <v>0</v>
      </c>
      <c r="H1324">
        <f>'table1-2010'!AR135</f>
        <v>0</v>
      </c>
      <c r="I1324" s="15">
        <f>'table1-2010'!AS135</f>
        <v>0</v>
      </c>
      <c r="J1324">
        <f>'table1-2010'!AT135</f>
        <v>3</v>
      </c>
      <c r="K1324" s="15">
        <f>'table1-2010'!AU135</f>
        <v>20000</v>
      </c>
      <c r="L1324">
        <f>'table1-2010'!AV135</f>
        <v>3</v>
      </c>
      <c r="M1324" s="15">
        <f>'table1-2010'!AW135</f>
        <v>20000</v>
      </c>
    </row>
    <row r="1325" spans="1:13" x14ac:dyDescent="0.2">
      <c r="A1325">
        <f>'table1-2010'!AL136</f>
        <v>2603.0300000000002</v>
      </c>
      <c r="B1325">
        <v>2010</v>
      </c>
      <c r="C1325">
        <f>'table1-2010'!AM136</f>
        <v>3</v>
      </c>
      <c r="D1325">
        <f>'table1-2010'!AN136</f>
        <v>8</v>
      </c>
      <c r="E1325" s="15">
        <f>'table1-2010'!AO136</f>
        <v>103000</v>
      </c>
      <c r="F1325">
        <f>'table1-2010'!AP136</f>
        <v>2</v>
      </c>
      <c r="G1325" s="15">
        <f>'table1-2010'!AQ136</f>
        <v>405000</v>
      </c>
      <c r="H1325">
        <f>'table1-2010'!AR136</f>
        <v>0</v>
      </c>
      <c r="I1325" s="15">
        <f>'table1-2010'!AS136</f>
        <v>0</v>
      </c>
      <c r="J1325">
        <f>'table1-2010'!AT136</f>
        <v>0</v>
      </c>
      <c r="K1325" s="15">
        <f>'table1-2010'!AU136</f>
        <v>0</v>
      </c>
      <c r="L1325">
        <f>'table1-2010'!AV136</f>
        <v>10</v>
      </c>
      <c r="M1325" s="15">
        <f>'table1-2010'!AW136</f>
        <v>508000</v>
      </c>
    </row>
    <row r="1326" spans="1:13" x14ac:dyDescent="0.2">
      <c r="A1326">
        <f>'table1-2010'!AL137</f>
        <v>2604.0100000000002</v>
      </c>
      <c r="B1326">
        <v>2010</v>
      </c>
      <c r="C1326">
        <f>'table1-2010'!AM137</f>
        <v>6</v>
      </c>
      <c r="D1326">
        <f>'table1-2010'!AN137</f>
        <v>10</v>
      </c>
      <c r="E1326" s="15">
        <f>'table1-2010'!AO137</f>
        <v>22000</v>
      </c>
      <c r="F1326">
        <f>'table1-2010'!AP137</f>
        <v>0</v>
      </c>
      <c r="G1326" s="15">
        <f>'table1-2010'!AQ137</f>
        <v>0</v>
      </c>
      <c r="H1326">
        <f>'table1-2010'!AR137</f>
        <v>0</v>
      </c>
      <c r="I1326" s="15">
        <f>'table1-2010'!AS137</f>
        <v>0</v>
      </c>
      <c r="J1326">
        <f>'table1-2010'!AT137</f>
        <v>6</v>
      </c>
      <c r="K1326" s="15">
        <f>'table1-2010'!AU137</f>
        <v>10000</v>
      </c>
      <c r="L1326">
        <f>'table1-2010'!AV137</f>
        <v>10</v>
      </c>
      <c r="M1326" s="15">
        <f>'table1-2010'!AW137</f>
        <v>22000</v>
      </c>
    </row>
    <row r="1327" spans="1:13" x14ac:dyDescent="0.2">
      <c r="A1327">
        <f>'table1-2010'!AL138</f>
        <v>2604.02</v>
      </c>
      <c r="B1327">
        <v>2010</v>
      </c>
      <c r="C1327">
        <f>'table1-2010'!AM138</f>
        <v>5</v>
      </c>
      <c r="D1327">
        <f>'table1-2010'!AN138</f>
        <v>24</v>
      </c>
      <c r="E1327" s="15">
        <f>'table1-2010'!AO138</f>
        <v>167000</v>
      </c>
      <c r="F1327">
        <f>'table1-2010'!AP138</f>
        <v>0</v>
      </c>
      <c r="G1327" s="15">
        <f>'table1-2010'!AQ138</f>
        <v>0</v>
      </c>
      <c r="H1327">
        <f>'table1-2010'!AR138</f>
        <v>3</v>
      </c>
      <c r="I1327" s="15">
        <f>'table1-2010'!AS138</f>
        <v>1500000</v>
      </c>
      <c r="J1327">
        <f>'table1-2010'!AT138</f>
        <v>6</v>
      </c>
      <c r="K1327" s="15">
        <f>'table1-2010'!AU138</f>
        <v>536000</v>
      </c>
      <c r="L1327">
        <f>'table1-2010'!AV138</f>
        <v>27</v>
      </c>
      <c r="M1327" s="15">
        <f>'table1-2010'!AW138</f>
        <v>1667000</v>
      </c>
    </row>
    <row r="1328" spans="1:13" x14ac:dyDescent="0.2">
      <c r="A1328">
        <f>'table1-2010'!AL139</f>
        <v>2604.0300000000002</v>
      </c>
      <c r="B1328">
        <v>2010</v>
      </c>
      <c r="C1328">
        <f>'table1-2010'!AM139</f>
        <v>7</v>
      </c>
      <c r="D1328">
        <f>'table1-2010'!AN139</f>
        <v>14</v>
      </c>
      <c r="E1328" s="15">
        <f>'table1-2010'!AO139</f>
        <v>195000</v>
      </c>
      <c r="F1328">
        <f>'table1-2010'!AP139</f>
        <v>2</v>
      </c>
      <c r="G1328" s="15">
        <f>'table1-2010'!AQ139</f>
        <v>400000</v>
      </c>
      <c r="H1328">
        <f>'table1-2010'!AR139</f>
        <v>1</v>
      </c>
      <c r="I1328" s="15">
        <f>'table1-2010'!AS139</f>
        <v>463000</v>
      </c>
      <c r="J1328">
        <f>'table1-2010'!AT139</f>
        <v>3</v>
      </c>
      <c r="K1328" s="15">
        <f>'table1-2010'!AU139</f>
        <v>477000</v>
      </c>
      <c r="L1328">
        <f>'table1-2010'!AV139</f>
        <v>17</v>
      </c>
      <c r="M1328" s="15">
        <f>'table1-2010'!AW139</f>
        <v>1058000</v>
      </c>
    </row>
    <row r="1329" spans="1:13" x14ac:dyDescent="0.2">
      <c r="A1329">
        <f>'table1-2010'!AL140</f>
        <v>2604.04</v>
      </c>
      <c r="B1329">
        <v>2010</v>
      </c>
      <c r="C1329">
        <f>'table1-2010'!AM140</f>
        <v>6</v>
      </c>
      <c r="D1329">
        <f>'table1-2010'!AN140</f>
        <v>64</v>
      </c>
      <c r="E1329" s="15">
        <f>'table1-2010'!AO140</f>
        <v>750000</v>
      </c>
      <c r="F1329">
        <f>'table1-2010'!AP140</f>
        <v>5</v>
      </c>
      <c r="G1329" s="15">
        <f>'table1-2010'!AQ140</f>
        <v>668000</v>
      </c>
      <c r="H1329">
        <f>'table1-2010'!AR140</f>
        <v>2</v>
      </c>
      <c r="I1329" s="15">
        <f>'table1-2010'!AS140</f>
        <v>800000</v>
      </c>
      <c r="J1329">
        <f>'table1-2010'!AT140</f>
        <v>13</v>
      </c>
      <c r="K1329" s="15">
        <f>'table1-2010'!AU140</f>
        <v>340000</v>
      </c>
      <c r="L1329">
        <f>'table1-2010'!AV140</f>
        <v>71</v>
      </c>
      <c r="M1329" s="15">
        <f>'table1-2010'!AW140</f>
        <v>2218000</v>
      </c>
    </row>
    <row r="1330" spans="1:13" x14ac:dyDescent="0.2">
      <c r="A1330">
        <f>'table1-2010'!AL141</f>
        <v>2605.0100000000002</v>
      </c>
      <c r="B1330">
        <v>2010</v>
      </c>
      <c r="C1330">
        <f>'table1-2010'!AM141</f>
        <v>7</v>
      </c>
      <c r="D1330">
        <f>'table1-2010'!AN141</f>
        <v>46</v>
      </c>
      <c r="E1330" s="15">
        <f>'table1-2010'!AO141</f>
        <v>581000</v>
      </c>
      <c r="F1330">
        <f>'table1-2010'!AP141</f>
        <v>0</v>
      </c>
      <c r="G1330" s="15">
        <f>'table1-2010'!AQ141</f>
        <v>0</v>
      </c>
      <c r="H1330">
        <f>'table1-2010'!AR141</f>
        <v>3</v>
      </c>
      <c r="I1330" s="15">
        <f>'table1-2010'!AS141</f>
        <v>2237000</v>
      </c>
      <c r="J1330">
        <f>'table1-2010'!AT141</f>
        <v>12</v>
      </c>
      <c r="K1330" s="15">
        <f>'table1-2010'!AU141</f>
        <v>1420000</v>
      </c>
      <c r="L1330">
        <f>'table1-2010'!AV141</f>
        <v>49</v>
      </c>
      <c r="M1330" s="15">
        <f>'table1-2010'!AW141</f>
        <v>2818000</v>
      </c>
    </row>
    <row r="1331" spans="1:13" x14ac:dyDescent="0.2">
      <c r="A1331">
        <f>'table1-2010'!AL142</f>
        <v>2606.04</v>
      </c>
      <c r="B1331">
        <v>2010</v>
      </c>
      <c r="C1331">
        <f>'table1-2010'!AM142</f>
        <v>2</v>
      </c>
      <c r="D1331">
        <f>'table1-2010'!AN142</f>
        <v>1</v>
      </c>
      <c r="E1331" s="15">
        <f>'table1-2010'!AO142</f>
        <v>25000</v>
      </c>
      <c r="F1331">
        <f>'table1-2010'!AP142</f>
        <v>0</v>
      </c>
      <c r="G1331" s="15">
        <f>'table1-2010'!AQ142</f>
        <v>0</v>
      </c>
      <c r="H1331">
        <f>'table1-2010'!AR142</f>
        <v>0</v>
      </c>
      <c r="I1331" s="15">
        <f>'table1-2010'!AS142</f>
        <v>0</v>
      </c>
      <c r="J1331">
        <f>'table1-2010'!AT142</f>
        <v>1</v>
      </c>
      <c r="K1331" s="15">
        <f>'table1-2010'!AU142</f>
        <v>25000</v>
      </c>
      <c r="L1331">
        <f>'table1-2010'!AV142</f>
        <v>1</v>
      </c>
      <c r="M1331" s="15">
        <f>'table1-2010'!AW142</f>
        <v>25000</v>
      </c>
    </row>
    <row r="1332" spans="1:13" x14ac:dyDescent="0.2">
      <c r="A1332">
        <f>'table1-2010'!AL143</f>
        <v>2606.0500000000002</v>
      </c>
      <c r="B1332">
        <v>2010</v>
      </c>
      <c r="C1332">
        <f>'table1-2010'!AM143</f>
        <v>7</v>
      </c>
      <c r="D1332">
        <f>'table1-2010'!AN143</f>
        <v>86</v>
      </c>
      <c r="E1332" s="15">
        <f>'table1-2010'!AO143</f>
        <v>1032000</v>
      </c>
      <c r="F1332">
        <f>'table1-2010'!AP143</f>
        <v>3</v>
      </c>
      <c r="G1332" s="15">
        <f>'table1-2010'!AQ143</f>
        <v>461000</v>
      </c>
      <c r="H1332">
        <f>'table1-2010'!AR143</f>
        <v>11</v>
      </c>
      <c r="I1332" s="15">
        <f>'table1-2010'!AS143</f>
        <v>5075000</v>
      </c>
      <c r="J1332">
        <f>'table1-2010'!AT143</f>
        <v>26</v>
      </c>
      <c r="K1332" s="15">
        <f>'table1-2010'!AU143</f>
        <v>485000</v>
      </c>
      <c r="L1332">
        <f>'table1-2010'!AV143</f>
        <v>100</v>
      </c>
      <c r="M1332" s="15">
        <f>'table1-2010'!AW143</f>
        <v>6568000</v>
      </c>
    </row>
    <row r="1333" spans="1:13" x14ac:dyDescent="0.2">
      <c r="A1333">
        <f>'table1-2010'!AL144</f>
        <v>2607</v>
      </c>
      <c r="B1333">
        <v>2010</v>
      </c>
      <c r="C1333">
        <f>'table1-2010'!AM144</f>
        <v>5</v>
      </c>
      <c r="D1333">
        <f>'table1-2010'!AN144</f>
        <v>31</v>
      </c>
      <c r="E1333" s="15">
        <f>'table1-2010'!AO144</f>
        <v>460000</v>
      </c>
      <c r="F1333">
        <f>'table1-2010'!AP144</f>
        <v>1</v>
      </c>
      <c r="G1333" s="15">
        <f>'table1-2010'!AQ144</f>
        <v>117000</v>
      </c>
      <c r="H1333">
        <f>'table1-2010'!AR144</f>
        <v>3</v>
      </c>
      <c r="I1333" s="15">
        <f>'table1-2010'!AS144</f>
        <v>1800000</v>
      </c>
      <c r="J1333">
        <f>'table1-2010'!AT144</f>
        <v>14</v>
      </c>
      <c r="K1333" s="15">
        <f>'table1-2010'!AU144</f>
        <v>320000</v>
      </c>
      <c r="L1333">
        <f>'table1-2010'!AV144</f>
        <v>35</v>
      </c>
      <c r="M1333" s="15">
        <f>'table1-2010'!AW144</f>
        <v>2377000</v>
      </c>
    </row>
    <row r="1334" spans="1:13" x14ac:dyDescent="0.2">
      <c r="A1334">
        <f>'table1-2010'!AL145</f>
        <v>2608</v>
      </c>
      <c r="B1334">
        <v>2010</v>
      </c>
      <c r="C1334">
        <f>'table1-2010'!AM145</f>
        <v>6</v>
      </c>
      <c r="D1334">
        <f>'table1-2010'!AN145</f>
        <v>17</v>
      </c>
      <c r="E1334" s="15">
        <f>'table1-2010'!AO145</f>
        <v>119000</v>
      </c>
      <c r="F1334">
        <f>'table1-2010'!AP145</f>
        <v>0</v>
      </c>
      <c r="G1334" s="15">
        <f>'table1-2010'!AQ145</f>
        <v>0</v>
      </c>
      <c r="H1334">
        <f>'table1-2010'!AR145</f>
        <v>0</v>
      </c>
      <c r="I1334" s="15">
        <f>'table1-2010'!AS145</f>
        <v>0</v>
      </c>
      <c r="J1334">
        <f>'table1-2010'!AT145</f>
        <v>2</v>
      </c>
      <c r="K1334" s="15">
        <f>'table1-2010'!AU145</f>
        <v>2000</v>
      </c>
      <c r="L1334">
        <f>'table1-2010'!AV145</f>
        <v>17</v>
      </c>
      <c r="M1334" s="15">
        <f>'table1-2010'!AW145</f>
        <v>119000</v>
      </c>
    </row>
    <row r="1335" spans="1:13" x14ac:dyDescent="0.2">
      <c r="A1335">
        <f>'table1-2010'!AL146</f>
        <v>2609</v>
      </c>
      <c r="B1335">
        <v>2010</v>
      </c>
      <c r="C1335">
        <f>'table1-2010'!AM146</f>
        <v>9</v>
      </c>
      <c r="D1335">
        <f>'table1-2010'!AN146</f>
        <v>50</v>
      </c>
      <c r="E1335" s="15">
        <f>'table1-2010'!AO146</f>
        <v>338000</v>
      </c>
      <c r="F1335">
        <f>'table1-2010'!AP146</f>
        <v>1</v>
      </c>
      <c r="G1335" s="15">
        <f>'table1-2010'!AQ146</f>
        <v>152000</v>
      </c>
      <c r="H1335">
        <f>'table1-2010'!AR146</f>
        <v>3</v>
      </c>
      <c r="I1335" s="15">
        <f>'table1-2010'!AS146</f>
        <v>2227000</v>
      </c>
      <c r="J1335">
        <f>'table1-2010'!AT146</f>
        <v>17</v>
      </c>
      <c r="K1335" s="15">
        <f>'table1-2010'!AU146</f>
        <v>731000</v>
      </c>
      <c r="L1335">
        <f>'table1-2010'!AV146</f>
        <v>54</v>
      </c>
      <c r="M1335" s="15">
        <f>'table1-2010'!AW146</f>
        <v>2717000</v>
      </c>
    </row>
    <row r="1336" spans="1:13" x14ac:dyDescent="0.2">
      <c r="A1336">
        <f>'table1-2010'!AL147</f>
        <v>2610</v>
      </c>
      <c r="B1336">
        <v>2010</v>
      </c>
      <c r="C1336">
        <f>'table1-2010'!AM147</f>
        <v>5</v>
      </c>
      <c r="D1336">
        <f>'table1-2010'!AN147</f>
        <v>12</v>
      </c>
      <c r="E1336" s="15">
        <f>'table1-2010'!AO147</f>
        <v>49000</v>
      </c>
      <c r="F1336">
        <f>'table1-2010'!AP147</f>
        <v>0</v>
      </c>
      <c r="G1336" s="15">
        <f>'table1-2010'!AQ147</f>
        <v>0</v>
      </c>
      <c r="H1336">
        <f>'table1-2010'!AR147</f>
        <v>0</v>
      </c>
      <c r="I1336" s="15">
        <f>'table1-2010'!AS147</f>
        <v>0</v>
      </c>
      <c r="J1336">
        <f>'table1-2010'!AT147</f>
        <v>6</v>
      </c>
      <c r="K1336" s="15">
        <f>'table1-2010'!AU147</f>
        <v>26000</v>
      </c>
      <c r="L1336">
        <f>'table1-2010'!AV147</f>
        <v>12</v>
      </c>
      <c r="M1336" s="15">
        <f>'table1-2010'!AW147</f>
        <v>49000</v>
      </c>
    </row>
    <row r="1337" spans="1:13" x14ac:dyDescent="0.2">
      <c r="A1337">
        <f>'table1-2010'!AL148</f>
        <v>2611</v>
      </c>
      <c r="B1337">
        <v>2010</v>
      </c>
      <c r="C1337">
        <f>'table1-2010'!AM148</f>
        <v>6</v>
      </c>
      <c r="D1337">
        <f>'table1-2010'!AN148</f>
        <v>47</v>
      </c>
      <c r="E1337" s="15">
        <f>'table1-2010'!AO148</f>
        <v>639000</v>
      </c>
      <c r="F1337">
        <f>'table1-2010'!AP148</f>
        <v>0</v>
      </c>
      <c r="G1337" s="15">
        <f>'table1-2010'!AQ148</f>
        <v>0</v>
      </c>
      <c r="H1337">
        <f>'table1-2010'!AR148</f>
        <v>0</v>
      </c>
      <c r="I1337" s="15">
        <f>'table1-2010'!AS148</f>
        <v>0</v>
      </c>
      <c r="J1337">
        <f>'table1-2010'!AT148</f>
        <v>14</v>
      </c>
      <c r="K1337" s="15">
        <f>'table1-2010'!AU148</f>
        <v>277000</v>
      </c>
      <c r="L1337">
        <f>'table1-2010'!AV148</f>
        <v>47</v>
      </c>
      <c r="M1337" s="15">
        <f>'table1-2010'!AW148</f>
        <v>639000</v>
      </c>
    </row>
    <row r="1338" spans="1:13" x14ac:dyDescent="0.2">
      <c r="A1338">
        <f>'table1-2010'!AL149</f>
        <v>2701.01</v>
      </c>
      <c r="B1338">
        <v>2010</v>
      </c>
      <c r="C1338">
        <f>'table1-2010'!AM149</f>
        <v>9</v>
      </c>
      <c r="D1338">
        <f>'table1-2010'!AN149</f>
        <v>7</v>
      </c>
      <c r="E1338" s="15">
        <f>'table1-2010'!AO149</f>
        <v>40000</v>
      </c>
      <c r="F1338">
        <f>'table1-2010'!AP149</f>
        <v>0</v>
      </c>
      <c r="G1338" s="15">
        <f>'table1-2010'!AQ149</f>
        <v>0</v>
      </c>
      <c r="H1338">
        <f>'table1-2010'!AR149</f>
        <v>0</v>
      </c>
      <c r="I1338" s="15">
        <f>'table1-2010'!AS149</f>
        <v>0</v>
      </c>
      <c r="J1338">
        <f>'table1-2010'!AT149</f>
        <v>5</v>
      </c>
      <c r="K1338" s="15">
        <f>'table1-2010'!AU149</f>
        <v>30000</v>
      </c>
      <c r="L1338">
        <f>'table1-2010'!AV149</f>
        <v>7</v>
      </c>
      <c r="M1338" s="15">
        <f>'table1-2010'!AW149</f>
        <v>40000</v>
      </c>
    </row>
    <row r="1339" spans="1:13" x14ac:dyDescent="0.2">
      <c r="A1339">
        <f>'table1-2010'!AL150</f>
        <v>2701.02</v>
      </c>
      <c r="B1339">
        <v>2010</v>
      </c>
      <c r="C1339">
        <f>'table1-2010'!AM150</f>
        <v>9</v>
      </c>
      <c r="D1339">
        <f>'table1-2010'!AN150</f>
        <v>8</v>
      </c>
      <c r="E1339" s="15">
        <f>'table1-2010'!AO150</f>
        <v>29000</v>
      </c>
      <c r="F1339">
        <f>'table1-2010'!AP150</f>
        <v>0</v>
      </c>
      <c r="G1339" s="15">
        <f>'table1-2010'!AQ150</f>
        <v>0</v>
      </c>
      <c r="H1339">
        <f>'table1-2010'!AR150</f>
        <v>0</v>
      </c>
      <c r="I1339" s="15">
        <f>'table1-2010'!AS150</f>
        <v>0</v>
      </c>
      <c r="J1339">
        <f>'table1-2010'!AT150</f>
        <v>0</v>
      </c>
      <c r="K1339" s="15">
        <f>'table1-2010'!AU150</f>
        <v>0</v>
      </c>
      <c r="L1339">
        <f>'table1-2010'!AV150</f>
        <v>8</v>
      </c>
      <c r="M1339" s="15">
        <f>'table1-2010'!AW150</f>
        <v>29000</v>
      </c>
    </row>
    <row r="1340" spans="1:13" x14ac:dyDescent="0.2">
      <c r="A1340">
        <f>'table1-2010'!AL151</f>
        <v>2702</v>
      </c>
      <c r="B1340">
        <v>2010</v>
      </c>
      <c r="C1340">
        <f>'table1-2010'!AM151</f>
        <v>9</v>
      </c>
      <c r="D1340">
        <f>'table1-2010'!AN151</f>
        <v>25</v>
      </c>
      <c r="E1340" s="15">
        <f>'table1-2010'!AO151</f>
        <v>206000</v>
      </c>
      <c r="F1340">
        <f>'table1-2010'!AP151</f>
        <v>0</v>
      </c>
      <c r="G1340" s="15">
        <f>'table1-2010'!AQ151</f>
        <v>0</v>
      </c>
      <c r="H1340">
        <f>'table1-2010'!AR151</f>
        <v>0</v>
      </c>
      <c r="I1340" s="15">
        <f>'table1-2010'!AS151</f>
        <v>0</v>
      </c>
      <c r="J1340">
        <f>'table1-2010'!AT151</f>
        <v>3</v>
      </c>
      <c r="K1340" s="15">
        <f>'table1-2010'!AU151</f>
        <v>15000</v>
      </c>
      <c r="L1340">
        <f>'table1-2010'!AV151</f>
        <v>25</v>
      </c>
      <c r="M1340" s="15">
        <f>'table1-2010'!AW151</f>
        <v>206000</v>
      </c>
    </row>
    <row r="1341" spans="1:13" x14ac:dyDescent="0.2">
      <c r="A1341">
        <f>'table1-2010'!AL152</f>
        <v>2703.01</v>
      </c>
      <c r="B1341">
        <v>2010</v>
      </c>
      <c r="C1341">
        <f>'table1-2010'!AM152</f>
        <v>10</v>
      </c>
      <c r="D1341">
        <f>'table1-2010'!AN152</f>
        <v>11</v>
      </c>
      <c r="E1341" s="15">
        <f>'table1-2010'!AO152</f>
        <v>191000</v>
      </c>
      <c r="F1341">
        <f>'table1-2010'!AP152</f>
        <v>0</v>
      </c>
      <c r="G1341" s="15">
        <f>'table1-2010'!AQ152</f>
        <v>0</v>
      </c>
      <c r="H1341">
        <f>'table1-2010'!AR152</f>
        <v>0</v>
      </c>
      <c r="I1341" s="15">
        <f>'table1-2010'!AS152</f>
        <v>0</v>
      </c>
      <c r="J1341">
        <f>'table1-2010'!AT152</f>
        <v>5</v>
      </c>
      <c r="K1341" s="15">
        <f>'table1-2010'!AU152</f>
        <v>156000</v>
      </c>
      <c r="L1341">
        <f>'table1-2010'!AV152</f>
        <v>11</v>
      </c>
      <c r="M1341" s="15">
        <f>'table1-2010'!AW152</f>
        <v>191000</v>
      </c>
    </row>
    <row r="1342" spans="1:13" x14ac:dyDescent="0.2">
      <c r="A1342">
        <f>'table1-2010'!AL153</f>
        <v>2703.02</v>
      </c>
      <c r="B1342">
        <v>2010</v>
      </c>
      <c r="C1342">
        <f>'table1-2010'!AM153</f>
        <v>9</v>
      </c>
      <c r="D1342">
        <f>'table1-2010'!AN153</f>
        <v>5</v>
      </c>
      <c r="E1342" s="15">
        <f>'table1-2010'!AO153</f>
        <v>79000</v>
      </c>
      <c r="F1342">
        <f>'table1-2010'!AP153</f>
        <v>1</v>
      </c>
      <c r="G1342" s="15">
        <f>'table1-2010'!AQ153</f>
        <v>140000</v>
      </c>
      <c r="H1342">
        <f>'table1-2010'!AR153</f>
        <v>1</v>
      </c>
      <c r="I1342" s="15">
        <f>'table1-2010'!AS153</f>
        <v>400000</v>
      </c>
      <c r="J1342">
        <f>'table1-2010'!AT153</f>
        <v>2</v>
      </c>
      <c r="K1342" s="15">
        <f>'table1-2010'!AU153</f>
        <v>4000</v>
      </c>
      <c r="L1342">
        <f>'table1-2010'!AV153</f>
        <v>7</v>
      </c>
      <c r="M1342" s="15">
        <f>'table1-2010'!AW153</f>
        <v>619000</v>
      </c>
    </row>
    <row r="1343" spans="1:13" x14ac:dyDescent="0.2">
      <c r="A1343">
        <f>'table1-2010'!AL154</f>
        <v>2704.01</v>
      </c>
      <c r="B1343">
        <v>2010</v>
      </c>
      <c r="C1343">
        <f>'table1-2010'!AM154</f>
        <v>8</v>
      </c>
      <c r="D1343">
        <f>'table1-2010'!AN154</f>
        <v>23</v>
      </c>
      <c r="E1343" s="15">
        <f>'table1-2010'!AO154</f>
        <v>102000</v>
      </c>
      <c r="F1343">
        <f>'table1-2010'!AP154</f>
        <v>1</v>
      </c>
      <c r="G1343" s="15">
        <f>'table1-2010'!AQ154</f>
        <v>250000</v>
      </c>
      <c r="H1343">
        <f>'table1-2010'!AR154</f>
        <v>0</v>
      </c>
      <c r="I1343" s="15">
        <f>'table1-2010'!AS154</f>
        <v>0</v>
      </c>
      <c r="J1343">
        <f>'table1-2010'!AT154</f>
        <v>13</v>
      </c>
      <c r="K1343" s="15">
        <f>'table1-2010'!AU154</f>
        <v>75000</v>
      </c>
      <c r="L1343">
        <f>'table1-2010'!AV154</f>
        <v>24</v>
      </c>
      <c r="M1343" s="15">
        <f>'table1-2010'!AW154</f>
        <v>352000</v>
      </c>
    </row>
    <row r="1344" spans="1:13" x14ac:dyDescent="0.2">
      <c r="A1344">
        <f>'table1-2010'!AL155</f>
        <v>2704.02</v>
      </c>
      <c r="B1344">
        <v>2010</v>
      </c>
      <c r="C1344">
        <f>'table1-2010'!AM155</f>
        <v>9</v>
      </c>
      <c r="D1344">
        <f>'table1-2010'!AN155</f>
        <v>19</v>
      </c>
      <c r="E1344" s="15">
        <f>'table1-2010'!AO155</f>
        <v>80000</v>
      </c>
      <c r="F1344">
        <f>'table1-2010'!AP155</f>
        <v>1</v>
      </c>
      <c r="G1344" s="15">
        <f>'table1-2010'!AQ155</f>
        <v>186000</v>
      </c>
      <c r="H1344">
        <f>'table1-2010'!AR155</f>
        <v>2</v>
      </c>
      <c r="I1344" s="15">
        <f>'table1-2010'!AS155</f>
        <v>1452000</v>
      </c>
      <c r="J1344">
        <f>'table1-2010'!AT155</f>
        <v>8</v>
      </c>
      <c r="K1344" s="15">
        <f>'table1-2010'!AU155</f>
        <v>220000</v>
      </c>
      <c r="L1344">
        <f>'table1-2010'!AV155</f>
        <v>22</v>
      </c>
      <c r="M1344" s="15">
        <f>'table1-2010'!AW155</f>
        <v>1718000</v>
      </c>
    </row>
    <row r="1345" spans="1:13" x14ac:dyDescent="0.2">
      <c r="A1345">
        <f>'table1-2010'!AL156</f>
        <v>2705.01</v>
      </c>
      <c r="B1345">
        <v>2010</v>
      </c>
      <c r="C1345">
        <f>'table1-2010'!AM156</f>
        <v>9</v>
      </c>
      <c r="D1345">
        <f>'table1-2010'!AN156</f>
        <v>17</v>
      </c>
      <c r="E1345" s="15">
        <f>'table1-2010'!AO156</f>
        <v>235000</v>
      </c>
      <c r="F1345">
        <f>'table1-2010'!AP156</f>
        <v>1</v>
      </c>
      <c r="G1345" s="15">
        <f>'table1-2010'!AQ156</f>
        <v>145000</v>
      </c>
      <c r="H1345">
        <f>'table1-2010'!AR156</f>
        <v>0</v>
      </c>
      <c r="I1345" s="15">
        <f>'table1-2010'!AS156</f>
        <v>0</v>
      </c>
      <c r="J1345">
        <f>'table1-2010'!AT156</f>
        <v>6</v>
      </c>
      <c r="K1345" s="15">
        <f>'table1-2010'!AU156</f>
        <v>69000</v>
      </c>
      <c r="L1345">
        <f>'table1-2010'!AV156</f>
        <v>18</v>
      </c>
      <c r="M1345" s="15">
        <f>'table1-2010'!AW156</f>
        <v>380000</v>
      </c>
    </row>
    <row r="1346" spans="1:13" x14ac:dyDescent="0.2">
      <c r="A1346">
        <f>'table1-2010'!AL157</f>
        <v>2705.02</v>
      </c>
      <c r="B1346">
        <v>2010</v>
      </c>
      <c r="C1346">
        <f>'table1-2010'!AM157</f>
        <v>10</v>
      </c>
      <c r="D1346">
        <f>'table1-2010'!AN157</f>
        <v>20</v>
      </c>
      <c r="E1346" s="15">
        <f>'table1-2010'!AO157</f>
        <v>197000</v>
      </c>
      <c r="F1346">
        <f>'table1-2010'!AP157</f>
        <v>0</v>
      </c>
      <c r="G1346" s="15">
        <f>'table1-2010'!AQ157</f>
        <v>0</v>
      </c>
      <c r="H1346">
        <f>'table1-2010'!AR157</f>
        <v>1</v>
      </c>
      <c r="I1346" s="15">
        <f>'table1-2010'!AS157</f>
        <v>670000</v>
      </c>
      <c r="J1346">
        <f>'table1-2010'!AT157</f>
        <v>9</v>
      </c>
      <c r="K1346" s="15">
        <f>'table1-2010'!AU157</f>
        <v>769000</v>
      </c>
      <c r="L1346">
        <f>'table1-2010'!AV157</f>
        <v>21</v>
      </c>
      <c r="M1346" s="15">
        <f>'table1-2010'!AW157</f>
        <v>867000</v>
      </c>
    </row>
    <row r="1347" spans="1:13" x14ac:dyDescent="0.2">
      <c r="A1347">
        <f>'table1-2010'!AL158</f>
        <v>2706</v>
      </c>
      <c r="B1347">
        <v>2010</v>
      </c>
      <c r="C1347">
        <f>'table1-2010'!AM158</f>
        <v>10</v>
      </c>
      <c r="D1347">
        <f>'table1-2010'!AN158</f>
        <v>28</v>
      </c>
      <c r="E1347" s="15">
        <f>'table1-2010'!AO158</f>
        <v>335000</v>
      </c>
      <c r="F1347">
        <f>'table1-2010'!AP158</f>
        <v>1</v>
      </c>
      <c r="G1347" s="15">
        <f>'table1-2010'!AQ158</f>
        <v>146000</v>
      </c>
      <c r="H1347">
        <f>'table1-2010'!AR158</f>
        <v>1</v>
      </c>
      <c r="I1347" s="15">
        <f>'table1-2010'!AS158</f>
        <v>450000</v>
      </c>
      <c r="J1347">
        <f>'table1-2010'!AT158</f>
        <v>13</v>
      </c>
      <c r="K1347" s="15">
        <f>'table1-2010'!AU158</f>
        <v>844000</v>
      </c>
      <c r="L1347">
        <f>'table1-2010'!AV158</f>
        <v>30</v>
      </c>
      <c r="M1347" s="15">
        <f>'table1-2010'!AW158</f>
        <v>931000</v>
      </c>
    </row>
    <row r="1348" spans="1:13" x14ac:dyDescent="0.2">
      <c r="A1348">
        <f>'table1-2010'!AL159</f>
        <v>2707.01</v>
      </c>
      <c r="B1348">
        <v>2010</v>
      </c>
      <c r="C1348">
        <f>'table1-2010'!AM159</f>
        <v>4</v>
      </c>
      <c r="D1348">
        <f>'table1-2010'!AN159</f>
        <v>2</v>
      </c>
      <c r="E1348" s="15">
        <f>'table1-2010'!AO159</f>
        <v>7000</v>
      </c>
      <c r="F1348">
        <f>'table1-2010'!AP159</f>
        <v>0</v>
      </c>
      <c r="G1348" s="15">
        <f>'table1-2010'!AQ159</f>
        <v>0</v>
      </c>
      <c r="H1348">
        <f>'table1-2010'!AR159</f>
        <v>0</v>
      </c>
      <c r="I1348" s="15">
        <f>'table1-2010'!AS159</f>
        <v>0</v>
      </c>
      <c r="J1348">
        <f>'table1-2010'!AT159</f>
        <v>0</v>
      </c>
      <c r="K1348" s="15">
        <f>'table1-2010'!AU159</f>
        <v>0</v>
      </c>
      <c r="L1348">
        <f>'table1-2010'!AV159</f>
        <v>2</v>
      </c>
      <c r="M1348" s="15">
        <f>'table1-2010'!AW159</f>
        <v>7000</v>
      </c>
    </row>
    <row r="1349" spans="1:13" x14ac:dyDescent="0.2">
      <c r="A1349">
        <f>'table1-2010'!AL160</f>
        <v>2707.02</v>
      </c>
      <c r="B1349">
        <v>2010</v>
      </c>
      <c r="C1349">
        <f>'table1-2010'!AM160</f>
        <v>6</v>
      </c>
      <c r="D1349">
        <f>'table1-2010'!AN160</f>
        <v>9</v>
      </c>
      <c r="E1349" s="15">
        <f>'table1-2010'!AO160</f>
        <v>41000</v>
      </c>
      <c r="F1349">
        <f>'table1-2010'!AP160</f>
        <v>1</v>
      </c>
      <c r="G1349" s="15">
        <f>'table1-2010'!AQ160</f>
        <v>110000</v>
      </c>
      <c r="H1349">
        <f>'table1-2010'!AR160</f>
        <v>0</v>
      </c>
      <c r="I1349" s="15">
        <f>'table1-2010'!AS160</f>
        <v>0</v>
      </c>
      <c r="J1349">
        <f>'table1-2010'!AT160</f>
        <v>7</v>
      </c>
      <c r="K1349" s="15">
        <f>'table1-2010'!AU160</f>
        <v>26000</v>
      </c>
      <c r="L1349">
        <f>'table1-2010'!AV160</f>
        <v>10</v>
      </c>
      <c r="M1349" s="15">
        <f>'table1-2010'!AW160</f>
        <v>151000</v>
      </c>
    </row>
    <row r="1350" spans="1:13" x14ac:dyDescent="0.2">
      <c r="A1350">
        <f>'table1-2010'!AL161</f>
        <v>2707.03</v>
      </c>
      <c r="B1350">
        <v>2010</v>
      </c>
      <c r="C1350">
        <f>'table1-2010'!AM161</f>
        <v>9</v>
      </c>
      <c r="D1350">
        <f>'table1-2010'!AN161</f>
        <v>16</v>
      </c>
      <c r="E1350" s="15">
        <f>'table1-2010'!AO161</f>
        <v>171000</v>
      </c>
      <c r="F1350">
        <f>'table1-2010'!AP161</f>
        <v>0</v>
      </c>
      <c r="G1350" s="15">
        <f>'table1-2010'!AQ161</f>
        <v>0</v>
      </c>
      <c r="H1350">
        <f>'table1-2010'!AR161</f>
        <v>0</v>
      </c>
      <c r="I1350" s="15">
        <f>'table1-2010'!AS161</f>
        <v>0</v>
      </c>
      <c r="J1350">
        <f>'table1-2010'!AT161</f>
        <v>9</v>
      </c>
      <c r="K1350" s="15">
        <f>'table1-2010'!AU161</f>
        <v>137000</v>
      </c>
      <c r="L1350">
        <f>'table1-2010'!AV161</f>
        <v>16</v>
      </c>
      <c r="M1350" s="15">
        <f>'table1-2010'!AW161</f>
        <v>171000</v>
      </c>
    </row>
    <row r="1351" spans="1:13" x14ac:dyDescent="0.2">
      <c r="A1351">
        <f>'table1-2010'!AL162</f>
        <v>2708.01</v>
      </c>
      <c r="B1351">
        <v>2010</v>
      </c>
      <c r="C1351">
        <f>'table1-2010'!AM162</f>
        <v>8</v>
      </c>
      <c r="D1351">
        <f>'table1-2010'!AN162</f>
        <v>11</v>
      </c>
      <c r="E1351" s="15">
        <f>'table1-2010'!AO162</f>
        <v>67000</v>
      </c>
      <c r="F1351">
        <f>'table1-2010'!AP162</f>
        <v>0</v>
      </c>
      <c r="G1351" s="15">
        <f>'table1-2010'!AQ162</f>
        <v>0</v>
      </c>
      <c r="H1351">
        <f>'table1-2010'!AR162</f>
        <v>0</v>
      </c>
      <c r="I1351" s="15">
        <f>'table1-2010'!AS162</f>
        <v>0</v>
      </c>
      <c r="J1351">
        <f>'table1-2010'!AT162</f>
        <v>5</v>
      </c>
      <c r="K1351" s="15">
        <f>'table1-2010'!AU162</f>
        <v>59000</v>
      </c>
      <c r="L1351">
        <f>'table1-2010'!AV162</f>
        <v>11</v>
      </c>
      <c r="M1351" s="15">
        <f>'table1-2010'!AW162</f>
        <v>67000</v>
      </c>
    </row>
    <row r="1352" spans="1:13" x14ac:dyDescent="0.2">
      <c r="A1352">
        <f>'table1-2010'!AL163</f>
        <v>2708.02</v>
      </c>
      <c r="B1352">
        <v>2010</v>
      </c>
      <c r="C1352">
        <f>'table1-2010'!AM163</f>
        <v>8</v>
      </c>
      <c r="D1352">
        <f>'table1-2010'!AN163</f>
        <v>5</v>
      </c>
      <c r="E1352" s="15">
        <f>'table1-2010'!AO163</f>
        <v>20000</v>
      </c>
      <c r="F1352">
        <f>'table1-2010'!AP163</f>
        <v>0</v>
      </c>
      <c r="G1352" s="15">
        <f>'table1-2010'!AQ163</f>
        <v>0</v>
      </c>
      <c r="H1352">
        <f>'table1-2010'!AR163</f>
        <v>1</v>
      </c>
      <c r="I1352" s="15">
        <f>'table1-2010'!AS163</f>
        <v>1000000</v>
      </c>
      <c r="J1352">
        <f>'table1-2010'!AT163</f>
        <v>1</v>
      </c>
      <c r="K1352" s="15">
        <f>'table1-2010'!AU163</f>
        <v>2000</v>
      </c>
      <c r="L1352">
        <f>'table1-2010'!AV163</f>
        <v>6</v>
      </c>
      <c r="M1352" s="15">
        <f>'table1-2010'!AW163</f>
        <v>1020000</v>
      </c>
    </row>
    <row r="1353" spans="1:13" x14ac:dyDescent="0.2">
      <c r="A1353">
        <f>'table1-2010'!AL164</f>
        <v>2708.03</v>
      </c>
      <c r="B1353">
        <v>2010</v>
      </c>
      <c r="C1353">
        <f>'table1-2010'!AM164</f>
        <v>8</v>
      </c>
      <c r="D1353">
        <f>'table1-2010'!AN164</f>
        <v>20</v>
      </c>
      <c r="E1353" s="15">
        <f>'table1-2010'!AO164</f>
        <v>241000</v>
      </c>
      <c r="F1353">
        <f>'table1-2010'!AP164</f>
        <v>1</v>
      </c>
      <c r="G1353" s="15">
        <f>'table1-2010'!AQ164</f>
        <v>200000</v>
      </c>
      <c r="H1353">
        <f>'table1-2010'!AR164</f>
        <v>1</v>
      </c>
      <c r="I1353" s="15">
        <f>'table1-2010'!AS164</f>
        <v>600000</v>
      </c>
      <c r="J1353">
        <f>'table1-2010'!AT164</f>
        <v>6</v>
      </c>
      <c r="K1353" s="15">
        <f>'table1-2010'!AU164</f>
        <v>244000</v>
      </c>
      <c r="L1353">
        <f>'table1-2010'!AV164</f>
        <v>22</v>
      </c>
      <c r="M1353" s="15">
        <f>'table1-2010'!AW164</f>
        <v>1041000</v>
      </c>
    </row>
    <row r="1354" spans="1:13" x14ac:dyDescent="0.2">
      <c r="A1354">
        <f>'table1-2010'!AL165</f>
        <v>2708.04</v>
      </c>
      <c r="B1354">
        <v>2010</v>
      </c>
      <c r="C1354">
        <f>'table1-2010'!AM165</f>
        <v>8</v>
      </c>
      <c r="D1354">
        <f>'table1-2010'!AN165</f>
        <v>21</v>
      </c>
      <c r="E1354" s="15">
        <f>'table1-2010'!AO165</f>
        <v>206000</v>
      </c>
      <c r="F1354">
        <f>'table1-2010'!AP165</f>
        <v>0</v>
      </c>
      <c r="G1354" s="15">
        <f>'table1-2010'!AQ165</f>
        <v>0</v>
      </c>
      <c r="H1354">
        <f>'table1-2010'!AR165</f>
        <v>0</v>
      </c>
      <c r="I1354" s="15">
        <f>'table1-2010'!AS165</f>
        <v>0</v>
      </c>
      <c r="J1354">
        <f>'table1-2010'!AT165</f>
        <v>8</v>
      </c>
      <c r="K1354" s="15">
        <f>'table1-2010'!AU165</f>
        <v>164000</v>
      </c>
      <c r="L1354">
        <f>'table1-2010'!AV165</f>
        <v>21</v>
      </c>
      <c r="M1354" s="15">
        <f>'table1-2010'!AW165</f>
        <v>206000</v>
      </c>
    </row>
    <row r="1355" spans="1:13" x14ac:dyDescent="0.2">
      <c r="A1355">
        <f>'table1-2010'!AL166</f>
        <v>2708.05</v>
      </c>
      <c r="B1355">
        <v>2010</v>
      </c>
      <c r="C1355">
        <f>'table1-2010'!AM166</f>
        <v>7</v>
      </c>
      <c r="D1355">
        <f>'table1-2010'!AN166</f>
        <v>21</v>
      </c>
      <c r="E1355" s="15">
        <f>'table1-2010'!AO166</f>
        <v>278000</v>
      </c>
      <c r="F1355">
        <f>'table1-2010'!AP166</f>
        <v>1</v>
      </c>
      <c r="G1355" s="15">
        <f>'table1-2010'!AQ166</f>
        <v>200000</v>
      </c>
      <c r="H1355">
        <f>'table1-2010'!AR166</f>
        <v>2</v>
      </c>
      <c r="I1355" s="15">
        <f>'table1-2010'!AS166</f>
        <v>1279000</v>
      </c>
      <c r="J1355">
        <f>'table1-2010'!AT166</f>
        <v>3</v>
      </c>
      <c r="K1355" s="15">
        <f>'table1-2010'!AU166</f>
        <v>100000</v>
      </c>
      <c r="L1355">
        <f>'table1-2010'!AV166</f>
        <v>24</v>
      </c>
      <c r="M1355" s="15">
        <f>'table1-2010'!AW166</f>
        <v>1757000</v>
      </c>
    </row>
    <row r="1356" spans="1:13" x14ac:dyDescent="0.2">
      <c r="A1356">
        <f>'table1-2010'!AL167</f>
        <v>2709.01</v>
      </c>
      <c r="B1356">
        <v>2010</v>
      </c>
      <c r="C1356">
        <f>'table1-2010'!AM167</f>
        <v>7</v>
      </c>
      <c r="D1356">
        <f>'table1-2010'!AN167</f>
        <v>8</v>
      </c>
      <c r="E1356" s="15">
        <f>'table1-2010'!AO167</f>
        <v>48000</v>
      </c>
      <c r="F1356">
        <f>'table1-2010'!AP167</f>
        <v>0</v>
      </c>
      <c r="G1356" s="15">
        <f>'table1-2010'!AQ167</f>
        <v>0</v>
      </c>
      <c r="H1356">
        <f>'table1-2010'!AR167</f>
        <v>0</v>
      </c>
      <c r="I1356" s="15">
        <f>'table1-2010'!AS167</f>
        <v>0</v>
      </c>
      <c r="J1356">
        <f>'table1-2010'!AT167</f>
        <v>4</v>
      </c>
      <c r="K1356" s="15">
        <f>'table1-2010'!AU167</f>
        <v>22000</v>
      </c>
      <c r="L1356">
        <f>'table1-2010'!AV167</f>
        <v>8</v>
      </c>
      <c r="M1356" s="15">
        <f>'table1-2010'!AW167</f>
        <v>48000</v>
      </c>
    </row>
    <row r="1357" spans="1:13" x14ac:dyDescent="0.2">
      <c r="A1357">
        <f>'table1-2010'!AL168</f>
        <v>2709.02</v>
      </c>
      <c r="B1357">
        <v>2010</v>
      </c>
      <c r="C1357">
        <f>'table1-2010'!AM168</f>
        <v>9</v>
      </c>
      <c r="D1357">
        <f>'table1-2010'!AN168</f>
        <v>7</v>
      </c>
      <c r="E1357" s="15">
        <f>'table1-2010'!AO168</f>
        <v>47000</v>
      </c>
      <c r="F1357">
        <f>'table1-2010'!AP168</f>
        <v>0</v>
      </c>
      <c r="G1357" s="15">
        <f>'table1-2010'!AQ168</f>
        <v>0</v>
      </c>
      <c r="H1357">
        <f>'table1-2010'!AR168</f>
        <v>0</v>
      </c>
      <c r="I1357" s="15">
        <f>'table1-2010'!AS168</f>
        <v>0</v>
      </c>
      <c r="J1357">
        <f>'table1-2010'!AT168</f>
        <v>4</v>
      </c>
      <c r="K1357" s="15">
        <f>'table1-2010'!AU168</f>
        <v>29000</v>
      </c>
      <c r="L1357">
        <f>'table1-2010'!AV168</f>
        <v>7</v>
      </c>
      <c r="M1357" s="15">
        <f>'table1-2010'!AW168</f>
        <v>47000</v>
      </c>
    </row>
    <row r="1358" spans="1:13" x14ac:dyDescent="0.2">
      <c r="A1358">
        <f>'table1-2010'!AL169</f>
        <v>2709.03</v>
      </c>
      <c r="B1358">
        <v>2010</v>
      </c>
      <c r="C1358">
        <f>'table1-2010'!AM169</f>
        <v>10</v>
      </c>
      <c r="D1358">
        <f>'table1-2010'!AN169</f>
        <v>12</v>
      </c>
      <c r="E1358" s="15">
        <f>'table1-2010'!AO169</f>
        <v>162000</v>
      </c>
      <c r="F1358">
        <f>'table1-2010'!AP169</f>
        <v>0</v>
      </c>
      <c r="G1358" s="15">
        <f>'table1-2010'!AQ169</f>
        <v>0</v>
      </c>
      <c r="H1358">
        <f>'table1-2010'!AR169</f>
        <v>0</v>
      </c>
      <c r="I1358" s="15">
        <f>'table1-2010'!AS169</f>
        <v>0</v>
      </c>
      <c r="J1358">
        <f>'table1-2010'!AT169</f>
        <v>3</v>
      </c>
      <c r="K1358" s="15">
        <f>'table1-2010'!AU169</f>
        <v>48000</v>
      </c>
      <c r="L1358">
        <f>'table1-2010'!AV169</f>
        <v>12</v>
      </c>
      <c r="M1358" s="15">
        <f>'table1-2010'!AW169</f>
        <v>162000</v>
      </c>
    </row>
    <row r="1359" spans="1:13" x14ac:dyDescent="0.2">
      <c r="A1359">
        <f>'table1-2010'!AL170</f>
        <v>2710.01</v>
      </c>
      <c r="B1359">
        <v>2010</v>
      </c>
      <c r="C1359">
        <f>'table1-2010'!AM170</f>
        <v>6</v>
      </c>
      <c r="D1359">
        <f>'table1-2010'!AN170</f>
        <v>1</v>
      </c>
      <c r="E1359" s="15">
        <f>'table1-2010'!AO170</f>
        <v>3000</v>
      </c>
      <c r="F1359">
        <f>'table1-2010'!AP170</f>
        <v>0</v>
      </c>
      <c r="G1359" s="15">
        <f>'table1-2010'!AQ170</f>
        <v>0</v>
      </c>
      <c r="H1359">
        <f>'table1-2010'!AR170</f>
        <v>0</v>
      </c>
      <c r="I1359" s="15">
        <f>'table1-2010'!AS170</f>
        <v>0</v>
      </c>
      <c r="J1359">
        <f>'table1-2010'!AT170</f>
        <v>1</v>
      </c>
      <c r="K1359" s="15">
        <f>'table1-2010'!AU170</f>
        <v>3000</v>
      </c>
      <c r="L1359">
        <f>'table1-2010'!AV170</f>
        <v>1</v>
      </c>
      <c r="M1359" s="15">
        <f>'table1-2010'!AW170</f>
        <v>3000</v>
      </c>
    </row>
    <row r="1360" spans="1:13" x14ac:dyDescent="0.2">
      <c r="A1360">
        <f>'table1-2010'!AL171</f>
        <v>2710.02</v>
      </c>
      <c r="B1360">
        <v>2010</v>
      </c>
      <c r="C1360">
        <f>'table1-2010'!AM171</f>
        <v>7</v>
      </c>
      <c r="D1360">
        <f>'table1-2010'!AN171</f>
        <v>11</v>
      </c>
      <c r="E1360" s="15">
        <f>'table1-2010'!AO171</f>
        <v>206000</v>
      </c>
      <c r="F1360">
        <f>'table1-2010'!AP171</f>
        <v>0</v>
      </c>
      <c r="G1360" s="15">
        <f>'table1-2010'!AQ171</f>
        <v>0</v>
      </c>
      <c r="H1360">
        <f>'table1-2010'!AR171</f>
        <v>0</v>
      </c>
      <c r="I1360" s="15">
        <f>'table1-2010'!AS171</f>
        <v>0</v>
      </c>
      <c r="J1360">
        <f>'table1-2010'!AT171</f>
        <v>1</v>
      </c>
      <c r="K1360" s="15">
        <f>'table1-2010'!AU171</f>
        <v>6000</v>
      </c>
      <c r="L1360">
        <f>'table1-2010'!AV171</f>
        <v>11</v>
      </c>
      <c r="M1360" s="15">
        <f>'table1-2010'!AW171</f>
        <v>206000</v>
      </c>
    </row>
    <row r="1361" spans="1:13" x14ac:dyDescent="0.2">
      <c r="A1361">
        <f>'table1-2010'!AL172</f>
        <v>2711.01</v>
      </c>
      <c r="B1361">
        <v>2010</v>
      </c>
      <c r="C1361">
        <f>'table1-2010'!AM172</f>
        <v>11</v>
      </c>
      <c r="D1361">
        <f>'table1-2010'!AN172</f>
        <v>9</v>
      </c>
      <c r="E1361" s="15">
        <f>'table1-2010'!AO172</f>
        <v>91000</v>
      </c>
      <c r="F1361">
        <f>'table1-2010'!AP172</f>
        <v>1</v>
      </c>
      <c r="G1361" s="15">
        <f>'table1-2010'!AQ172</f>
        <v>127000</v>
      </c>
      <c r="H1361">
        <f>'table1-2010'!AR172</f>
        <v>0</v>
      </c>
      <c r="I1361" s="15">
        <f>'table1-2010'!AS172</f>
        <v>0</v>
      </c>
      <c r="J1361">
        <f>'table1-2010'!AT172</f>
        <v>4</v>
      </c>
      <c r="K1361" s="15">
        <f>'table1-2010'!AU172</f>
        <v>156000</v>
      </c>
      <c r="L1361">
        <f>'table1-2010'!AV172</f>
        <v>10</v>
      </c>
      <c r="M1361" s="15">
        <f>'table1-2010'!AW172</f>
        <v>218000</v>
      </c>
    </row>
    <row r="1362" spans="1:13" x14ac:dyDescent="0.2">
      <c r="A1362">
        <f>'table1-2010'!AL173</f>
        <v>2711.02</v>
      </c>
      <c r="B1362">
        <v>2010</v>
      </c>
      <c r="C1362">
        <f>'table1-2010'!AM173</f>
        <v>13</v>
      </c>
      <c r="D1362">
        <f>'table1-2010'!AN173</f>
        <v>14</v>
      </c>
      <c r="E1362" s="15">
        <f>'table1-2010'!AO173</f>
        <v>105000</v>
      </c>
      <c r="F1362">
        <f>'table1-2010'!AP173</f>
        <v>0</v>
      </c>
      <c r="G1362" s="15">
        <f>'table1-2010'!AQ173</f>
        <v>0</v>
      </c>
      <c r="H1362">
        <f>'table1-2010'!AR173</f>
        <v>1</v>
      </c>
      <c r="I1362" s="15">
        <f>'table1-2010'!AS173</f>
        <v>300000</v>
      </c>
      <c r="J1362">
        <f>'table1-2010'!AT173</f>
        <v>6</v>
      </c>
      <c r="K1362" s="15">
        <f>'table1-2010'!AU173</f>
        <v>68000</v>
      </c>
      <c r="L1362">
        <f>'table1-2010'!AV173</f>
        <v>15</v>
      </c>
      <c r="M1362" s="15">
        <f>'table1-2010'!AW173</f>
        <v>405000</v>
      </c>
    </row>
    <row r="1363" spans="1:13" x14ac:dyDescent="0.2">
      <c r="A1363">
        <f>'table1-2010'!AL174</f>
        <v>2712</v>
      </c>
      <c r="B1363">
        <v>2010</v>
      </c>
      <c r="C1363">
        <f>'table1-2010'!AM174</f>
        <v>13</v>
      </c>
      <c r="D1363">
        <f>'table1-2010'!AN174</f>
        <v>78</v>
      </c>
      <c r="E1363" s="15">
        <f>'table1-2010'!AO174</f>
        <v>650000</v>
      </c>
      <c r="F1363">
        <f>'table1-2010'!AP174</f>
        <v>0</v>
      </c>
      <c r="G1363" s="15">
        <f>'table1-2010'!AQ174</f>
        <v>0</v>
      </c>
      <c r="H1363">
        <f>'table1-2010'!AR174</f>
        <v>3</v>
      </c>
      <c r="I1363" s="15">
        <f>'table1-2010'!AS174</f>
        <v>1950000</v>
      </c>
      <c r="J1363">
        <f>'table1-2010'!AT174</f>
        <v>22</v>
      </c>
      <c r="K1363" s="15">
        <f>'table1-2010'!AU174</f>
        <v>229000</v>
      </c>
      <c r="L1363">
        <f>'table1-2010'!AV174</f>
        <v>81</v>
      </c>
      <c r="M1363" s="15">
        <f>'table1-2010'!AW174</f>
        <v>2600000</v>
      </c>
    </row>
    <row r="1364" spans="1:13" x14ac:dyDescent="0.2">
      <c r="A1364">
        <f>'table1-2010'!AL175</f>
        <v>2713</v>
      </c>
      <c r="B1364">
        <v>2010</v>
      </c>
      <c r="C1364">
        <f>'table1-2010'!AM175</f>
        <v>13</v>
      </c>
      <c r="D1364">
        <f>'table1-2010'!AN175</f>
        <v>52</v>
      </c>
      <c r="E1364" s="15">
        <f>'table1-2010'!AO175</f>
        <v>386000</v>
      </c>
      <c r="F1364">
        <f>'table1-2010'!AP175</f>
        <v>2</v>
      </c>
      <c r="G1364" s="15">
        <f>'table1-2010'!AQ175</f>
        <v>500000</v>
      </c>
      <c r="H1364">
        <f>'table1-2010'!AR175</f>
        <v>5</v>
      </c>
      <c r="I1364" s="15">
        <f>'table1-2010'!AS175</f>
        <v>3450000</v>
      </c>
      <c r="J1364">
        <f>'table1-2010'!AT175</f>
        <v>10</v>
      </c>
      <c r="K1364" s="15">
        <f>'table1-2010'!AU175</f>
        <v>806000</v>
      </c>
      <c r="L1364">
        <f>'table1-2010'!AV175</f>
        <v>59</v>
      </c>
      <c r="M1364" s="15">
        <f>'table1-2010'!AW175</f>
        <v>4336000</v>
      </c>
    </row>
    <row r="1365" spans="1:13" x14ac:dyDescent="0.2">
      <c r="A1365">
        <f>'table1-2010'!AL176</f>
        <v>2714</v>
      </c>
      <c r="B1365">
        <v>2010</v>
      </c>
      <c r="C1365">
        <f>'table1-2010'!AM176</f>
        <v>13</v>
      </c>
      <c r="D1365">
        <f>'table1-2010'!AN176</f>
        <v>59</v>
      </c>
      <c r="E1365" s="15">
        <f>'table1-2010'!AO176</f>
        <v>621000</v>
      </c>
      <c r="F1365">
        <f>'table1-2010'!AP176</f>
        <v>0</v>
      </c>
      <c r="G1365" s="15">
        <f>'table1-2010'!AQ176</f>
        <v>0</v>
      </c>
      <c r="H1365">
        <f>'table1-2010'!AR176</f>
        <v>0</v>
      </c>
      <c r="I1365" s="15">
        <f>'table1-2010'!AS176</f>
        <v>0</v>
      </c>
      <c r="J1365">
        <f>'table1-2010'!AT176</f>
        <v>15</v>
      </c>
      <c r="K1365" s="15">
        <f>'table1-2010'!AU176</f>
        <v>277000</v>
      </c>
      <c r="L1365">
        <f>'table1-2010'!AV176</f>
        <v>59</v>
      </c>
      <c r="M1365" s="15">
        <f>'table1-2010'!AW176</f>
        <v>621000</v>
      </c>
    </row>
    <row r="1366" spans="1:13" x14ac:dyDescent="0.2">
      <c r="A1366">
        <f>'table1-2010'!AL177</f>
        <v>2715.01</v>
      </c>
      <c r="B1366">
        <v>2010</v>
      </c>
      <c r="C1366">
        <f>'table1-2010'!AM177</f>
        <v>13</v>
      </c>
      <c r="D1366">
        <f>'table1-2010'!AN177</f>
        <v>63</v>
      </c>
      <c r="E1366" s="15">
        <f>'table1-2010'!AO177</f>
        <v>1111000</v>
      </c>
      <c r="F1366">
        <f>'table1-2010'!AP177</f>
        <v>2</v>
      </c>
      <c r="G1366" s="15">
        <f>'table1-2010'!AQ177</f>
        <v>329000</v>
      </c>
      <c r="H1366">
        <f>'table1-2010'!AR177</f>
        <v>1</v>
      </c>
      <c r="I1366" s="15">
        <f>'table1-2010'!AS177</f>
        <v>315000</v>
      </c>
      <c r="J1366">
        <f>'table1-2010'!AT177</f>
        <v>16</v>
      </c>
      <c r="K1366" s="15">
        <f>'table1-2010'!AU177</f>
        <v>514000</v>
      </c>
      <c r="L1366">
        <f>'table1-2010'!AV177</f>
        <v>66</v>
      </c>
      <c r="M1366" s="15">
        <f>'table1-2010'!AW177</f>
        <v>1755000</v>
      </c>
    </row>
    <row r="1367" spans="1:13" x14ac:dyDescent="0.2">
      <c r="A1367">
        <f>'table1-2010'!AL178</f>
        <v>2715.03</v>
      </c>
      <c r="B1367">
        <v>2010</v>
      </c>
      <c r="C1367">
        <f>'table1-2010'!AM178</f>
        <v>13</v>
      </c>
      <c r="D1367">
        <f>'table1-2010'!AN178</f>
        <v>35</v>
      </c>
      <c r="E1367" s="15">
        <f>'table1-2010'!AO178</f>
        <v>312000</v>
      </c>
      <c r="F1367">
        <f>'table1-2010'!AP178</f>
        <v>0</v>
      </c>
      <c r="G1367" s="15">
        <f>'table1-2010'!AQ178</f>
        <v>0</v>
      </c>
      <c r="H1367">
        <f>'table1-2010'!AR178</f>
        <v>2</v>
      </c>
      <c r="I1367" s="15">
        <f>'table1-2010'!AS178</f>
        <v>880000</v>
      </c>
      <c r="J1367">
        <f>'table1-2010'!AT178</f>
        <v>7</v>
      </c>
      <c r="K1367" s="15">
        <f>'table1-2010'!AU178</f>
        <v>107000</v>
      </c>
      <c r="L1367">
        <f>'table1-2010'!AV178</f>
        <v>37</v>
      </c>
      <c r="M1367" s="15">
        <f>'table1-2010'!AW178</f>
        <v>1192000</v>
      </c>
    </row>
    <row r="1368" spans="1:13" x14ac:dyDescent="0.2">
      <c r="A1368">
        <f>'table1-2010'!AL179</f>
        <v>2716</v>
      </c>
      <c r="B1368">
        <v>2010</v>
      </c>
      <c r="C1368">
        <f>'table1-2010'!AM179</f>
        <v>5</v>
      </c>
      <c r="D1368">
        <f>'table1-2010'!AN179</f>
        <v>11</v>
      </c>
      <c r="E1368" s="15">
        <f>'table1-2010'!AO179</f>
        <v>248000</v>
      </c>
      <c r="F1368">
        <f>'table1-2010'!AP179</f>
        <v>1</v>
      </c>
      <c r="G1368" s="15">
        <f>'table1-2010'!AQ179</f>
        <v>200000</v>
      </c>
      <c r="H1368">
        <f>'table1-2010'!AR179</f>
        <v>0</v>
      </c>
      <c r="I1368" s="15">
        <f>'table1-2010'!AS179</f>
        <v>0</v>
      </c>
      <c r="J1368">
        <f>'table1-2010'!AT179</f>
        <v>7</v>
      </c>
      <c r="K1368" s="15">
        <f>'table1-2010'!AU179</f>
        <v>161000</v>
      </c>
      <c r="L1368">
        <f>'table1-2010'!AV179</f>
        <v>12</v>
      </c>
      <c r="M1368" s="15">
        <f>'table1-2010'!AW179</f>
        <v>448000</v>
      </c>
    </row>
    <row r="1369" spans="1:13" x14ac:dyDescent="0.2">
      <c r="A1369">
        <f>'table1-2010'!AL180</f>
        <v>2717</v>
      </c>
      <c r="B1369">
        <v>2010</v>
      </c>
      <c r="C1369">
        <f>'table1-2010'!AM180</f>
        <v>6</v>
      </c>
      <c r="D1369">
        <f>'table1-2010'!AN180</f>
        <v>18</v>
      </c>
      <c r="E1369" s="15">
        <f>'table1-2010'!AO180</f>
        <v>244000</v>
      </c>
      <c r="F1369">
        <f>'table1-2010'!AP180</f>
        <v>0</v>
      </c>
      <c r="G1369" s="15">
        <f>'table1-2010'!AQ180</f>
        <v>0</v>
      </c>
      <c r="H1369">
        <f>'table1-2010'!AR180</f>
        <v>0</v>
      </c>
      <c r="I1369" s="15">
        <f>'table1-2010'!AS180</f>
        <v>0</v>
      </c>
      <c r="J1369">
        <f>'table1-2010'!AT180</f>
        <v>9</v>
      </c>
      <c r="K1369" s="15">
        <f>'table1-2010'!AU180</f>
        <v>224000</v>
      </c>
      <c r="L1369">
        <f>'table1-2010'!AV180</f>
        <v>18</v>
      </c>
      <c r="M1369" s="15">
        <f>'table1-2010'!AW180</f>
        <v>244000</v>
      </c>
    </row>
    <row r="1370" spans="1:13" x14ac:dyDescent="0.2">
      <c r="A1370">
        <f>'table1-2010'!AL181</f>
        <v>2718.01</v>
      </c>
      <c r="B1370">
        <v>2010</v>
      </c>
      <c r="C1370">
        <f>'table1-2010'!AM181</f>
        <v>5</v>
      </c>
      <c r="D1370">
        <f>'table1-2010'!AN181</f>
        <v>8</v>
      </c>
      <c r="E1370" s="15">
        <f>'table1-2010'!AO181</f>
        <v>48000</v>
      </c>
      <c r="F1370">
        <f>'table1-2010'!AP181</f>
        <v>0</v>
      </c>
      <c r="G1370" s="15">
        <f>'table1-2010'!AQ181</f>
        <v>0</v>
      </c>
      <c r="H1370">
        <f>'table1-2010'!AR181</f>
        <v>0</v>
      </c>
      <c r="I1370" s="15">
        <f>'table1-2010'!AS181</f>
        <v>0</v>
      </c>
      <c r="J1370">
        <f>'table1-2010'!AT181</f>
        <v>5</v>
      </c>
      <c r="K1370" s="15">
        <f>'table1-2010'!AU181</f>
        <v>46000</v>
      </c>
      <c r="L1370">
        <f>'table1-2010'!AV181</f>
        <v>8</v>
      </c>
      <c r="M1370" s="15">
        <f>'table1-2010'!AW181</f>
        <v>48000</v>
      </c>
    </row>
    <row r="1371" spans="1:13" x14ac:dyDescent="0.2">
      <c r="A1371">
        <f>'table1-2010'!AL182</f>
        <v>2718.02</v>
      </c>
      <c r="B1371">
        <v>2010</v>
      </c>
      <c r="C1371">
        <f>'table1-2010'!AM182</f>
        <v>5</v>
      </c>
      <c r="D1371">
        <f>'table1-2010'!AN182</f>
        <v>6</v>
      </c>
      <c r="E1371" s="15">
        <f>'table1-2010'!AO182</f>
        <v>23000</v>
      </c>
      <c r="F1371">
        <f>'table1-2010'!AP182</f>
        <v>0</v>
      </c>
      <c r="G1371" s="15">
        <f>'table1-2010'!AQ182</f>
        <v>0</v>
      </c>
      <c r="H1371">
        <f>'table1-2010'!AR182</f>
        <v>1</v>
      </c>
      <c r="I1371" s="15">
        <f>'table1-2010'!AS182</f>
        <v>457000</v>
      </c>
      <c r="J1371">
        <f>'table1-2010'!AT182</f>
        <v>2</v>
      </c>
      <c r="K1371" s="15">
        <f>'table1-2010'!AU182</f>
        <v>458000</v>
      </c>
      <c r="L1371">
        <f>'table1-2010'!AV182</f>
        <v>7</v>
      </c>
      <c r="M1371" s="15">
        <f>'table1-2010'!AW182</f>
        <v>480000</v>
      </c>
    </row>
    <row r="1372" spans="1:13" x14ac:dyDescent="0.2">
      <c r="A1372">
        <f>'table1-2010'!AL183</f>
        <v>2719</v>
      </c>
      <c r="B1372">
        <v>2010</v>
      </c>
      <c r="C1372">
        <f>'table1-2010'!AM183</f>
        <v>8</v>
      </c>
      <c r="D1372">
        <f>'table1-2010'!AN183</f>
        <v>22</v>
      </c>
      <c r="E1372" s="15">
        <f>'table1-2010'!AO183</f>
        <v>168000</v>
      </c>
      <c r="F1372">
        <f>'table1-2010'!AP183</f>
        <v>0</v>
      </c>
      <c r="G1372" s="15">
        <f>'table1-2010'!AQ183</f>
        <v>0</v>
      </c>
      <c r="H1372">
        <f>'table1-2010'!AR183</f>
        <v>0</v>
      </c>
      <c r="I1372" s="15">
        <f>'table1-2010'!AS183</f>
        <v>0</v>
      </c>
      <c r="J1372">
        <f>'table1-2010'!AT183</f>
        <v>7</v>
      </c>
      <c r="K1372" s="15">
        <f>'table1-2010'!AU183</f>
        <v>111000</v>
      </c>
      <c r="L1372">
        <f>'table1-2010'!AV183</f>
        <v>22</v>
      </c>
      <c r="M1372" s="15">
        <f>'table1-2010'!AW183</f>
        <v>168000</v>
      </c>
    </row>
    <row r="1373" spans="1:13" x14ac:dyDescent="0.2">
      <c r="A1373">
        <f>'table1-2010'!AL184</f>
        <v>2720.01</v>
      </c>
      <c r="B1373">
        <v>2010</v>
      </c>
      <c r="C1373">
        <f>'table1-2010'!AM184</f>
        <v>7</v>
      </c>
      <c r="D1373">
        <f>'table1-2010'!AN184</f>
        <v>55</v>
      </c>
      <c r="E1373" s="15">
        <f>'table1-2010'!AO184</f>
        <v>373000</v>
      </c>
      <c r="F1373">
        <f>'table1-2010'!AP184</f>
        <v>0</v>
      </c>
      <c r="G1373" s="15">
        <f>'table1-2010'!AQ184</f>
        <v>0</v>
      </c>
      <c r="H1373">
        <f>'table1-2010'!AR184</f>
        <v>0</v>
      </c>
      <c r="I1373" s="15">
        <f>'table1-2010'!AS184</f>
        <v>0</v>
      </c>
      <c r="J1373">
        <f>'table1-2010'!AT184</f>
        <v>20</v>
      </c>
      <c r="K1373" s="15">
        <f>'table1-2010'!AU184</f>
        <v>167000</v>
      </c>
      <c r="L1373">
        <f>'table1-2010'!AV184</f>
        <v>55</v>
      </c>
      <c r="M1373" s="15">
        <f>'table1-2010'!AW184</f>
        <v>373000</v>
      </c>
    </row>
    <row r="1374" spans="1:13" x14ac:dyDescent="0.2">
      <c r="A1374">
        <f>'table1-2010'!AL185</f>
        <v>2720.02</v>
      </c>
      <c r="B1374">
        <v>2010</v>
      </c>
      <c r="C1374">
        <f>'table1-2010'!AM185</f>
        <v>9</v>
      </c>
      <c r="D1374">
        <f>'table1-2010'!AN185</f>
        <v>63</v>
      </c>
      <c r="E1374" s="15">
        <f>'table1-2010'!AO185</f>
        <v>517000</v>
      </c>
      <c r="F1374">
        <f>'table1-2010'!AP185</f>
        <v>0</v>
      </c>
      <c r="G1374" s="15">
        <f>'table1-2010'!AQ185</f>
        <v>0</v>
      </c>
      <c r="H1374">
        <f>'table1-2010'!AR185</f>
        <v>1</v>
      </c>
      <c r="I1374" s="15">
        <f>'table1-2010'!AS185</f>
        <v>350000</v>
      </c>
      <c r="J1374">
        <f>'table1-2010'!AT185</f>
        <v>19</v>
      </c>
      <c r="K1374" s="15">
        <f>'table1-2010'!AU185</f>
        <v>543000</v>
      </c>
      <c r="L1374">
        <f>'table1-2010'!AV185</f>
        <v>64</v>
      </c>
      <c r="M1374" s="15">
        <f>'table1-2010'!AW185</f>
        <v>867000</v>
      </c>
    </row>
    <row r="1375" spans="1:13" x14ac:dyDescent="0.2">
      <c r="A1375">
        <f>'table1-2010'!AL186</f>
        <v>2720.03</v>
      </c>
      <c r="B1375">
        <v>2010</v>
      </c>
      <c r="C1375">
        <f>'table1-2010'!AM186</f>
        <v>11</v>
      </c>
      <c r="D1375">
        <f>'table1-2010'!AN186</f>
        <v>66</v>
      </c>
      <c r="E1375" s="15">
        <f>'table1-2010'!AO186</f>
        <v>446000</v>
      </c>
      <c r="F1375">
        <f>'table1-2010'!AP186</f>
        <v>1</v>
      </c>
      <c r="G1375" s="15">
        <f>'table1-2010'!AQ186</f>
        <v>134000</v>
      </c>
      <c r="H1375">
        <f>'table1-2010'!AR186</f>
        <v>0</v>
      </c>
      <c r="I1375" s="15">
        <f>'table1-2010'!AS186</f>
        <v>0</v>
      </c>
      <c r="J1375">
        <f>'table1-2010'!AT186</f>
        <v>20</v>
      </c>
      <c r="K1375" s="15">
        <f>'table1-2010'!AU186</f>
        <v>310000</v>
      </c>
      <c r="L1375">
        <f>'table1-2010'!AV186</f>
        <v>67</v>
      </c>
      <c r="M1375" s="15">
        <f>'table1-2010'!AW186</f>
        <v>580000</v>
      </c>
    </row>
    <row r="1376" spans="1:13" x14ac:dyDescent="0.2">
      <c r="A1376">
        <f>'table1-2010'!AL187</f>
        <v>2801.01</v>
      </c>
      <c r="B1376">
        <v>2010</v>
      </c>
      <c r="C1376">
        <f>'table1-2010'!AM187</f>
        <v>7</v>
      </c>
      <c r="D1376">
        <f>'table1-2010'!AN187</f>
        <v>57</v>
      </c>
      <c r="E1376" s="15">
        <f>'table1-2010'!AO187</f>
        <v>815000</v>
      </c>
      <c r="F1376">
        <f>'table1-2010'!AP187</f>
        <v>0</v>
      </c>
      <c r="G1376" s="15">
        <f>'table1-2010'!AQ187</f>
        <v>0</v>
      </c>
      <c r="H1376">
        <f>'table1-2010'!AR187</f>
        <v>2</v>
      </c>
      <c r="I1376" s="15">
        <f>'table1-2010'!AS187</f>
        <v>1050000</v>
      </c>
      <c r="J1376">
        <f>'table1-2010'!AT187</f>
        <v>16</v>
      </c>
      <c r="K1376" s="15">
        <f>'table1-2010'!AU187</f>
        <v>729000</v>
      </c>
      <c r="L1376">
        <f>'table1-2010'!AV187</f>
        <v>59</v>
      </c>
      <c r="M1376" s="15">
        <f>'table1-2010'!AW187</f>
        <v>1865000</v>
      </c>
    </row>
    <row r="1377" spans="1:13" x14ac:dyDescent="0.2">
      <c r="A1377">
        <f>'table1-2010'!AL188</f>
        <v>2801.02</v>
      </c>
      <c r="B1377">
        <v>2010</v>
      </c>
      <c r="C1377">
        <f>'table1-2010'!AM188</f>
        <v>7</v>
      </c>
      <c r="D1377">
        <f>'table1-2010'!AN188</f>
        <v>20</v>
      </c>
      <c r="E1377" s="15">
        <f>'table1-2010'!AO188</f>
        <v>115000</v>
      </c>
      <c r="F1377">
        <f>'table1-2010'!AP188</f>
        <v>2</v>
      </c>
      <c r="G1377" s="15">
        <f>'table1-2010'!AQ188</f>
        <v>450000</v>
      </c>
      <c r="H1377">
        <f>'table1-2010'!AR188</f>
        <v>0</v>
      </c>
      <c r="I1377" s="15">
        <f>'table1-2010'!AS188</f>
        <v>0</v>
      </c>
      <c r="J1377">
        <f>'table1-2010'!AT188</f>
        <v>9</v>
      </c>
      <c r="K1377" s="15">
        <f>'table1-2010'!AU188</f>
        <v>15000</v>
      </c>
      <c r="L1377">
        <f>'table1-2010'!AV188</f>
        <v>22</v>
      </c>
      <c r="M1377" s="15">
        <f>'table1-2010'!AW188</f>
        <v>565000</v>
      </c>
    </row>
    <row r="1378" spans="1:13" x14ac:dyDescent="0.2">
      <c r="A1378">
        <f>'table1-2010'!AL189</f>
        <v>2802</v>
      </c>
      <c r="B1378">
        <v>2010</v>
      </c>
      <c r="C1378">
        <f>'table1-2010'!AM189</f>
        <v>8</v>
      </c>
      <c r="D1378">
        <f>'table1-2010'!AN189</f>
        <v>17</v>
      </c>
      <c r="E1378" s="15">
        <f>'table1-2010'!AO189</f>
        <v>91000</v>
      </c>
      <c r="F1378">
        <f>'table1-2010'!AP189</f>
        <v>0</v>
      </c>
      <c r="G1378" s="15">
        <f>'table1-2010'!AQ189</f>
        <v>0</v>
      </c>
      <c r="H1378">
        <f>'table1-2010'!AR189</f>
        <v>0</v>
      </c>
      <c r="I1378" s="15">
        <f>'table1-2010'!AS189</f>
        <v>0</v>
      </c>
      <c r="J1378">
        <f>'table1-2010'!AT189</f>
        <v>9</v>
      </c>
      <c r="K1378" s="15">
        <f>'table1-2010'!AU189</f>
        <v>51000</v>
      </c>
      <c r="L1378">
        <f>'table1-2010'!AV189</f>
        <v>17</v>
      </c>
      <c r="M1378" s="15">
        <f>'table1-2010'!AW189</f>
        <v>91000</v>
      </c>
    </row>
    <row r="1379" spans="1:13" x14ac:dyDescent="0.2">
      <c r="A1379">
        <f>'table1-2010'!AL190</f>
        <v>2803.01</v>
      </c>
      <c r="B1379">
        <v>2010</v>
      </c>
      <c r="C1379">
        <f>'table1-2010'!AM190</f>
        <v>5</v>
      </c>
      <c r="D1379">
        <f>'table1-2010'!AN190</f>
        <v>6</v>
      </c>
      <c r="E1379" s="15">
        <f>'table1-2010'!AO190</f>
        <v>49000</v>
      </c>
      <c r="F1379">
        <f>'table1-2010'!AP190</f>
        <v>0</v>
      </c>
      <c r="G1379" s="15">
        <f>'table1-2010'!AQ190</f>
        <v>0</v>
      </c>
      <c r="H1379">
        <f>'table1-2010'!AR190</f>
        <v>0</v>
      </c>
      <c r="I1379" s="15">
        <f>'table1-2010'!AS190</f>
        <v>0</v>
      </c>
      <c r="J1379">
        <f>'table1-2010'!AT190</f>
        <v>1</v>
      </c>
      <c r="K1379" s="15">
        <f>'table1-2010'!AU190</f>
        <v>8000</v>
      </c>
      <c r="L1379">
        <f>'table1-2010'!AV190</f>
        <v>6</v>
      </c>
      <c r="M1379" s="15">
        <f>'table1-2010'!AW190</f>
        <v>49000</v>
      </c>
    </row>
    <row r="1380" spans="1:13" x14ac:dyDescent="0.2">
      <c r="A1380">
        <f>'table1-2010'!AL191</f>
        <v>2803.02</v>
      </c>
      <c r="B1380">
        <v>2010</v>
      </c>
      <c r="C1380">
        <f>'table1-2010'!AM191</f>
        <v>6</v>
      </c>
      <c r="D1380">
        <f>'table1-2010'!AN191</f>
        <v>4</v>
      </c>
      <c r="E1380" s="15">
        <f>'table1-2010'!AO191</f>
        <v>30000</v>
      </c>
      <c r="F1380">
        <f>'table1-2010'!AP191</f>
        <v>0</v>
      </c>
      <c r="G1380" s="15">
        <f>'table1-2010'!AQ191</f>
        <v>0</v>
      </c>
      <c r="H1380">
        <f>'table1-2010'!AR191</f>
        <v>0</v>
      </c>
      <c r="I1380" s="15">
        <f>'table1-2010'!AS191</f>
        <v>0</v>
      </c>
      <c r="J1380">
        <f>'table1-2010'!AT191</f>
        <v>2</v>
      </c>
      <c r="K1380" s="15">
        <f>'table1-2010'!AU191</f>
        <v>16000</v>
      </c>
      <c r="L1380">
        <f>'table1-2010'!AV191</f>
        <v>4</v>
      </c>
      <c r="M1380" s="15">
        <f>'table1-2010'!AW191</f>
        <v>30000</v>
      </c>
    </row>
    <row r="1381" spans="1:13" x14ac:dyDescent="0.2">
      <c r="A1381">
        <f>'table1-2010'!AL192</f>
        <v>2804.01</v>
      </c>
      <c r="B1381">
        <v>2010</v>
      </c>
      <c r="C1381">
        <f>'table1-2010'!AM192</f>
        <v>12</v>
      </c>
      <c r="D1381">
        <f>'table1-2010'!AN192</f>
        <v>11</v>
      </c>
      <c r="E1381" s="15">
        <f>'table1-2010'!AO192</f>
        <v>24000</v>
      </c>
      <c r="F1381">
        <f>'table1-2010'!AP192</f>
        <v>0</v>
      </c>
      <c r="G1381" s="15">
        <f>'table1-2010'!AQ192</f>
        <v>0</v>
      </c>
      <c r="H1381">
        <f>'table1-2010'!AR192</f>
        <v>0</v>
      </c>
      <c r="I1381" s="15">
        <f>'table1-2010'!AS192</f>
        <v>0</v>
      </c>
      <c r="J1381">
        <f>'table1-2010'!AT192</f>
        <v>4</v>
      </c>
      <c r="K1381" s="15">
        <f>'table1-2010'!AU192</f>
        <v>11000</v>
      </c>
      <c r="L1381">
        <f>'table1-2010'!AV192</f>
        <v>11</v>
      </c>
      <c r="M1381" s="15">
        <f>'table1-2010'!AW192</f>
        <v>24000</v>
      </c>
    </row>
    <row r="1382" spans="1:13" x14ac:dyDescent="0.2">
      <c r="A1382">
        <f>'table1-2010'!AL193</f>
        <v>2804.02</v>
      </c>
      <c r="B1382">
        <v>2010</v>
      </c>
      <c r="C1382">
        <f>'table1-2010'!AM193</f>
        <v>8</v>
      </c>
      <c r="D1382">
        <f>'table1-2010'!AN193</f>
        <v>7</v>
      </c>
      <c r="E1382" s="15">
        <f>'table1-2010'!AO193</f>
        <v>34000</v>
      </c>
      <c r="F1382">
        <f>'table1-2010'!AP193</f>
        <v>0</v>
      </c>
      <c r="G1382" s="15">
        <f>'table1-2010'!AQ193</f>
        <v>0</v>
      </c>
      <c r="H1382">
        <f>'table1-2010'!AR193</f>
        <v>0</v>
      </c>
      <c r="I1382" s="15">
        <f>'table1-2010'!AS193</f>
        <v>0</v>
      </c>
      <c r="J1382">
        <f>'table1-2010'!AT193</f>
        <v>3</v>
      </c>
      <c r="K1382" s="15">
        <f>'table1-2010'!AU193</f>
        <v>15000</v>
      </c>
      <c r="L1382">
        <f>'table1-2010'!AV193</f>
        <v>7</v>
      </c>
      <c r="M1382" s="15">
        <f>'table1-2010'!AW193</f>
        <v>34000</v>
      </c>
    </row>
    <row r="1383" spans="1:13" x14ac:dyDescent="0.2">
      <c r="A1383">
        <f>'table1-2010'!AL194</f>
        <v>2804.03</v>
      </c>
      <c r="B1383">
        <v>2010</v>
      </c>
      <c r="C1383">
        <f>'table1-2010'!AM194</f>
        <v>8</v>
      </c>
      <c r="D1383">
        <f>'table1-2010'!AN194</f>
        <v>16</v>
      </c>
      <c r="E1383" s="15">
        <f>'table1-2010'!AO194</f>
        <v>211000</v>
      </c>
      <c r="F1383">
        <f>'table1-2010'!AP194</f>
        <v>0</v>
      </c>
      <c r="G1383" s="15">
        <f>'table1-2010'!AQ194</f>
        <v>0</v>
      </c>
      <c r="H1383">
        <f>'table1-2010'!AR194</f>
        <v>0</v>
      </c>
      <c r="I1383" s="15">
        <f>'table1-2010'!AS194</f>
        <v>0</v>
      </c>
      <c r="J1383">
        <f>'table1-2010'!AT194</f>
        <v>7</v>
      </c>
      <c r="K1383" s="15">
        <f>'table1-2010'!AU194</f>
        <v>167000</v>
      </c>
      <c r="L1383">
        <f>'table1-2010'!AV194</f>
        <v>16</v>
      </c>
      <c r="M1383" s="15">
        <f>'table1-2010'!AW194</f>
        <v>211000</v>
      </c>
    </row>
    <row r="1384" spans="1:13" x14ac:dyDescent="0.2">
      <c r="A1384">
        <f>'table1-2010'!AL195</f>
        <v>2804.04</v>
      </c>
      <c r="B1384">
        <v>2010</v>
      </c>
      <c r="C1384">
        <f>'table1-2010'!AM195</f>
        <v>4</v>
      </c>
      <c r="D1384">
        <f>'table1-2010'!AN195</f>
        <v>1</v>
      </c>
      <c r="E1384" s="15">
        <f>'table1-2010'!AO195</f>
        <v>6000</v>
      </c>
      <c r="F1384">
        <f>'table1-2010'!AP195</f>
        <v>0</v>
      </c>
      <c r="G1384" s="15">
        <f>'table1-2010'!AQ195</f>
        <v>0</v>
      </c>
      <c r="H1384">
        <f>'table1-2010'!AR195</f>
        <v>0</v>
      </c>
      <c r="I1384" s="15">
        <f>'table1-2010'!AS195</f>
        <v>0</v>
      </c>
      <c r="J1384">
        <f>'table1-2010'!AT195</f>
        <v>1</v>
      </c>
      <c r="K1384" s="15">
        <f>'table1-2010'!AU195</f>
        <v>6000</v>
      </c>
      <c r="L1384">
        <f>'table1-2010'!AV195</f>
        <v>1</v>
      </c>
      <c r="M1384" s="15">
        <f>'table1-2010'!AW195</f>
        <v>6000</v>
      </c>
    </row>
  </sheetData>
  <sheetCalcPr fullCalcOnLoad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33"/>
  <sheetViews>
    <sheetView topLeftCell="AS1" workbookViewId="0">
      <selection activeCell="AZ5" sqref="AZ5:BB9"/>
    </sheetView>
  </sheetViews>
  <sheetFormatPr defaultColWidth="8.85546875" defaultRowHeight="12.75" x14ac:dyDescent="0.2"/>
  <cols>
    <col min="1" max="1" width="2.7109375" customWidth="1"/>
    <col min="2" max="2" width="36.42578125" customWidth="1"/>
    <col min="3" max="3" width="3.42578125" customWidth="1"/>
    <col min="4" max="4" width="2.28515625" customWidth="1"/>
    <col min="5" max="5" width="3.7109375" customWidth="1"/>
    <col min="6" max="6" width="2.85546875" customWidth="1"/>
    <col min="7" max="7" width="5.42578125" customWidth="1"/>
    <col min="8" max="8" width="2.140625" customWidth="1"/>
    <col min="9" max="9" width="2.28515625" customWidth="1"/>
    <col min="10" max="10" width="8.42578125" customWidth="1"/>
    <col min="11" max="11" width="2.28515625" customWidth="1"/>
    <col min="12" max="12" width="3.28515625" customWidth="1"/>
    <col min="13" max="13" width="8" customWidth="1"/>
    <col min="14" max="14" width="2.28515625" customWidth="1"/>
    <col min="15" max="15" width="3" customWidth="1"/>
    <col min="16" max="16" width="9.42578125" customWidth="1"/>
    <col min="17" max="17" width="3.140625" customWidth="1"/>
    <col min="18" max="18" width="3.28515625" customWidth="1"/>
    <col min="19" max="19" width="8.7109375" customWidth="1"/>
    <col min="20" max="20" width="3" customWidth="1"/>
    <col min="21" max="21" width="5.28515625" customWidth="1"/>
    <col min="22" max="22" width="4" customWidth="1"/>
    <col min="23" max="23" width="2.42578125" customWidth="1"/>
    <col min="24" max="25" width="5.85546875" customWidth="1"/>
    <col min="26" max="26" width="4.85546875" customWidth="1"/>
    <col min="27" max="28" width="2.42578125" customWidth="1"/>
    <col min="29" max="29" width="2.28515625" customWidth="1"/>
    <col min="30" max="31" width="4.140625" customWidth="1"/>
    <col min="32" max="32" width="3.140625" customWidth="1"/>
    <col min="33" max="33" width="2.42578125" customWidth="1"/>
    <col min="34" max="34" width="18" hidden="1" customWidth="1"/>
    <col min="35" max="35" width="9.140625" hidden="1" customWidth="1"/>
    <col min="36" max="36" width="14.85546875" hidden="1" customWidth="1"/>
    <col min="37" max="37" width="14.85546875" customWidth="1"/>
    <col min="38" max="38" width="12.42578125" customWidth="1"/>
    <col min="39" max="39" width="26" customWidth="1"/>
    <col min="40" max="41" width="11.85546875" customWidth="1"/>
    <col min="42" max="42" width="13.7109375" customWidth="1"/>
    <col min="43" max="43" width="16.28515625" customWidth="1"/>
    <col min="44" max="44" width="13.7109375" customWidth="1"/>
    <col min="45" max="45" width="16" customWidth="1"/>
    <col min="46" max="46" width="20.140625" customWidth="1"/>
    <col min="47" max="47" width="23" customWidth="1"/>
    <col min="48" max="48" width="14.28515625" customWidth="1"/>
    <col min="49" max="49" width="16.85546875" customWidth="1"/>
    <col min="50" max="50" width="15.42578125" customWidth="1"/>
    <col min="52" max="52" width="16.28515625" customWidth="1"/>
    <col min="53" max="53" width="12.140625" customWidth="1"/>
    <col min="54" max="54" width="14.7109375" customWidth="1"/>
    <col min="55" max="55" width="16.7109375" customWidth="1"/>
  </cols>
  <sheetData>
    <row r="1" spans="1:54" ht="14.4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Z1" s="3"/>
      <c r="AA1" s="3"/>
      <c r="AB1" s="4" t="s">
        <v>1</v>
      </c>
      <c r="AC1" s="3"/>
      <c r="AD1" s="4" t="s">
        <v>2</v>
      </c>
      <c r="AE1" s="5" t="s">
        <v>3</v>
      </c>
      <c r="AF1" s="3"/>
      <c r="AG1" s="4" t="s">
        <v>4</v>
      </c>
      <c r="AJ1" s="14" t="s">
        <v>251</v>
      </c>
      <c r="AK1" s="6"/>
      <c r="AL1" s="6" t="s">
        <v>249</v>
      </c>
      <c r="AM1" s="13" t="s">
        <v>250</v>
      </c>
      <c r="AN1" s="13" t="s">
        <v>252</v>
      </c>
      <c r="AO1" s="13" t="s">
        <v>253</v>
      </c>
      <c r="AP1" s="13" t="s">
        <v>254</v>
      </c>
      <c r="AQ1" s="13" t="s">
        <v>255</v>
      </c>
      <c r="AR1" s="13" t="s">
        <v>256</v>
      </c>
      <c r="AS1" s="13" t="s">
        <v>257</v>
      </c>
      <c r="AT1" s="13" t="s">
        <v>258</v>
      </c>
      <c r="AU1" s="13" t="s">
        <v>259</v>
      </c>
      <c r="AV1" s="13" t="s">
        <v>260</v>
      </c>
      <c r="AW1" s="13" t="s">
        <v>261</v>
      </c>
      <c r="AX1" s="13" t="s">
        <v>286</v>
      </c>
    </row>
    <row r="2" spans="1:54" ht="14.45" customHeight="1" x14ac:dyDescent="0.2">
      <c r="A2" s="1" t="s">
        <v>5</v>
      </c>
      <c r="B2" s="2"/>
      <c r="C2" s="2"/>
      <c r="D2" s="2"/>
      <c r="E2" s="2"/>
      <c r="V2" s="1" t="s">
        <v>6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J2" s="10" t="s">
        <v>25</v>
      </c>
      <c r="AK2" s="10"/>
      <c r="AL2">
        <v>101</v>
      </c>
      <c r="AM2">
        <v>10</v>
      </c>
      <c r="AN2">
        <f>VLOOKUP(TEXT($AL2,"0000.00"),$B$13:$AG$333,6,FALSE)</f>
        <v>68</v>
      </c>
      <c r="AO2" s="15">
        <f>VLOOKUP(TEXT($AL2,"0000.00"),$B$13:$AG$333,9,FALSE)*1000</f>
        <v>941000</v>
      </c>
      <c r="AP2">
        <f>VLOOKUP(TEXT($AL2,"0000.00"),$B$13:$AG$333,12,FALSE)</f>
        <v>3</v>
      </c>
      <c r="AQ2" s="15">
        <f>VLOOKUP(TEXT($AL2,"0000.00"),$B$13:$AG$333,15,FALSE)*1000</f>
        <v>540000</v>
      </c>
      <c r="AR2">
        <f>VLOOKUP(TEXT($AL2,"0000.00"),$B$13:$AG$333,18,FALSE)</f>
        <v>3</v>
      </c>
      <c r="AS2" s="15">
        <f>VLOOKUP(TEXT($AL2,"0000.00"),$B$13:$AG$333,22,FALSE)*1000</f>
        <v>979000</v>
      </c>
      <c r="AT2">
        <f>VLOOKUP(TEXT($AL2,"0000.00"),$B$13:$AG$333,26,FALSE)</f>
        <v>41</v>
      </c>
      <c r="AU2" s="15">
        <f>VLOOKUP(TEXT($AL2,"0000.00"),$B$13:$AG$333,32,FALSE)*1000</f>
        <v>996000</v>
      </c>
      <c r="AV2">
        <f>AN2+AP2+AR2</f>
        <v>74</v>
      </c>
      <c r="AW2" s="15">
        <f>AO2+AQ2+AS2</f>
        <v>2460000</v>
      </c>
      <c r="AX2" t="str">
        <f>IF(AM2&lt;=5,"low",IF(AM2&lt;=8,"moderate",IF(AM2&lt;=12,"middle",IF(AM2=13,"upper",IF(AM2=14,"unknown","?????")))))</f>
        <v>middle</v>
      </c>
    </row>
    <row r="3" spans="1:54" ht="14.45" customHeight="1" x14ac:dyDescent="0.2">
      <c r="A3" s="1" t="s">
        <v>7</v>
      </c>
      <c r="B3" s="2"/>
      <c r="C3" s="2"/>
      <c r="D3" s="2"/>
      <c r="E3" s="2"/>
      <c r="V3" s="1" t="s">
        <v>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J3" s="10" t="s">
        <v>28</v>
      </c>
      <c r="AK3" s="10"/>
      <c r="AL3">
        <v>102</v>
      </c>
      <c r="AM3">
        <v>9</v>
      </c>
      <c r="AN3">
        <f>VLOOKUP(TEXT($AL3,"0000.00"),$B$13:$AG$333,6,FALSE)</f>
        <v>42</v>
      </c>
      <c r="AO3" s="15">
        <f>VLOOKUP(TEXT($AL3,"0000.00"),$B$13:$AG$333,9,FALSE)*1000</f>
        <v>481000</v>
      </c>
      <c r="AP3">
        <f>VLOOKUP(TEXT($AL3,"0000.00"),$B$13:$AG$333,12,FALSE)</f>
        <v>1</v>
      </c>
      <c r="AQ3" s="15">
        <f>VLOOKUP(TEXT($AL3,"0000.00"),$B$13:$AG$333,15,FALSE)*1000</f>
        <v>135000</v>
      </c>
      <c r="AR3">
        <f>VLOOKUP(TEXT($AL3,"0000.00"),$B$13:$AG$333,18,FALSE)</f>
        <v>1</v>
      </c>
      <c r="AS3" s="15">
        <f>VLOOKUP(TEXT($AL3,"0000.00"),$B$13:$AG$333,22,FALSE)*1000</f>
        <v>602000</v>
      </c>
      <c r="AT3">
        <f>VLOOKUP(TEXT($AL3,"0000.00"),$B$13:$AG$333,26,FALSE)</f>
        <v>28</v>
      </c>
      <c r="AU3" s="15">
        <f>VLOOKUP(TEXT($AL3,"0000.00"),$B$13:$AG$333,32,FALSE)*1000</f>
        <v>1052000</v>
      </c>
      <c r="AV3">
        <f>AN3+AP3+AR3</f>
        <v>44</v>
      </c>
      <c r="AW3" s="15">
        <f>AO3+AQ3+AS3</f>
        <v>1218000</v>
      </c>
      <c r="AX3" t="str">
        <f t="shared" ref="AX3:AX66" si="0">IF(AM3&lt;=5,"low",IF(AM3&lt;=8,"moderate",IF(AM3&lt;=12,"middle",IF(AM3=13,"upper",IF(AM3=14,"unknown","?????")))))</f>
        <v>middle</v>
      </c>
    </row>
    <row r="4" spans="1:54" ht="14.45" customHeight="1" thickBot="1" x14ac:dyDescent="0.25">
      <c r="V4" s="1" t="s">
        <v>9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J4" s="10" t="s">
        <v>29</v>
      </c>
      <c r="AK4" s="10"/>
      <c r="AL4">
        <v>103</v>
      </c>
      <c r="AM4">
        <v>13</v>
      </c>
      <c r="AN4">
        <f t="shared" ref="AN4:AN67" si="1">VLOOKUP(TEXT($AL4,"0000.00"),$B$13:$AG$333,6,FALSE)</f>
        <v>31</v>
      </c>
      <c r="AO4" s="15">
        <f t="shared" ref="AO4:AO67" si="2">VLOOKUP(TEXT($AL4,"0000.00"),$B$13:$AG$333,9,FALSE)*1000</f>
        <v>515000</v>
      </c>
      <c r="AP4">
        <f t="shared" ref="AP4:AP67" si="3">VLOOKUP(TEXT($AL4,"0000.00"),$B$13:$AG$333,12,FALSE)</f>
        <v>2</v>
      </c>
      <c r="AQ4" s="15">
        <f t="shared" ref="AQ4:AQ67" si="4">VLOOKUP(TEXT($AL4,"0000.00"),$B$13:$AG$333,15,FALSE)*1000</f>
        <v>424000</v>
      </c>
      <c r="AR4">
        <f t="shared" ref="AR4:AR67" si="5">VLOOKUP(TEXT($AL4,"0000.00"),$B$13:$AG$333,18,FALSE)</f>
        <v>1</v>
      </c>
      <c r="AS4" s="15">
        <f t="shared" ref="AS4:AS67" si="6">VLOOKUP(TEXT($AL4,"0000.00"),$B$13:$AG$333,22,FALSE)*1000</f>
        <v>430000</v>
      </c>
      <c r="AT4">
        <f t="shared" ref="AT4:AT67" si="7">VLOOKUP(TEXT($AL4,"0000.00"),$B$13:$AG$333,26,FALSE)</f>
        <v>18</v>
      </c>
      <c r="AU4" s="15">
        <f t="shared" ref="AU4:AU67" si="8">VLOOKUP(TEXT($AL4,"0000.00"),$B$13:$AG$333,32,FALSE)*1000</f>
        <v>683000</v>
      </c>
      <c r="AV4">
        <f t="shared" ref="AV4:AV67" si="9">AN4+AP4+AR4</f>
        <v>34</v>
      </c>
      <c r="AW4" s="15">
        <f t="shared" ref="AW4:AW67" si="10">AO4+AQ4+AS4</f>
        <v>1369000</v>
      </c>
      <c r="AX4" t="str">
        <f t="shared" si="0"/>
        <v>upper</v>
      </c>
    </row>
    <row r="5" spans="1:54" ht="12.2" customHeight="1" x14ac:dyDescent="0.2">
      <c r="G5" s="6" t="s">
        <v>10</v>
      </c>
      <c r="H5" s="7"/>
      <c r="I5" s="7"/>
      <c r="J5" s="7"/>
      <c r="M5" s="6" t="s">
        <v>10</v>
      </c>
      <c r="N5" s="7"/>
      <c r="O5" s="7"/>
      <c r="P5" s="7"/>
      <c r="R5" s="6" t="s">
        <v>10</v>
      </c>
      <c r="S5" s="7"/>
      <c r="T5" s="7"/>
      <c r="U5" s="7"/>
      <c r="V5" s="7"/>
      <c r="AJ5" s="10" t="s">
        <v>30</v>
      </c>
      <c r="AK5" s="10"/>
      <c r="AL5">
        <v>104</v>
      </c>
      <c r="AM5">
        <v>13</v>
      </c>
      <c r="AN5">
        <f t="shared" si="1"/>
        <v>120</v>
      </c>
      <c r="AO5" s="15">
        <f t="shared" si="2"/>
        <v>1671000</v>
      </c>
      <c r="AP5">
        <f t="shared" si="3"/>
        <v>3</v>
      </c>
      <c r="AQ5" s="15">
        <f t="shared" si="4"/>
        <v>516000</v>
      </c>
      <c r="AR5">
        <f t="shared" si="5"/>
        <v>4</v>
      </c>
      <c r="AS5" s="15">
        <f t="shared" si="6"/>
        <v>1934000</v>
      </c>
      <c r="AT5">
        <f t="shared" si="7"/>
        <v>54</v>
      </c>
      <c r="AU5" s="15">
        <f t="shared" si="8"/>
        <v>1556000</v>
      </c>
      <c r="AV5">
        <f t="shared" si="9"/>
        <v>127</v>
      </c>
      <c r="AW5" s="15">
        <f t="shared" si="10"/>
        <v>4121000</v>
      </c>
      <c r="AX5" t="str">
        <f t="shared" si="0"/>
        <v>upper</v>
      </c>
      <c r="AZ5" s="56" t="s">
        <v>286</v>
      </c>
      <c r="BA5" s="57" t="s">
        <v>287</v>
      </c>
      <c r="BB5" s="58" t="s">
        <v>288</v>
      </c>
    </row>
    <row r="6" spans="1:54" ht="12.2" customHeight="1" x14ac:dyDescent="0.2">
      <c r="G6" s="6" t="s">
        <v>11</v>
      </c>
      <c r="H6" s="7"/>
      <c r="I6" s="7"/>
      <c r="J6" s="7"/>
      <c r="M6" s="6" t="s">
        <v>12</v>
      </c>
      <c r="N6" s="7"/>
      <c r="O6" s="7"/>
      <c r="P6" s="7"/>
      <c r="R6" s="6" t="s">
        <v>13</v>
      </c>
      <c r="S6" s="7"/>
      <c r="T6" s="7"/>
      <c r="U6" s="7"/>
      <c r="V6" s="7"/>
      <c r="X6" s="6" t="s">
        <v>14</v>
      </c>
      <c r="Y6" s="7"/>
      <c r="Z6" s="7"/>
      <c r="AA6" s="7"/>
      <c r="AB6" s="7"/>
      <c r="AC6" s="7"/>
      <c r="AD6" s="7"/>
      <c r="AE6" s="7"/>
      <c r="AF6" s="7"/>
      <c r="AG6" s="7"/>
      <c r="AJ6" s="10" t="s">
        <v>32</v>
      </c>
      <c r="AK6" s="10"/>
      <c r="AL6">
        <v>105</v>
      </c>
      <c r="AM6">
        <v>13</v>
      </c>
      <c r="AN6">
        <f t="shared" si="1"/>
        <v>26</v>
      </c>
      <c r="AO6" s="15">
        <f t="shared" si="2"/>
        <v>322000</v>
      </c>
      <c r="AP6">
        <f t="shared" si="3"/>
        <v>0</v>
      </c>
      <c r="AQ6" s="15">
        <f t="shared" si="4"/>
        <v>0</v>
      </c>
      <c r="AR6">
        <f t="shared" si="5"/>
        <v>0</v>
      </c>
      <c r="AS6" s="15">
        <f t="shared" si="6"/>
        <v>0</v>
      </c>
      <c r="AT6">
        <f t="shared" si="7"/>
        <v>15</v>
      </c>
      <c r="AU6" s="15">
        <f t="shared" si="8"/>
        <v>216000</v>
      </c>
      <c r="AV6">
        <f t="shared" si="9"/>
        <v>26</v>
      </c>
      <c r="AW6" s="15">
        <f t="shared" si="10"/>
        <v>322000</v>
      </c>
      <c r="AX6" t="str">
        <f t="shared" si="0"/>
        <v>upper</v>
      </c>
      <c r="AZ6" s="59" t="s">
        <v>289</v>
      </c>
      <c r="BA6" s="60">
        <f>AVERAGEIF(AX:AX,AZ6,AV:AV)</f>
        <v>24.827586206896552</v>
      </c>
      <c r="BB6" s="61">
        <f>SUMIF(AX:AX,AZ6,AW:AW)/COUNTIF(AX:AX,AZ6)</f>
        <v>842540.22988505743</v>
      </c>
    </row>
    <row r="7" spans="1:54" ht="13.35" customHeight="1" x14ac:dyDescent="0.2">
      <c r="B7" s="8" t="s">
        <v>15</v>
      </c>
      <c r="G7" s="6" t="s">
        <v>16</v>
      </c>
      <c r="H7" s="7"/>
      <c r="I7" s="7"/>
      <c r="J7" s="7"/>
      <c r="M7" s="6" t="s">
        <v>17</v>
      </c>
      <c r="N7" s="7"/>
      <c r="O7" s="7"/>
      <c r="P7" s="7"/>
      <c r="X7" s="6" t="s">
        <v>18</v>
      </c>
      <c r="Y7" s="7"/>
      <c r="Z7" s="7"/>
      <c r="AA7" s="7"/>
      <c r="AB7" s="7"/>
      <c r="AC7" s="7"/>
      <c r="AD7" s="7"/>
      <c r="AE7" s="7"/>
      <c r="AF7" s="7"/>
      <c r="AG7" s="7"/>
      <c r="AJ7" s="10" t="s">
        <v>33</v>
      </c>
      <c r="AK7" s="10"/>
      <c r="AL7">
        <v>201</v>
      </c>
      <c r="AM7">
        <v>10</v>
      </c>
      <c r="AN7">
        <f t="shared" si="1"/>
        <v>30</v>
      </c>
      <c r="AO7" s="15">
        <f t="shared" si="2"/>
        <v>634000</v>
      </c>
      <c r="AP7">
        <f t="shared" si="3"/>
        <v>2</v>
      </c>
      <c r="AQ7" s="15">
        <f t="shared" si="4"/>
        <v>446000</v>
      </c>
      <c r="AR7">
        <f t="shared" si="5"/>
        <v>0</v>
      </c>
      <c r="AS7" s="15">
        <f t="shared" si="6"/>
        <v>0</v>
      </c>
      <c r="AT7">
        <f t="shared" si="7"/>
        <v>18</v>
      </c>
      <c r="AU7" s="15">
        <f t="shared" si="8"/>
        <v>628000</v>
      </c>
      <c r="AV7">
        <f t="shared" si="9"/>
        <v>32</v>
      </c>
      <c r="AW7" s="15">
        <f t="shared" si="10"/>
        <v>1080000</v>
      </c>
      <c r="AX7" t="str">
        <f t="shared" si="0"/>
        <v>middle</v>
      </c>
      <c r="AZ7" s="59" t="s">
        <v>290</v>
      </c>
      <c r="BA7" s="60">
        <f>AVERAGEIF(AX:AX,AZ7,AV:AV)</f>
        <v>42.287671232876711</v>
      </c>
      <c r="BB7" s="61">
        <f>SUMIF(AX:AX,AZ7,AW:AW)/COUNTIF(AX:AX,AZ7)</f>
        <v>1481657.5342465753</v>
      </c>
    </row>
    <row r="8" spans="1:54" ht="13.35" customHeight="1" x14ac:dyDescent="0.2">
      <c r="B8" s="9"/>
      <c r="G8" s="7"/>
      <c r="H8" s="7"/>
      <c r="I8" s="7"/>
      <c r="J8" s="7"/>
      <c r="M8" s="7"/>
      <c r="N8" s="7"/>
      <c r="O8" s="7"/>
      <c r="P8" s="7"/>
      <c r="X8" s="7"/>
      <c r="Y8" s="7"/>
      <c r="Z8" s="7"/>
      <c r="AA8" s="7"/>
      <c r="AB8" s="7"/>
      <c r="AC8" s="7"/>
      <c r="AD8" s="7"/>
      <c r="AE8" s="7"/>
      <c r="AF8" s="7"/>
      <c r="AG8" s="7"/>
      <c r="AJ8" s="10" t="s">
        <v>34</v>
      </c>
      <c r="AK8" s="10"/>
      <c r="AL8">
        <v>202</v>
      </c>
      <c r="AM8">
        <v>7</v>
      </c>
      <c r="AN8">
        <f t="shared" si="1"/>
        <v>39</v>
      </c>
      <c r="AO8" s="15">
        <f t="shared" si="2"/>
        <v>409000</v>
      </c>
      <c r="AP8">
        <f t="shared" si="3"/>
        <v>0</v>
      </c>
      <c r="AQ8" s="15">
        <f t="shared" si="4"/>
        <v>0</v>
      </c>
      <c r="AR8">
        <f t="shared" si="5"/>
        <v>0</v>
      </c>
      <c r="AS8" s="15">
        <f t="shared" si="6"/>
        <v>0</v>
      </c>
      <c r="AT8">
        <f t="shared" si="7"/>
        <v>27</v>
      </c>
      <c r="AU8" s="15">
        <f t="shared" si="8"/>
        <v>304000</v>
      </c>
      <c r="AV8">
        <f t="shared" si="9"/>
        <v>39</v>
      </c>
      <c r="AW8" s="15">
        <f t="shared" si="10"/>
        <v>409000</v>
      </c>
      <c r="AX8" t="str">
        <f t="shared" si="0"/>
        <v>moderate</v>
      </c>
      <c r="AZ8" s="59" t="s">
        <v>291</v>
      </c>
      <c r="BA8" s="60">
        <f>AVERAGEIF(AX:AX,AZ8,AV:AV)</f>
        <v>97.571428571428569</v>
      </c>
      <c r="BB8" s="61">
        <f>SUMIF(AX:AX,AZ8,AW:AW)/COUNTIF(AX:AX,AZ8)</f>
        <v>4216809.5238095243</v>
      </c>
    </row>
    <row r="9" spans="1:54" ht="12.2" customHeight="1" thickBot="1" x14ac:dyDescent="0.25">
      <c r="F9" s="6" t="s">
        <v>19</v>
      </c>
      <c r="G9" s="7"/>
      <c r="H9" s="7"/>
      <c r="J9" s="6" t="s">
        <v>20</v>
      </c>
      <c r="K9" s="7"/>
      <c r="M9" s="6" t="s">
        <v>19</v>
      </c>
      <c r="N9" s="7"/>
      <c r="P9" s="8" t="s">
        <v>20</v>
      </c>
      <c r="S9" s="8" t="s">
        <v>19</v>
      </c>
      <c r="U9" s="6" t="s">
        <v>20</v>
      </c>
      <c r="V9" s="7"/>
      <c r="Y9" s="6" t="s">
        <v>19</v>
      </c>
      <c r="Z9" s="7"/>
      <c r="AD9" s="6" t="s">
        <v>20</v>
      </c>
      <c r="AE9" s="7"/>
      <c r="AF9" s="7"/>
      <c r="AJ9" s="10" t="s">
        <v>35</v>
      </c>
      <c r="AK9" s="10"/>
      <c r="AL9">
        <v>203</v>
      </c>
      <c r="AM9">
        <v>12</v>
      </c>
      <c r="AN9">
        <f t="shared" si="1"/>
        <v>189</v>
      </c>
      <c r="AO9" s="15">
        <f t="shared" si="2"/>
        <v>2693000</v>
      </c>
      <c r="AP9">
        <f t="shared" si="3"/>
        <v>7</v>
      </c>
      <c r="AQ9" s="15">
        <f t="shared" si="4"/>
        <v>1155000</v>
      </c>
      <c r="AR9">
        <f t="shared" si="5"/>
        <v>9</v>
      </c>
      <c r="AS9" s="15">
        <f t="shared" si="6"/>
        <v>5194000</v>
      </c>
      <c r="AT9">
        <f t="shared" si="7"/>
        <v>111</v>
      </c>
      <c r="AU9" s="15">
        <f t="shared" si="8"/>
        <v>4065000</v>
      </c>
      <c r="AV9">
        <f t="shared" si="9"/>
        <v>205</v>
      </c>
      <c r="AW9" s="15">
        <f t="shared" si="10"/>
        <v>9042000</v>
      </c>
      <c r="AX9" t="str">
        <f t="shared" si="0"/>
        <v>middle</v>
      </c>
      <c r="AZ9" s="62" t="s">
        <v>292</v>
      </c>
      <c r="BA9" s="63">
        <f>AVERAGEIF(AX:AX,AZ9,AV:AV)</f>
        <v>74.470588235294116</v>
      </c>
      <c r="BB9" s="64">
        <f>SUMIF(AX:AX,AZ9,AW:AW)/COUNTIF(AX:AX,AZ9)</f>
        <v>2392294.1176470588</v>
      </c>
    </row>
    <row r="10" spans="1:54" ht="12.2" customHeight="1" x14ac:dyDescent="0.2">
      <c r="F10" s="6" t="s">
        <v>21</v>
      </c>
      <c r="G10" s="7"/>
      <c r="H10" s="7"/>
      <c r="J10" s="6" t="s">
        <v>22</v>
      </c>
      <c r="K10" s="7"/>
      <c r="M10" s="6" t="s">
        <v>21</v>
      </c>
      <c r="N10" s="7"/>
      <c r="P10" s="8" t="s">
        <v>22</v>
      </c>
      <c r="S10" s="8" t="s">
        <v>21</v>
      </c>
      <c r="U10" s="6" t="s">
        <v>22</v>
      </c>
      <c r="V10" s="7"/>
      <c r="Y10" s="6" t="s">
        <v>21</v>
      </c>
      <c r="Z10" s="7"/>
      <c r="AD10" s="6" t="s">
        <v>22</v>
      </c>
      <c r="AE10" s="7"/>
      <c r="AF10" s="7"/>
      <c r="AJ10" s="10" t="s">
        <v>36</v>
      </c>
      <c r="AK10" s="10"/>
      <c r="AL10">
        <v>301</v>
      </c>
      <c r="AM10">
        <v>3</v>
      </c>
      <c r="AN10">
        <f t="shared" si="1"/>
        <v>44</v>
      </c>
      <c r="AO10" s="15">
        <f t="shared" si="2"/>
        <v>552000</v>
      </c>
      <c r="AP10">
        <f t="shared" si="3"/>
        <v>2</v>
      </c>
      <c r="AQ10" s="15">
        <f t="shared" si="4"/>
        <v>440000</v>
      </c>
      <c r="AR10">
        <f t="shared" si="5"/>
        <v>1</v>
      </c>
      <c r="AS10" s="15">
        <f t="shared" si="6"/>
        <v>1000000</v>
      </c>
      <c r="AT10">
        <f t="shared" si="7"/>
        <v>27</v>
      </c>
      <c r="AU10" s="15">
        <f t="shared" si="8"/>
        <v>1342000</v>
      </c>
      <c r="AV10">
        <f t="shared" si="9"/>
        <v>47</v>
      </c>
      <c r="AW10" s="15">
        <f t="shared" si="10"/>
        <v>1992000</v>
      </c>
      <c r="AX10" t="str">
        <f t="shared" si="0"/>
        <v>low</v>
      </c>
    </row>
    <row r="11" spans="1:54" ht="12.2" customHeight="1" x14ac:dyDescent="0.2">
      <c r="A11" s="6" t="s">
        <v>23</v>
      </c>
      <c r="B11" s="7"/>
      <c r="C11" s="7"/>
      <c r="AJ11" s="10" t="s">
        <v>37</v>
      </c>
      <c r="AK11" s="10"/>
      <c r="AL11">
        <v>302</v>
      </c>
      <c r="AM11">
        <v>6</v>
      </c>
      <c r="AN11">
        <f t="shared" si="1"/>
        <v>105</v>
      </c>
      <c r="AO11" s="15">
        <f t="shared" si="2"/>
        <v>2046000</v>
      </c>
      <c r="AP11">
        <f t="shared" si="3"/>
        <v>4</v>
      </c>
      <c r="AQ11" s="15">
        <f t="shared" si="4"/>
        <v>590000</v>
      </c>
      <c r="AR11">
        <f t="shared" si="5"/>
        <v>7</v>
      </c>
      <c r="AS11" s="15">
        <f t="shared" si="6"/>
        <v>4005000</v>
      </c>
      <c r="AT11">
        <f t="shared" si="7"/>
        <v>44</v>
      </c>
      <c r="AU11" s="15">
        <f t="shared" si="8"/>
        <v>1462000</v>
      </c>
      <c r="AV11">
        <f t="shared" si="9"/>
        <v>116</v>
      </c>
      <c r="AW11" s="15">
        <f t="shared" si="10"/>
        <v>6641000</v>
      </c>
      <c r="AX11" t="str">
        <f t="shared" si="0"/>
        <v>moderate</v>
      </c>
    </row>
    <row r="12" spans="1:54" ht="12.2" customHeight="1" x14ac:dyDescent="0.2">
      <c r="B12" s="6" t="s">
        <v>24</v>
      </c>
      <c r="C12" s="7"/>
      <c r="D12" s="7"/>
      <c r="AJ12" s="10" t="s">
        <v>38</v>
      </c>
      <c r="AK12" s="10"/>
      <c r="AL12">
        <v>401</v>
      </c>
      <c r="AM12">
        <v>9</v>
      </c>
      <c r="AN12">
        <f t="shared" si="1"/>
        <v>505</v>
      </c>
      <c r="AO12" s="15">
        <f t="shared" si="2"/>
        <v>7787000</v>
      </c>
      <c r="AP12">
        <f t="shared" si="3"/>
        <v>27</v>
      </c>
      <c r="AQ12" s="15">
        <f t="shared" si="4"/>
        <v>5070000</v>
      </c>
      <c r="AR12">
        <f t="shared" si="5"/>
        <v>47</v>
      </c>
      <c r="AS12" s="15">
        <f t="shared" si="6"/>
        <v>26678000</v>
      </c>
      <c r="AT12">
        <f t="shared" si="7"/>
        <v>245</v>
      </c>
      <c r="AU12" s="15">
        <f t="shared" si="8"/>
        <v>9883000</v>
      </c>
      <c r="AV12">
        <f t="shared" si="9"/>
        <v>579</v>
      </c>
      <c r="AW12" s="15">
        <f t="shared" si="10"/>
        <v>39535000</v>
      </c>
      <c r="AX12" t="str">
        <f t="shared" si="0"/>
        <v>middle</v>
      </c>
    </row>
    <row r="13" spans="1:54" ht="12.2" customHeight="1" x14ac:dyDescent="0.2">
      <c r="B13" s="10" t="s">
        <v>25</v>
      </c>
      <c r="C13" s="11"/>
      <c r="D13" s="11"/>
      <c r="E13" s="11"/>
      <c r="F13" s="11"/>
      <c r="G13" s="12">
        <v>12</v>
      </c>
      <c r="I13" s="11"/>
      <c r="J13" s="12">
        <v>62</v>
      </c>
      <c r="L13" s="11"/>
      <c r="M13" s="12">
        <v>0</v>
      </c>
      <c r="O13" s="11"/>
      <c r="P13" s="12">
        <v>0</v>
      </c>
      <c r="R13" s="11"/>
      <c r="S13" s="12">
        <v>0</v>
      </c>
      <c r="T13" s="11"/>
      <c r="U13" s="11"/>
      <c r="V13" s="11"/>
      <c r="W13" s="12">
        <v>0</v>
      </c>
      <c r="Y13" s="11"/>
      <c r="Z13" s="11"/>
      <c r="AA13" s="12">
        <v>5</v>
      </c>
      <c r="AC13" s="11"/>
      <c r="AD13" s="11"/>
      <c r="AE13" s="11"/>
      <c r="AF13" s="11"/>
      <c r="AG13" s="12">
        <v>35</v>
      </c>
      <c r="AJ13" s="10" t="s">
        <v>39</v>
      </c>
      <c r="AK13" s="10"/>
      <c r="AL13">
        <v>402</v>
      </c>
      <c r="AM13">
        <v>5</v>
      </c>
      <c r="AN13">
        <f t="shared" si="1"/>
        <v>36</v>
      </c>
      <c r="AO13" s="15">
        <f t="shared" si="2"/>
        <v>401000</v>
      </c>
      <c r="AP13">
        <f t="shared" si="3"/>
        <v>1</v>
      </c>
      <c r="AQ13" s="15">
        <f t="shared" si="4"/>
        <v>106000</v>
      </c>
      <c r="AR13">
        <f t="shared" si="5"/>
        <v>0</v>
      </c>
      <c r="AS13" s="15">
        <f t="shared" si="6"/>
        <v>0</v>
      </c>
      <c r="AT13">
        <f t="shared" si="7"/>
        <v>13</v>
      </c>
      <c r="AU13" s="15">
        <f t="shared" si="8"/>
        <v>93000</v>
      </c>
      <c r="AV13">
        <f t="shared" si="9"/>
        <v>37</v>
      </c>
      <c r="AW13" s="15">
        <f t="shared" si="10"/>
        <v>507000</v>
      </c>
      <c r="AX13" t="str">
        <f t="shared" si="0"/>
        <v>low</v>
      </c>
    </row>
    <row r="14" spans="1:54" ht="12.2" customHeight="1" x14ac:dyDescent="0.2">
      <c r="B14" s="10" t="s">
        <v>26</v>
      </c>
      <c r="C14" s="11"/>
      <c r="D14" s="11"/>
      <c r="E14" s="11"/>
      <c r="F14" s="11"/>
      <c r="G14" s="12">
        <v>12</v>
      </c>
      <c r="I14" s="11"/>
      <c r="J14" s="12">
        <v>62</v>
      </c>
      <c r="L14" s="11"/>
      <c r="M14" s="12">
        <v>0</v>
      </c>
      <c r="O14" s="11"/>
      <c r="P14" s="12">
        <v>0</v>
      </c>
      <c r="R14" s="11"/>
      <c r="S14" s="12">
        <v>0</v>
      </c>
      <c r="T14" s="11"/>
      <c r="U14" s="11"/>
      <c r="V14" s="11"/>
      <c r="W14" s="12">
        <v>0</v>
      </c>
      <c r="Y14" s="11"/>
      <c r="Z14" s="11"/>
      <c r="AA14" s="12">
        <v>5</v>
      </c>
      <c r="AC14" s="11"/>
      <c r="AD14" s="11"/>
      <c r="AE14" s="11"/>
      <c r="AF14" s="11"/>
      <c r="AG14" s="12">
        <v>35</v>
      </c>
      <c r="AJ14" s="10" t="s">
        <v>40</v>
      </c>
      <c r="AK14" s="10"/>
      <c r="AL14">
        <v>601</v>
      </c>
      <c r="AM14">
        <v>6</v>
      </c>
      <c r="AN14">
        <f t="shared" si="1"/>
        <v>8</v>
      </c>
      <c r="AO14" s="15">
        <f t="shared" si="2"/>
        <v>83000</v>
      </c>
      <c r="AP14">
        <f t="shared" si="3"/>
        <v>0</v>
      </c>
      <c r="AQ14" s="15">
        <f t="shared" si="4"/>
        <v>0</v>
      </c>
      <c r="AR14">
        <f t="shared" si="5"/>
        <v>0</v>
      </c>
      <c r="AS14" s="15">
        <f t="shared" si="6"/>
        <v>0</v>
      </c>
      <c r="AT14">
        <f t="shared" si="7"/>
        <v>5</v>
      </c>
      <c r="AU14" s="15">
        <f t="shared" si="8"/>
        <v>52000</v>
      </c>
      <c r="AV14">
        <f t="shared" si="9"/>
        <v>8</v>
      </c>
      <c r="AW14" s="15">
        <f t="shared" si="10"/>
        <v>83000</v>
      </c>
      <c r="AX14" t="str">
        <f t="shared" si="0"/>
        <v>moderate</v>
      </c>
    </row>
    <row r="15" spans="1:54" ht="12.2" customHeight="1" x14ac:dyDescent="0.2">
      <c r="B15" s="6" t="s">
        <v>27</v>
      </c>
      <c r="C15" s="7"/>
      <c r="D15" s="7"/>
      <c r="AJ15" s="10" t="s">
        <v>41</v>
      </c>
      <c r="AK15" s="10"/>
      <c r="AL15">
        <v>602</v>
      </c>
      <c r="AM15">
        <v>5</v>
      </c>
      <c r="AN15">
        <f t="shared" si="1"/>
        <v>33</v>
      </c>
      <c r="AO15" s="15">
        <f t="shared" si="2"/>
        <v>279000</v>
      </c>
      <c r="AP15">
        <f t="shared" si="3"/>
        <v>0</v>
      </c>
      <c r="AQ15" s="15">
        <f t="shared" si="4"/>
        <v>0</v>
      </c>
      <c r="AR15">
        <f t="shared" si="5"/>
        <v>0</v>
      </c>
      <c r="AS15" s="15">
        <f t="shared" si="6"/>
        <v>0</v>
      </c>
      <c r="AT15">
        <f t="shared" si="7"/>
        <v>20</v>
      </c>
      <c r="AU15" s="15">
        <f t="shared" si="8"/>
        <v>225000</v>
      </c>
      <c r="AV15">
        <f t="shared" si="9"/>
        <v>33</v>
      </c>
      <c r="AW15" s="15">
        <f t="shared" si="10"/>
        <v>279000</v>
      </c>
      <c r="AX15" t="str">
        <f t="shared" si="0"/>
        <v>low</v>
      </c>
    </row>
    <row r="16" spans="1:54" ht="12.2" customHeight="1" x14ac:dyDescent="0.2">
      <c r="B16" s="10" t="s">
        <v>28</v>
      </c>
      <c r="C16" s="11"/>
      <c r="D16" s="11"/>
      <c r="E16" s="11"/>
      <c r="F16" s="11"/>
      <c r="G16" s="12">
        <v>16</v>
      </c>
      <c r="I16" s="11"/>
      <c r="J16" s="12">
        <v>101</v>
      </c>
      <c r="L16" s="11"/>
      <c r="M16" s="12">
        <v>0</v>
      </c>
      <c r="O16" s="11"/>
      <c r="P16" s="12">
        <v>0</v>
      </c>
      <c r="R16" s="11"/>
      <c r="S16" s="12">
        <v>0</v>
      </c>
      <c r="T16" s="11"/>
      <c r="U16" s="11"/>
      <c r="V16" s="11"/>
      <c r="W16" s="12">
        <v>0</v>
      </c>
      <c r="Y16" s="11"/>
      <c r="Z16" s="11"/>
      <c r="AA16" s="12">
        <v>12</v>
      </c>
      <c r="AC16" s="11"/>
      <c r="AD16" s="11"/>
      <c r="AE16" s="11"/>
      <c r="AF16" s="11"/>
      <c r="AG16" s="12">
        <v>77</v>
      </c>
      <c r="AJ16" s="10" t="s">
        <v>42</v>
      </c>
      <c r="AK16" s="10"/>
      <c r="AL16">
        <v>603</v>
      </c>
      <c r="AM16">
        <v>7</v>
      </c>
      <c r="AN16">
        <f t="shared" si="1"/>
        <v>18</v>
      </c>
      <c r="AO16" s="15">
        <f t="shared" si="2"/>
        <v>363000</v>
      </c>
      <c r="AP16">
        <f t="shared" si="3"/>
        <v>0</v>
      </c>
      <c r="AQ16" s="15">
        <f t="shared" si="4"/>
        <v>0</v>
      </c>
      <c r="AR16">
        <f t="shared" si="5"/>
        <v>0</v>
      </c>
      <c r="AS16" s="15">
        <f t="shared" si="6"/>
        <v>0</v>
      </c>
      <c r="AT16">
        <f t="shared" si="7"/>
        <v>11</v>
      </c>
      <c r="AU16" s="15">
        <f t="shared" si="8"/>
        <v>287000</v>
      </c>
      <c r="AV16">
        <f t="shared" si="9"/>
        <v>18</v>
      </c>
      <c r="AW16" s="15">
        <f t="shared" si="10"/>
        <v>363000</v>
      </c>
      <c r="AX16" t="str">
        <f t="shared" si="0"/>
        <v>moderate</v>
      </c>
    </row>
    <row r="17" spans="2:50" ht="12.2" customHeight="1" x14ac:dyDescent="0.2">
      <c r="B17" s="10" t="s">
        <v>29</v>
      </c>
      <c r="C17" s="11"/>
      <c r="D17" s="11"/>
      <c r="E17" s="11"/>
      <c r="F17" s="11"/>
      <c r="G17" s="12">
        <v>3</v>
      </c>
      <c r="I17" s="11"/>
      <c r="J17" s="12">
        <v>55</v>
      </c>
      <c r="L17" s="11"/>
      <c r="M17" s="12">
        <v>0</v>
      </c>
      <c r="O17" s="11"/>
      <c r="P17" s="12">
        <v>0</v>
      </c>
      <c r="R17" s="11"/>
      <c r="S17" s="12">
        <v>0</v>
      </c>
      <c r="T17" s="11"/>
      <c r="U17" s="11"/>
      <c r="V17" s="11"/>
      <c r="W17" s="12">
        <v>0</v>
      </c>
      <c r="Y17" s="11"/>
      <c r="Z17" s="11"/>
      <c r="AA17" s="12">
        <v>2</v>
      </c>
      <c r="AC17" s="11"/>
      <c r="AD17" s="11"/>
      <c r="AE17" s="11"/>
      <c r="AF17" s="11"/>
      <c r="AG17" s="12">
        <v>4</v>
      </c>
      <c r="AJ17" s="10" t="s">
        <v>43</v>
      </c>
      <c r="AK17" s="10"/>
      <c r="AL17">
        <v>604</v>
      </c>
      <c r="AM17">
        <v>8</v>
      </c>
      <c r="AN17">
        <f t="shared" si="1"/>
        <v>12</v>
      </c>
      <c r="AO17" s="15">
        <f t="shared" si="2"/>
        <v>94000</v>
      </c>
      <c r="AP17">
        <f t="shared" si="3"/>
        <v>1</v>
      </c>
      <c r="AQ17" s="15">
        <f t="shared" si="4"/>
        <v>212000</v>
      </c>
      <c r="AR17">
        <f t="shared" si="5"/>
        <v>0</v>
      </c>
      <c r="AS17" s="15">
        <f t="shared" si="6"/>
        <v>0</v>
      </c>
      <c r="AT17">
        <f t="shared" si="7"/>
        <v>8</v>
      </c>
      <c r="AU17" s="15">
        <f t="shared" si="8"/>
        <v>274000</v>
      </c>
      <c r="AV17">
        <f t="shared" si="9"/>
        <v>13</v>
      </c>
      <c r="AW17" s="15">
        <f t="shared" si="10"/>
        <v>306000</v>
      </c>
      <c r="AX17" t="str">
        <f t="shared" si="0"/>
        <v>moderate</v>
      </c>
    </row>
    <row r="18" spans="2:50" ht="12.2" customHeight="1" x14ac:dyDescent="0.2">
      <c r="B18" s="10" t="s">
        <v>30</v>
      </c>
      <c r="C18" s="11"/>
      <c r="D18" s="11"/>
      <c r="E18" s="11"/>
      <c r="F18" s="11"/>
      <c r="G18" s="12">
        <v>26</v>
      </c>
      <c r="I18" s="11"/>
      <c r="J18" s="12">
        <v>230</v>
      </c>
      <c r="L18" s="11"/>
      <c r="M18" s="12">
        <v>2</v>
      </c>
      <c r="O18" s="11"/>
      <c r="P18" s="12">
        <v>359</v>
      </c>
      <c r="R18" s="11"/>
      <c r="S18" s="12">
        <v>0</v>
      </c>
      <c r="T18" s="11"/>
      <c r="U18" s="11"/>
      <c r="V18" s="11"/>
      <c r="W18" s="12">
        <v>0</v>
      </c>
      <c r="Y18" s="11"/>
      <c r="Z18" s="11"/>
      <c r="AA18" s="12">
        <v>11</v>
      </c>
      <c r="AC18" s="11"/>
      <c r="AD18" s="11"/>
      <c r="AE18" s="11"/>
      <c r="AF18" s="11"/>
      <c r="AG18" s="12">
        <v>396</v>
      </c>
      <c r="AJ18" s="10" t="s">
        <v>44</v>
      </c>
      <c r="AK18" s="10"/>
      <c r="AL18">
        <v>701</v>
      </c>
      <c r="AM18">
        <v>5</v>
      </c>
      <c r="AN18">
        <f t="shared" si="1"/>
        <v>8</v>
      </c>
      <c r="AO18" s="15">
        <f t="shared" si="2"/>
        <v>48000</v>
      </c>
      <c r="AP18">
        <f t="shared" si="3"/>
        <v>0</v>
      </c>
      <c r="AQ18" s="15">
        <f t="shared" si="4"/>
        <v>0</v>
      </c>
      <c r="AR18">
        <f t="shared" si="5"/>
        <v>0</v>
      </c>
      <c r="AS18" s="15">
        <f t="shared" si="6"/>
        <v>0</v>
      </c>
      <c r="AT18">
        <f t="shared" si="7"/>
        <v>3</v>
      </c>
      <c r="AU18" s="15">
        <f t="shared" si="8"/>
        <v>20000</v>
      </c>
      <c r="AV18">
        <f t="shared" si="9"/>
        <v>8</v>
      </c>
      <c r="AW18" s="15">
        <f t="shared" si="10"/>
        <v>48000</v>
      </c>
      <c r="AX18" t="str">
        <f t="shared" si="0"/>
        <v>low</v>
      </c>
    </row>
    <row r="19" spans="2:50" ht="12.2" customHeight="1" x14ac:dyDescent="0.2">
      <c r="B19" s="10" t="s">
        <v>26</v>
      </c>
      <c r="C19" s="11"/>
      <c r="D19" s="11"/>
      <c r="E19" s="11"/>
      <c r="F19" s="11"/>
      <c r="G19" s="12">
        <v>45</v>
      </c>
      <c r="I19" s="11"/>
      <c r="J19" s="12">
        <v>386</v>
      </c>
      <c r="L19" s="11"/>
      <c r="M19" s="12">
        <v>2</v>
      </c>
      <c r="O19" s="11"/>
      <c r="P19" s="12">
        <v>359</v>
      </c>
      <c r="R19" s="11"/>
      <c r="S19" s="12">
        <v>0</v>
      </c>
      <c r="T19" s="11"/>
      <c r="U19" s="11"/>
      <c r="V19" s="11"/>
      <c r="W19" s="12">
        <v>0</v>
      </c>
      <c r="Y19" s="11"/>
      <c r="Z19" s="11"/>
      <c r="AA19" s="12">
        <v>25</v>
      </c>
      <c r="AC19" s="11"/>
      <c r="AD19" s="11"/>
      <c r="AE19" s="11"/>
      <c r="AF19" s="11"/>
      <c r="AG19" s="12">
        <v>477</v>
      </c>
      <c r="AJ19" s="10" t="s">
        <v>47</v>
      </c>
      <c r="AK19" s="10"/>
      <c r="AL19">
        <v>702</v>
      </c>
      <c r="AM19">
        <v>5</v>
      </c>
      <c r="AN19">
        <f t="shared" si="1"/>
        <v>12</v>
      </c>
      <c r="AO19" s="15">
        <f t="shared" si="2"/>
        <v>56000</v>
      </c>
      <c r="AP19">
        <f t="shared" si="3"/>
        <v>0</v>
      </c>
      <c r="AQ19" s="15">
        <f t="shared" si="4"/>
        <v>0</v>
      </c>
      <c r="AR19">
        <f t="shared" si="5"/>
        <v>0</v>
      </c>
      <c r="AS19" s="15">
        <f t="shared" si="6"/>
        <v>0</v>
      </c>
      <c r="AT19">
        <f t="shared" si="7"/>
        <v>8</v>
      </c>
      <c r="AU19" s="15">
        <f t="shared" si="8"/>
        <v>42000</v>
      </c>
      <c r="AV19">
        <f t="shared" si="9"/>
        <v>12</v>
      </c>
      <c r="AW19" s="15">
        <f t="shared" si="10"/>
        <v>56000</v>
      </c>
      <c r="AX19" t="str">
        <f t="shared" si="0"/>
        <v>low</v>
      </c>
    </row>
    <row r="20" spans="2:50" ht="12.2" customHeight="1" x14ac:dyDescent="0.2">
      <c r="B20" s="6" t="s">
        <v>31</v>
      </c>
      <c r="C20" s="7"/>
      <c r="D20" s="7"/>
      <c r="AJ20" s="10" t="s">
        <v>48</v>
      </c>
      <c r="AK20" s="10"/>
      <c r="AL20">
        <v>703</v>
      </c>
      <c r="AM20">
        <v>3</v>
      </c>
      <c r="AN20">
        <f t="shared" si="1"/>
        <v>27</v>
      </c>
      <c r="AO20" s="15">
        <f t="shared" si="2"/>
        <v>257000</v>
      </c>
      <c r="AP20">
        <f t="shared" si="3"/>
        <v>0</v>
      </c>
      <c r="AQ20" s="15">
        <f t="shared" si="4"/>
        <v>0</v>
      </c>
      <c r="AR20">
        <f t="shared" si="5"/>
        <v>0</v>
      </c>
      <c r="AS20" s="15">
        <f t="shared" si="6"/>
        <v>0</v>
      </c>
      <c r="AT20">
        <f t="shared" si="7"/>
        <v>14</v>
      </c>
      <c r="AU20" s="15">
        <f t="shared" si="8"/>
        <v>163000</v>
      </c>
      <c r="AV20">
        <f t="shared" si="9"/>
        <v>27</v>
      </c>
      <c r="AW20" s="15">
        <f t="shared" si="10"/>
        <v>257000</v>
      </c>
      <c r="AX20" t="str">
        <f t="shared" si="0"/>
        <v>low</v>
      </c>
    </row>
    <row r="21" spans="2:50" ht="12.2" customHeight="1" x14ac:dyDescent="0.2">
      <c r="B21" s="10" t="s">
        <v>32</v>
      </c>
      <c r="C21" s="11"/>
      <c r="D21" s="11"/>
      <c r="E21" s="11"/>
      <c r="F21" s="11"/>
      <c r="G21" s="12">
        <v>44</v>
      </c>
      <c r="I21" s="11"/>
      <c r="J21" s="12">
        <v>552</v>
      </c>
      <c r="L21" s="11"/>
      <c r="M21" s="12">
        <v>2</v>
      </c>
      <c r="O21" s="11"/>
      <c r="P21" s="12">
        <v>440</v>
      </c>
      <c r="R21" s="11"/>
      <c r="S21" s="12">
        <v>1</v>
      </c>
      <c r="T21" s="11"/>
      <c r="U21" s="11"/>
      <c r="V21" s="11"/>
      <c r="W21" s="12">
        <v>1000</v>
      </c>
      <c r="Y21" s="11"/>
      <c r="Z21" s="11"/>
      <c r="AA21" s="12">
        <v>27</v>
      </c>
      <c r="AC21" s="11"/>
      <c r="AD21" s="11"/>
      <c r="AE21" s="11"/>
      <c r="AF21" s="11"/>
      <c r="AG21" s="12">
        <v>1342</v>
      </c>
      <c r="AJ21" s="10" t="s">
        <v>49</v>
      </c>
      <c r="AK21" s="10"/>
      <c r="AL21">
        <v>704</v>
      </c>
      <c r="AM21">
        <v>3</v>
      </c>
      <c r="AN21">
        <f t="shared" si="1"/>
        <v>20</v>
      </c>
      <c r="AO21" s="15">
        <f t="shared" si="2"/>
        <v>196000</v>
      </c>
      <c r="AP21">
        <f t="shared" si="3"/>
        <v>0</v>
      </c>
      <c r="AQ21" s="15">
        <f t="shared" si="4"/>
        <v>0</v>
      </c>
      <c r="AR21">
        <f t="shared" si="5"/>
        <v>0</v>
      </c>
      <c r="AS21" s="15">
        <f t="shared" si="6"/>
        <v>0</v>
      </c>
      <c r="AT21">
        <f t="shared" si="7"/>
        <v>9</v>
      </c>
      <c r="AU21" s="15">
        <f t="shared" si="8"/>
        <v>45000</v>
      </c>
      <c r="AV21">
        <f t="shared" si="9"/>
        <v>20</v>
      </c>
      <c r="AW21" s="15">
        <f t="shared" si="10"/>
        <v>196000</v>
      </c>
      <c r="AX21" t="str">
        <f t="shared" si="0"/>
        <v>low</v>
      </c>
    </row>
    <row r="22" spans="2:50" ht="12.2" customHeight="1" x14ac:dyDescent="0.2">
      <c r="B22" s="10" t="s">
        <v>33</v>
      </c>
      <c r="C22" s="11"/>
      <c r="D22" s="11"/>
      <c r="E22" s="11"/>
      <c r="F22" s="11"/>
      <c r="G22" s="12">
        <v>27</v>
      </c>
      <c r="I22" s="11"/>
      <c r="J22" s="12">
        <v>257</v>
      </c>
      <c r="L22" s="11"/>
      <c r="M22" s="12">
        <v>0</v>
      </c>
      <c r="O22" s="11"/>
      <c r="P22" s="12">
        <v>0</v>
      </c>
      <c r="R22" s="11"/>
      <c r="S22" s="12">
        <v>0</v>
      </c>
      <c r="T22" s="11"/>
      <c r="U22" s="11"/>
      <c r="V22" s="11"/>
      <c r="W22" s="12">
        <v>0</v>
      </c>
      <c r="Y22" s="11"/>
      <c r="Z22" s="11"/>
      <c r="AA22" s="12">
        <v>14</v>
      </c>
      <c r="AC22" s="11"/>
      <c r="AD22" s="11"/>
      <c r="AE22" s="11"/>
      <c r="AF22" s="11"/>
      <c r="AG22" s="12">
        <v>163</v>
      </c>
      <c r="AJ22" s="10" t="s">
        <v>50</v>
      </c>
      <c r="AK22" s="10"/>
      <c r="AL22">
        <v>801.01</v>
      </c>
      <c r="AM22">
        <v>8</v>
      </c>
      <c r="AN22">
        <f t="shared" si="1"/>
        <v>20</v>
      </c>
      <c r="AO22" s="15">
        <f t="shared" si="2"/>
        <v>137000</v>
      </c>
      <c r="AP22">
        <f t="shared" si="3"/>
        <v>0</v>
      </c>
      <c r="AQ22" s="15">
        <f t="shared" si="4"/>
        <v>0</v>
      </c>
      <c r="AR22">
        <f t="shared" si="5"/>
        <v>0</v>
      </c>
      <c r="AS22" s="15">
        <f t="shared" si="6"/>
        <v>0</v>
      </c>
      <c r="AT22">
        <f t="shared" si="7"/>
        <v>10</v>
      </c>
      <c r="AU22" s="15">
        <f t="shared" si="8"/>
        <v>61000</v>
      </c>
      <c r="AV22">
        <f t="shared" si="9"/>
        <v>20</v>
      </c>
      <c r="AW22" s="15">
        <f t="shared" si="10"/>
        <v>137000</v>
      </c>
      <c r="AX22" t="str">
        <f t="shared" si="0"/>
        <v>moderate</v>
      </c>
    </row>
    <row r="23" spans="2:50" ht="12.2" customHeight="1" x14ac:dyDescent="0.2">
      <c r="B23" s="10" t="s">
        <v>34</v>
      </c>
      <c r="C23" s="11"/>
      <c r="D23" s="11"/>
      <c r="E23" s="11"/>
      <c r="F23" s="11"/>
      <c r="G23" s="12">
        <v>20</v>
      </c>
      <c r="I23" s="11"/>
      <c r="J23" s="12">
        <v>196</v>
      </c>
      <c r="L23" s="11"/>
      <c r="M23" s="12">
        <v>0</v>
      </c>
      <c r="O23" s="11"/>
      <c r="P23" s="12">
        <v>0</v>
      </c>
      <c r="R23" s="11"/>
      <c r="S23" s="12">
        <v>0</v>
      </c>
      <c r="T23" s="11"/>
      <c r="U23" s="11"/>
      <c r="V23" s="11"/>
      <c r="W23" s="12">
        <v>0</v>
      </c>
      <c r="Y23" s="11"/>
      <c r="Z23" s="11"/>
      <c r="AA23" s="12">
        <v>9</v>
      </c>
      <c r="AC23" s="11"/>
      <c r="AD23" s="11"/>
      <c r="AE23" s="11"/>
      <c r="AF23" s="11"/>
      <c r="AG23" s="12">
        <v>45</v>
      </c>
      <c r="AJ23" s="10" t="s">
        <v>51</v>
      </c>
      <c r="AK23" s="10"/>
      <c r="AL23">
        <v>801.02</v>
      </c>
      <c r="AM23">
        <v>4</v>
      </c>
      <c r="AN23">
        <f t="shared" si="1"/>
        <v>20</v>
      </c>
      <c r="AO23" s="15">
        <f t="shared" si="2"/>
        <v>258000</v>
      </c>
      <c r="AP23">
        <f t="shared" si="3"/>
        <v>0</v>
      </c>
      <c r="AQ23" s="15">
        <f t="shared" si="4"/>
        <v>0</v>
      </c>
      <c r="AR23">
        <f t="shared" si="5"/>
        <v>0</v>
      </c>
      <c r="AS23" s="15">
        <f t="shared" si="6"/>
        <v>0</v>
      </c>
      <c r="AT23">
        <f t="shared" si="7"/>
        <v>9</v>
      </c>
      <c r="AU23" s="15">
        <f t="shared" si="8"/>
        <v>81000</v>
      </c>
      <c r="AV23">
        <f t="shared" si="9"/>
        <v>20</v>
      </c>
      <c r="AW23" s="15">
        <f t="shared" si="10"/>
        <v>258000</v>
      </c>
      <c r="AX23" t="str">
        <f t="shared" si="0"/>
        <v>low</v>
      </c>
    </row>
    <row r="24" spans="2:50" ht="12.2" customHeight="1" x14ac:dyDescent="0.2">
      <c r="B24" s="10" t="s">
        <v>35</v>
      </c>
      <c r="C24" s="11"/>
      <c r="D24" s="11"/>
      <c r="E24" s="11"/>
      <c r="F24" s="11"/>
      <c r="G24" s="12">
        <v>8</v>
      </c>
      <c r="I24" s="11"/>
      <c r="J24" s="12">
        <v>142</v>
      </c>
      <c r="L24" s="11"/>
      <c r="M24" s="12">
        <v>0</v>
      </c>
      <c r="O24" s="11"/>
      <c r="P24" s="12">
        <v>0</v>
      </c>
      <c r="R24" s="11"/>
      <c r="S24" s="12">
        <v>0</v>
      </c>
      <c r="T24" s="11"/>
      <c r="U24" s="11"/>
      <c r="V24" s="11"/>
      <c r="W24" s="12">
        <v>0</v>
      </c>
      <c r="Y24" s="11"/>
      <c r="Z24" s="11"/>
      <c r="AA24" s="12">
        <v>4</v>
      </c>
      <c r="AC24" s="11"/>
      <c r="AD24" s="11"/>
      <c r="AE24" s="11"/>
      <c r="AF24" s="11"/>
      <c r="AG24" s="12">
        <v>74</v>
      </c>
      <c r="AJ24" s="10" t="s">
        <v>52</v>
      </c>
      <c r="AK24" s="10"/>
      <c r="AL24">
        <v>802</v>
      </c>
      <c r="AM24">
        <v>5</v>
      </c>
      <c r="AN24">
        <f t="shared" si="1"/>
        <v>17</v>
      </c>
      <c r="AO24" s="15">
        <f t="shared" si="2"/>
        <v>128000</v>
      </c>
      <c r="AP24">
        <f t="shared" si="3"/>
        <v>1</v>
      </c>
      <c r="AQ24" s="15">
        <f t="shared" si="4"/>
        <v>159000</v>
      </c>
      <c r="AR24">
        <f t="shared" si="5"/>
        <v>0</v>
      </c>
      <c r="AS24" s="15">
        <f t="shared" si="6"/>
        <v>0</v>
      </c>
      <c r="AT24">
        <f t="shared" si="7"/>
        <v>11</v>
      </c>
      <c r="AU24" s="15">
        <f t="shared" si="8"/>
        <v>231000</v>
      </c>
      <c r="AV24">
        <f t="shared" si="9"/>
        <v>18</v>
      </c>
      <c r="AW24" s="15">
        <f t="shared" si="10"/>
        <v>287000</v>
      </c>
      <c r="AX24" t="str">
        <f t="shared" si="0"/>
        <v>low</v>
      </c>
    </row>
    <row r="25" spans="2:50" ht="12.2" customHeight="1" x14ac:dyDescent="0.2">
      <c r="B25" s="10" t="s">
        <v>36</v>
      </c>
      <c r="C25" s="11"/>
      <c r="D25" s="11"/>
      <c r="E25" s="11"/>
      <c r="F25" s="11"/>
      <c r="G25" s="12">
        <v>17</v>
      </c>
      <c r="I25" s="11"/>
      <c r="J25" s="12">
        <v>236</v>
      </c>
      <c r="L25" s="11"/>
      <c r="M25" s="12">
        <v>2</v>
      </c>
      <c r="O25" s="11"/>
      <c r="P25" s="12">
        <v>275</v>
      </c>
      <c r="R25" s="11"/>
      <c r="S25" s="12">
        <v>4</v>
      </c>
      <c r="T25" s="11"/>
      <c r="U25" s="11"/>
      <c r="V25" s="11"/>
      <c r="W25" s="12">
        <v>2306</v>
      </c>
      <c r="Y25" s="11"/>
      <c r="Z25" s="11"/>
      <c r="AA25" s="12">
        <v>7</v>
      </c>
      <c r="AC25" s="11"/>
      <c r="AD25" s="11"/>
      <c r="AE25" s="11"/>
      <c r="AF25" s="11"/>
      <c r="AG25" s="12">
        <v>365</v>
      </c>
      <c r="AJ25" s="10" t="s">
        <v>53</v>
      </c>
      <c r="AK25" s="10"/>
      <c r="AL25">
        <v>803.01</v>
      </c>
      <c r="AM25">
        <v>5</v>
      </c>
      <c r="AN25">
        <f t="shared" si="1"/>
        <v>2</v>
      </c>
      <c r="AO25" s="15">
        <f t="shared" si="2"/>
        <v>5000</v>
      </c>
      <c r="AP25">
        <f t="shared" si="3"/>
        <v>0</v>
      </c>
      <c r="AQ25" s="15">
        <f t="shared" si="4"/>
        <v>0</v>
      </c>
      <c r="AR25">
        <f t="shared" si="5"/>
        <v>0</v>
      </c>
      <c r="AS25" s="15">
        <f t="shared" si="6"/>
        <v>0</v>
      </c>
      <c r="AT25">
        <f t="shared" si="7"/>
        <v>1</v>
      </c>
      <c r="AU25" s="15">
        <f t="shared" si="8"/>
        <v>2000</v>
      </c>
      <c r="AV25">
        <f t="shared" si="9"/>
        <v>2</v>
      </c>
      <c r="AW25" s="15">
        <f t="shared" si="10"/>
        <v>5000</v>
      </c>
      <c r="AX25" t="str">
        <f t="shared" si="0"/>
        <v>low</v>
      </c>
    </row>
    <row r="26" spans="2:50" ht="12.2" customHeight="1" x14ac:dyDescent="0.2">
      <c r="B26" s="10" t="s">
        <v>37</v>
      </c>
      <c r="C26" s="11"/>
      <c r="D26" s="11"/>
      <c r="E26" s="11"/>
      <c r="F26" s="11"/>
      <c r="G26" s="12">
        <v>14</v>
      </c>
      <c r="I26" s="11"/>
      <c r="J26" s="12">
        <v>138</v>
      </c>
      <c r="L26" s="11"/>
      <c r="M26" s="12">
        <v>0</v>
      </c>
      <c r="O26" s="11"/>
      <c r="P26" s="12">
        <v>0</v>
      </c>
      <c r="R26" s="11"/>
      <c r="S26" s="12">
        <v>0</v>
      </c>
      <c r="T26" s="11"/>
      <c r="U26" s="11"/>
      <c r="V26" s="11"/>
      <c r="W26" s="12">
        <v>0</v>
      </c>
      <c r="Y26" s="11"/>
      <c r="Z26" s="11"/>
      <c r="AA26" s="12">
        <v>9</v>
      </c>
      <c r="AC26" s="11"/>
      <c r="AD26" s="11"/>
      <c r="AE26" s="11"/>
      <c r="AF26" s="11"/>
      <c r="AG26" s="12">
        <v>122</v>
      </c>
      <c r="AJ26" s="10" t="s">
        <v>54</v>
      </c>
      <c r="AK26" s="10"/>
      <c r="AL26">
        <v>803.02</v>
      </c>
      <c r="AM26">
        <v>4</v>
      </c>
      <c r="AN26">
        <f t="shared" si="1"/>
        <v>12</v>
      </c>
      <c r="AO26" s="15">
        <f t="shared" si="2"/>
        <v>158000</v>
      </c>
      <c r="AP26">
        <f t="shared" si="3"/>
        <v>0</v>
      </c>
      <c r="AQ26" s="15">
        <f t="shared" si="4"/>
        <v>0</v>
      </c>
      <c r="AR26">
        <f t="shared" si="5"/>
        <v>0</v>
      </c>
      <c r="AS26" s="15">
        <f t="shared" si="6"/>
        <v>0</v>
      </c>
      <c r="AT26">
        <f t="shared" si="7"/>
        <v>4</v>
      </c>
      <c r="AU26" s="15">
        <f t="shared" si="8"/>
        <v>31000</v>
      </c>
      <c r="AV26">
        <f t="shared" si="9"/>
        <v>12</v>
      </c>
      <c r="AW26" s="15">
        <f t="shared" si="10"/>
        <v>158000</v>
      </c>
      <c r="AX26" t="str">
        <f t="shared" si="0"/>
        <v>low</v>
      </c>
    </row>
    <row r="27" spans="2:50" ht="12.2" customHeight="1" x14ac:dyDescent="0.2">
      <c r="B27" s="10" t="s">
        <v>38</v>
      </c>
      <c r="C27" s="11"/>
      <c r="D27" s="11"/>
      <c r="E27" s="11"/>
      <c r="F27" s="11"/>
      <c r="G27" s="12">
        <v>5</v>
      </c>
      <c r="I27" s="11"/>
      <c r="J27" s="12">
        <v>39</v>
      </c>
      <c r="L27" s="11"/>
      <c r="M27" s="12">
        <v>0</v>
      </c>
      <c r="O27" s="11"/>
      <c r="P27" s="12">
        <v>0</v>
      </c>
      <c r="R27" s="11"/>
      <c r="S27" s="12">
        <v>0</v>
      </c>
      <c r="T27" s="11"/>
      <c r="U27" s="11"/>
      <c r="V27" s="11"/>
      <c r="W27" s="12">
        <v>0</v>
      </c>
      <c r="Y27" s="11"/>
      <c r="Z27" s="11"/>
      <c r="AA27" s="12">
        <v>1</v>
      </c>
      <c r="AC27" s="11"/>
      <c r="AD27" s="11"/>
      <c r="AE27" s="11"/>
      <c r="AF27" s="11"/>
      <c r="AG27" s="12">
        <v>3</v>
      </c>
      <c r="AJ27" s="10" t="s">
        <v>55</v>
      </c>
      <c r="AK27" s="10"/>
      <c r="AL27">
        <v>804</v>
      </c>
      <c r="AM27">
        <v>4</v>
      </c>
      <c r="AN27">
        <f t="shared" si="1"/>
        <v>1</v>
      </c>
      <c r="AO27" s="15">
        <f t="shared" si="2"/>
        <v>25000</v>
      </c>
      <c r="AP27">
        <f t="shared" si="3"/>
        <v>0</v>
      </c>
      <c r="AQ27" s="15">
        <f t="shared" si="4"/>
        <v>0</v>
      </c>
      <c r="AR27">
        <f t="shared" si="5"/>
        <v>0</v>
      </c>
      <c r="AS27" s="15">
        <f t="shared" si="6"/>
        <v>0</v>
      </c>
      <c r="AT27">
        <f t="shared" si="7"/>
        <v>0</v>
      </c>
      <c r="AU27" s="15">
        <f t="shared" si="8"/>
        <v>0</v>
      </c>
      <c r="AV27">
        <f t="shared" si="9"/>
        <v>1</v>
      </c>
      <c r="AW27" s="15">
        <f t="shared" si="10"/>
        <v>25000</v>
      </c>
      <c r="AX27" t="str">
        <f t="shared" si="0"/>
        <v>low</v>
      </c>
    </row>
    <row r="28" spans="2:50" ht="12.2" customHeight="1" x14ac:dyDescent="0.2">
      <c r="B28" s="10" t="s">
        <v>39</v>
      </c>
      <c r="C28" s="11"/>
      <c r="D28" s="11"/>
      <c r="E28" s="11"/>
      <c r="F28" s="11"/>
      <c r="G28" s="12">
        <v>36</v>
      </c>
      <c r="I28" s="11"/>
      <c r="J28" s="12">
        <v>328</v>
      </c>
      <c r="L28" s="11"/>
      <c r="M28" s="12">
        <v>1</v>
      </c>
      <c r="O28" s="11"/>
      <c r="P28" s="12">
        <v>120</v>
      </c>
      <c r="R28" s="11"/>
      <c r="S28" s="12">
        <v>0</v>
      </c>
      <c r="T28" s="11"/>
      <c r="U28" s="11"/>
      <c r="V28" s="11"/>
      <c r="W28" s="12">
        <v>0</v>
      </c>
      <c r="Y28" s="11"/>
      <c r="Z28" s="11"/>
      <c r="AA28" s="12">
        <v>23</v>
      </c>
      <c r="AC28" s="11"/>
      <c r="AD28" s="11"/>
      <c r="AE28" s="11"/>
      <c r="AF28" s="11"/>
      <c r="AG28" s="12">
        <v>252</v>
      </c>
      <c r="AJ28" s="10" t="s">
        <v>56</v>
      </c>
      <c r="AK28" s="10"/>
      <c r="AL28">
        <v>805</v>
      </c>
      <c r="AM28">
        <v>5</v>
      </c>
      <c r="AN28">
        <f t="shared" si="1"/>
        <v>11</v>
      </c>
      <c r="AO28" s="15">
        <f t="shared" si="2"/>
        <v>80000</v>
      </c>
      <c r="AP28">
        <f t="shared" si="3"/>
        <v>1</v>
      </c>
      <c r="AQ28" s="15">
        <f t="shared" si="4"/>
        <v>221000</v>
      </c>
      <c r="AR28">
        <f t="shared" si="5"/>
        <v>0</v>
      </c>
      <c r="AS28" s="15">
        <f t="shared" si="6"/>
        <v>0</v>
      </c>
      <c r="AT28">
        <f t="shared" si="7"/>
        <v>7</v>
      </c>
      <c r="AU28" s="15">
        <f t="shared" si="8"/>
        <v>266000</v>
      </c>
      <c r="AV28">
        <f t="shared" si="9"/>
        <v>12</v>
      </c>
      <c r="AW28" s="15">
        <f t="shared" si="10"/>
        <v>301000</v>
      </c>
      <c r="AX28" t="str">
        <f t="shared" si="0"/>
        <v>low</v>
      </c>
    </row>
    <row r="29" spans="2:50" ht="12.2" customHeight="1" x14ac:dyDescent="0.2">
      <c r="B29" s="10" t="s">
        <v>40</v>
      </c>
      <c r="C29" s="11"/>
      <c r="D29" s="11"/>
      <c r="E29" s="11"/>
      <c r="F29" s="11"/>
      <c r="G29" s="12">
        <v>9</v>
      </c>
      <c r="I29" s="11"/>
      <c r="J29" s="12">
        <v>106</v>
      </c>
      <c r="L29" s="11"/>
      <c r="M29" s="12">
        <v>1</v>
      </c>
      <c r="O29" s="11"/>
      <c r="P29" s="12">
        <v>121</v>
      </c>
      <c r="R29" s="11"/>
      <c r="S29" s="12">
        <v>0</v>
      </c>
      <c r="T29" s="11"/>
      <c r="U29" s="11"/>
      <c r="V29" s="11"/>
      <c r="W29" s="12">
        <v>0</v>
      </c>
      <c r="Y29" s="11"/>
      <c r="Z29" s="11"/>
      <c r="AA29" s="12">
        <v>6</v>
      </c>
      <c r="AC29" s="11"/>
      <c r="AD29" s="11"/>
      <c r="AE29" s="11"/>
      <c r="AF29" s="11"/>
      <c r="AG29" s="12">
        <v>81</v>
      </c>
      <c r="AJ29" s="10" t="s">
        <v>57</v>
      </c>
      <c r="AK29" s="10"/>
      <c r="AL29">
        <v>806</v>
      </c>
      <c r="AM29">
        <v>5</v>
      </c>
      <c r="AN29">
        <f t="shared" si="1"/>
        <v>10</v>
      </c>
      <c r="AO29" s="15">
        <f t="shared" si="2"/>
        <v>47000</v>
      </c>
      <c r="AP29">
        <f t="shared" si="3"/>
        <v>0</v>
      </c>
      <c r="AQ29" s="15">
        <f t="shared" si="4"/>
        <v>0</v>
      </c>
      <c r="AR29">
        <f t="shared" si="5"/>
        <v>0</v>
      </c>
      <c r="AS29" s="15">
        <f t="shared" si="6"/>
        <v>0</v>
      </c>
      <c r="AT29">
        <f t="shared" si="7"/>
        <v>7</v>
      </c>
      <c r="AU29" s="15">
        <f t="shared" si="8"/>
        <v>29000</v>
      </c>
      <c r="AV29">
        <f t="shared" si="9"/>
        <v>10</v>
      </c>
      <c r="AW29" s="15">
        <f t="shared" si="10"/>
        <v>47000</v>
      </c>
      <c r="AX29" t="str">
        <f t="shared" si="0"/>
        <v>low</v>
      </c>
    </row>
    <row r="30" spans="2:50" ht="12.2" customHeight="1" x14ac:dyDescent="0.2">
      <c r="B30" s="10" t="s">
        <v>41</v>
      </c>
      <c r="C30" s="11"/>
      <c r="D30" s="11"/>
      <c r="E30" s="11"/>
      <c r="F30" s="11"/>
      <c r="G30" s="12">
        <v>10</v>
      </c>
      <c r="I30" s="11"/>
      <c r="J30" s="12">
        <v>150</v>
      </c>
      <c r="L30" s="11"/>
      <c r="M30" s="12">
        <v>0</v>
      </c>
      <c r="O30" s="11"/>
      <c r="P30" s="12">
        <v>0</v>
      </c>
      <c r="R30" s="11"/>
      <c r="S30" s="12">
        <v>0</v>
      </c>
      <c r="T30" s="11"/>
      <c r="U30" s="11"/>
      <c r="V30" s="11"/>
      <c r="W30" s="12">
        <v>0</v>
      </c>
      <c r="Y30" s="11"/>
      <c r="Z30" s="11"/>
      <c r="AA30" s="12">
        <v>3</v>
      </c>
      <c r="AC30" s="11"/>
      <c r="AD30" s="11"/>
      <c r="AE30" s="11"/>
      <c r="AF30" s="11"/>
      <c r="AG30" s="12">
        <v>33</v>
      </c>
      <c r="AJ30" s="10" t="s">
        <v>58</v>
      </c>
      <c r="AK30" s="10"/>
      <c r="AL30">
        <v>807</v>
      </c>
      <c r="AM30">
        <v>4</v>
      </c>
      <c r="AN30">
        <f t="shared" si="1"/>
        <v>10</v>
      </c>
      <c r="AO30" s="15">
        <f t="shared" si="2"/>
        <v>84000</v>
      </c>
      <c r="AP30">
        <f t="shared" si="3"/>
        <v>0</v>
      </c>
      <c r="AQ30" s="15">
        <f t="shared" si="4"/>
        <v>0</v>
      </c>
      <c r="AR30">
        <f t="shared" si="5"/>
        <v>0</v>
      </c>
      <c r="AS30" s="15">
        <f t="shared" si="6"/>
        <v>0</v>
      </c>
      <c r="AT30">
        <f t="shared" si="7"/>
        <v>8</v>
      </c>
      <c r="AU30" s="15">
        <f t="shared" si="8"/>
        <v>42000</v>
      </c>
      <c r="AV30">
        <f t="shared" si="9"/>
        <v>10</v>
      </c>
      <c r="AW30" s="15">
        <f t="shared" si="10"/>
        <v>84000</v>
      </c>
      <c r="AX30" t="str">
        <f t="shared" si="0"/>
        <v>low</v>
      </c>
    </row>
    <row r="31" spans="2:50" ht="12.2" customHeight="1" x14ac:dyDescent="0.2">
      <c r="B31" s="10" t="s">
        <v>42</v>
      </c>
      <c r="C31" s="11"/>
      <c r="D31" s="11"/>
      <c r="E31" s="11"/>
      <c r="F31" s="11"/>
      <c r="G31" s="12">
        <v>14</v>
      </c>
      <c r="I31" s="11"/>
      <c r="J31" s="12">
        <v>110</v>
      </c>
      <c r="L31" s="11"/>
      <c r="M31" s="12">
        <v>1</v>
      </c>
      <c r="O31" s="11"/>
      <c r="P31" s="12">
        <v>104</v>
      </c>
      <c r="R31" s="11"/>
      <c r="S31" s="12">
        <v>1</v>
      </c>
      <c r="T31" s="11"/>
      <c r="U31" s="11"/>
      <c r="V31" s="11"/>
      <c r="W31" s="12">
        <v>500</v>
      </c>
      <c r="Y31" s="11"/>
      <c r="Z31" s="11"/>
      <c r="AA31" s="12">
        <v>7</v>
      </c>
      <c r="AC31" s="11"/>
      <c r="AD31" s="11"/>
      <c r="AE31" s="11"/>
      <c r="AF31" s="11"/>
      <c r="AG31" s="12">
        <v>193</v>
      </c>
      <c r="AJ31" s="10" t="s">
        <v>59</v>
      </c>
      <c r="AK31" s="10"/>
      <c r="AL31">
        <v>808</v>
      </c>
      <c r="AM31">
        <v>3</v>
      </c>
      <c r="AN31">
        <f t="shared" si="1"/>
        <v>8</v>
      </c>
      <c r="AO31" s="15">
        <f t="shared" si="2"/>
        <v>142000</v>
      </c>
      <c r="AP31">
        <f t="shared" si="3"/>
        <v>0</v>
      </c>
      <c r="AQ31" s="15">
        <f t="shared" si="4"/>
        <v>0</v>
      </c>
      <c r="AR31">
        <f t="shared" si="5"/>
        <v>0</v>
      </c>
      <c r="AS31" s="15">
        <f t="shared" si="6"/>
        <v>0</v>
      </c>
      <c r="AT31">
        <f t="shared" si="7"/>
        <v>4</v>
      </c>
      <c r="AU31" s="15">
        <f t="shared" si="8"/>
        <v>74000</v>
      </c>
      <c r="AV31">
        <f t="shared" si="9"/>
        <v>8</v>
      </c>
      <c r="AW31" s="15">
        <f t="shared" si="10"/>
        <v>142000</v>
      </c>
      <c r="AX31" t="str">
        <f t="shared" si="0"/>
        <v>low</v>
      </c>
    </row>
    <row r="32" spans="2:50" ht="12.2" customHeight="1" x14ac:dyDescent="0.2">
      <c r="B32" s="10" t="s">
        <v>43</v>
      </c>
      <c r="C32" s="11"/>
      <c r="D32" s="11"/>
      <c r="E32" s="11"/>
      <c r="F32" s="11"/>
      <c r="G32" s="12">
        <v>13</v>
      </c>
      <c r="I32" s="11"/>
      <c r="J32" s="12">
        <v>111</v>
      </c>
      <c r="L32" s="11"/>
      <c r="M32" s="12">
        <v>0</v>
      </c>
      <c r="O32" s="11"/>
      <c r="P32" s="12">
        <v>0</v>
      </c>
      <c r="R32" s="11"/>
      <c r="S32" s="12">
        <v>0</v>
      </c>
      <c r="T32" s="11"/>
      <c r="U32" s="11"/>
      <c r="V32" s="11"/>
      <c r="W32" s="12">
        <v>0</v>
      </c>
      <c r="Y32" s="11"/>
      <c r="Z32" s="11"/>
      <c r="AA32" s="12">
        <v>4</v>
      </c>
      <c r="AC32" s="11"/>
      <c r="AD32" s="11"/>
      <c r="AE32" s="11"/>
      <c r="AF32" s="11"/>
      <c r="AG32" s="12">
        <v>41</v>
      </c>
      <c r="AJ32" s="10" t="s">
        <v>60</v>
      </c>
      <c r="AK32" s="10"/>
      <c r="AL32">
        <v>901</v>
      </c>
      <c r="AM32">
        <v>6</v>
      </c>
      <c r="AN32">
        <f t="shared" si="1"/>
        <v>29</v>
      </c>
      <c r="AO32" s="15">
        <f t="shared" si="2"/>
        <v>114000</v>
      </c>
      <c r="AP32">
        <f t="shared" si="3"/>
        <v>0</v>
      </c>
      <c r="AQ32" s="15">
        <f t="shared" si="4"/>
        <v>0</v>
      </c>
      <c r="AR32">
        <f t="shared" si="5"/>
        <v>0</v>
      </c>
      <c r="AS32" s="15">
        <f t="shared" si="6"/>
        <v>0</v>
      </c>
      <c r="AT32">
        <f t="shared" si="7"/>
        <v>23</v>
      </c>
      <c r="AU32" s="15">
        <f t="shared" si="8"/>
        <v>96000</v>
      </c>
      <c r="AV32">
        <f t="shared" si="9"/>
        <v>29</v>
      </c>
      <c r="AW32" s="15">
        <f t="shared" si="10"/>
        <v>114000</v>
      </c>
      <c r="AX32" t="str">
        <f t="shared" si="0"/>
        <v>moderate</v>
      </c>
    </row>
    <row r="33" spans="1:50" ht="12.2" customHeight="1" x14ac:dyDescent="0.2">
      <c r="B33" s="10" t="s">
        <v>44</v>
      </c>
      <c r="C33" s="11"/>
      <c r="D33" s="11"/>
      <c r="E33" s="11"/>
      <c r="F33" s="11"/>
      <c r="G33" s="12">
        <v>4</v>
      </c>
      <c r="I33" s="11"/>
      <c r="J33" s="12">
        <v>3</v>
      </c>
      <c r="L33" s="11"/>
      <c r="M33" s="12">
        <v>0</v>
      </c>
      <c r="O33" s="11"/>
      <c r="P33" s="12">
        <v>0</v>
      </c>
      <c r="R33" s="11"/>
      <c r="S33" s="12">
        <v>0</v>
      </c>
      <c r="T33" s="11"/>
      <c r="U33" s="11"/>
      <c r="V33" s="11"/>
      <c r="W33" s="12">
        <v>0</v>
      </c>
      <c r="Y33" s="11"/>
      <c r="Z33" s="11"/>
      <c r="AA33" s="12">
        <v>1</v>
      </c>
      <c r="AC33" s="11"/>
      <c r="AD33" s="11"/>
      <c r="AE33" s="11"/>
      <c r="AF33" s="11"/>
      <c r="AG33" s="12">
        <v>1</v>
      </c>
      <c r="AJ33" s="10" t="s">
        <v>61</v>
      </c>
      <c r="AK33" s="10"/>
      <c r="AL33">
        <v>902</v>
      </c>
      <c r="AM33">
        <v>9</v>
      </c>
      <c r="AN33">
        <f t="shared" si="1"/>
        <v>34</v>
      </c>
      <c r="AO33" s="15">
        <f t="shared" si="2"/>
        <v>328000</v>
      </c>
      <c r="AP33">
        <f t="shared" si="3"/>
        <v>0</v>
      </c>
      <c r="AQ33" s="15">
        <f t="shared" si="4"/>
        <v>0</v>
      </c>
      <c r="AR33">
        <f t="shared" si="5"/>
        <v>0</v>
      </c>
      <c r="AS33" s="15">
        <f t="shared" si="6"/>
        <v>0</v>
      </c>
      <c r="AT33">
        <f t="shared" si="7"/>
        <v>24</v>
      </c>
      <c r="AU33" s="15">
        <f t="shared" si="8"/>
        <v>299000</v>
      </c>
      <c r="AV33">
        <f t="shared" si="9"/>
        <v>34</v>
      </c>
      <c r="AW33" s="15">
        <f t="shared" si="10"/>
        <v>328000</v>
      </c>
      <c r="AX33" t="str">
        <f t="shared" si="0"/>
        <v>middle</v>
      </c>
    </row>
    <row r="34" spans="1:50" ht="12.2" customHeight="1" x14ac:dyDescent="0.2">
      <c r="B34" s="10" t="s">
        <v>26</v>
      </c>
      <c r="C34" s="11"/>
      <c r="D34" s="11"/>
      <c r="E34" s="11"/>
      <c r="F34" s="11"/>
      <c r="G34" s="12">
        <v>221</v>
      </c>
      <c r="I34" s="11"/>
      <c r="J34" s="12">
        <v>2368</v>
      </c>
      <c r="L34" s="11"/>
      <c r="M34" s="12">
        <v>7</v>
      </c>
      <c r="O34" s="11"/>
      <c r="P34" s="12">
        <v>1060</v>
      </c>
      <c r="R34" s="11"/>
      <c r="S34" s="12">
        <v>6</v>
      </c>
      <c r="T34" s="11"/>
      <c r="U34" s="11"/>
      <c r="V34" s="11"/>
      <c r="W34" s="12">
        <v>3806</v>
      </c>
      <c r="Y34" s="11"/>
      <c r="Z34" s="11"/>
      <c r="AA34" s="12">
        <v>115</v>
      </c>
      <c r="AC34" s="11"/>
      <c r="AD34" s="11"/>
      <c r="AE34" s="11"/>
      <c r="AF34" s="11"/>
      <c r="AG34" s="12">
        <v>2715</v>
      </c>
      <c r="AJ34" s="10" t="s">
        <v>62</v>
      </c>
      <c r="AK34" s="10"/>
      <c r="AL34">
        <v>903</v>
      </c>
      <c r="AM34">
        <v>9</v>
      </c>
      <c r="AN34">
        <f t="shared" si="1"/>
        <v>26</v>
      </c>
      <c r="AO34" s="15">
        <f t="shared" si="2"/>
        <v>266000</v>
      </c>
      <c r="AP34">
        <f t="shared" si="3"/>
        <v>0</v>
      </c>
      <c r="AQ34" s="15">
        <f t="shared" si="4"/>
        <v>0</v>
      </c>
      <c r="AR34">
        <f t="shared" si="5"/>
        <v>0</v>
      </c>
      <c r="AS34" s="15">
        <f t="shared" si="6"/>
        <v>0</v>
      </c>
      <c r="AT34">
        <f t="shared" si="7"/>
        <v>17</v>
      </c>
      <c r="AU34" s="15">
        <f t="shared" si="8"/>
        <v>154000</v>
      </c>
      <c r="AV34">
        <f t="shared" si="9"/>
        <v>26</v>
      </c>
      <c r="AW34" s="15">
        <f t="shared" si="10"/>
        <v>266000</v>
      </c>
      <c r="AX34" t="str">
        <f t="shared" si="0"/>
        <v>middle</v>
      </c>
    </row>
    <row r="35" spans="1:50" ht="12.2" customHeight="1" x14ac:dyDescent="0.2">
      <c r="B35" s="6" t="s">
        <v>45</v>
      </c>
      <c r="C35" s="7"/>
      <c r="D35" s="7"/>
      <c r="AJ35" s="10" t="s">
        <v>63</v>
      </c>
      <c r="AK35" s="10"/>
      <c r="AL35">
        <v>904</v>
      </c>
      <c r="AM35">
        <v>3</v>
      </c>
      <c r="AN35">
        <f t="shared" si="1"/>
        <v>17</v>
      </c>
      <c r="AO35" s="15">
        <f t="shared" si="2"/>
        <v>236000</v>
      </c>
      <c r="AP35">
        <f t="shared" si="3"/>
        <v>2</v>
      </c>
      <c r="AQ35" s="15">
        <f t="shared" si="4"/>
        <v>275000</v>
      </c>
      <c r="AR35">
        <f t="shared" si="5"/>
        <v>4</v>
      </c>
      <c r="AS35" s="15">
        <f t="shared" si="6"/>
        <v>2306000</v>
      </c>
      <c r="AT35">
        <f t="shared" si="7"/>
        <v>7</v>
      </c>
      <c r="AU35" s="15">
        <f t="shared" si="8"/>
        <v>365000</v>
      </c>
      <c r="AV35">
        <f t="shared" si="9"/>
        <v>23</v>
      </c>
      <c r="AW35" s="15">
        <f t="shared" si="10"/>
        <v>2817000</v>
      </c>
      <c r="AX35" t="str">
        <f t="shared" si="0"/>
        <v>low</v>
      </c>
    </row>
    <row r="36" spans="1:50" ht="14.45" customHeight="1" x14ac:dyDescent="0.2">
      <c r="A36" s="1" t="s">
        <v>0</v>
      </c>
      <c r="B36" s="2"/>
      <c r="C36" s="2"/>
      <c r="D36" s="2"/>
      <c r="E36" s="2"/>
      <c r="F36" s="2"/>
      <c r="G36" s="2"/>
      <c r="H36" s="2"/>
      <c r="Z36" s="3"/>
      <c r="AA36" s="3"/>
      <c r="AB36" s="4" t="s">
        <v>1</v>
      </c>
      <c r="AC36" s="3"/>
      <c r="AD36" s="4" t="s">
        <v>46</v>
      </c>
      <c r="AE36" s="5" t="s">
        <v>3</v>
      </c>
      <c r="AF36" s="3"/>
      <c r="AG36" s="4" t="s">
        <v>4</v>
      </c>
      <c r="AJ36" s="10" t="s">
        <v>64</v>
      </c>
      <c r="AK36" s="10"/>
      <c r="AL36">
        <v>905</v>
      </c>
      <c r="AM36">
        <v>5</v>
      </c>
      <c r="AN36">
        <f t="shared" si="1"/>
        <v>41</v>
      </c>
      <c r="AO36" s="15">
        <f t="shared" si="2"/>
        <v>390000</v>
      </c>
      <c r="AP36">
        <f t="shared" si="3"/>
        <v>1</v>
      </c>
      <c r="AQ36" s="15">
        <f t="shared" si="4"/>
        <v>200000</v>
      </c>
      <c r="AR36">
        <f t="shared" si="5"/>
        <v>0</v>
      </c>
      <c r="AS36" s="15">
        <f t="shared" si="6"/>
        <v>0</v>
      </c>
      <c r="AT36">
        <f t="shared" si="7"/>
        <v>27</v>
      </c>
      <c r="AU36" s="15">
        <f t="shared" si="8"/>
        <v>267000</v>
      </c>
      <c r="AV36">
        <f t="shared" si="9"/>
        <v>42</v>
      </c>
      <c r="AW36" s="15">
        <f t="shared" si="10"/>
        <v>590000</v>
      </c>
      <c r="AX36" t="str">
        <f t="shared" si="0"/>
        <v>low</v>
      </c>
    </row>
    <row r="37" spans="1:50" ht="14.45" customHeight="1" x14ac:dyDescent="0.2">
      <c r="A37" s="1" t="s">
        <v>5</v>
      </c>
      <c r="B37" s="2"/>
      <c r="C37" s="2"/>
      <c r="D37" s="2"/>
      <c r="E37" s="2"/>
      <c r="V37" s="1" t="s">
        <v>6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J37" s="10" t="s">
        <v>65</v>
      </c>
      <c r="AK37" s="10"/>
      <c r="AL37">
        <v>906</v>
      </c>
      <c r="AM37">
        <v>6</v>
      </c>
      <c r="AN37">
        <f t="shared" si="1"/>
        <v>7</v>
      </c>
      <c r="AO37" s="15">
        <f t="shared" si="2"/>
        <v>22000</v>
      </c>
      <c r="AP37">
        <f t="shared" si="3"/>
        <v>0</v>
      </c>
      <c r="AQ37" s="15">
        <f t="shared" si="4"/>
        <v>0</v>
      </c>
      <c r="AR37">
        <f t="shared" si="5"/>
        <v>0</v>
      </c>
      <c r="AS37" s="15">
        <f t="shared" si="6"/>
        <v>0</v>
      </c>
      <c r="AT37">
        <f t="shared" si="7"/>
        <v>5</v>
      </c>
      <c r="AU37" s="15">
        <f t="shared" si="8"/>
        <v>20000</v>
      </c>
      <c r="AV37">
        <f t="shared" si="9"/>
        <v>7</v>
      </c>
      <c r="AW37" s="15">
        <f t="shared" si="10"/>
        <v>22000</v>
      </c>
      <c r="AX37" t="str">
        <f t="shared" si="0"/>
        <v>moderate</v>
      </c>
    </row>
    <row r="38" spans="1:50" ht="14.45" customHeight="1" x14ac:dyDescent="0.2">
      <c r="A38" s="1" t="s">
        <v>7</v>
      </c>
      <c r="B38" s="2"/>
      <c r="C38" s="2"/>
      <c r="D38" s="2"/>
      <c r="E38" s="2"/>
      <c r="V38" s="1" t="s">
        <v>8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J38" s="10" t="s">
        <v>66</v>
      </c>
      <c r="AK38" s="10"/>
      <c r="AL38">
        <v>907</v>
      </c>
      <c r="AM38">
        <v>4</v>
      </c>
      <c r="AN38">
        <f t="shared" si="1"/>
        <v>15</v>
      </c>
      <c r="AO38" s="15">
        <f t="shared" si="2"/>
        <v>150000</v>
      </c>
      <c r="AP38">
        <f t="shared" si="3"/>
        <v>3</v>
      </c>
      <c r="AQ38" s="15">
        <f t="shared" si="4"/>
        <v>405000</v>
      </c>
      <c r="AR38">
        <f t="shared" si="5"/>
        <v>0</v>
      </c>
      <c r="AS38" s="15">
        <f t="shared" si="6"/>
        <v>0</v>
      </c>
      <c r="AT38">
        <f t="shared" si="7"/>
        <v>10</v>
      </c>
      <c r="AU38" s="15">
        <f t="shared" si="8"/>
        <v>112000</v>
      </c>
      <c r="AV38">
        <f t="shared" si="9"/>
        <v>18</v>
      </c>
      <c r="AW38" s="15">
        <f t="shared" si="10"/>
        <v>555000</v>
      </c>
      <c r="AX38" t="str">
        <f t="shared" si="0"/>
        <v>low</v>
      </c>
    </row>
    <row r="39" spans="1:50" ht="14.45" customHeight="1" x14ac:dyDescent="0.2">
      <c r="V39" s="1" t="s">
        <v>9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J39" s="10" t="s">
        <v>67</v>
      </c>
      <c r="AK39" s="10"/>
      <c r="AL39">
        <v>908</v>
      </c>
      <c r="AM39">
        <v>5</v>
      </c>
      <c r="AN39">
        <f t="shared" si="1"/>
        <v>48</v>
      </c>
      <c r="AO39" s="15">
        <f t="shared" si="2"/>
        <v>726000</v>
      </c>
      <c r="AP39">
        <f t="shared" si="3"/>
        <v>3</v>
      </c>
      <c r="AQ39" s="15">
        <f t="shared" si="4"/>
        <v>514000</v>
      </c>
      <c r="AR39">
        <f t="shared" si="5"/>
        <v>5</v>
      </c>
      <c r="AS39" s="15">
        <f t="shared" si="6"/>
        <v>3187000</v>
      </c>
      <c r="AT39">
        <f t="shared" si="7"/>
        <v>24</v>
      </c>
      <c r="AU39" s="15">
        <f t="shared" si="8"/>
        <v>358000</v>
      </c>
      <c r="AV39">
        <f t="shared" si="9"/>
        <v>56</v>
      </c>
      <c r="AW39" s="15">
        <f t="shared" si="10"/>
        <v>4427000</v>
      </c>
      <c r="AX39" t="str">
        <f t="shared" si="0"/>
        <v>low</v>
      </c>
    </row>
    <row r="40" spans="1:50" ht="12.2" customHeight="1" x14ac:dyDescent="0.2">
      <c r="G40" s="6" t="s">
        <v>10</v>
      </c>
      <c r="H40" s="7"/>
      <c r="I40" s="7"/>
      <c r="J40" s="7"/>
      <c r="M40" s="6" t="s">
        <v>10</v>
      </c>
      <c r="N40" s="7"/>
      <c r="O40" s="7"/>
      <c r="P40" s="7"/>
      <c r="R40" s="6" t="s">
        <v>10</v>
      </c>
      <c r="S40" s="7"/>
      <c r="T40" s="7"/>
      <c r="U40" s="7"/>
      <c r="V40" s="7"/>
      <c r="AJ40" s="10" t="s">
        <v>68</v>
      </c>
      <c r="AK40" s="10"/>
      <c r="AL40">
        <v>909</v>
      </c>
      <c r="AM40">
        <v>3</v>
      </c>
      <c r="AN40">
        <f t="shared" si="1"/>
        <v>14</v>
      </c>
      <c r="AO40" s="15">
        <f t="shared" si="2"/>
        <v>138000</v>
      </c>
      <c r="AP40">
        <f t="shared" si="3"/>
        <v>0</v>
      </c>
      <c r="AQ40" s="15">
        <f t="shared" si="4"/>
        <v>0</v>
      </c>
      <c r="AR40">
        <f t="shared" si="5"/>
        <v>0</v>
      </c>
      <c r="AS40" s="15">
        <f t="shared" si="6"/>
        <v>0</v>
      </c>
      <c r="AT40">
        <f t="shared" si="7"/>
        <v>9</v>
      </c>
      <c r="AU40" s="15">
        <f t="shared" si="8"/>
        <v>122000</v>
      </c>
      <c r="AV40">
        <f t="shared" si="9"/>
        <v>14</v>
      </c>
      <c r="AW40" s="15">
        <f t="shared" si="10"/>
        <v>138000</v>
      </c>
      <c r="AX40" t="str">
        <f t="shared" si="0"/>
        <v>low</v>
      </c>
    </row>
    <row r="41" spans="1:50" ht="12.2" customHeight="1" x14ac:dyDescent="0.2">
      <c r="G41" s="6" t="s">
        <v>11</v>
      </c>
      <c r="H41" s="7"/>
      <c r="I41" s="7"/>
      <c r="J41" s="7"/>
      <c r="M41" s="6" t="s">
        <v>12</v>
      </c>
      <c r="N41" s="7"/>
      <c r="O41" s="7"/>
      <c r="P41" s="7"/>
      <c r="R41" s="6" t="s">
        <v>13</v>
      </c>
      <c r="S41" s="7"/>
      <c r="T41" s="7"/>
      <c r="U41" s="7"/>
      <c r="V41" s="7"/>
      <c r="X41" s="6" t="s">
        <v>14</v>
      </c>
      <c r="Y41" s="7"/>
      <c r="Z41" s="7"/>
      <c r="AA41" s="7"/>
      <c r="AB41" s="7"/>
      <c r="AC41" s="7"/>
      <c r="AD41" s="7"/>
      <c r="AE41" s="7"/>
      <c r="AF41" s="7"/>
      <c r="AG41" s="7"/>
      <c r="AJ41" s="10" t="s">
        <v>69</v>
      </c>
      <c r="AK41" s="10"/>
      <c r="AL41">
        <v>1001</v>
      </c>
      <c r="AM41">
        <v>4</v>
      </c>
      <c r="AN41">
        <f t="shared" si="1"/>
        <v>11</v>
      </c>
      <c r="AO41" s="15">
        <f t="shared" si="2"/>
        <v>79000</v>
      </c>
      <c r="AP41">
        <f t="shared" si="3"/>
        <v>0</v>
      </c>
      <c r="AQ41" s="15">
        <f t="shared" si="4"/>
        <v>0</v>
      </c>
      <c r="AR41">
        <f t="shared" si="5"/>
        <v>0</v>
      </c>
      <c r="AS41" s="15">
        <f t="shared" si="6"/>
        <v>0</v>
      </c>
      <c r="AT41">
        <f t="shared" si="7"/>
        <v>6</v>
      </c>
      <c r="AU41" s="15">
        <f t="shared" si="8"/>
        <v>39000</v>
      </c>
      <c r="AV41">
        <f t="shared" si="9"/>
        <v>11</v>
      </c>
      <c r="AW41" s="15">
        <f t="shared" si="10"/>
        <v>79000</v>
      </c>
      <c r="AX41" t="str">
        <f t="shared" si="0"/>
        <v>low</v>
      </c>
    </row>
    <row r="42" spans="1:50" ht="13.35" customHeight="1" x14ac:dyDescent="0.2">
      <c r="B42" s="8" t="s">
        <v>15</v>
      </c>
      <c r="G42" s="6" t="s">
        <v>16</v>
      </c>
      <c r="H42" s="7"/>
      <c r="I42" s="7"/>
      <c r="J42" s="7"/>
      <c r="M42" s="6" t="s">
        <v>17</v>
      </c>
      <c r="N42" s="7"/>
      <c r="O42" s="7"/>
      <c r="P42" s="7"/>
      <c r="X42" s="6" t="s">
        <v>18</v>
      </c>
      <c r="Y42" s="7"/>
      <c r="Z42" s="7"/>
      <c r="AA42" s="7"/>
      <c r="AB42" s="7"/>
      <c r="AC42" s="7"/>
      <c r="AD42" s="7"/>
      <c r="AE42" s="7"/>
      <c r="AF42" s="7"/>
      <c r="AG42" s="7"/>
      <c r="AJ42" s="10" t="s">
        <v>70</v>
      </c>
      <c r="AK42" s="10"/>
      <c r="AL42">
        <v>1002</v>
      </c>
      <c r="AM42">
        <v>3</v>
      </c>
      <c r="AN42">
        <f t="shared" si="1"/>
        <v>5</v>
      </c>
      <c r="AO42" s="15">
        <f t="shared" si="2"/>
        <v>39000</v>
      </c>
      <c r="AP42">
        <f t="shared" si="3"/>
        <v>0</v>
      </c>
      <c r="AQ42" s="15">
        <f t="shared" si="4"/>
        <v>0</v>
      </c>
      <c r="AR42">
        <f t="shared" si="5"/>
        <v>0</v>
      </c>
      <c r="AS42" s="15">
        <f t="shared" si="6"/>
        <v>0</v>
      </c>
      <c r="AT42">
        <f t="shared" si="7"/>
        <v>1</v>
      </c>
      <c r="AU42" s="15">
        <f t="shared" si="8"/>
        <v>3000</v>
      </c>
      <c r="AV42">
        <f t="shared" si="9"/>
        <v>5</v>
      </c>
      <c r="AW42" s="15">
        <f t="shared" si="10"/>
        <v>39000</v>
      </c>
      <c r="AX42" t="str">
        <f t="shared" si="0"/>
        <v>low</v>
      </c>
    </row>
    <row r="43" spans="1:50" ht="13.35" customHeight="1" x14ac:dyDescent="0.2">
      <c r="B43" s="9"/>
      <c r="G43" s="7"/>
      <c r="H43" s="7"/>
      <c r="I43" s="7"/>
      <c r="J43" s="7"/>
      <c r="M43" s="7"/>
      <c r="N43" s="7"/>
      <c r="O43" s="7"/>
      <c r="P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J43" s="10" t="s">
        <v>71</v>
      </c>
      <c r="AK43" s="10"/>
      <c r="AL43">
        <v>1003</v>
      </c>
      <c r="AM43">
        <v>14</v>
      </c>
      <c r="AN43">
        <f t="shared" si="1"/>
        <v>2</v>
      </c>
      <c r="AO43" s="15">
        <f t="shared" si="2"/>
        <v>4000</v>
      </c>
      <c r="AP43">
        <f t="shared" si="3"/>
        <v>0</v>
      </c>
      <c r="AQ43" s="15">
        <f t="shared" si="4"/>
        <v>0</v>
      </c>
      <c r="AR43">
        <f t="shared" si="5"/>
        <v>0</v>
      </c>
      <c r="AS43" s="15">
        <f t="shared" si="6"/>
        <v>0</v>
      </c>
      <c r="AT43">
        <f t="shared" si="7"/>
        <v>2</v>
      </c>
      <c r="AU43" s="15">
        <f t="shared" si="8"/>
        <v>4000</v>
      </c>
      <c r="AV43">
        <f t="shared" si="9"/>
        <v>2</v>
      </c>
      <c r="AW43" s="15">
        <f t="shared" si="10"/>
        <v>4000</v>
      </c>
      <c r="AX43" t="str">
        <f t="shared" si="0"/>
        <v>unknown</v>
      </c>
    </row>
    <row r="44" spans="1:50" ht="12.2" customHeight="1" x14ac:dyDescent="0.2">
      <c r="F44" s="6" t="s">
        <v>19</v>
      </c>
      <c r="G44" s="7"/>
      <c r="H44" s="7"/>
      <c r="J44" s="6" t="s">
        <v>20</v>
      </c>
      <c r="K44" s="7"/>
      <c r="M44" s="6" t="s">
        <v>19</v>
      </c>
      <c r="N44" s="7"/>
      <c r="P44" s="8" t="s">
        <v>20</v>
      </c>
      <c r="S44" s="8" t="s">
        <v>19</v>
      </c>
      <c r="U44" s="6" t="s">
        <v>20</v>
      </c>
      <c r="V44" s="7"/>
      <c r="Y44" s="6" t="s">
        <v>19</v>
      </c>
      <c r="Z44" s="7"/>
      <c r="AD44" s="6" t="s">
        <v>20</v>
      </c>
      <c r="AE44" s="7"/>
      <c r="AF44" s="7"/>
      <c r="AJ44" s="10" t="s">
        <v>73</v>
      </c>
      <c r="AK44" s="10"/>
      <c r="AL44">
        <v>1101</v>
      </c>
      <c r="AM44">
        <v>7</v>
      </c>
      <c r="AN44">
        <f t="shared" si="1"/>
        <v>111</v>
      </c>
      <c r="AO44" s="15">
        <f t="shared" si="2"/>
        <v>1222000</v>
      </c>
      <c r="AP44">
        <f t="shared" si="3"/>
        <v>3</v>
      </c>
      <c r="AQ44" s="15">
        <f t="shared" si="4"/>
        <v>469000</v>
      </c>
      <c r="AR44">
        <f t="shared" si="5"/>
        <v>4</v>
      </c>
      <c r="AS44" s="15">
        <f t="shared" si="6"/>
        <v>1648000</v>
      </c>
      <c r="AT44">
        <f t="shared" si="7"/>
        <v>57</v>
      </c>
      <c r="AU44" s="15">
        <f t="shared" si="8"/>
        <v>1342000</v>
      </c>
      <c r="AV44">
        <f t="shared" si="9"/>
        <v>118</v>
      </c>
      <c r="AW44" s="15">
        <f t="shared" si="10"/>
        <v>3339000</v>
      </c>
      <c r="AX44" t="str">
        <f t="shared" si="0"/>
        <v>moderate</v>
      </c>
    </row>
    <row r="45" spans="1:50" ht="12.2" customHeight="1" x14ac:dyDescent="0.2">
      <c r="F45" s="6" t="s">
        <v>21</v>
      </c>
      <c r="G45" s="7"/>
      <c r="H45" s="7"/>
      <c r="J45" s="6" t="s">
        <v>22</v>
      </c>
      <c r="K45" s="7"/>
      <c r="M45" s="6" t="s">
        <v>21</v>
      </c>
      <c r="N45" s="7"/>
      <c r="P45" s="8" t="s">
        <v>22</v>
      </c>
      <c r="S45" s="8" t="s">
        <v>21</v>
      </c>
      <c r="U45" s="6" t="s">
        <v>22</v>
      </c>
      <c r="V45" s="7"/>
      <c r="Y45" s="6" t="s">
        <v>21</v>
      </c>
      <c r="Z45" s="7"/>
      <c r="AD45" s="6" t="s">
        <v>22</v>
      </c>
      <c r="AE45" s="7"/>
      <c r="AF45" s="7"/>
      <c r="AJ45" s="10" t="s">
        <v>74</v>
      </c>
      <c r="AK45" s="10"/>
      <c r="AL45">
        <v>1102</v>
      </c>
      <c r="AM45">
        <v>11</v>
      </c>
      <c r="AN45">
        <f t="shared" si="1"/>
        <v>197</v>
      </c>
      <c r="AO45" s="15">
        <f t="shared" si="2"/>
        <v>2956000</v>
      </c>
      <c r="AP45">
        <f t="shared" si="3"/>
        <v>7</v>
      </c>
      <c r="AQ45" s="15">
        <f t="shared" si="4"/>
        <v>1239000</v>
      </c>
      <c r="AR45">
        <f t="shared" si="5"/>
        <v>10</v>
      </c>
      <c r="AS45" s="15">
        <f t="shared" si="6"/>
        <v>6489000</v>
      </c>
      <c r="AT45">
        <f t="shared" si="7"/>
        <v>90</v>
      </c>
      <c r="AU45" s="15">
        <f t="shared" si="8"/>
        <v>6118000</v>
      </c>
      <c r="AV45">
        <f t="shared" si="9"/>
        <v>214</v>
      </c>
      <c r="AW45" s="15">
        <f t="shared" si="10"/>
        <v>10684000</v>
      </c>
      <c r="AX45" t="str">
        <f t="shared" si="0"/>
        <v>middle</v>
      </c>
    </row>
    <row r="46" spans="1:50" ht="12.2" customHeight="1" x14ac:dyDescent="0.2">
      <c r="B46" s="10" t="s">
        <v>47</v>
      </c>
      <c r="C46" s="11"/>
      <c r="D46" s="11"/>
      <c r="E46" s="11"/>
      <c r="F46" s="11"/>
      <c r="G46" s="12">
        <v>20</v>
      </c>
      <c r="I46" s="11"/>
      <c r="J46" s="12">
        <v>258</v>
      </c>
      <c r="L46" s="11"/>
      <c r="M46" s="12">
        <v>0</v>
      </c>
      <c r="O46" s="11"/>
      <c r="P46" s="12">
        <v>0</v>
      </c>
      <c r="R46" s="11"/>
      <c r="S46" s="12">
        <v>0</v>
      </c>
      <c r="T46" s="11"/>
      <c r="U46" s="11"/>
      <c r="V46" s="11"/>
      <c r="W46" s="12">
        <v>0</v>
      </c>
      <c r="Y46" s="11"/>
      <c r="Z46" s="11"/>
      <c r="AA46" s="12">
        <v>9</v>
      </c>
      <c r="AC46" s="11"/>
      <c r="AD46" s="11"/>
      <c r="AE46" s="11"/>
      <c r="AF46" s="11"/>
      <c r="AG46" s="12">
        <v>81</v>
      </c>
      <c r="AJ46" s="10" t="s">
        <v>75</v>
      </c>
      <c r="AK46" s="10"/>
      <c r="AL46">
        <v>1201</v>
      </c>
      <c r="AM46">
        <v>13</v>
      </c>
      <c r="AN46">
        <f t="shared" si="1"/>
        <v>58</v>
      </c>
      <c r="AO46" s="15">
        <f t="shared" si="2"/>
        <v>821000</v>
      </c>
      <c r="AP46">
        <f t="shared" si="3"/>
        <v>2</v>
      </c>
      <c r="AQ46" s="15">
        <f t="shared" si="4"/>
        <v>377000</v>
      </c>
      <c r="AR46">
        <f t="shared" si="5"/>
        <v>0</v>
      </c>
      <c r="AS46" s="15">
        <f t="shared" si="6"/>
        <v>0</v>
      </c>
      <c r="AT46">
        <f t="shared" si="7"/>
        <v>33</v>
      </c>
      <c r="AU46" s="15">
        <f t="shared" si="8"/>
        <v>392000</v>
      </c>
      <c r="AV46">
        <f t="shared" si="9"/>
        <v>60</v>
      </c>
      <c r="AW46" s="15">
        <f t="shared" si="10"/>
        <v>1198000</v>
      </c>
      <c r="AX46" t="str">
        <f t="shared" si="0"/>
        <v>upper</v>
      </c>
    </row>
    <row r="47" spans="1:50" ht="12.2" customHeight="1" x14ac:dyDescent="0.2">
      <c r="B47" s="10" t="s">
        <v>48</v>
      </c>
      <c r="C47" s="11"/>
      <c r="D47" s="11"/>
      <c r="E47" s="11"/>
      <c r="F47" s="11"/>
      <c r="G47" s="12">
        <v>12</v>
      </c>
      <c r="I47" s="11"/>
      <c r="J47" s="12">
        <v>158</v>
      </c>
      <c r="L47" s="11"/>
      <c r="M47" s="12">
        <v>0</v>
      </c>
      <c r="O47" s="11"/>
      <c r="P47" s="12">
        <v>0</v>
      </c>
      <c r="R47" s="11"/>
      <c r="S47" s="12">
        <v>0</v>
      </c>
      <c r="T47" s="11"/>
      <c r="U47" s="11"/>
      <c r="V47" s="11"/>
      <c r="W47" s="12">
        <v>0</v>
      </c>
      <c r="Y47" s="11"/>
      <c r="Z47" s="11"/>
      <c r="AA47" s="12">
        <v>4</v>
      </c>
      <c r="AC47" s="11"/>
      <c r="AD47" s="11"/>
      <c r="AE47" s="11"/>
      <c r="AF47" s="11"/>
      <c r="AG47" s="12">
        <v>31</v>
      </c>
      <c r="AJ47" s="10" t="s">
        <v>77</v>
      </c>
      <c r="AK47" s="10"/>
      <c r="AL47">
        <v>1202.01</v>
      </c>
      <c r="AM47">
        <v>13</v>
      </c>
      <c r="AN47">
        <f t="shared" si="1"/>
        <v>40</v>
      </c>
      <c r="AO47" s="15">
        <f t="shared" si="2"/>
        <v>513000</v>
      </c>
      <c r="AP47">
        <f t="shared" si="3"/>
        <v>4</v>
      </c>
      <c r="AQ47" s="15">
        <f t="shared" si="4"/>
        <v>759000</v>
      </c>
      <c r="AR47">
        <f t="shared" si="5"/>
        <v>2</v>
      </c>
      <c r="AS47" s="15">
        <f t="shared" si="6"/>
        <v>1168000</v>
      </c>
      <c r="AT47">
        <f t="shared" si="7"/>
        <v>29</v>
      </c>
      <c r="AU47" s="15">
        <f t="shared" si="8"/>
        <v>413000</v>
      </c>
      <c r="AV47">
        <f t="shared" si="9"/>
        <v>46</v>
      </c>
      <c r="AW47" s="15">
        <f t="shared" si="10"/>
        <v>2440000</v>
      </c>
      <c r="AX47" t="str">
        <f t="shared" si="0"/>
        <v>upper</v>
      </c>
    </row>
    <row r="48" spans="1:50" ht="12.2" customHeight="1" x14ac:dyDescent="0.2">
      <c r="B48" s="10" t="s">
        <v>49</v>
      </c>
      <c r="C48" s="11"/>
      <c r="D48" s="11"/>
      <c r="E48" s="11"/>
      <c r="F48" s="11"/>
      <c r="G48" s="12">
        <v>1</v>
      </c>
      <c r="I48" s="11"/>
      <c r="J48" s="12">
        <v>25</v>
      </c>
      <c r="L48" s="11"/>
      <c r="M48" s="12">
        <v>0</v>
      </c>
      <c r="O48" s="11"/>
      <c r="P48" s="12">
        <v>0</v>
      </c>
      <c r="R48" s="11"/>
      <c r="S48" s="12">
        <v>0</v>
      </c>
      <c r="T48" s="11"/>
      <c r="U48" s="11"/>
      <c r="V48" s="11"/>
      <c r="W48" s="12">
        <v>0</v>
      </c>
      <c r="Y48" s="11"/>
      <c r="Z48" s="11"/>
      <c r="AA48" s="12">
        <v>0</v>
      </c>
      <c r="AC48" s="11"/>
      <c r="AD48" s="11"/>
      <c r="AE48" s="11"/>
      <c r="AF48" s="11"/>
      <c r="AG48" s="12">
        <v>0</v>
      </c>
      <c r="AJ48" s="10" t="s">
        <v>78</v>
      </c>
      <c r="AK48" s="10"/>
      <c r="AL48">
        <v>1202.02</v>
      </c>
      <c r="AM48">
        <v>8</v>
      </c>
      <c r="AN48">
        <f t="shared" si="1"/>
        <v>41</v>
      </c>
      <c r="AO48" s="15">
        <f t="shared" si="2"/>
        <v>602000</v>
      </c>
      <c r="AP48">
        <f t="shared" si="3"/>
        <v>0</v>
      </c>
      <c r="AQ48" s="15">
        <f t="shared" si="4"/>
        <v>0</v>
      </c>
      <c r="AR48">
        <f t="shared" si="5"/>
        <v>0</v>
      </c>
      <c r="AS48" s="15">
        <f t="shared" si="6"/>
        <v>0</v>
      </c>
      <c r="AT48">
        <f t="shared" si="7"/>
        <v>23</v>
      </c>
      <c r="AU48" s="15">
        <f t="shared" si="8"/>
        <v>238000</v>
      </c>
      <c r="AV48">
        <f t="shared" si="9"/>
        <v>41</v>
      </c>
      <c r="AW48" s="15">
        <f t="shared" si="10"/>
        <v>602000</v>
      </c>
      <c r="AX48" t="str">
        <f t="shared" si="0"/>
        <v>moderate</v>
      </c>
    </row>
    <row r="49" spans="2:50" ht="12.2" customHeight="1" x14ac:dyDescent="0.2">
      <c r="B49" s="10" t="s">
        <v>50</v>
      </c>
      <c r="C49" s="11"/>
      <c r="D49" s="11"/>
      <c r="E49" s="11"/>
      <c r="F49" s="11"/>
      <c r="G49" s="12">
        <v>10</v>
      </c>
      <c r="I49" s="11"/>
      <c r="J49" s="12">
        <v>84</v>
      </c>
      <c r="L49" s="11"/>
      <c r="M49" s="12">
        <v>0</v>
      </c>
      <c r="O49" s="11"/>
      <c r="P49" s="12">
        <v>0</v>
      </c>
      <c r="R49" s="11"/>
      <c r="S49" s="12">
        <v>0</v>
      </c>
      <c r="T49" s="11"/>
      <c r="U49" s="11"/>
      <c r="V49" s="11"/>
      <c r="W49" s="12">
        <v>0</v>
      </c>
      <c r="Y49" s="11"/>
      <c r="Z49" s="11"/>
      <c r="AA49" s="12">
        <v>8</v>
      </c>
      <c r="AC49" s="11"/>
      <c r="AD49" s="11"/>
      <c r="AE49" s="11"/>
      <c r="AF49" s="11"/>
      <c r="AG49" s="12">
        <v>42</v>
      </c>
      <c r="AJ49" s="10" t="s">
        <v>79</v>
      </c>
      <c r="AK49" s="10"/>
      <c r="AL49">
        <v>1203</v>
      </c>
      <c r="AM49">
        <v>8</v>
      </c>
      <c r="AN49">
        <f t="shared" si="1"/>
        <v>51</v>
      </c>
      <c r="AO49" s="15">
        <f t="shared" si="2"/>
        <v>522000</v>
      </c>
      <c r="AP49">
        <f t="shared" si="3"/>
        <v>1</v>
      </c>
      <c r="AQ49" s="15">
        <f t="shared" si="4"/>
        <v>169000</v>
      </c>
      <c r="AR49">
        <f t="shared" si="5"/>
        <v>2</v>
      </c>
      <c r="AS49" s="15">
        <f t="shared" si="6"/>
        <v>531000</v>
      </c>
      <c r="AT49">
        <f t="shared" si="7"/>
        <v>28</v>
      </c>
      <c r="AU49" s="15">
        <f t="shared" si="8"/>
        <v>636000</v>
      </c>
      <c r="AV49">
        <f t="shared" si="9"/>
        <v>54</v>
      </c>
      <c r="AW49" s="15">
        <f t="shared" si="10"/>
        <v>1222000</v>
      </c>
      <c r="AX49" t="str">
        <f t="shared" si="0"/>
        <v>moderate</v>
      </c>
    </row>
    <row r="50" spans="2:50" ht="12.2" customHeight="1" x14ac:dyDescent="0.2">
      <c r="B50" s="10" t="s">
        <v>51</v>
      </c>
      <c r="C50" s="11"/>
      <c r="D50" s="11"/>
      <c r="E50" s="11"/>
      <c r="F50" s="11"/>
      <c r="G50" s="12">
        <v>15</v>
      </c>
      <c r="I50" s="11"/>
      <c r="J50" s="12">
        <v>150</v>
      </c>
      <c r="L50" s="11"/>
      <c r="M50" s="12">
        <v>3</v>
      </c>
      <c r="O50" s="11"/>
      <c r="P50" s="12">
        <v>405</v>
      </c>
      <c r="R50" s="11"/>
      <c r="S50" s="12">
        <v>0</v>
      </c>
      <c r="T50" s="11"/>
      <c r="U50" s="11"/>
      <c r="V50" s="11"/>
      <c r="W50" s="12">
        <v>0</v>
      </c>
      <c r="Y50" s="11"/>
      <c r="Z50" s="11"/>
      <c r="AA50" s="12">
        <v>10</v>
      </c>
      <c r="AC50" s="11"/>
      <c r="AD50" s="11"/>
      <c r="AE50" s="11"/>
      <c r="AF50" s="11"/>
      <c r="AG50" s="12">
        <v>112</v>
      </c>
      <c r="AJ50" s="10" t="s">
        <v>80</v>
      </c>
      <c r="AK50" s="10"/>
      <c r="AL50">
        <v>1204</v>
      </c>
      <c r="AM50">
        <v>4</v>
      </c>
      <c r="AN50">
        <f t="shared" si="1"/>
        <v>25</v>
      </c>
      <c r="AO50" s="15">
        <f t="shared" si="2"/>
        <v>399000</v>
      </c>
      <c r="AP50">
        <f t="shared" si="3"/>
        <v>0</v>
      </c>
      <c r="AQ50" s="15">
        <f t="shared" si="4"/>
        <v>0</v>
      </c>
      <c r="AR50">
        <f t="shared" si="5"/>
        <v>0</v>
      </c>
      <c r="AS50" s="15">
        <f t="shared" si="6"/>
        <v>0</v>
      </c>
      <c r="AT50">
        <f t="shared" si="7"/>
        <v>14</v>
      </c>
      <c r="AU50" s="15">
        <f t="shared" si="8"/>
        <v>259000</v>
      </c>
      <c r="AV50">
        <f t="shared" si="9"/>
        <v>25</v>
      </c>
      <c r="AW50" s="15">
        <f t="shared" si="10"/>
        <v>399000</v>
      </c>
      <c r="AX50" t="str">
        <f t="shared" si="0"/>
        <v>low</v>
      </c>
    </row>
    <row r="51" spans="2:50" ht="12.2" customHeight="1" x14ac:dyDescent="0.2">
      <c r="B51" s="10" t="s">
        <v>52</v>
      </c>
      <c r="C51" s="11"/>
      <c r="D51" s="11"/>
      <c r="E51" s="11"/>
      <c r="F51" s="11"/>
      <c r="G51" s="12">
        <v>11</v>
      </c>
      <c r="I51" s="11"/>
      <c r="J51" s="12">
        <v>79</v>
      </c>
      <c r="L51" s="11"/>
      <c r="M51" s="12">
        <v>0</v>
      </c>
      <c r="O51" s="11"/>
      <c r="P51" s="12">
        <v>0</v>
      </c>
      <c r="R51" s="11"/>
      <c r="S51" s="12">
        <v>0</v>
      </c>
      <c r="T51" s="11"/>
      <c r="U51" s="11"/>
      <c r="V51" s="11"/>
      <c r="W51" s="12">
        <v>0</v>
      </c>
      <c r="Y51" s="11"/>
      <c r="Z51" s="11"/>
      <c r="AA51" s="12">
        <v>6</v>
      </c>
      <c r="AC51" s="11"/>
      <c r="AD51" s="11"/>
      <c r="AE51" s="11"/>
      <c r="AF51" s="11"/>
      <c r="AG51" s="12">
        <v>39</v>
      </c>
      <c r="AJ51" s="10" t="s">
        <v>81</v>
      </c>
      <c r="AK51" s="10"/>
      <c r="AL51">
        <v>1205</v>
      </c>
      <c r="AM51">
        <v>8</v>
      </c>
      <c r="AN51">
        <f t="shared" si="1"/>
        <v>49</v>
      </c>
      <c r="AO51" s="15">
        <f t="shared" si="2"/>
        <v>710000</v>
      </c>
      <c r="AP51">
        <f t="shared" si="3"/>
        <v>3</v>
      </c>
      <c r="AQ51" s="15">
        <f t="shared" si="4"/>
        <v>560000</v>
      </c>
      <c r="AR51">
        <f t="shared" si="5"/>
        <v>1</v>
      </c>
      <c r="AS51" s="15">
        <f t="shared" si="6"/>
        <v>550000</v>
      </c>
      <c r="AT51">
        <f t="shared" si="7"/>
        <v>29</v>
      </c>
      <c r="AU51" s="15">
        <f t="shared" si="8"/>
        <v>559000</v>
      </c>
      <c r="AV51">
        <f t="shared" si="9"/>
        <v>53</v>
      </c>
      <c r="AW51" s="15">
        <f t="shared" si="10"/>
        <v>1820000</v>
      </c>
      <c r="AX51" t="str">
        <f t="shared" si="0"/>
        <v>moderate</v>
      </c>
    </row>
    <row r="52" spans="2:50" ht="12.2" customHeight="1" x14ac:dyDescent="0.2">
      <c r="B52" s="10" t="s">
        <v>53</v>
      </c>
      <c r="C52" s="11"/>
      <c r="D52" s="11"/>
      <c r="E52" s="11"/>
      <c r="F52" s="11"/>
      <c r="G52" s="12">
        <v>25</v>
      </c>
      <c r="I52" s="11"/>
      <c r="J52" s="12">
        <v>399</v>
      </c>
      <c r="L52" s="11"/>
      <c r="M52" s="12">
        <v>0</v>
      </c>
      <c r="O52" s="11"/>
      <c r="P52" s="12">
        <v>0</v>
      </c>
      <c r="R52" s="11"/>
      <c r="S52" s="12">
        <v>0</v>
      </c>
      <c r="T52" s="11"/>
      <c r="U52" s="11"/>
      <c r="V52" s="11"/>
      <c r="W52" s="12">
        <v>0</v>
      </c>
      <c r="Y52" s="11"/>
      <c r="Z52" s="11"/>
      <c r="AA52" s="12">
        <v>14</v>
      </c>
      <c r="AC52" s="11"/>
      <c r="AD52" s="11"/>
      <c r="AE52" s="11"/>
      <c r="AF52" s="11"/>
      <c r="AG52" s="12">
        <v>259</v>
      </c>
      <c r="AJ52" s="10" t="s">
        <v>82</v>
      </c>
      <c r="AK52" s="10"/>
      <c r="AL52">
        <v>1206</v>
      </c>
      <c r="AM52">
        <v>5</v>
      </c>
      <c r="AN52">
        <f t="shared" si="1"/>
        <v>125</v>
      </c>
      <c r="AO52" s="15">
        <f t="shared" si="2"/>
        <v>1386000</v>
      </c>
      <c r="AP52">
        <f t="shared" si="3"/>
        <v>5</v>
      </c>
      <c r="AQ52" s="15">
        <f t="shared" si="4"/>
        <v>822000</v>
      </c>
      <c r="AR52">
        <f t="shared" si="5"/>
        <v>2</v>
      </c>
      <c r="AS52" s="15">
        <f t="shared" si="6"/>
        <v>1020000</v>
      </c>
      <c r="AT52">
        <f t="shared" si="7"/>
        <v>73</v>
      </c>
      <c r="AU52" s="15">
        <f t="shared" si="8"/>
        <v>1605000</v>
      </c>
      <c r="AV52">
        <f t="shared" si="9"/>
        <v>132</v>
      </c>
      <c r="AW52" s="15">
        <f t="shared" si="10"/>
        <v>3228000</v>
      </c>
      <c r="AX52" t="str">
        <f t="shared" si="0"/>
        <v>low</v>
      </c>
    </row>
    <row r="53" spans="2:50" ht="12.2" customHeight="1" x14ac:dyDescent="0.2">
      <c r="B53" s="10" t="s">
        <v>54</v>
      </c>
      <c r="C53" s="11"/>
      <c r="D53" s="11"/>
      <c r="E53" s="11"/>
      <c r="F53" s="11"/>
      <c r="G53" s="12">
        <v>7</v>
      </c>
      <c r="I53" s="11"/>
      <c r="J53" s="12">
        <v>110</v>
      </c>
      <c r="L53" s="11"/>
      <c r="M53" s="12">
        <v>0</v>
      </c>
      <c r="O53" s="11"/>
      <c r="P53" s="12">
        <v>0</v>
      </c>
      <c r="R53" s="11"/>
      <c r="S53" s="12">
        <v>0</v>
      </c>
      <c r="T53" s="11"/>
      <c r="U53" s="11"/>
      <c r="V53" s="11"/>
      <c r="W53" s="12">
        <v>0</v>
      </c>
      <c r="Y53" s="11"/>
      <c r="Z53" s="11"/>
      <c r="AA53" s="12">
        <v>4</v>
      </c>
      <c r="AC53" s="11"/>
      <c r="AD53" s="11"/>
      <c r="AE53" s="11"/>
      <c r="AF53" s="11"/>
      <c r="AG53" s="12">
        <v>60</v>
      </c>
      <c r="AJ53" s="10" t="s">
        <v>83</v>
      </c>
      <c r="AK53" s="10"/>
      <c r="AL53">
        <v>1207</v>
      </c>
      <c r="AM53">
        <v>6</v>
      </c>
      <c r="AN53">
        <f t="shared" si="1"/>
        <v>64</v>
      </c>
      <c r="AO53" s="15">
        <f t="shared" si="2"/>
        <v>1034000</v>
      </c>
      <c r="AP53">
        <f t="shared" si="3"/>
        <v>3</v>
      </c>
      <c r="AQ53" s="15">
        <f t="shared" si="4"/>
        <v>525000</v>
      </c>
      <c r="AR53">
        <f t="shared" si="5"/>
        <v>1</v>
      </c>
      <c r="AS53" s="15">
        <f t="shared" si="6"/>
        <v>289000</v>
      </c>
      <c r="AT53">
        <f t="shared" si="7"/>
        <v>26</v>
      </c>
      <c r="AU53" s="15">
        <f t="shared" si="8"/>
        <v>680000</v>
      </c>
      <c r="AV53">
        <f t="shared" si="9"/>
        <v>68</v>
      </c>
      <c r="AW53" s="15">
        <f t="shared" si="10"/>
        <v>1848000</v>
      </c>
      <c r="AX53" t="str">
        <f t="shared" si="0"/>
        <v>moderate</v>
      </c>
    </row>
    <row r="54" spans="2:50" ht="12.2" customHeight="1" x14ac:dyDescent="0.2">
      <c r="B54" s="10" t="s">
        <v>55</v>
      </c>
      <c r="C54" s="11"/>
      <c r="D54" s="11"/>
      <c r="E54" s="11"/>
      <c r="F54" s="11"/>
      <c r="G54" s="12">
        <v>16</v>
      </c>
      <c r="I54" s="11"/>
      <c r="J54" s="12">
        <v>70</v>
      </c>
      <c r="L54" s="11"/>
      <c r="M54" s="12">
        <v>0</v>
      </c>
      <c r="O54" s="11"/>
      <c r="P54" s="12">
        <v>0</v>
      </c>
      <c r="R54" s="11"/>
      <c r="S54" s="12">
        <v>0</v>
      </c>
      <c r="T54" s="11"/>
      <c r="U54" s="11"/>
      <c r="V54" s="11"/>
      <c r="W54" s="12">
        <v>0</v>
      </c>
      <c r="Y54" s="11"/>
      <c r="Z54" s="11"/>
      <c r="AA54" s="12">
        <v>8</v>
      </c>
      <c r="AC54" s="11"/>
      <c r="AD54" s="11"/>
      <c r="AE54" s="11"/>
      <c r="AF54" s="11"/>
      <c r="AG54" s="12">
        <v>16</v>
      </c>
      <c r="AJ54" s="10" t="s">
        <v>84</v>
      </c>
      <c r="AK54" s="10"/>
      <c r="AL54">
        <v>1301</v>
      </c>
      <c r="AM54">
        <v>5</v>
      </c>
      <c r="AN54">
        <f t="shared" si="1"/>
        <v>6</v>
      </c>
      <c r="AO54" s="15">
        <f t="shared" si="2"/>
        <v>22000</v>
      </c>
      <c r="AP54">
        <f t="shared" si="3"/>
        <v>0</v>
      </c>
      <c r="AQ54" s="15">
        <f t="shared" si="4"/>
        <v>0</v>
      </c>
      <c r="AR54">
        <f t="shared" si="5"/>
        <v>0</v>
      </c>
      <c r="AS54" s="15">
        <f t="shared" si="6"/>
        <v>0</v>
      </c>
      <c r="AT54">
        <f t="shared" si="7"/>
        <v>5</v>
      </c>
      <c r="AU54" s="15">
        <f t="shared" si="8"/>
        <v>21000</v>
      </c>
      <c r="AV54">
        <f t="shared" si="9"/>
        <v>6</v>
      </c>
      <c r="AW54" s="15">
        <f t="shared" si="10"/>
        <v>22000</v>
      </c>
      <c r="AX54" t="str">
        <f t="shared" si="0"/>
        <v>low</v>
      </c>
    </row>
    <row r="55" spans="2:50" ht="12.2" customHeight="1" x14ac:dyDescent="0.2">
      <c r="B55" s="10" t="s">
        <v>56</v>
      </c>
      <c r="C55" s="11"/>
      <c r="D55" s="11"/>
      <c r="E55" s="11"/>
      <c r="F55" s="11"/>
      <c r="G55" s="12">
        <v>12</v>
      </c>
      <c r="I55" s="11"/>
      <c r="J55" s="12">
        <v>163</v>
      </c>
      <c r="L55" s="11"/>
      <c r="M55" s="12">
        <v>1</v>
      </c>
      <c r="O55" s="11"/>
      <c r="P55" s="12">
        <v>250</v>
      </c>
      <c r="R55" s="11"/>
      <c r="S55" s="12">
        <v>1</v>
      </c>
      <c r="T55" s="11"/>
      <c r="U55" s="11"/>
      <c r="V55" s="11"/>
      <c r="W55" s="12">
        <v>319</v>
      </c>
      <c r="Y55" s="11"/>
      <c r="Z55" s="11"/>
      <c r="AA55" s="12">
        <v>11</v>
      </c>
      <c r="AC55" s="11"/>
      <c r="AD55" s="11"/>
      <c r="AE55" s="11"/>
      <c r="AF55" s="11"/>
      <c r="AG55" s="12">
        <v>723</v>
      </c>
      <c r="AJ55" s="10" t="s">
        <v>85</v>
      </c>
      <c r="AK55" s="10"/>
      <c r="AL55">
        <v>1302</v>
      </c>
      <c r="AM55">
        <v>4</v>
      </c>
      <c r="AN55">
        <f t="shared" si="1"/>
        <v>7</v>
      </c>
      <c r="AO55" s="15">
        <f t="shared" si="2"/>
        <v>110000</v>
      </c>
      <c r="AP55">
        <f t="shared" si="3"/>
        <v>0</v>
      </c>
      <c r="AQ55" s="15">
        <f t="shared" si="4"/>
        <v>0</v>
      </c>
      <c r="AR55">
        <f t="shared" si="5"/>
        <v>0</v>
      </c>
      <c r="AS55" s="15">
        <f t="shared" si="6"/>
        <v>0</v>
      </c>
      <c r="AT55">
        <f t="shared" si="7"/>
        <v>4</v>
      </c>
      <c r="AU55" s="15">
        <f t="shared" si="8"/>
        <v>60000</v>
      </c>
      <c r="AV55">
        <f t="shared" si="9"/>
        <v>7</v>
      </c>
      <c r="AW55" s="15">
        <f t="shared" si="10"/>
        <v>110000</v>
      </c>
      <c r="AX55" t="str">
        <f t="shared" si="0"/>
        <v>low</v>
      </c>
    </row>
    <row r="56" spans="2:50" ht="12.2" customHeight="1" x14ac:dyDescent="0.2">
      <c r="B56" s="10" t="s">
        <v>57</v>
      </c>
      <c r="C56" s="11"/>
      <c r="D56" s="11"/>
      <c r="E56" s="11"/>
      <c r="F56" s="11"/>
      <c r="G56" s="12">
        <v>9</v>
      </c>
      <c r="I56" s="11"/>
      <c r="J56" s="12">
        <v>50</v>
      </c>
      <c r="L56" s="11"/>
      <c r="M56" s="12">
        <v>0</v>
      </c>
      <c r="O56" s="11"/>
      <c r="P56" s="12">
        <v>0</v>
      </c>
      <c r="R56" s="11"/>
      <c r="S56" s="12">
        <v>0</v>
      </c>
      <c r="T56" s="11"/>
      <c r="U56" s="11"/>
      <c r="V56" s="11"/>
      <c r="W56" s="12">
        <v>0</v>
      </c>
      <c r="Y56" s="11"/>
      <c r="Z56" s="11"/>
      <c r="AA56" s="12">
        <v>7</v>
      </c>
      <c r="AC56" s="11"/>
      <c r="AD56" s="11"/>
      <c r="AE56" s="11"/>
      <c r="AF56" s="11"/>
      <c r="AG56" s="12">
        <v>45</v>
      </c>
      <c r="AJ56" s="10" t="s">
        <v>86</v>
      </c>
      <c r="AK56" s="10"/>
      <c r="AL56">
        <v>1303</v>
      </c>
      <c r="AM56">
        <v>5</v>
      </c>
      <c r="AN56">
        <f t="shared" si="1"/>
        <v>23</v>
      </c>
      <c r="AO56" s="15">
        <f t="shared" si="2"/>
        <v>480000</v>
      </c>
      <c r="AP56">
        <f t="shared" si="3"/>
        <v>1</v>
      </c>
      <c r="AQ56" s="15">
        <f t="shared" si="4"/>
        <v>175000</v>
      </c>
      <c r="AR56">
        <f t="shared" si="5"/>
        <v>0</v>
      </c>
      <c r="AS56" s="15">
        <f t="shared" si="6"/>
        <v>0</v>
      </c>
      <c r="AT56">
        <f t="shared" si="7"/>
        <v>6</v>
      </c>
      <c r="AU56" s="15">
        <f t="shared" si="8"/>
        <v>58000</v>
      </c>
      <c r="AV56">
        <f t="shared" si="9"/>
        <v>24</v>
      </c>
      <c r="AW56" s="15">
        <f t="shared" si="10"/>
        <v>655000</v>
      </c>
      <c r="AX56" t="str">
        <f t="shared" si="0"/>
        <v>low</v>
      </c>
    </row>
    <row r="57" spans="2:50" ht="12.2" customHeight="1" x14ac:dyDescent="0.2">
      <c r="B57" s="10" t="s">
        <v>58</v>
      </c>
      <c r="C57" s="11"/>
      <c r="D57" s="11"/>
      <c r="E57" s="11"/>
      <c r="F57" s="11"/>
      <c r="G57" s="12">
        <v>10</v>
      </c>
      <c r="I57" s="11"/>
      <c r="J57" s="12">
        <v>81</v>
      </c>
      <c r="L57" s="11"/>
      <c r="M57" s="12">
        <v>0</v>
      </c>
      <c r="O57" s="11"/>
      <c r="P57" s="12">
        <v>0</v>
      </c>
      <c r="R57" s="11"/>
      <c r="S57" s="12">
        <v>0</v>
      </c>
      <c r="T57" s="11"/>
      <c r="U57" s="11"/>
      <c r="V57" s="11"/>
      <c r="W57" s="12">
        <v>0</v>
      </c>
      <c r="Y57" s="11"/>
      <c r="Z57" s="11"/>
      <c r="AA57" s="12">
        <v>8</v>
      </c>
      <c r="AC57" s="11"/>
      <c r="AD57" s="11"/>
      <c r="AE57" s="11"/>
      <c r="AF57" s="11"/>
      <c r="AG57" s="12">
        <v>67</v>
      </c>
      <c r="AJ57" s="10" t="s">
        <v>87</v>
      </c>
      <c r="AK57" s="10"/>
      <c r="AL57">
        <v>1304</v>
      </c>
      <c r="AM57">
        <v>5</v>
      </c>
      <c r="AN57">
        <f t="shared" si="1"/>
        <v>11</v>
      </c>
      <c r="AO57" s="15">
        <f t="shared" si="2"/>
        <v>122000</v>
      </c>
      <c r="AP57">
        <f t="shared" si="3"/>
        <v>0</v>
      </c>
      <c r="AQ57" s="15">
        <f t="shared" si="4"/>
        <v>0</v>
      </c>
      <c r="AR57">
        <f t="shared" si="5"/>
        <v>0</v>
      </c>
      <c r="AS57" s="15">
        <f t="shared" si="6"/>
        <v>0</v>
      </c>
      <c r="AT57">
        <f t="shared" si="7"/>
        <v>10</v>
      </c>
      <c r="AU57" s="15">
        <f t="shared" si="8"/>
        <v>115000</v>
      </c>
      <c r="AV57">
        <f t="shared" si="9"/>
        <v>11</v>
      </c>
      <c r="AW57" s="15">
        <f t="shared" si="10"/>
        <v>122000</v>
      </c>
      <c r="AX57" t="str">
        <f t="shared" si="0"/>
        <v>low</v>
      </c>
    </row>
    <row r="58" spans="2:50" ht="12.2" customHeight="1" x14ac:dyDescent="0.2">
      <c r="B58" s="10" t="s">
        <v>59</v>
      </c>
      <c r="C58" s="11"/>
      <c r="D58" s="11"/>
      <c r="E58" s="11"/>
      <c r="F58" s="11"/>
      <c r="G58" s="12">
        <v>4</v>
      </c>
      <c r="I58" s="11"/>
      <c r="J58" s="12">
        <v>41</v>
      </c>
      <c r="L58" s="11"/>
      <c r="M58" s="12">
        <v>0</v>
      </c>
      <c r="O58" s="11"/>
      <c r="P58" s="12">
        <v>0</v>
      </c>
      <c r="R58" s="11"/>
      <c r="S58" s="12">
        <v>0</v>
      </c>
      <c r="T58" s="11"/>
      <c r="U58" s="11"/>
      <c r="V58" s="11"/>
      <c r="W58" s="12">
        <v>0</v>
      </c>
      <c r="Y58" s="11"/>
      <c r="Z58" s="11"/>
      <c r="AA58" s="12">
        <v>2</v>
      </c>
      <c r="AC58" s="11"/>
      <c r="AD58" s="11"/>
      <c r="AE58" s="11"/>
      <c r="AF58" s="11"/>
      <c r="AG58" s="12">
        <v>35</v>
      </c>
      <c r="AJ58" s="10" t="s">
        <v>88</v>
      </c>
      <c r="AK58" s="10"/>
      <c r="AL58">
        <v>1306</v>
      </c>
      <c r="AM58">
        <v>8</v>
      </c>
      <c r="AN58">
        <f t="shared" si="1"/>
        <v>123</v>
      </c>
      <c r="AO58" s="15">
        <f t="shared" si="2"/>
        <v>1696000</v>
      </c>
      <c r="AP58">
        <f t="shared" si="3"/>
        <v>2</v>
      </c>
      <c r="AQ58" s="15">
        <f t="shared" si="4"/>
        <v>400000</v>
      </c>
      <c r="AR58">
        <f t="shared" si="5"/>
        <v>6</v>
      </c>
      <c r="AS58" s="15">
        <f t="shared" si="6"/>
        <v>4075000</v>
      </c>
      <c r="AT58">
        <f t="shared" si="7"/>
        <v>59</v>
      </c>
      <c r="AU58" s="15">
        <f t="shared" si="8"/>
        <v>849000</v>
      </c>
      <c r="AV58">
        <f t="shared" si="9"/>
        <v>131</v>
      </c>
      <c r="AW58" s="15">
        <f t="shared" si="10"/>
        <v>6171000</v>
      </c>
      <c r="AX58" t="str">
        <f t="shared" si="0"/>
        <v>moderate</v>
      </c>
    </row>
    <row r="59" spans="2:50" ht="12.2" customHeight="1" x14ac:dyDescent="0.2">
      <c r="B59" s="10" t="s">
        <v>60</v>
      </c>
      <c r="C59" s="11"/>
      <c r="D59" s="11"/>
      <c r="E59" s="11"/>
      <c r="F59" s="11"/>
      <c r="G59" s="12">
        <v>4</v>
      </c>
      <c r="I59" s="11"/>
      <c r="J59" s="12">
        <v>24</v>
      </c>
      <c r="L59" s="11"/>
      <c r="M59" s="12">
        <v>0</v>
      </c>
      <c r="O59" s="11"/>
      <c r="P59" s="12">
        <v>0</v>
      </c>
      <c r="R59" s="11"/>
      <c r="S59" s="12">
        <v>0</v>
      </c>
      <c r="T59" s="11"/>
      <c r="U59" s="11"/>
      <c r="V59" s="11"/>
      <c r="W59" s="12">
        <v>0</v>
      </c>
      <c r="Y59" s="11"/>
      <c r="Z59" s="11"/>
      <c r="AA59" s="12">
        <v>4</v>
      </c>
      <c r="AC59" s="11"/>
      <c r="AD59" s="11"/>
      <c r="AE59" s="11"/>
      <c r="AF59" s="11"/>
      <c r="AG59" s="12">
        <v>24</v>
      </c>
      <c r="AJ59" s="10" t="s">
        <v>89</v>
      </c>
      <c r="AK59" s="10"/>
      <c r="AL59">
        <v>1307</v>
      </c>
      <c r="AM59">
        <v>10</v>
      </c>
      <c r="AN59">
        <f t="shared" si="1"/>
        <v>91</v>
      </c>
      <c r="AO59" s="15">
        <f t="shared" si="2"/>
        <v>1242000</v>
      </c>
      <c r="AP59">
        <f t="shared" si="3"/>
        <v>2</v>
      </c>
      <c r="AQ59" s="15">
        <f t="shared" si="4"/>
        <v>400000</v>
      </c>
      <c r="AR59">
        <f t="shared" si="5"/>
        <v>5</v>
      </c>
      <c r="AS59" s="15">
        <f t="shared" si="6"/>
        <v>2289000</v>
      </c>
      <c r="AT59">
        <f t="shared" si="7"/>
        <v>58</v>
      </c>
      <c r="AU59" s="15">
        <f t="shared" si="8"/>
        <v>1546000</v>
      </c>
      <c r="AV59">
        <f t="shared" si="9"/>
        <v>98</v>
      </c>
      <c r="AW59" s="15">
        <f t="shared" si="10"/>
        <v>3931000</v>
      </c>
      <c r="AX59" t="str">
        <f t="shared" si="0"/>
        <v>middle</v>
      </c>
    </row>
    <row r="60" spans="2:50" ht="12.2" customHeight="1" x14ac:dyDescent="0.2">
      <c r="B60" s="10" t="s">
        <v>61</v>
      </c>
      <c r="C60" s="11"/>
      <c r="D60" s="11"/>
      <c r="E60" s="11"/>
      <c r="F60" s="11"/>
      <c r="G60" s="12">
        <v>7</v>
      </c>
      <c r="I60" s="11"/>
      <c r="J60" s="12">
        <v>19</v>
      </c>
      <c r="L60" s="11"/>
      <c r="M60" s="12">
        <v>0</v>
      </c>
      <c r="O60" s="11"/>
      <c r="P60" s="12">
        <v>0</v>
      </c>
      <c r="R60" s="11"/>
      <c r="S60" s="12">
        <v>0</v>
      </c>
      <c r="T60" s="11"/>
      <c r="U60" s="11"/>
      <c r="V60" s="11"/>
      <c r="W60" s="12">
        <v>0</v>
      </c>
      <c r="Y60" s="11"/>
      <c r="Z60" s="11"/>
      <c r="AA60" s="12">
        <v>2</v>
      </c>
      <c r="AC60" s="11"/>
      <c r="AD60" s="11"/>
      <c r="AE60" s="11"/>
      <c r="AF60" s="11"/>
      <c r="AG60" s="12">
        <v>13</v>
      </c>
      <c r="AJ60" s="10" t="s">
        <v>90</v>
      </c>
      <c r="AK60" s="10"/>
      <c r="AL60">
        <v>1308.03</v>
      </c>
      <c r="AM60">
        <v>7</v>
      </c>
      <c r="AN60">
        <f t="shared" si="1"/>
        <v>24</v>
      </c>
      <c r="AO60" s="15">
        <f t="shared" si="2"/>
        <v>173000</v>
      </c>
      <c r="AP60">
        <f t="shared" si="3"/>
        <v>1</v>
      </c>
      <c r="AQ60" s="15">
        <f t="shared" si="4"/>
        <v>113000</v>
      </c>
      <c r="AR60">
        <f t="shared" si="5"/>
        <v>0</v>
      </c>
      <c r="AS60" s="15">
        <f t="shared" si="6"/>
        <v>0</v>
      </c>
      <c r="AT60">
        <f t="shared" si="7"/>
        <v>14</v>
      </c>
      <c r="AU60" s="15">
        <f t="shared" si="8"/>
        <v>255000</v>
      </c>
      <c r="AV60">
        <f t="shared" si="9"/>
        <v>25</v>
      </c>
      <c r="AW60" s="15">
        <f t="shared" si="10"/>
        <v>286000</v>
      </c>
      <c r="AX60" t="str">
        <f t="shared" si="0"/>
        <v>moderate</v>
      </c>
    </row>
    <row r="61" spans="2:50" ht="12.2" customHeight="1" x14ac:dyDescent="0.2">
      <c r="B61" s="10" t="s">
        <v>62</v>
      </c>
      <c r="C61" s="11"/>
      <c r="D61" s="11"/>
      <c r="E61" s="11"/>
      <c r="F61" s="11"/>
      <c r="G61" s="12">
        <v>27</v>
      </c>
      <c r="I61" s="11"/>
      <c r="J61" s="12">
        <v>409</v>
      </c>
      <c r="L61" s="11"/>
      <c r="M61" s="12">
        <v>1</v>
      </c>
      <c r="O61" s="11"/>
      <c r="P61" s="12">
        <v>150</v>
      </c>
      <c r="R61" s="11"/>
      <c r="S61" s="12">
        <v>1</v>
      </c>
      <c r="T61" s="11"/>
      <c r="U61" s="11"/>
      <c r="V61" s="11"/>
      <c r="W61" s="12">
        <v>818</v>
      </c>
      <c r="Y61" s="11"/>
      <c r="Z61" s="11"/>
      <c r="AA61" s="12">
        <v>21</v>
      </c>
      <c r="AC61" s="11"/>
      <c r="AD61" s="11"/>
      <c r="AE61" s="11"/>
      <c r="AF61" s="11"/>
      <c r="AG61" s="12">
        <v>237</v>
      </c>
      <c r="AJ61" s="10" t="s">
        <v>91</v>
      </c>
      <c r="AK61" s="10"/>
      <c r="AL61">
        <v>1308.04</v>
      </c>
      <c r="AM61">
        <v>9</v>
      </c>
      <c r="AN61">
        <f t="shared" si="1"/>
        <v>59</v>
      </c>
      <c r="AO61" s="15">
        <f t="shared" si="2"/>
        <v>1251000</v>
      </c>
      <c r="AP61">
        <f t="shared" si="3"/>
        <v>4</v>
      </c>
      <c r="AQ61" s="15">
        <f t="shared" si="4"/>
        <v>687000</v>
      </c>
      <c r="AR61">
        <f t="shared" si="5"/>
        <v>2</v>
      </c>
      <c r="AS61" s="15">
        <f t="shared" si="6"/>
        <v>910000</v>
      </c>
      <c r="AT61">
        <f t="shared" si="7"/>
        <v>34</v>
      </c>
      <c r="AU61" s="15">
        <f t="shared" si="8"/>
        <v>1232000</v>
      </c>
      <c r="AV61">
        <f t="shared" si="9"/>
        <v>65</v>
      </c>
      <c r="AW61" s="15">
        <f t="shared" si="10"/>
        <v>2848000</v>
      </c>
      <c r="AX61" t="str">
        <f t="shared" si="0"/>
        <v>middle</v>
      </c>
    </row>
    <row r="62" spans="2:50" ht="12.2" customHeight="1" x14ac:dyDescent="0.2">
      <c r="B62" s="10" t="s">
        <v>63</v>
      </c>
      <c r="C62" s="11"/>
      <c r="D62" s="11"/>
      <c r="E62" s="11"/>
      <c r="F62" s="11"/>
      <c r="G62" s="12">
        <v>20</v>
      </c>
      <c r="I62" s="11"/>
      <c r="J62" s="12">
        <v>76</v>
      </c>
      <c r="L62" s="11"/>
      <c r="M62" s="12">
        <v>0</v>
      </c>
      <c r="O62" s="11"/>
      <c r="P62" s="12">
        <v>0</v>
      </c>
      <c r="R62" s="11"/>
      <c r="S62" s="12">
        <v>0</v>
      </c>
      <c r="T62" s="11"/>
      <c r="U62" s="11"/>
      <c r="V62" s="11"/>
      <c r="W62" s="12">
        <v>0</v>
      </c>
      <c r="Y62" s="11"/>
      <c r="Z62" s="11"/>
      <c r="AA62" s="12">
        <v>10</v>
      </c>
      <c r="AC62" s="11"/>
      <c r="AD62" s="11"/>
      <c r="AE62" s="11"/>
      <c r="AF62" s="11"/>
      <c r="AG62" s="12">
        <v>43</v>
      </c>
      <c r="AJ62" s="10" t="s">
        <v>92</v>
      </c>
      <c r="AK62" s="10"/>
      <c r="AL62">
        <v>1308.05</v>
      </c>
      <c r="AM62">
        <v>12</v>
      </c>
      <c r="AN62">
        <f t="shared" si="1"/>
        <v>8</v>
      </c>
      <c r="AO62" s="15">
        <f t="shared" si="2"/>
        <v>57000</v>
      </c>
      <c r="AP62">
        <f t="shared" si="3"/>
        <v>0</v>
      </c>
      <c r="AQ62" s="15">
        <f t="shared" si="4"/>
        <v>0</v>
      </c>
      <c r="AR62">
        <f t="shared" si="5"/>
        <v>0</v>
      </c>
      <c r="AS62" s="15">
        <f t="shared" si="6"/>
        <v>0</v>
      </c>
      <c r="AT62">
        <f t="shared" si="7"/>
        <v>6</v>
      </c>
      <c r="AU62" s="15">
        <f t="shared" si="8"/>
        <v>43000</v>
      </c>
      <c r="AV62">
        <f t="shared" si="9"/>
        <v>8</v>
      </c>
      <c r="AW62" s="15">
        <f t="shared" si="10"/>
        <v>57000</v>
      </c>
      <c r="AX62" t="str">
        <f t="shared" si="0"/>
        <v>middle</v>
      </c>
    </row>
    <row r="63" spans="2:50" ht="12.2" customHeight="1" x14ac:dyDescent="0.2">
      <c r="B63" s="10" t="s">
        <v>64</v>
      </c>
      <c r="C63" s="11"/>
      <c r="D63" s="11"/>
      <c r="E63" s="11"/>
      <c r="F63" s="11"/>
      <c r="G63" s="12">
        <v>7</v>
      </c>
      <c r="I63" s="11"/>
      <c r="J63" s="12">
        <v>33</v>
      </c>
      <c r="L63" s="11"/>
      <c r="M63" s="12">
        <v>1</v>
      </c>
      <c r="O63" s="11"/>
      <c r="P63" s="12">
        <v>143</v>
      </c>
      <c r="R63" s="11"/>
      <c r="S63" s="12">
        <v>0</v>
      </c>
      <c r="T63" s="11"/>
      <c r="U63" s="11"/>
      <c r="V63" s="11"/>
      <c r="W63" s="12">
        <v>0</v>
      </c>
      <c r="Y63" s="11"/>
      <c r="Z63" s="11"/>
      <c r="AA63" s="12">
        <v>5</v>
      </c>
      <c r="AC63" s="11"/>
      <c r="AD63" s="11"/>
      <c r="AE63" s="11"/>
      <c r="AF63" s="11"/>
      <c r="AG63" s="12">
        <v>164</v>
      </c>
      <c r="AJ63" s="10" t="s">
        <v>93</v>
      </c>
      <c r="AK63" s="10"/>
      <c r="AL63">
        <v>1308.06</v>
      </c>
      <c r="AM63">
        <v>10</v>
      </c>
      <c r="AN63">
        <f t="shared" si="1"/>
        <v>70</v>
      </c>
      <c r="AO63" s="15">
        <f t="shared" si="2"/>
        <v>960000</v>
      </c>
      <c r="AP63">
        <f t="shared" si="3"/>
        <v>2</v>
      </c>
      <c r="AQ63" s="15">
        <f t="shared" si="4"/>
        <v>354000</v>
      </c>
      <c r="AR63">
        <f t="shared" si="5"/>
        <v>2</v>
      </c>
      <c r="AS63" s="15">
        <f t="shared" si="6"/>
        <v>715000</v>
      </c>
      <c r="AT63">
        <f t="shared" si="7"/>
        <v>32</v>
      </c>
      <c r="AU63" s="15">
        <f t="shared" si="8"/>
        <v>709000</v>
      </c>
      <c r="AV63">
        <f t="shared" si="9"/>
        <v>74</v>
      </c>
      <c r="AW63" s="15">
        <f t="shared" si="10"/>
        <v>2029000</v>
      </c>
      <c r="AX63" t="str">
        <f t="shared" si="0"/>
        <v>middle</v>
      </c>
    </row>
    <row r="64" spans="2:50" ht="12.2" customHeight="1" x14ac:dyDescent="0.2">
      <c r="B64" s="10" t="s">
        <v>65</v>
      </c>
      <c r="C64" s="11"/>
      <c r="D64" s="11"/>
      <c r="E64" s="11"/>
      <c r="F64" s="11"/>
      <c r="G64" s="12">
        <v>20</v>
      </c>
      <c r="I64" s="11"/>
      <c r="J64" s="12">
        <v>126</v>
      </c>
      <c r="L64" s="11"/>
      <c r="M64" s="12">
        <v>0</v>
      </c>
      <c r="O64" s="11"/>
      <c r="P64" s="12">
        <v>0</v>
      </c>
      <c r="R64" s="11"/>
      <c r="S64" s="12">
        <v>0</v>
      </c>
      <c r="T64" s="11"/>
      <c r="U64" s="11"/>
      <c r="V64" s="11"/>
      <c r="W64" s="12">
        <v>0</v>
      </c>
      <c r="Y64" s="11"/>
      <c r="Z64" s="11"/>
      <c r="AA64" s="12">
        <v>10</v>
      </c>
      <c r="AC64" s="11"/>
      <c r="AD64" s="11"/>
      <c r="AE64" s="11"/>
      <c r="AF64" s="11"/>
      <c r="AG64" s="12">
        <v>80</v>
      </c>
      <c r="AJ64" s="10" t="s">
        <v>94</v>
      </c>
      <c r="AK64" s="10"/>
      <c r="AL64">
        <v>1401</v>
      </c>
      <c r="AM64">
        <v>13</v>
      </c>
      <c r="AN64">
        <f t="shared" si="1"/>
        <v>50</v>
      </c>
      <c r="AO64" s="15">
        <f t="shared" si="2"/>
        <v>574000</v>
      </c>
      <c r="AP64">
        <f t="shared" si="3"/>
        <v>2</v>
      </c>
      <c r="AQ64" s="15">
        <f t="shared" si="4"/>
        <v>370000</v>
      </c>
      <c r="AR64">
        <f t="shared" si="5"/>
        <v>0</v>
      </c>
      <c r="AS64" s="15">
        <f t="shared" si="6"/>
        <v>0</v>
      </c>
      <c r="AT64">
        <f t="shared" si="7"/>
        <v>31</v>
      </c>
      <c r="AU64" s="15">
        <f t="shared" si="8"/>
        <v>618000</v>
      </c>
      <c r="AV64">
        <f t="shared" si="9"/>
        <v>52</v>
      </c>
      <c r="AW64" s="15">
        <f t="shared" si="10"/>
        <v>944000</v>
      </c>
      <c r="AX64" t="str">
        <f t="shared" si="0"/>
        <v>upper</v>
      </c>
    </row>
    <row r="65" spans="1:50" ht="12.2" customHeight="1" x14ac:dyDescent="0.2">
      <c r="B65" s="10" t="s">
        <v>66</v>
      </c>
      <c r="C65" s="11"/>
      <c r="D65" s="11"/>
      <c r="E65" s="11"/>
      <c r="F65" s="11"/>
      <c r="G65" s="12">
        <v>9</v>
      </c>
      <c r="I65" s="11"/>
      <c r="J65" s="12">
        <v>100</v>
      </c>
      <c r="L65" s="11"/>
      <c r="M65" s="12">
        <v>0</v>
      </c>
      <c r="O65" s="11"/>
      <c r="P65" s="12">
        <v>0</v>
      </c>
      <c r="R65" s="11"/>
      <c r="S65" s="12">
        <v>2</v>
      </c>
      <c r="T65" s="11"/>
      <c r="U65" s="11"/>
      <c r="V65" s="11"/>
      <c r="W65" s="12">
        <v>899</v>
      </c>
      <c r="Y65" s="11"/>
      <c r="Z65" s="11"/>
      <c r="AA65" s="12">
        <v>7</v>
      </c>
      <c r="AC65" s="11"/>
      <c r="AD65" s="11"/>
      <c r="AE65" s="11"/>
      <c r="AF65" s="11"/>
      <c r="AG65" s="12">
        <v>417</v>
      </c>
      <c r="AJ65" s="10" t="s">
        <v>95</v>
      </c>
      <c r="AK65" s="10"/>
      <c r="AL65">
        <v>1402</v>
      </c>
      <c r="AM65">
        <v>2</v>
      </c>
      <c r="AN65">
        <f t="shared" si="1"/>
        <v>16</v>
      </c>
      <c r="AO65" s="15">
        <f t="shared" si="2"/>
        <v>101000</v>
      </c>
      <c r="AP65">
        <f t="shared" si="3"/>
        <v>0</v>
      </c>
      <c r="AQ65" s="15">
        <f t="shared" si="4"/>
        <v>0</v>
      </c>
      <c r="AR65">
        <f t="shared" si="5"/>
        <v>0</v>
      </c>
      <c r="AS65" s="15">
        <f t="shared" si="6"/>
        <v>0</v>
      </c>
      <c r="AT65">
        <f t="shared" si="7"/>
        <v>12</v>
      </c>
      <c r="AU65" s="15">
        <f t="shared" si="8"/>
        <v>77000</v>
      </c>
      <c r="AV65">
        <f t="shared" si="9"/>
        <v>16</v>
      </c>
      <c r="AW65" s="15">
        <f t="shared" si="10"/>
        <v>101000</v>
      </c>
      <c r="AX65" t="str">
        <f t="shared" si="0"/>
        <v>low</v>
      </c>
    </row>
    <row r="66" spans="1:50" ht="12.2" customHeight="1" x14ac:dyDescent="0.2">
      <c r="B66" s="10" t="s">
        <v>67</v>
      </c>
      <c r="C66" s="11"/>
      <c r="D66" s="11"/>
      <c r="E66" s="11"/>
      <c r="F66" s="11"/>
      <c r="G66" s="12">
        <v>39</v>
      </c>
      <c r="I66" s="11"/>
      <c r="J66" s="12">
        <v>644</v>
      </c>
      <c r="L66" s="11"/>
      <c r="M66" s="12">
        <v>1</v>
      </c>
      <c r="O66" s="11"/>
      <c r="P66" s="12">
        <v>170</v>
      </c>
      <c r="R66" s="11"/>
      <c r="S66" s="12">
        <v>2</v>
      </c>
      <c r="T66" s="11"/>
      <c r="U66" s="11"/>
      <c r="V66" s="11"/>
      <c r="W66" s="12">
        <v>1110</v>
      </c>
      <c r="Y66" s="11"/>
      <c r="Z66" s="11"/>
      <c r="AA66" s="12">
        <v>18</v>
      </c>
      <c r="AC66" s="11"/>
      <c r="AD66" s="11"/>
      <c r="AE66" s="11"/>
      <c r="AF66" s="11"/>
      <c r="AG66" s="12">
        <v>282</v>
      </c>
      <c r="AJ66" s="10" t="s">
        <v>96</v>
      </c>
      <c r="AK66" s="10"/>
      <c r="AL66">
        <v>1403</v>
      </c>
      <c r="AM66">
        <v>5</v>
      </c>
      <c r="AN66">
        <f t="shared" si="1"/>
        <v>23</v>
      </c>
      <c r="AO66" s="15">
        <f t="shared" si="2"/>
        <v>106000</v>
      </c>
      <c r="AP66">
        <f t="shared" si="3"/>
        <v>0</v>
      </c>
      <c r="AQ66" s="15">
        <f t="shared" si="4"/>
        <v>0</v>
      </c>
      <c r="AR66">
        <f t="shared" si="5"/>
        <v>0</v>
      </c>
      <c r="AS66" s="15">
        <f t="shared" si="6"/>
        <v>0</v>
      </c>
      <c r="AT66">
        <f t="shared" si="7"/>
        <v>16</v>
      </c>
      <c r="AU66" s="15">
        <f t="shared" si="8"/>
        <v>70000</v>
      </c>
      <c r="AV66">
        <f t="shared" si="9"/>
        <v>23</v>
      </c>
      <c r="AW66" s="15">
        <f t="shared" si="10"/>
        <v>106000</v>
      </c>
      <c r="AX66" t="str">
        <f t="shared" si="0"/>
        <v>low</v>
      </c>
    </row>
    <row r="67" spans="1:50" ht="12.2" customHeight="1" x14ac:dyDescent="0.2">
      <c r="B67" s="10" t="s">
        <v>68</v>
      </c>
      <c r="C67" s="11"/>
      <c r="D67" s="11"/>
      <c r="E67" s="11"/>
      <c r="F67" s="11"/>
      <c r="G67" s="12">
        <v>32</v>
      </c>
      <c r="I67" s="11"/>
      <c r="J67" s="12">
        <v>574</v>
      </c>
      <c r="L67" s="11"/>
      <c r="M67" s="12">
        <v>1</v>
      </c>
      <c r="O67" s="11"/>
      <c r="P67" s="12">
        <v>200</v>
      </c>
      <c r="R67" s="11"/>
      <c r="S67" s="12">
        <v>3</v>
      </c>
      <c r="T67" s="11"/>
      <c r="U67" s="11"/>
      <c r="V67" s="11"/>
      <c r="W67" s="12">
        <v>1390</v>
      </c>
      <c r="Y67" s="11"/>
      <c r="Z67" s="11"/>
      <c r="AA67" s="12">
        <v>14</v>
      </c>
      <c r="AC67" s="11"/>
      <c r="AD67" s="11"/>
      <c r="AE67" s="11"/>
      <c r="AF67" s="11"/>
      <c r="AG67" s="12">
        <v>423</v>
      </c>
      <c r="AJ67" s="10" t="s">
        <v>98</v>
      </c>
      <c r="AK67" s="10"/>
      <c r="AL67">
        <v>1501</v>
      </c>
      <c r="AM67">
        <v>4</v>
      </c>
      <c r="AN67">
        <f t="shared" si="1"/>
        <v>16</v>
      </c>
      <c r="AO67" s="15">
        <f t="shared" si="2"/>
        <v>70000</v>
      </c>
      <c r="AP67">
        <f t="shared" si="3"/>
        <v>0</v>
      </c>
      <c r="AQ67" s="15">
        <f t="shared" si="4"/>
        <v>0</v>
      </c>
      <c r="AR67">
        <f t="shared" si="5"/>
        <v>0</v>
      </c>
      <c r="AS67" s="15">
        <f t="shared" si="6"/>
        <v>0</v>
      </c>
      <c r="AT67">
        <f t="shared" si="7"/>
        <v>8</v>
      </c>
      <c r="AU67" s="15">
        <f t="shared" si="8"/>
        <v>16000</v>
      </c>
      <c r="AV67">
        <f t="shared" si="9"/>
        <v>16</v>
      </c>
      <c r="AW67" s="15">
        <f t="shared" si="10"/>
        <v>70000</v>
      </c>
      <c r="AX67" t="str">
        <f t="shared" ref="AX67:AX130" si="11">IF(AM67&lt;=5,"low",IF(AM67&lt;=8,"moderate",IF(AM67&lt;=12,"middle",IF(AM67=13,"upper",IF(AM67=14,"unknown","?????")))))</f>
        <v>low</v>
      </c>
    </row>
    <row r="68" spans="1:50" ht="12.2" customHeight="1" x14ac:dyDescent="0.2">
      <c r="B68" s="10" t="s">
        <v>69</v>
      </c>
      <c r="C68" s="11"/>
      <c r="D68" s="11"/>
      <c r="E68" s="11"/>
      <c r="F68" s="11"/>
      <c r="G68" s="12">
        <v>13</v>
      </c>
      <c r="I68" s="11"/>
      <c r="J68" s="12">
        <v>106</v>
      </c>
      <c r="L68" s="11"/>
      <c r="M68" s="12">
        <v>0</v>
      </c>
      <c r="O68" s="11"/>
      <c r="P68" s="12">
        <v>0</v>
      </c>
      <c r="R68" s="11"/>
      <c r="S68" s="12">
        <v>1</v>
      </c>
      <c r="T68" s="11"/>
      <c r="U68" s="11"/>
      <c r="V68" s="11"/>
      <c r="W68" s="12">
        <v>318</v>
      </c>
      <c r="Y68" s="11"/>
      <c r="Z68" s="11"/>
      <c r="AA68" s="12">
        <v>5</v>
      </c>
      <c r="AC68" s="11"/>
      <c r="AD68" s="11"/>
      <c r="AE68" s="11"/>
      <c r="AF68" s="11"/>
      <c r="AG68" s="12">
        <v>15</v>
      </c>
      <c r="AJ68" s="10" t="s">
        <v>99</v>
      </c>
      <c r="AK68" s="10"/>
      <c r="AL68">
        <v>1502</v>
      </c>
      <c r="AM68">
        <v>4</v>
      </c>
      <c r="AN68">
        <f t="shared" ref="AN68:AN131" si="12">VLOOKUP(TEXT($AL68,"0000.00"),$B$13:$AG$333,6,FALSE)</f>
        <v>12</v>
      </c>
      <c r="AO68" s="15">
        <f t="shared" ref="AO68:AO131" si="13">VLOOKUP(TEXT($AL68,"0000.00"),$B$13:$AG$333,9,FALSE)*1000</f>
        <v>163000</v>
      </c>
      <c r="AP68">
        <f t="shared" ref="AP68:AP131" si="14">VLOOKUP(TEXT($AL68,"0000.00"),$B$13:$AG$333,12,FALSE)</f>
        <v>1</v>
      </c>
      <c r="AQ68" s="15">
        <f t="shared" ref="AQ68:AQ131" si="15">VLOOKUP(TEXT($AL68,"0000.00"),$B$13:$AG$333,15,FALSE)*1000</f>
        <v>250000</v>
      </c>
      <c r="AR68">
        <f t="shared" ref="AR68:AR131" si="16">VLOOKUP(TEXT($AL68,"0000.00"),$B$13:$AG$333,18,FALSE)</f>
        <v>1</v>
      </c>
      <c r="AS68" s="15">
        <f t="shared" ref="AS68:AS131" si="17">VLOOKUP(TEXT($AL68,"0000.00"),$B$13:$AG$333,22,FALSE)*1000</f>
        <v>319000</v>
      </c>
      <c r="AT68">
        <f t="shared" ref="AT68:AT131" si="18">VLOOKUP(TEXT($AL68,"0000.00"),$B$13:$AG$333,26,FALSE)</f>
        <v>11</v>
      </c>
      <c r="AU68" s="15">
        <f t="shared" ref="AU68:AU131" si="19">VLOOKUP(TEXT($AL68,"0000.00"),$B$13:$AG$333,32,FALSE)*1000</f>
        <v>723000</v>
      </c>
      <c r="AV68">
        <f t="shared" ref="AV68:AV131" si="20">AN68+AP68+AR68</f>
        <v>14</v>
      </c>
      <c r="AW68" s="15">
        <f t="shared" ref="AW68:AW131" si="21">AO68+AQ68+AS68</f>
        <v>732000</v>
      </c>
      <c r="AX68" t="str">
        <f t="shared" si="11"/>
        <v>low</v>
      </c>
    </row>
    <row r="69" spans="1:50" ht="12.2" customHeight="1" x14ac:dyDescent="0.2">
      <c r="B69" s="10" t="s">
        <v>70</v>
      </c>
      <c r="C69" s="11"/>
      <c r="D69" s="11"/>
      <c r="E69" s="11"/>
      <c r="F69" s="11"/>
      <c r="G69" s="12">
        <v>20</v>
      </c>
      <c r="I69" s="11"/>
      <c r="J69" s="12">
        <v>109</v>
      </c>
      <c r="L69" s="11"/>
      <c r="M69" s="12">
        <v>3</v>
      </c>
      <c r="O69" s="11"/>
      <c r="P69" s="12">
        <v>500</v>
      </c>
      <c r="R69" s="11"/>
      <c r="S69" s="12">
        <v>4</v>
      </c>
      <c r="T69" s="11"/>
      <c r="U69" s="11"/>
      <c r="V69" s="11"/>
      <c r="W69" s="12">
        <v>1950</v>
      </c>
      <c r="Y69" s="11"/>
      <c r="Z69" s="11"/>
      <c r="AA69" s="12">
        <v>12</v>
      </c>
      <c r="AC69" s="11"/>
      <c r="AD69" s="11"/>
      <c r="AE69" s="11"/>
      <c r="AF69" s="11"/>
      <c r="AG69" s="12">
        <v>262</v>
      </c>
      <c r="AJ69" s="10" t="s">
        <v>100</v>
      </c>
      <c r="AK69" s="10"/>
      <c r="AL69">
        <v>1503</v>
      </c>
      <c r="AM69">
        <v>5</v>
      </c>
      <c r="AN69">
        <f t="shared" si="12"/>
        <v>6</v>
      </c>
      <c r="AO69" s="15">
        <f t="shared" si="13"/>
        <v>13000</v>
      </c>
      <c r="AP69">
        <f t="shared" si="14"/>
        <v>0</v>
      </c>
      <c r="AQ69" s="15">
        <f t="shared" si="15"/>
        <v>0</v>
      </c>
      <c r="AR69">
        <f t="shared" si="16"/>
        <v>0</v>
      </c>
      <c r="AS69" s="15">
        <f t="shared" si="17"/>
        <v>0</v>
      </c>
      <c r="AT69">
        <f t="shared" si="18"/>
        <v>2</v>
      </c>
      <c r="AU69" s="15">
        <f t="shared" si="19"/>
        <v>2000</v>
      </c>
      <c r="AV69">
        <f t="shared" si="20"/>
        <v>6</v>
      </c>
      <c r="AW69" s="15">
        <f t="shared" si="21"/>
        <v>13000</v>
      </c>
      <c r="AX69" t="str">
        <f t="shared" si="11"/>
        <v>low</v>
      </c>
    </row>
    <row r="70" spans="1:50" ht="12.2" customHeight="1" x14ac:dyDescent="0.2">
      <c r="B70" s="10" t="s">
        <v>71</v>
      </c>
      <c r="C70" s="11"/>
      <c r="D70" s="11"/>
      <c r="E70" s="11"/>
      <c r="F70" s="11"/>
      <c r="G70" s="12">
        <v>14</v>
      </c>
      <c r="I70" s="11"/>
      <c r="J70" s="12">
        <v>75</v>
      </c>
      <c r="L70" s="11"/>
      <c r="M70" s="12">
        <v>1</v>
      </c>
      <c r="O70" s="11"/>
      <c r="P70" s="12">
        <v>130</v>
      </c>
      <c r="R70" s="11"/>
      <c r="S70" s="12">
        <v>0</v>
      </c>
      <c r="T70" s="11"/>
      <c r="U70" s="11"/>
      <c r="V70" s="11"/>
      <c r="W70" s="12">
        <v>0</v>
      </c>
      <c r="Y70" s="11"/>
      <c r="Z70" s="11"/>
      <c r="AA70" s="12">
        <v>10</v>
      </c>
      <c r="AC70" s="11"/>
      <c r="AD70" s="11"/>
      <c r="AE70" s="11"/>
      <c r="AF70" s="11"/>
      <c r="AG70" s="12">
        <v>175</v>
      </c>
      <c r="AJ70" s="10" t="s">
        <v>101</v>
      </c>
      <c r="AK70" s="10"/>
      <c r="AL70">
        <v>1504</v>
      </c>
      <c r="AM70">
        <v>5</v>
      </c>
      <c r="AN70">
        <f t="shared" si="12"/>
        <v>28</v>
      </c>
      <c r="AO70" s="15">
        <f t="shared" si="13"/>
        <v>363000</v>
      </c>
      <c r="AP70">
        <f t="shared" si="14"/>
        <v>0</v>
      </c>
      <c r="AQ70" s="15">
        <f t="shared" si="15"/>
        <v>0</v>
      </c>
      <c r="AR70">
        <f t="shared" si="16"/>
        <v>0</v>
      </c>
      <c r="AS70" s="15">
        <f t="shared" si="17"/>
        <v>0</v>
      </c>
      <c r="AT70">
        <f t="shared" si="18"/>
        <v>10</v>
      </c>
      <c r="AU70" s="15">
        <f t="shared" si="19"/>
        <v>101000</v>
      </c>
      <c r="AV70">
        <f t="shared" si="20"/>
        <v>28</v>
      </c>
      <c r="AW70" s="15">
        <f t="shared" si="21"/>
        <v>363000</v>
      </c>
      <c r="AX70" t="str">
        <f t="shared" si="11"/>
        <v>low</v>
      </c>
    </row>
    <row r="71" spans="1:50" ht="14.45" customHeight="1" x14ac:dyDescent="0.2">
      <c r="A71" s="1" t="s">
        <v>0</v>
      </c>
      <c r="B71" s="2"/>
      <c r="C71" s="2"/>
      <c r="D71" s="2"/>
      <c r="E71" s="2"/>
      <c r="F71" s="2"/>
      <c r="G71" s="2"/>
      <c r="H71" s="2"/>
      <c r="Z71" s="3"/>
      <c r="AA71" s="3"/>
      <c r="AB71" s="4" t="s">
        <v>1</v>
      </c>
      <c r="AC71" s="3"/>
      <c r="AD71" s="4" t="s">
        <v>72</v>
      </c>
      <c r="AE71" s="5" t="s">
        <v>3</v>
      </c>
      <c r="AF71" s="3"/>
      <c r="AG71" s="4" t="s">
        <v>4</v>
      </c>
      <c r="AJ71" s="10" t="s">
        <v>102</v>
      </c>
      <c r="AK71" s="10"/>
      <c r="AL71">
        <v>1505</v>
      </c>
      <c r="AM71">
        <v>5</v>
      </c>
      <c r="AN71">
        <f t="shared" si="12"/>
        <v>33</v>
      </c>
      <c r="AO71" s="15">
        <f t="shared" si="13"/>
        <v>346000</v>
      </c>
      <c r="AP71">
        <f t="shared" si="14"/>
        <v>2</v>
      </c>
      <c r="AQ71" s="15">
        <f t="shared" si="15"/>
        <v>400000</v>
      </c>
      <c r="AR71">
        <f t="shared" si="16"/>
        <v>1</v>
      </c>
      <c r="AS71" s="15">
        <f t="shared" si="17"/>
        <v>350000</v>
      </c>
      <c r="AT71">
        <f t="shared" si="18"/>
        <v>14</v>
      </c>
      <c r="AU71" s="15">
        <f t="shared" si="19"/>
        <v>406000</v>
      </c>
      <c r="AV71">
        <f t="shared" si="20"/>
        <v>36</v>
      </c>
      <c r="AW71" s="15">
        <f t="shared" si="21"/>
        <v>1096000</v>
      </c>
      <c r="AX71" t="str">
        <f t="shared" si="11"/>
        <v>low</v>
      </c>
    </row>
    <row r="72" spans="1:50" ht="14.45" customHeight="1" x14ac:dyDescent="0.2">
      <c r="A72" s="1" t="s">
        <v>5</v>
      </c>
      <c r="B72" s="2"/>
      <c r="C72" s="2"/>
      <c r="D72" s="2"/>
      <c r="E72" s="2"/>
      <c r="V72" s="1" t="s">
        <v>6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J72" s="10" t="s">
        <v>103</v>
      </c>
      <c r="AK72" s="10"/>
      <c r="AL72">
        <v>1506</v>
      </c>
      <c r="AM72">
        <v>6</v>
      </c>
      <c r="AN72">
        <f t="shared" si="12"/>
        <v>18</v>
      </c>
      <c r="AO72" s="15">
        <f t="shared" si="13"/>
        <v>330000</v>
      </c>
      <c r="AP72">
        <f t="shared" si="14"/>
        <v>1</v>
      </c>
      <c r="AQ72" s="15">
        <f t="shared" si="15"/>
        <v>125000</v>
      </c>
      <c r="AR72">
        <f t="shared" si="16"/>
        <v>1</v>
      </c>
      <c r="AS72" s="15">
        <f t="shared" si="17"/>
        <v>643000</v>
      </c>
      <c r="AT72">
        <f t="shared" si="18"/>
        <v>12</v>
      </c>
      <c r="AU72" s="15">
        <f t="shared" si="19"/>
        <v>199000</v>
      </c>
      <c r="AV72">
        <f t="shared" si="20"/>
        <v>20</v>
      </c>
      <c r="AW72" s="15">
        <f t="shared" si="21"/>
        <v>1098000</v>
      </c>
      <c r="AX72" t="str">
        <f t="shared" si="11"/>
        <v>moderate</v>
      </c>
    </row>
    <row r="73" spans="1:50" ht="14.45" customHeight="1" x14ac:dyDescent="0.2">
      <c r="A73" s="1" t="s">
        <v>7</v>
      </c>
      <c r="B73" s="2"/>
      <c r="C73" s="2"/>
      <c r="D73" s="2"/>
      <c r="E73" s="2"/>
      <c r="V73" s="1" t="s">
        <v>8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J73" s="10" t="s">
        <v>104</v>
      </c>
      <c r="AK73" s="10"/>
      <c r="AL73">
        <v>1507.01</v>
      </c>
      <c r="AM73">
        <v>7</v>
      </c>
      <c r="AN73">
        <f t="shared" si="12"/>
        <v>7</v>
      </c>
      <c r="AO73" s="15">
        <f t="shared" si="13"/>
        <v>20000</v>
      </c>
      <c r="AP73">
        <f t="shared" si="14"/>
        <v>0</v>
      </c>
      <c r="AQ73" s="15">
        <f t="shared" si="15"/>
        <v>0</v>
      </c>
      <c r="AR73">
        <f t="shared" si="16"/>
        <v>0</v>
      </c>
      <c r="AS73" s="15">
        <f t="shared" si="17"/>
        <v>0</v>
      </c>
      <c r="AT73">
        <f t="shared" si="18"/>
        <v>7</v>
      </c>
      <c r="AU73" s="15">
        <f t="shared" si="19"/>
        <v>20000</v>
      </c>
      <c r="AV73">
        <f t="shared" si="20"/>
        <v>7</v>
      </c>
      <c r="AW73" s="15">
        <f t="shared" si="21"/>
        <v>20000</v>
      </c>
      <c r="AX73" t="str">
        <f t="shared" si="11"/>
        <v>moderate</v>
      </c>
    </row>
    <row r="74" spans="1:50" ht="14.45" customHeight="1" x14ac:dyDescent="0.2">
      <c r="V74" s="1" t="s">
        <v>9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J74" s="10" t="s">
        <v>105</v>
      </c>
      <c r="AK74" s="10"/>
      <c r="AL74">
        <v>1507.02</v>
      </c>
      <c r="AM74">
        <v>7</v>
      </c>
      <c r="AN74">
        <f t="shared" si="12"/>
        <v>7</v>
      </c>
      <c r="AO74" s="15">
        <f t="shared" si="13"/>
        <v>35000</v>
      </c>
      <c r="AP74">
        <f t="shared" si="14"/>
        <v>1</v>
      </c>
      <c r="AQ74" s="15">
        <f t="shared" si="15"/>
        <v>228000</v>
      </c>
      <c r="AR74">
        <f t="shared" si="16"/>
        <v>0</v>
      </c>
      <c r="AS74" s="15">
        <f t="shared" si="17"/>
        <v>0</v>
      </c>
      <c r="AT74">
        <f t="shared" si="18"/>
        <v>6</v>
      </c>
      <c r="AU74" s="15">
        <f t="shared" si="19"/>
        <v>18000</v>
      </c>
      <c r="AV74">
        <f t="shared" si="20"/>
        <v>8</v>
      </c>
      <c r="AW74" s="15">
        <f t="shared" si="21"/>
        <v>263000</v>
      </c>
      <c r="AX74" t="str">
        <f t="shared" si="11"/>
        <v>moderate</v>
      </c>
    </row>
    <row r="75" spans="1:50" ht="12.2" customHeight="1" x14ac:dyDescent="0.2">
      <c r="G75" s="6" t="s">
        <v>10</v>
      </c>
      <c r="H75" s="7"/>
      <c r="I75" s="7"/>
      <c r="J75" s="7"/>
      <c r="M75" s="6" t="s">
        <v>10</v>
      </c>
      <c r="N75" s="7"/>
      <c r="O75" s="7"/>
      <c r="P75" s="7"/>
      <c r="R75" s="6" t="s">
        <v>10</v>
      </c>
      <c r="S75" s="7"/>
      <c r="T75" s="7"/>
      <c r="U75" s="7"/>
      <c r="V75" s="7"/>
      <c r="AJ75" s="10" t="s">
        <v>106</v>
      </c>
      <c r="AK75" s="10"/>
      <c r="AL75">
        <v>1508</v>
      </c>
      <c r="AM75">
        <v>5</v>
      </c>
      <c r="AN75">
        <f t="shared" si="12"/>
        <v>31</v>
      </c>
      <c r="AO75" s="15">
        <f t="shared" si="13"/>
        <v>223000</v>
      </c>
      <c r="AP75">
        <f t="shared" si="14"/>
        <v>1</v>
      </c>
      <c r="AQ75" s="15">
        <f t="shared" si="15"/>
        <v>192000</v>
      </c>
      <c r="AR75">
        <f t="shared" si="16"/>
        <v>1</v>
      </c>
      <c r="AS75" s="15">
        <f t="shared" si="17"/>
        <v>638000</v>
      </c>
      <c r="AT75">
        <f t="shared" si="18"/>
        <v>19</v>
      </c>
      <c r="AU75" s="15">
        <f t="shared" si="19"/>
        <v>103000</v>
      </c>
      <c r="AV75">
        <f t="shared" si="20"/>
        <v>33</v>
      </c>
      <c r="AW75" s="15">
        <f t="shared" si="21"/>
        <v>1053000</v>
      </c>
      <c r="AX75" t="str">
        <f t="shared" si="11"/>
        <v>low</v>
      </c>
    </row>
    <row r="76" spans="1:50" ht="12.2" customHeight="1" x14ac:dyDescent="0.2">
      <c r="G76" s="6" t="s">
        <v>11</v>
      </c>
      <c r="H76" s="7"/>
      <c r="I76" s="7"/>
      <c r="J76" s="7"/>
      <c r="M76" s="6" t="s">
        <v>12</v>
      </c>
      <c r="N76" s="7"/>
      <c r="O76" s="7"/>
      <c r="P76" s="7"/>
      <c r="R76" s="6" t="s">
        <v>13</v>
      </c>
      <c r="S76" s="7"/>
      <c r="T76" s="7"/>
      <c r="U76" s="7"/>
      <c r="V76" s="7"/>
      <c r="X76" s="6" t="s">
        <v>14</v>
      </c>
      <c r="Y76" s="7"/>
      <c r="Z76" s="7"/>
      <c r="AA76" s="7"/>
      <c r="AB76" s="7"/>
      <c r="AC76" s="7"/>
      <c r="AD76" s="7"/>
      <c r="AE76" s="7"/>
      <c r="AF76" s="7"/>
      <c r="AG76" s="7"/>
      <c r="AJ76" s="10" t="s">
        <v>107</v>
      </c>
      <c r="AK76" s="10"/>
      <c r="AL76">
        <v>1509</v>
      </c>
      <c r="AM76">
        <v>6</v>
      </c>
      <c r="AN76">
        <f t="shared" si="12"/>
        <v>12</v>
      </c>
      <c r="AO76" s="15">
        <f t="shared" si="13"/>
        <v>47000</v>
      </c>
      <c r="AP76">
        <f t="shared" si="14"/>
        <v>0</v>
      </c>
      <c r="AQ76" s="15">
        <f t="shared" si="15"/>
        <v>0</v>
      </c>
      <c r="AR76">
        <f t="shared" si="16"/>
        <v>0</v>
      </c>
      <c r="AS76" s="15">
        <f t="shared" si="17"/>
        <v>0</v>
      </c>
      <c r="AT76">
        <f t="shared" si="18"/>
        <v>7</v>
      </c>
      <c r="AU76" s="15">
        <f t="shared" si="19"/>
        <v>31000</v>
      </c>
      <c r="AV76">
        <f t="shared" si="20"/>
        <v>12</v>
      </c>
      <c r="AW76" s="15">
        <f t="shared" si="21"/>
        <v>47000</v>
      </c>
      <c r="AX76" t="str">
        <f t="shared" si="11"/>
        <v>moderate</v>
      </c>
    </row>
    <row r="77" spans="1:50" ht="13.35" customHeight="1" x14ac:dyDescent="0.2">
      <c r="B77" s="8" t="s">
        <v>15</v>
      </c>
      <c r="G77" s="6" t="s">
        <v>16</v>
      </c>
      <c r="H77" s="7"/>
      <c r="I77" s="7"/>
      <c r="J77" s="7"/>
      <c r="M77" s="6" t="s">
        <v>17</v>
      </c>
      <c r="N77" s="7"/>
      <c r="O77" s="7"/>
      <c r="P77" s="7"/>
      <c r="X77" s="6" t="s">
        <v>18</v>
      </c>
      <c r="Y77" s="7"/>
      <c r="Z77" s="7"/>
      <c r="AA77" s="7"/>
      <c r="AB77" s="7"/>
      <c r="AC77" s="7"/>
      <c r="AD77" s="7"/>
      <c r="AE77" s="7"/>
      <c r="AF77" s="7"/>
      <c r="AG77" s="7"/>
      <c r="AJ77" s="10" t="s">
        <v>108</v>
      </c>
      <c r="AK77" s="10"/>
      <c r="AL77">
        <v>1510</v>
      </c>
      <c r="AM77">
        <v>5</v>
      </c>
      <c r="AN77">
        <f t="shared" si="12"/>
        <v>31</v>
      </c>
      <c r="AO77" s="15">
        <f t="shared" si="13"/>
        <v>285000</v>
      </c>
      <c r="AP77">
        <f t="shared" si="14"/>
        <v>0</v>
      </c>
      <c r="AQ77" s="15">
        <f t="shared" si="15"/>
        <v>0</v>
      </c>
      <c r="AR77">
        <f t="shared" si="16"/>
        <v>1</v>
      </c>
      <c r="AS77" s="15">
        <f t="shared" si="17"/>
        <v>425000</v>
      </c>
      <c r="AT77">
        <f t="shared" si="18"/>
        <v>23</v>
      </c>
      <c r="AU77" s="15">
        <f t="shared" si="19"/>
        <v>585000</v>
      </c>
      <c r="AV77">
        <f t="shared" si="20"/>
        <v>32</v>
      </c>
      <c r="AW77" s="15">
        <f t="shared" si="21"/>
        <v>710000</v>
      </c>
      <c r="AX77" t="str">
        <f t="shared" si="11"/>
        <v>low</v>
      </c>
    </row>
    <row r="78" spans="1:50" ht="13.35" customHeight="1" x14ac:dyDescent="0.2">
      <c r="B78" s="9"/>
      <c r="G78" s="7"/>
      <c r="H78" s="7"/>
      <c r="I78" s="7"/>
      <c r="J78" s="7"/>
      <c r="M78" s="7"/>
      <c r="N78" s="7"/>
      <c r="O78" s="7"/>
      <c r="P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J78" s="10" t="s">
        <v>109</v>
      </c>
      <c r="AK78" s="10"/>
      <c r="AL78">
        <v>1511</v>
      </c>
      <c r="AM78">
        <v>7</v>
      </c>
      <c r="AN78">
        <f t="shared" si="12"/>
        <v>52</v>
      </c>
      <c r="AO78" s="15">
        <f t="shared" si="13"/>
        <v>493000</v>
      </c>
      <c r="AP78">
        <f t="shared" si="14"/>
        <v>0</v>
      </c>
      <c r="AQ78" s="15">
        <f t="shared" si="15"/>
        <v>0</v>
      </c>
      <c r="AR78">
        <f t="shared" si="16"/>
        <v>0</v>
      </c>
      <c r="AS78" s="15">
        <f t="shared" si="17"/>
        <v>0</v>
      </c>
      <c r="AT78">
        <f t="shared" si="18"/>
        <v>35</v>
      </c>
      <c r="AU78" s="15">
        <f t="shared" si="19"/>
        <v>344000</v>
      </c>
      <c r="AV78">
        <f t="shared" si="20"/>
        <v>52</v>
      </c>
      <c r="AW78" s="15">
        <f t="shared" si="21"/>
        <v>493000</v>
      </c>
      <c r="AX78" t="str">
        <f t="shared" si="11"/>
        <v>moderate</v>
      </c>
    </row>
    <row r="79" spans="1:50" ht="12.2" customHeight="1" x14ac:dyDescent="0.2">
      <c r="F79" s="6" t="s">
        <v>19</v>
      </c>
      <c r="G79" s="7"/>
      <c r="H79" s="7"/>
      <c r="J79" s="6" t="s">
        <v>20</v>
      </c>
      <c r="K79" s="7"/>
      <c r="M79" s="6" t="s">
        <v>19</v>
      </c>
      <c r="N79" s="7"/>
      <c r="P79" s="8" t="s">
        <v>20</v>
      </c>
      <c r="S79" s="8" t="s">
        <v>19</v>
      </c>
      <c r="U79" s="6" t="s">
        <v>20</v>
      </c>
      <c r="V79" s="7"/>
      <c r="Y79" s="6" t="s">
        <v>19</v>
      </c>
      <c r="Z79" s="7"/>
      <c r="AD79" s="6" t="s">
        <v>20</v>
      </c>
      <c r="AE79" s="7"/>
      <c r="AF79" s="7"/>
      <c r="AJ79" s="10" t="s">
        <v>110</v>
      </c>
      <c r="AK79" s="10"/>
      <c r="AL79">
        <v>1512</v>
      </c>
      <c r="AM79">
        <v>4</v>
      </c>
      <c r="AN79">
        <f t="shared" si="12"/>
        <v>9</v>
      </c>
      <c r="AO79" s="15">
        <f t="shared" si="13"/>
        <v>50000</v>
      </c>
      <c r="AP79">
        <f t="shared" si="14"/>
        <v>0</v>
      </c>
      <c r="AQ79" s="15">
        <f t="shared" si="15"/>
        <v>0</v>
      </c>
      <c r="AR79">
        <f t="shared" si="16"/>
        <v>0</v>
      </c>
      <c r="AS79" s="15">
        <f t="shared" si="17"/>
        <v>0</v>
      </c>
      <c r="AT79">
        <f t="shared" si="18"/>
        <v>7</v>
      </c>
      <c r="AU79" s="15">
        <f t="shared" si="19"/>
        <v>45000</v>
      </c>
      <c r="AV79">
        <f t="shared" si="20"/>
        <v>9</v>
      </c>
      <c r="AW79" s="15">
        <f t="shared" si="21"/>
        <v>50000</v>
      </c>
      <c r="AX79" t="str">
        <f t="shared" si="11"/>
        <v>low</v>
      </c>
    </row>
    <row r="80" spans="1:50" ht="12.2" customHeight="1" x14ac:dyDescent="0.2">
      <c r="F80" s="6" t="s">
        <v>21</v>
      </c>
      <c r="G80" s="7"/>
      <c r="H80" s="7"/>
      <c r="J80" s="6" t="s">
        <v>22</v>
      </c>
      <c r="K80" s="7"/>
      <c r="M80" s="6" t="s">
        <v>21</v>
      </c>
      <c r="N80" s="7"/>
      <c r="P80" s="8" t="s">
        <v>22</v>
      </c>
      <c r="S80" s="8" t="s">
        <v>21</v>
      </c>
      <c r="U80" s="6" t="s">
        <v>22</v>
      </c>
      <c r="V80" s="7"/>
      <c r="Y80" s="6" t="s">
        <v>21</v>
      </c>
      <c r="Z80" s="7"/>
      <c r="AD80" s="6" t="s">
        <v>22</v>
      </c>
      <c r="AE80" s="7"/>
      <c r="AF80" s="7"/>
      <c r="AJ80" s="10" t="s">
        <v>111</v>
      </c>
      <c r="AK80" s="10"/>
      <c r="AL80">
        <v>1513</v>
      </c>
      <c r="AM80">
        <v>5</v>
      </c>
      <c r="AN80">
        <f t="shared" si="12"/>
        <v>29</v>
      </c>
      <c r="AO80" s="15">
        <f t="shared" si="13"/>
        <v>358000</v>
      </c>
      <c r="AP80">
        <f t="shared" si="14"/>
        <v>1</v>
      </c>
      <c r="AQ80" s="15">
        <f t="shared" si="15"/>
        <v>114000</v>
      </c>
      <c r="AR80">
        <f t="shared" si="16"/>
        <v>1</v>
      </c>
      <c r="AS80" s="15">
        <f t="shared" si="17"/>
        <v>262000</v>
      </c>
      <c r="AT80">
        <f t="shared" si="18"/>
        <v>8</v>
      </c>
      <c r="AU80" s="15">
        <f t="shared" si="19"/>
        <v>62000</v>
      </c>
      <c r="AV80">
        <f t="shared" si="20"/>
        <v>31</v>
      </c>
      <c r="AW80" s="15">
        <f t="shared" si="21"/>
        <v>734000</v>
      </c>
      <c r="AX80" t="str">
        <f t="shared" si="11"/>
        <v>low</v>
      </c>
    </row>
    <row r="81" spans="2:50" ht="12.2" customHeight="1" x14ac:dyDescent="0.2">
      <c r="B81" s="10" t="s">
        <v>73</v>
      </c>
      <c r="C81" s="11"/>
      <c r="D81" s="11"/>
      <c r="E81" s="11"/>
      <c r="F81" s="11"/>
      <c r="G81" s="12">
        <v>91</v>
      </c>
      <c r="I81" s="11"/>
      <c r="J81" s="12">
        <v>2000</v>
      </c>
      <c r="L81" s="11"/>
      <c r="M81" s="12">
        <v>8</v>
      </c>
      <c r="O81" s="11"/>
      <c r="P81" s="12">
        <v>1365</v>
      </c>
      <c r="R81" s="11"/>
      <c r="S81" s="12">
        <v>7</v>
      </c>
      <c r="T81" s="11"/>
      <c r="U81" s="11"/>
      <c r="V81" s="11"/>
      <c r="W81" s="12">
        <v>3490</v>
      </c>
      <c r="Y81" s="11"/>
      <c r="Z81" s="11"/>
      <c r="AA81" s="12">
        <v>25</v>
      </c>
      <c r="AC81" s="11"/>
      <c r="AD81" s="11"/>
      <c r="AE81" s="11"/>
      <c r="AF81" s="11"/>
      <c r="AG81" s="12">
        <v>477</v>
      </c>
      <c r="AJ81" s="10" t="s">
        <v>112</v>
      </c>
      <c r="AK81" s="10"/>
      <c r="AL81">
        <v>1601</v>
      </c>
      <c r="AM81">
        <v>4</v>
      </c>
      <c r="AN81">
        <f t="shared" si="12"/>
        <v>10</v>
      </c>
      <c r="AO81" s="15">
        <f t="shared" si="13"/>
        <v>81000</v>
      </c>
      <c r="AP81">
        <f t="shared" si="14"/>
        <v>0</v>
      </c>
      <c r="AQ81" s="15">
        <f t="shared" si="15"/>
        <v>0</v>
      </c>
      <c r="AR81">
        <f t="shared" si="16"/>
        <v>0</v>
      </c>
      <c r="AS81" s="15">
        <f t="shared" si="17"/>
        <v>0</v>
      </c>
      <c r="AT81">
        <f t="shared" si="18"/>
        <v>8</v>
      </c>
      <c r="AU81" s="15">
        <f t="shared" si="19"/>
        <v>67000</v>
      </c>
      <c r="AV81">
        <f t="shared" si="20"/>
        <v>10</v>
      </c>
      <c r="AW81" s="15">
        <f t="shared" si="21"/>
        <v>81000</v>
      </c>
      <c r="AX81" t="str">
        <f t="shared" si="11"/>
        <v>low</v>
      </c>
    </row>
    <row r="82" spans="2:50" ht="12.2" customHeight="1" x14ac:dyDescent="0.2">
      <c r="B82" s="10" t="s">
        <v>74</v>
      </c>
      <c r="C82" s="11"/>
      <c r="D82" s="11"/>
      <c r="E82" s="11"/>
      <c r="F82" s="11"/>
      <c r="G82" s="12">
        <v>3</v>
      </c>
      <c r="I82" s="11"/>
      <c r="J82" s="12">
        <v>17</v>
      </c>
      <c r="L82" s="11"/>
      <c r="M82" s="12">
        <v>0</v>
      </c>
      <c r="O82" s="11"/>
      <c r="P82" s="12">
        <v>0</v>
      </c>
      <c r="R82" s="11"/>
      <c r="S82" s="12">
        <v>0</v>
      </c>
      <c r="T82" s="11"/>
      <c r="U82" s="11"/>
      <c r="V82" s="11"/>
      <c r="W82" s="12">
        <v>0</v>
      </c>
      <c r="Y82" s="11"/>
      <c r="Z82" s="11"/>
      <c r="AA82" s="12">
        <v>2</v>
      </c>
      <c r="AC82" s="11"/>
      <c r="AD82" s="11"/>
      <c r="AE82" s="11"/>
      <c r="AF82" s="11"/>
      <c r="AG82" s="12">
        <v>16</v>
      </c>
      <c r="AJ82" s="10" t="s">
        <v>113</v>
      </c>
      <c r="AK82" s="10"/>
      <c r="AL82">
        <v>1602</v>
      </c>
      <c r="AM82">
        <v>4</v>
      </c>
      <c r="AN82">
        <f t="shared" si="12"/>
        <v>4</v>
      </c>
      <c r="AO82" s="15">
        <f t="shared" si="13"/>
        <v>41000</v>
      </c>
      <c r="AP82">
        <f t="shared" si="14"/>
        <v>0</v>
      </c>
      <c r="AQ82" s="15">
        <f t="shared" si="15"/>
        <v>0</v>
      </c>
      <c r="AR82">
        <f t="shared" si="16"/>
        <v>0</v>
      </c>
      <c r="AS82" s="15">
        <f t="shared" si="17"/>
        <v>0</v>
      </c>
      <c r="AT82">
        <f t="shared" si="18"/>
        <v>2</v>
      </c>
      <c r="AU82" s="15">
        <f t="shared" si="19"/>
        <v>35000</v>
      </c>
      <c r="AV82">
        <f t="shared" si="20"/>
        <v>4</v>
      </c>
      <c r="AW82" s="15">
        <f t="shared" si="21"/>
        <v>41000</v>
      </c>
      <c r="AX82" t="str">
        <f t="shared" si="11"/>
        <v>low</v>
      </c>
    </row>
    <row r="83" spans="2:50" ht="12.2" customHeight="1" x14ac:dyDescent="0.2">
      <c r="B83" s="10" t="s">
        <v>75</v>
      </c>
      <c r="C83" s="11"/>
      <c r="D83" s="11"/>
      <c r="E83" s="11"/>
      <c r="F83" s="11"/>
      <c r="G83" s="12">
        <v>93</v>
      </c>
      <c r="I83" s="11"/>
      <c r="J83" s="12">
        <v>962</v>
      </c>
      <c r="L83" s="11"/>
      <c r="M83" s="12">
        <v>0</v>
      </c>
      <c r="O83" s="11"/>
      <c r="P83" s="12">
        <v>0</v>
      </c>
      <c r="R83" s="11"/>
      <c r="S83" s="12">
        <v>0</v>
      </c>
      <c r="T83" s="11"/>
      <c r="U83" s="11"/>
      <c r="V83" s="11"/>
      <c r="W83" s="12">
        <v>0</v>
      </c>
      <c r="Y83" s="11"/>
      <c r="Z83" s="11"/>
      <c r="AA83" s="12">
        <v>54</v>
      </c>
      <c r="AC83" s="11"/>
      <c r="AD83" s="11"/>
      <c r="AE83" s="11"/>
      <c r="AF83" s="11"/>
      <c r="AG83" s="12">
        <v>598</v>
      </c>
      <c r="AJ83" s="10" t="s">
        <v>114</v>
      </c>
      <c r="AK83" s="10"/>
      <c r="AL83">
        <v>1603</v>
      </c>
      <c r="AM83">
        <v>4</v>
      </c>
      <c r="AN83">
        <f t="shared" si="12"/>
        <v>4</v>
      </c>
      <c r="AO83" s="15">
        <f t="shared" si="13"/>
        <v>24000</v>
      </c>
      <c r="AP83">
        <f t="shared" si="14"/>
        <v>0</v>
      </c>
      <c r="AQ83" s="15">
        <f t="shared" si="15"/>
        <v>0</v>
      </c>
      <c r="AR83">
        <f t="shared" si="16"/>
        <v>0</v>
      </c>
      <c r="AS83" s="15">
        <f t="shared" si="17"/>
        <v>0</v>
      </c>
      <c r="AT83">
        <f t="shared" si="18"/>
        <v>4</v>
      </c>
      <c r="AU83" s="15">
        <f t="shared" si="19"/>
        <v>24000</v>
      </c>
      <c r="AV83">
        <f t="shared" si="20"/>
        <v>4</v>
      </c>
      <c r="AW83" s="15">
        <f t="shared" si="21"/>
        <v>24000</v>
      </c>
      <c r="AX83" t="str">
        <f t="shared" si="11"/>
        <v>low</v>
      </c>
    </row>
    <row r="84" spans="2:50" ht="12.2" customHeight="1" x14ac:dyDescent="0.2">
      <c r="B84" s="10" t="s">
        <v>26</v>
      </c>
      <c r="C84" s="11"/>
      <c r="D84" s="11"/>
      <c r="E84" s="11"/>
      <c r="F84" s="11"/>
      <c r="G84" s="12">
        <v>551</v>
      </c>
      <c r="I84" s="11"/>
      <c r="J84" s="12">
        <v>6942</v>
      </c>
      <c r="L84" s="11"/>
      <c r="M84" s="12">
        <v>20</v>
      </c>
      <c r="O84" s="11"/>
      <c r="P84" s="12">
        <v>3313</v>
      </c>
      <c r="R84" s="11"/>
      <c r="S84" s="12">
        <v>21</v>
      </c>
      <c r="T84" s="11"/>
      <c r="U84" s="11"/>
      <c r="V84" s="11"/>
      <c r="W84" s="12">
        <v>10294</v>
      </c>
      <c r="Y84" s="11"/>
      <c r="Z84" s="11"/>
      <c r="AA84" s="12">
        <v>290</v>
      </c>
      <c r="AC84" s="11"/>
      <c r="AD84" s="11"/>
      <c r="AE84" s="11"/>
      <c r="AF84" s="11"/>
      <c r="AG84" s="12">
        <v>4736</v>
      </c>
      <c r="AJ84" s="10" t="s">
        <v>115</v>
      </c>
      <c r="AK84" s="10"/>
      <c r="AL84">
        <v>1604</v>
      </c>
      <c r="AM84">
        <v>4</v>
      </c>
      <c r="AN84">
        <f t="shared" si="12"/>
        <v>7</v>
      </c>
      <c r="AO84" s="15">
        <f t="shared" si="13"/>
        <v>19000</v>
      </c>
      <c r="AP84">
        <f t="shared" si="14"/>
        <v>0</v>
      </c>
      <c r="AQ84" s="15">
        <f t="shared" si="15"/>
        <v>0</v>
      </c>
      <c r="AR84">
        <f t="shared" si="16"/>
        <v>0</v>
      </c>
      <c r="AS84" s="15">
        <f t="shared" si="17"/>
        <v>0</v>
      </c>
      <c r="AT84">
        <f t="shared" si="18"/>
        <v>2</v>
      </c>
      <c r="AU84" s="15">
        <f t="shared" si="19"/>
        <v>13000</v>
      </c>
      <c r="AV84">
        <f t="shared" si="20"/>
        <v>7</v>
      </c>
      <c r="AW84" s="15">
        <f t="shared" si="21"/>
        <v>19000</v>
      </c>
      <c r="AX84" t="str">
        <f t="shared" si="11"/>
        <v>low</v>
      </c>
    </row>
    <row r="85" spans="2:50" ht="12.2" customHeight="1" x14ac:dyDescent="0.2">
      <c r="B85" s="6" t="s">
        <v>76</v>
      </c>
      <c r="C85" s="7"/>
      <c r="D85" s="7"/>
      <c r="AJ85" s="10" t="s">
        <v>116</v>
      </c>
      <c r="AK85" s="10"/>
      <c r="AL85">
        <v>1605</v>
      </c>
      <c r="AM85">
        <v>4</v>
      </c>
      <c r="AN85">
        <f t="shared" si="12"/>
        <v>27</v>
      </c>
      <c r="AO85" s="15">
        <f t="shared" si="13"/>
        <v>409000</v>
      </c>
      <c r="AP85">
        <f t="shared" si="14"/>
        <v>1</v>
      </c>
      <c r="AQ85" s="15">
        <f t="shared" si="15"/>
        <v>150000</v>
      </c>
      <c r="AR85">
        <f t="shared" si="16"/>
        <v>1</v>
      </c>
      <c r="AS85" s="15">
        <f t="shared" si="17"/>
        <v>818000</v>
      </c>
      <c r="AT85">
        <f t="shared" si="18"/>
        <v>21</v>
      </c>
      <c r="AU85" s="15">
        <f t="shared" si="19"/>
        <v>237000</v>
      </c>
      <c r="AV85">
        <f t="shared" si="20"/>
        <v>29</v>
      </c>
      <c r="AW85" s="15">
        <f t="shared" si="21"/>
        <v>1377000</v>
      </c>
      <c r="AX85" t="str">
        <f t="shared" si="11"/>
        <v>low</v>
      </c>
    </row>
    <row r="86" spans="2:50" ht="12.2" customHeight="1" x14ac:dyDescent="0.2">
      <c r="B86" s="10" t="s">
        <v>77</v>
      </c>
      <c r="C86" s="11"/>
      <c r="D86" s="11"/>
      <c r="E86" s="11"/>
      <c r="F86" s="11"/>
      <c r="G86" s="12">
        <v>36</v>
      </c>
      <c r="I86" s="11"/>
      <c r="J86" s="12">
        <v>401</v>
      </c>
      <c r="L86" s="11"/>
      <c r="M86" s="12">
        <v>1</v>
      </c>
      <c r="O86" s="11"/>
      <c r="P86" s="12">
        <v>106</v>
      </c>
      <c r="R86" s="11"/>
      <c r="S86" s="12">
        <v>0</v>
      </c>
      <c r="T86" s="11"/>
      <c r="U86" s="11"/>
      <c r="V86" s="11"/>
      <c r="W86" s="12">
        <v>0</v>
      </c>
      <c r="Y86" s="11"/>
      <c r="Z86" s="11"/>
      <c r="AA86" s="12">
        <v>13</v>
      </c>
      <c r="AC86" s="11"/>
      <c r="AD86" s="11"/>
      <c r="AE86" s="11"/>
      <c r="AF86" s="11"/>
      <c r="AG86" s="12">
        <v>93</v>
      </c>
      <c r="AJ86" s="10" t="s">
        <v>117</v>
      </c>
      <c r="AK86" s="10"/>
      <c r="AL86">
        <v>1606</v>
      </c>
      <c r="AM86">
        <v>6</v>
      </c>
      <c r="AN86">
        <f t="shared" si="12"/>
        <v>13</v>
      </c>
      <c r="AO86" s="15">
        <f t="shared" si="13"/>
        <v>200000</v>
      </c>
      <c r="AP86">
        <f t="shared" si="14"/>
        <v>0</v>
      </c>
      <c r="AQ86" s="15">
        <f t="shared" si="15"/>
        <v>0</v>
      </c>
      <c r="AR86">
        <f t="shared" si="16"/>
        <v>0</v>
      </c>
      <c r="AS86" s="15">
        <f t="shared" si="17"/>
        <v>0</v>
      </c>
      <c r="AT86">
        <f t="shared" si="18"/>
        <v>9</v>
      </c>
      <c r="AU86" s="15">
        <f t="shared" si="19"/>
        <v>31000</v>
      </c>
      <c r="AV86">
        <f t="shared" si="20"/>
        <v>13</v>
      </c>
      <c r="AW86" s="15">
        <f t="shared" si="21"/>
        <v>200000</v>
      </c>
      <c r="AX86" t="str">
        <f t="shared" si="11"/>
        <v>moderate</v>
      </c>
    </row>
    <row r="87" spans="2:50" ht="12.2" customHeight="1" x14ac:dyDescent="0.2">
      <c r="B87" s="10" t="s">
        <v>78</v>
      </c>
      <c r="C87" s="11"/>
      <c r="D87" s="11"/>
      <c r="E87" s="11"/>
      <c r="F87" s="11"/>
      <c r="G87" s="12">
        <v>33</v>
      </c>
      <c r="I87" s="11"/>
      <c r="J87" s="12">
        <v>279</v>
      </c>
      <c r="L87" s="11"/>
      <c r="M87" s="12">
        <v>0</v>
      </c>
      <c r="O87" s="11"/>
      <c r="P87" s="12">
        <v>0</v>
      </c>
      <c r="R87" s="11"/>
      <c r="S87" s="12">
        <v>0</v>
      </c>
      <c r="T87" s="11"/>
      <c r="U87" s="11"/>
      <c r="V87" s="11"/>
      <c r="W87" s="12">
        <v>0</v>
      </c>
      <c r="Y87" s="11"/>
      <c r="Z87" s="11"/>
      <c r="AA87" s="12">
        <v>20</v>
      </c>
      <c r="AC87" s="11"/>
      <c r="AD87" s="11"/>
      <c r="AE87" s="11"/>
      <c r="AF87" s="11"/>
      <c r="AG87" s="12">
        <v>225</v>
      </c>
      <c r="AJ87" s="10" t="s">
        <v>118</v>
      </c>
      <c r="AK87" s="10"/>
      <c r="AL87">
        <v>1607</v>
      </c>
      <c r="AM87">
        <v>4</v>
      </c>
      <c r="AN87">
        <f t="shared" si="12"/>
        <v>20</v>
      </c>
      <c r="AO87" s="15">
        <f t="shared" si="13"/>
        <v>76000</v>
      </c>
      <c r="AP87">
        <f t="shared" si="14"/>
        <v>0</v>
      </c>
      <c r="AQ87" s="15">
        <f t="shared" si="15"/>
        <v>0</v>
      </c>
      <c r="AR87">
        <f t="shared" si="16"/>
        <v>0</v>
      </c>
      <c r="AS87" s="15">
        <f t="shared" si="17"/>
        <v>0</v>
      </c>
      <c r="AT87">
        <f t="shared" si="18"/>
        <v>10</v>
      </c>
      <c r="AU87" s="15">
        <f t="shared" si="19"/>
        <v>43000</v>
      </c>
      <c r="AV87">
        <f t="shared" si="20"/>
        <v>20</v>
      </c>
      <c r="AW87" s="15">
        <f t="shared" si="21"/>
        <v>76000</v>
      </c>
      <c r="AX87" t="str">
        <f t="shared" si="11"/>
        <v>low</v>
      </c>
    </row>
    <row r="88" spans="2:50" ht="12.2" customHeight="1" x14ac:dyDescent="0.2">
      <c r="B88" s="10" t="s">
        <v>79</v>
      </c>
      <c r="C88" s="11"/>
      <c r="D88" s="11"/>
      <c r="E88" s="11"/>
      <c r="F88" s="11"/>
      <c r="G88" s="12">
        <v>8</v>
      </c>
      <c r="I88" s="11"/>
      <c r="J88" s="12">
        <v>48</v>
      </c>
      <c r="L88" s="11"/>
      <c r="M88" s="12">
        <v>0</v>
      </c>
      <c r="O88" s="11"/>
      <c r="P88" s="12">
        <v>0</v>
      </c>
      <c r="R88" s="11"/>
      <c r="S88" s="12">
        <v>0</v>
      </c>
      <c r="T88" s="11"/>
      <c r="U88" s="11"/>
      <c r="V88" s="11"/>
      <c r="W88" s="12">
        <v>0</v>
      </c>
      <c r="Y88" s="11"/>
      <c r="Z88" s="11"/>
      <c r="AA88" s="12">
        <v>3</v>
      </c>
      <c r="AC88" s="11"/>
      <c r="AD88" s="11"/>
      <c r="AE88" s="11"/>
      <c r="AF88" s="11"/>
      <c r="AG88" s="12">
        <v>20</v>
      </c>
      <c r="AJ88" s="10" t="s">
        <v>119</v>
      </c>
      <c r="AK88" s="10"/>
      <c r="AL88">
        <v>1608.01</v>
      </c>
      <c r="AM88">
        <v>7</v>
      </c>
      <c r="AN88">
        <f t="shared" si="12"/>
        <v>13</v>
      </c>
      <c r="AO88" s="15">
        <f t="shared" si="13"/>
        <v>48000</v>
      </c>
      <c r="AP88">
        <f t="shared" si="14"/>
        <v>0</v>
      </c>
      <c r="AQ88" s="15">
        <f t="shared" si="15"/>
        <v>0</v>
      </c>
      <c r="AR88">
        <f t="shared" si="16"/>
        <v>0</v>
      </c>
      <c r="AS88" s="15">
        <f t="shared" si="17"/>
        <v>0</v>
      </c>
      <c r="AT88">
        <f t="shared" si="18"/>
        <v>8</v>
      </c>
      <c r="AU88" s="15">
        <f t="shared" si="19"/>
        <v>29000</v>
      </c>
      <c r="AV88">
        <f t="shared" si="20"/>
        <v>13</v>
      </c>
      <c r="AW88" s="15">
        <f t="shared" si="21"/>
        <v>48000</v>
      </c>
      <c r="AX88" t="str">
        <f t="shared" si="11"/>
        <v>moderate</v>
      </c>
    </row>
    <row r="89" spans="2:50" ht="12.2" customHeight="1" x14ac:dyDescent="0.2">
      <c r="B89" s="10" t="s">
        <v>80</v>
      </c>
      <c r="C89" s="11"/>
      <c r="D89" s="11"/>
      <c r="E89" s="11"/>
      <c r="F89" s="11"/>
      <c r="G89" s="12">
        <v>12</v>
      </c>
      <c r="I89" s="11"/>
      <c r="J89" s="12">
        <v>56</v>
      </c>
      <c r="L89" s="11"/>
      <c r="M89" s="12">
        <v>0</v>
      </c>
      <c r="O89" s="11"/>
      <c r="P89" s="12">
        <v>0</v>
      </c>
      <c r="R89" s="11"/>
      <c r="S89" s="12">
        <v>0</v>
      </c>
      <c r="T89" s="11"/>
      <c r="U89" s="11"/>
      <c r="V89" s="11"/>
      <c r="W89" s="12">
        <v>0</v>
      </c>
      <c r="Y89" s="11"/>
      <c r="Z89" s="11"/>
      <c r="AA89" s="12">
        <v>8</v>
      </c>
      <c r="AC89" s="11"/>
      <c r="AD89" s="11"/>
      <c r="AE89" s="11"/>
      <c r="AF89" s="11"/>
      <c r="AG89" s="12">
        <v>42</v>
      </c>
      <c r="AJ89" s="10" t="s">
        <v>121</v>
      </c>
      <c r="AK89" s="10"/>
      <c r="AL89">
        <v>1608.02</v>
      </c>
      <c r="AM89">
        <v>5</v>
      </c>
      <c r="AN89">
        <f t="shared" si="12"/>
        <v>13</v>
      </c>
      <c r="AO89" s="15">
        <f t="shared" si="13"/>
        <v>79000</v>
      </c>
      <c r="AP89">
        <f t="shared" si="14"/>
        <v>0</v>
      </c>
      <c r="AQ89" s="15">
        <f t="shared" si="15"/>
        <v>0</v>
      </c>
      <c r="AR89">
        <f t="shared" si="16"/>
        <v>1</v>
      </c>
      <c r="AS89" s="15">
        <f t="shared" si="17"/>
        <v>870000</v>
      </c>
      <c r="AT89">
        <f t="shared" si="18"/>
        <v>10</v>
      </c>
      <c r="AU89" s="15">
        <f t="shared" si="19"/>
        <v>913000</v>
      </c>
      <c r="AV89">
        <f t="shared" si="20"/>
        <v>14</v>
      </c>
      <c r="AW89" s="15">
        <f t="shared" si="21"/>
        <v>949000</v>
      </c>
      <c r="AX89" t="str">
        <f t="shared" si="11"/>
        <v>low</v>
      </c>
    </row>
    <row r="90" spans="2:50" ht="12.2" customHeight="1" x14ac:dyDescent="0.2">
      <c r="B90" s="10" t="s">
        <v>81</v>
      </c>
      <c r="C90" s="11"/>
      <c r="D90" s="11"/>
      <c r="E90" s="11"/>
      <c r="F90" s="11"/>
      <c r="G90" s="12">
        <v>17</v>
      </c>
      <c r="I90" s="11"/>
      <c r="J90" s="12">
        <v>128</v>
      </c>
      <c r="L90" s="11"/>
      <c r="M90" s="12">
        <v>1</v>
      </c>
      <c r="O90" s="11"/>
      <c r="P90" s="12">
        <v>159</v>
      </c>
      <c r="R90" s="11"/>
      <c r="S90" s="12">
        <v>0</v>
      </c>
      <c r="T90" s="11"/>
      <c r="U90" s="11"/>
      <c r="V90" s="11"/>
      <c r="W90" s="12">
        <v>0</v>
      </c>
      <c r="Y90" s="11"/>
      <c r="Z90" s="11"/>
      <c r="AA90" s="12">
        <v>11</v>
      </c>
      <c r="AC90" s="11"/>
      <c r="AD90" s="11"/>
      <c r="AE90" s="11"/>
      <c r="AF90" s="11"/>
      <c r="AG90" s="12">
        <v>231</v>
      </c>
      <c r="AJ90" s="10" t="s">
        <v>123</v>
      </c>
      <c r="AK90" s="10"/>
      <c r="AL90">
        <v>1701</v>
      </c>
      <c r="AM90">
        <v>3</v>
      </c>
      <c r="AN90">
        <f t="shared" si="12"/>
        <v>36</v>
      </c>
      <c r="AO90" s="15">
        <f t="shared" si="13"/>
        <v>328000</v>
      </c>
      <c r="AP90">
        <f t="shared" si="14"/>
        <v>1</v>
      </c>
      <c r="AQ90" s="15">
        <f t="shared" si="15"/>
        <v>120000</v>
      </c>
      <c r="AR90">
        <f t="shared" si="16"/>
        <v>0</v>
      </c>
      <c r="AS90" s="15">
        <f t="shared" si="17"/>
        <v>0</v>
      </c>
      <c r="AT90">
        <f t="shared" si="18"/>
        <v>23</v>
      </c>
      <c r="AU90" s="15">
        <f t="shared" si="19"/>
        <v>252000</v>
      </c>
      <c r="AV90">
        <f t="shared" si="20"/>
        <v>37</v>
      </c>
      <c r="AW90" s="15">
        <f t="shared" si="21"/>
        <v>448000</v>
      </c>
      <c r="AX90" t="str">
        <f t="shared" si="11"/>
        <v>low</v>
      </c>
    </row>
    <row r="91" spans="2:50" ht="12.2" customHeight="1" x14ac:dyDescent="0.2">
      <c r="B91" s="10" t="s">
        <v>82</v>
      </c>
      <c r="C91" s="11"/>
      <c r="D91" s="11"/>
      <c r="E91" s="11"/>
      <c r="F91" s="11"/>
      <c r="G91" s="12">
        <v>2</v>
      </c>
      <c r="I91" s="11"/>
      <c r="J91" s="12">
        <v>5</v>
      </c>
      <c r="L91" s="11"/>
      <c r="M91" s="12">
        <v>0</v>
      </c>
      <c r="O91" s="11"/>
      <c r="P91" s="12">
        <v>0</v>
      </c>
      <c r="R91" s="11"/>
      <c r="S91" s="12">
        <v>0</v>
      </c>
      <c r="T91" s="11"/>
      <c r="U91" s="11"/>
      <c r="V91" s="11"/>
      <c r="W91" s="12">
        <v>0</v>
      </c>
      <c r="Y91" s="11"/>
      <c r="Z91" s="11"/>
      <c r="AA91" s="12">
        <v>1</v>
      </c>
      <c r="AC91" s="11"/>
      <c r="AD91" s="11"/>
      <c r="AE91" s="11"/>
      <c r="AF91" s="11"/>
      <c r="AG91" s="12">
        <v>2</v>
      </c>
      <c r="AJ91" s="10" t="s">
        <v>124</v>
      </c>
      <c r="AK91" s="10"/>
      <c r="AL91">
        <v>1702</v>
      </c>
      <c r="AM91">
        <v>1</v>
      </c>
      <c r="AN91">
        <f t="shared" si="12"/>
        <v>12</v>
      </c>
      <c r="AO91" s="15">
        <f t="shared" si="13"/>
        <v>62000</v>
      </c>
      <c r="AP91">
        <f t="shared" si="14"/>
        <v>0</v>
      </c>
      <c r="AQ91" s="15">
        <f t="shared" si="15"/>
        <v>0</v>
      </c>
      <c r="AR91">
        <f t="shared" si="16"/>
        <v>0</v>
      </c>
      <c r="AS91" s="15">
        <f t="shared" si="17"/>
        <v>0</v>
      </c>
      <c r="AT91">
        <f t="shared" si="18"/>
        <v>5</v>
      </c>
      <c r="AU91" s="15">
        <f t="shared" si="19"/>
        <v>35000</v>
      </c>
      <c r="AV91">
        <f t="shared" si="20"/>
        <v>12</v>
      </c>
      <c r="AW91" s="15">
        <f t="shared" si="21"/>
        <v>62000</v>
      </c>
      <c r="AX91" t="str">
        <f t="shared" si="11"/>
        <v>low</v>
      </c>
    </row>
    <row r="92" spans="2:50" ht="12.2" customHeight="1" x14ac:dyDescent="0.2">
      <c r="B92" s="10" t="s">
        <v>83</v>
      </c>
      <c r="C92" s="11"/>
      <c r="D92" s="11"/>
      <c r="E92" s="11"/>
      <c r="F92" s="11"/>
      <c r="G92" s="12">
        <v>11</v>
      </c>
      <c r="I92" s="11"/>
      <c r="J92" s="12">
        <v>80</v>
      </c>
      <c r="L92" s="11"/>
      <c r="M92" s="12">
        <v>1</v>
      </c>
      <c r="O92" s="11"/>
      <c r="P92" s="12">
        <v>221</v>
      </c>
      <c r="R92" s="11"/>
      <c r="S92" s="12">
        <v>0</v>
      </c>
      <c r="T92" s="11"/>
      <c r="U92" s="11"/>
      <c r="V92" s="11"/>
      <c r="W92" s="12">
        <v>0</v>
      </c>
      <c r="Y92" s="11"/>
      <c r="Z92" s="11"/>
      <c r="AA92" s="12">
        <v>7</v>
      </c>
      <c r="AC92" s="11"/>
      <c r="AD92" s="11"/>
      <c r="AE92" s="11"/>
      <c r="AF92" s="11"/>
      <c r="AG92" s="12">
        <v>266</v>
      </c>
      <c r="AJ92" s="10" t="s">
        <v>125</v>
      </c>
      <c r="AK92" s="10"/>
      <c r="AL92">
        <v>1703</v>
      </c>
      <c r="AM92">
        <v>3</v>
      </c>
      <c r="AN92">
        <f t="shared" si="12"/>
        <v>9</v>
      </c>
      <c r="AO92" s="15">
        <f t="shared" si="13"/>
        <v>106000</v>
      </c>
      <c r="AP92">
        <f t="shared" si="14"/>
        <v>1</v>
      </c>
      <c r="AQ92" s="15">
        <f t="shared" si="15"/>
        <v>121000</v>
      </c>
      <c r="AR92">
        <f t="shared" si="16"/>
        <v>0</v>
      </c>
      <c r="AS92" s="15">
        <f t="shared" si="17"/>
        <v>0</v>
      </c>
      <c r="AT92">
        <f t="shared" si="18"/>
        <v>6</v>
      </c>
      <c r="AU92" s="15">
        <f t="shared" si="19"/>
        <v>81000</v>
      </c>
      <c r="AV92">
        <f t="shared" si="20"/>
        <v>10</v>
      </c>
      <c r="AW92" s="15">
        <f t="shared" si="21"/>
        <v>227000</v>
      </c>
      <c r="AX92" t="str">
        <f t="shared" si="11"/>
        <v>low</v>
      </c>
    </row>
    <row r="93" spans="2:50" ht="12.2" customHeight="1" x14ac:dyDescent="0.2">
      <c r="B93" s="10" t="s">
        <v>84</v>
      </c>
      <c r="C93" s="11"/>
      <c r="D93" s="11"/>
      <c r="E93" s="11"/>
      <c r="F93" s="11"/>
      <c r="G93" s="12">
        <v>10</v>
      </c>
      <c r="I93" s="11"/>
      <c r="J93" s="12">
        <v>47</v>
      </c>
      <c r="L93" s="11"/>
      <c r="M93" s="12">
        <v>0</v>
      </c>
      <c r="O93" s="11"/>
      <c r="P93" s="12">
        <v>0</v>
      </c>
      <c r="R93" s="11"/>
      <c r="S93" s="12">
        <v>0</v>
      </c>
      <c r="T93" s="11"/>
      <c r="U93" s="11"/>
      <c r="V93" s="11"/>
      <c r="W93" s="12">
        <v>0</v>
      </c>
      <c r="Y93" s="11"/>
      <c r="Z93" s="11"/>
      <c r="AA93" s="12">
        <v>7</v>
      </c>
      <c r="AC93" s="11"/>
      <c r="AD93" s="11"/>
      <c r="AE93" s="11"/>
      <c r="AF93" s="11"/>
      <c r="AG93" s="12">
        <v>29</v>
      </c>
      <c r="AJ93" s="10" t="s">
        <v>126</v>
      </c>
      <c r="AK93" s="10"/>
      <c r="AL93">
        <v>1801</v>
      </c>
      <c r="AM93">
        <v>3</v>
      </c>
      <c r="AN93">
        <f t="shared" si="12"/>
        <v>10</v>
      </c>
      <c r="AO93" s="15">
        <f t="shared" si="13"/>
        <v>150000</v>
      </c>
      <c r="AP93">
        <f t="shared" si="14"/>
        <v>0</v>
      </c>
      <c r="AQ93" s="15">
        <f t="shared" si="15"/>
        <v>0</v>
      </c>
      <c r="AR93">
        <f t="shared" si="16"/>
        <v>0</v>
      </c>
      <c r="AS93" s="15">
        <f t="shared" si="17"/>
        <v>0</v>
      </c>
      <c r="AT93">
        <f t="shared" si="18"/>
        <v>3</v>
      </c>
      <c r="AU93" s="15">
        <f t="shared" si="19"/>
        <v>33000</v>
      </c>
      <c r="AV93">
        <f t="shared" si="20"/>
        <v>10</v>
      </c>
      <c r="AW93" s="15">
        <f t="shared" si="21"/>
        <v>150000</v>
      </c>
      <c r="AX93" t="str">
        <f t="shared" si="11"/>
        <v>low</v>
      </c>
    </row>
    <row r="94" spans="2:50" ht="12.2" customHeight="1" x14ac:dyDescent="0.2">
      <c r="B94" s="10" t="s">
        <v>85</v>
      </c>
      <c r="C94" s="11"/>
      <c r="D94" s="11"/>
      <c r="E94" s="11"/>
      <c r="F94" s="11"/>
      <c r="G94" s="12">
        <v>41</v>
      </c>
      <c r="I94" s="11"/>
      <c r="J94" s="12">
        <v>390</v>
      </c>
      <c r="L94" s="11"/>
      <c r="M94" s="12">
        <v>1</v>
      </c>
      <c r="O94" s="11"/>
      <c r="P94" s="12">
        <v>200</v>
      </c>
      <c r="R94" s="11"/>
      <c r="S94" s="12">
        <v>0</v>
      </c>
      <c r="T94" s="11"/>
      <c r="U94" s="11"/>
      <c r="V94" s="11"/>
      <c r="W94" s="12">
        <v>0</v>
      </c>
      <c r="Y94" s="11"/>
      <c r="Z94" s="11"/>
      <c r="AA94" s="12">
        <v>27</v>
      </c>
      <c r="AC94" s="11"/>
      <c r="AD94" s="11"/>
      <c r="AE94" s="11"/>
      <c r="AF94" s="11"/>
      <c r="AG94" s="12">
        <v>267</v>
      </c>
      <c r="AJ94" s="10" t="s">
        <v>127</v>
      </c>
      <c r="AK94" s="10"/>
      <c r="AL94">
        <v>1802</v>
      </c>
      <c r="AM94">
        <v>4</v>
      </c>
      <c r="AN94">
        <f t="shared" si="12"/>
        <v>7</v>
      </c>
      <c r="AO94" s="15">
        <f t="shared" si="13"/>
        <v>33000</v>
      </c>
      <c r="AP94">
        <f t="shared" si="14"/>
        <v>1</v>
      </c>
      <c r="AQ94" s="15">
        <f t="shared" si="15"/>
        <v>143000</v>
      </c>
      <c r="AR94">
        <f t="shared" si="16"/>
        <v>0</v>
      </c>
      <c r="AS94" s="15">
        <f t="shared" si="17"/>
        <v>0</v>
      </c>
      <c r="AT94">
        <f t="shared" si="18"/>
        <v>5</v>
      </c>
      <c r="AU94" s="15">
        <f t="shared" si="19"/>
        <v>164000</v>
      </c>
      <c r="AV94">
        <f t="shared" si="20"/>
        <v>8</v>
      </c>
      <c r="AW94" s="15">
        <f t="shared" si="21"/>
        <v>176000</v>
      </c>
      <c r="AX94" t="str">
        <f t="shared" si="11"/>
        <v>low</v>
      </c>
    </row>
    <row r="95" spans="2:50" ht="12.2" customHeight="1" x14ac:dyDescent="0.2">
      <c r="B95" s="10" t="s">
        <v>86</v>
      </c>
      <c r="C95" s="11"/>
      <c r="D95" s="11"/>
      <c r="E95" s="11"/>
      <c r="F95" s="11"/>
      <c r="G95" s="12">
        <v>48</v>
      </c>
      <c r="I95" s="11"/>
      <c r="J95" s="12">
        <v>726</v>
      </c>
      <c r="L95" s="11"/>
      <c r="M95" s="12">
        <v>3</v>
      </c>
      <c r="O95" s="11"/>
      <c r="P95" s="12">
        <v>514</v>
      </c>
      <c r="R95" s="11"/>
      <c r="S95" s="12">
        <v>5</v>
      </c>
      <c r="T95" s="11"/>
      <c r="U95" s="11"/>
      <c r="V95" s="11"/>
      <c r="W95" s="12">
        <v>3187</v>
      </c>
      <c r="Y95" s="11"/>
      <c r="Z95" s="11"/>
      <c r="AA95" s="12">
        <v>24</v>
      </c>
      <c r="AC95" s="11"/>
      <c r="AD95" s="11"/>
      <c r="AE95" s="11"/>
      <c r="AF95" s="11"/>
      <c r="AG95" s="12">
        <v>358</v>
      </c>
      <c r="AJ95" s="10" t="s">
        <v>128</v>
      </c>
      <c r="AK95" s="10"/>
      <c r="AL95">
        <v>1803</v>
      </c>
      <c r="AM95">
        <v>5</v>
      </c>
      <c r="AN95">
        <f t="shared" si="12"/>
        <v>28</v>
      </c>
      <c r="AO95" s="15">
        <f t="shared" si="13"/>
        <v>538000</v>
      </c>
      <c r="AP95">
        <f t="shared" si="14"/>
        <v>1</v>
      </c>
      <c r="AQ95" s="15">
        <f t="shared" si="15"/>
        <v>250000</v>
      </c>
      <c r="AR95">
        <f t="shared" si="16"/>
        <v>1</v>
      </c>
      <c r="AS95" s="15">
        <f t="shared" si="17"/>
        <v>900000</v>
      </c>
      <c r="AT95">
        <f t="shared" si="18"/>
        <v>10</v>
      </c>
      <c r="AU95" s="15">
        <f t="shared" si="19"/>
        <v>114000</v>
      </c>
      <c r="AV95">
        <f t="shared" si="20"/>
        <v>30</v>
      </c>
      <c r="AW95" s="15">
        <f t="shared" si="21"/>
        <v>1688000</v>
      </c>
      <c r="AX95" t="str">
        <f t="shared" si="11"/>
        <v>low</v>
      </c>
    </row>
    <row r="96" spans="2:50" ht="12.2" customHeight="1" x14ac:dyDescent="0.2">
      <c r="B96" s="10" t="s">
        <v>87</v>
      </c>
      <c r="C96" s="11"/>
      <c r="D96" s="11"/>
      <c r="E96" s="11"/>
      <c r="F96" s="11"/>
      <c r="G96" s="12">
        <v>125</v>
      </c>
      <c r="I96" s="11"/>
      <c r="J96" s="12">
        <v>1386</v>
      </c>
      <c r="L96" s="11"/>
      <c r="M96" s="12">
        <v>5</v>
      </c>
      <c r="O96" s="11"/>
      <c r="P96" s="12">
        <v>822</v>
      </c>
      <c r="R96" s="11"/>
      <c r="S96" s="12">
        <v>2</v>
      </c>
      <c r="T96" s="11"/>
      <c r="U96" s="11"/>
      <c r="V96" s="11"/>
      <c r="W96" s="12">
        <v>1020</v>
      </c>
      <c r="Y96" s="11"/>
      <c r="Z96" s="11"/>
      <c r="AA96" s="12">
        <v>73</v>
      </c>
      <c r="AC96" s="11"/>
      <c r="AD96" s="11"/>
      <c r="AE96" s="11"/>
      <c r="AF96" s="11"/>
      <c r="AG96" s="12">
        <v>1605</v>
      </c>
      <c r="AJ96" s="10" t="s">
        <v>129</v>
      </c>
      <c r="AK96" s="10"/>
      <c r="AL96">
        <v>1901</v>
      </c>
      <c r="AM96">
        <v>3</v>
      </c>
      <c r="AN96">
        <f t="shared" si="12"/>
        <v>14</v>
      </c>
      <c r="AO96" s="15">
        <f t="shared" si="13"/>
        <v>110000</v>
      </c>
      <c r="AP96">
        <f t="shared" si="14"/>
        <v>1</v>
      </c>
      <c r="AQ96" s="15">
        <f t="shared" si="15"/>
        <v>104000</v>
      </c>
      <c r="AR96">
        <f t="shared" si="16"/>
        <v>1</v>
      </c>
      <c r="AS96" s="15">
        <f t="shared" si="17"/>
        <v>500000</v>
      </c>
      <c r="AT96">
        <f t="shared" si="18"/>
        <v>7</v>
      </c>
      <c r="AU96" s="15">
        <f t="shared" si="19"/>
        <v>193000</v>
      </c>
      <c r="AV96">
        <f t="shared" si="20"/>
        <v>16</v>
      </c>
      <c r="AW96" s="15">
        <f t="shared" si="21"/>
        <v>714000</v>
      </c>
      <c r="AX96" t="str">
        <f t="shared" si="11"/>
        <v>low</v>
      </c>
    </row>
    <row r="97" spans="1:50" ht="12.2" customHeight="1" x14ac:dyDescent="0.2">
      <c r="B97" s="10" t="s">
        <v>88</v>
      </c>
      <c r="C97" s="11"/>
      <c r="D97" s="11"/>
      <c r="E97" s="11"/>
      <c r="F97" s="11"/>
      <c r="G97" s="12">
        <v>6</v>
      </c>
      <c r="I97" s="11"/>
      <c r="J97" s="12">
        <v>22</v>
      </c>
      <c r="L97" s="11"/>
      <c r="M97" s="12">
        <v>0</v>
      </c>
      <c r="O97" s="11"/>
      <c r="P97" s="12">
        <v>0</v>
      </c>
      <c r="R97" s="11"/>
      <c r="S97" s="12">
        <v>0</v>
      </c>
      <c r="T97" s="11"/>
      <c r="U97" s="11"/>
      <c r="V97" s="11"/>
      <c r="W97" s="12">
        <v>0</v>
      </c>
      <c r="Y97" s="11"/>
      <c r="Z97" s="11"/>
      <c r="AA97" s="12">
        <v>5</v>
      </c>
      <c r="AC97" s="11"/>
      <c r="AD97" s="11"/>
      <c r="AE97" s="11"/>
      <c r="AF97" s="11"/>
      <c r="AG97" s="12">
        <v>21</v>
      </c>
      <c r="AJ97" s="10" t="s">
        <v>130</v>
      </c>
      <c r="AK97" s="10"/>
      <c r="AL97">
        <v>1902</v>
      </c>
      <c r="AM97">
        <v>5</v>
      </c>
      <c r="AN97">
        <f t="shared" si="12"/>
        <v>14</v>
      </c>
      <c r="AO97" s="15">
        <f t="shared" si="13"/>
        <v>144000</v>
      </c>
      <c r="AP97">
        <f t="shared" si="14"/>
        <v>0</v>
      </c>
      <c r="AQ97" s="15">
        <f t="shared" si="15"/>
        <v>0</v>
      </c>
      <c r="AR97">
        <f t="shared" si="16"/>
        <v>0</v>
      </c>
      <c r="AS97" s="15">
        <f t="shared" si="17"/>
        <v>0</v>
      </c>
      <c r="AT97">
        <f t="shared" si="18"/>
        <v>10</v>
      </c>
      <c r="AU97" s="15">
        <f t="shared" si="19"/>
        <v>37000</v>
      </c>
      <c r="AV97">
        <f t="shared" si="20"/>
        <v>14</v>
      </c>
      <c r="AW97" s="15">
        <f t="shared" si="21"/>
        <v>144000</v>
      </c>
      <c r="AX97" t="str">
        <f t="shared" si="11"/>
        <v>low</v>
      </c>
    </row>
    <row r="98" spans="1:50" ht="12.2" customHeight="1" x14ac:dyDescent="0.2">
      <c r="B98" s="10" t="s">
        <v>89</v>
      </c>
      <c r="C98" s="11"/>
      <c r="D98" s="11"/>
      <c r="E98" s="11"/>
      <c r="F98" s="11"/>
      <c r="G98" s="12">
        <v>23</v>
      </c>
      <c r="I98" s="11"/>
      <c r="J98" s="12">
        <v>480</v>
      </c>
      <c r="L98" s="11"/>
      <c r="M98" s="12">
        <v>1</v>
      </c>
      <c r="O98" s="11"/>
      <c r="P98" s="12">
        <v>175</v>
      </c>
      <c r="R98" s="11"/>
      <c r="S98" s="12">
        <v>0</v>
      </c>
      <c r="T98" s="11"/>
      <c r="U98" s="11"/>
      <c r="V98" s="11"/>
      <c r="W98" s="12">
        <v>0</v>
      </c>
      <c r="Y98" s="11"/>
      <c r="Z98" s="11"/>
      <c r="AA98" s="12">
        <v>6</v>
      </c>
      <c r="AC98" s="11"/>
      <c r="AD98" s="11"/>
      <c r="AE98" s="11"/>
      <c r="AF98" s="11"/>
      <c r="AG98" s="12">
        <v>58</v>
      </c>
      <c r="AJ98" s="10" t="s">
        <v>131</v>
      </c>
      <c r="AK98" s="10"/>
      <c r="AL98">
        <v>1903</v>
      </c>
      <c r="AM98">
        <v>4</v>
      </c>
      <c r="AN98">
        <f t="shared" si="12"/>
        <v>20</v>
      </c>
      <c r="AO98" s="15">
        <f t="shared" si="13"/>
        <v>126000</v>
      </c>
      <c r="AP98">
        <f t="shared" si="14"/>
        <v>0</v>
      </c>
      <c r="AQ98" s="15">
        <f t="shared" si="15"/>
        <v>0</v>
      </c>
      <c r="AR98">
        <f t="shared" si="16"/>
        <v>0</v>
      </c>
      <c r="AS98" s="15">
        <f t="shared" si="17"/>
        <v>0</v>
      </c>
      <c r="AT98">
        <f t="shared" si="18"/>
        <v>10</v>
      </c>
      <c r="AU98" s="15">
        <f t="shared" si="19"/>
        <v>80000</v>
      </c>
      <c r="AV98">
        <f t="shared" si="20"/>
        <v>20</v>
      </c>
      <c r="AW98" s="15">
        <f t="shared" si="21"/>
        <v>126000</v>
      </c>
      <c r="AX98" t="str">
        <f t="shared" si="11"/>
        <v>low</v>
      </c>
    </row>
    <row r="99" spans="1:50" ht="12.2" customHeight="1" x14ac:dyDescent="0.2">
      <c r="B99" s="10" t="s">
        <v>90</v>
      </c>
      <c r="C99" s="11"/>
      <c r="D99" s="11"/>
      <c r="E99" s="11"/>
      <c r="F99" s="11"/>
      <c r="G99" s="12">
        <v>11</v>
      </c>
      <c r="I99" s="11"/>
      <c r="J99" s="12">
        <v>122</v>
      </c>
      <c r="L99" s="11"/>
      <c r="M99" s="12">
        <v>0</v>
      </c>
      <c r="O99" s="11"/>
      <c r="P99" s="12">
        <v>0</v>
      </c>
      <c r="R99" s="11"/>
      <c r="S99" s="12">
        <v>0</v>
      </c>
      <c r="T99" s="11"/>
      <c r="U99" s="11"/>
      <c r="V99" s="11"/>
      <c r="W99" s="12">
        <v>0</v>
      </c>
      <c r="Y99" s="11"/>
      <c r="Z99" s="11"/>
      <c r="AA99" s="12">
        <v>10</v>
      </c>
      <c r="AC99" s="11"/>
      <c r="AD99" s="11"/>
      <c r="AE99" s="11"/>
      <c r="AF99" s="11"/>
      <c r="AG99" s="12">
        <v>115</v>
      </c>
      <c r="AJ99" s="10" t="s">
        <v>132</v>
      </c>
      <c r="AK99" s="10"/>
      <c r="AL99">
        <v>2001</v>
      </c>
      <c r="AM99">
        <v>5</v>
      </c>
      <c r="AN99">
        <f t="shared" si="12"/>
        <v>5</v>
      </c>
      <c r="AO99" s="15">
        <f t="shared" si="13"/>
        <v>60000</v>
      </c>
      <c r="AP99">
        <f t="shared" si="14"/>
        <v>0</v>
      </c>
      <c r="AQ99" s="15">
        <f t="shared" si="15"/>
        <v>0</v>
      </c>
      <c r="AR99">
        <f t="shared" si="16"/>
        <v>0</v>
      </c>
      <c r="AS99" s="15">
        <f t="shared" si="17"/>
        <v>0</v>
      </c>
      <c r="AT99">
        <f t="shared" si="18"/>
        <v>5</v>
      </c>
      <c r="AU99" s="15">
        <f t="shared" si="19"/>
        <v>60000</v>
      </c>
      <c r="AV99">
        <f t="shared" si="20"/>
        <v>5</v>
      </c>
      <c r="AW99" s="15">
        <f t="shared" si="21"/>
        <v>60000</v>
      </c>
      <c r="AX99" t="str">
        <f t="shared" si="11"/>
        <v>low</v>
      </c>
    </row>
    <row r="100" spans="1:50" ht="12.2" customHeight="1" x14ac:dyDescent="0.2">
      <c r="B100" s="10" t="s">
        <v>91</v>
      </c>
      <c r="C100" s="11"/>
      <c r="D100" s="11"/>
      <c r="E100" s="11"/>
      <c r="F100" s="11"/>
      <c r="G100" s="12">
        <v>23</v>
      </c>
      <c r="I100" s="11"/>
      <c r="J100" s="12">
        <v>106</v>
      </c>
      <c r="L100" s="11"/>
      <c r="M100" s="12">
        <v>0</v>
      </c>
      <c r="O100" s="11"/>
      <c r="P100" s="12">
        <v>0</v>
      </c>
      <c r="R100" s="11"/>
      <c r="S100" s="12">
        <v>0</v>
      </c>
      <c r="T100" s="11"/>
      <c r="U100" s="11"/>
      <c r="V100" s="11"/>
      <c r="W100" s="12">
        <v>0</v>
      </c>
      <c r="Y100" s="11"/>
      <c r="Z100" s="11"/>
      <c r="AA100" s="12">
        <v>16</v>
      </c>
      <c r="AC100" s="11"/>
      <c r="AD100" s="11"/>
      <c r="AE100" s="11"/>
      <c r="AF100" s="11"/>
      <c r="AG100" s="12">
        <v>70</v>
      </c>
      <c r="AJ100" s="10" t="s">
        <v>133</v>
      </c>
      <c r="AK100" s="10"/>
      <c r="AL100">
        <v>2002</v>
      </c>
      <c r="AM100">
        <v>6</v>
      </c>
      <c r="AN100">
        <f t="shared" si="12"/>
        <v>24</v>
      </c>
      <c r="AO100" s="15">
        <f t="shared" si="13"/>
        <v>449000</v>
      </c>
      <c r="AP100">
        <f t="shared" si="14"/>
        <v>4</v>
      </c>
      <c r="AQ100" s="15">
        <f t="shared" si="15"/>
        <v>737000</v>
      </c>
      <c r="AR100">
        <f t="shared" si="16"/>
        <v>1</v>
      </c>
      <c r="AS100" s="15">
        <f t="shared" si="17"/>
        <v>300000</v>
      </c>
      <c r="AT100">
        <f t="shared" si="18"/>
        <v>7</v>
      </c>
      <c r="AU100" s="15">
        <f t="shared" si="19"/>
        <v>94000</v>
      </c>
      <c r="AV100">
        <f t="shared" si="20"/>
        <v>29</v>
      </c>
      <c r="AW100" s="15">
        <f t="shared" si="21"/>
        <v>1486000</v>
      </c>
      <c r="AX100" t="str">
        <f t="shared" si="11"/>
        <v>moderate</v>
      </c>
    </row>
    <row r="101" spans="1:50" ht="12.2" customHeight="1" x14ac:dyDescent="0.2">
      <c r="B101" s="10" t="s">
        <v>92</v>
      </c>
      <c r="C101" s="11"/>
      <c r="D101" s="11"/>
      <c r="E101" s="11"/>
      <c r="F101" s="11"/>
      <c r="G101" s="12">
        <v>6</v>
      </c>
      <c r="I101" s="11"/>
      <c r="J101" s="12">
        <v>13</v>
      </c>
      <c r="L101" s="11"/>
      <c r="M101" s="12">
        <v>0</v>
      </c>
      <c r="O101" s="11"/>
      <c r="P101" s="12">
        <v>0</v>
      </c>
      <c r="R101" s="11"/>
      <c r="S101" s="12">
        <v>0</v>
      </c>
      <c r="T101" s="11"/>
      <c r="U101" s="11"/>
      <c r="V101" s="11"/>
      <c r="W101" s="12">
        <v>0</v>
      </c>
      <c r="Y101" s="11"/>
      <c r="Z101" s="11"/>
      <c r="AA101" s="12">
        <v>2</v>
      </c>
      <c r="AC101" s="11"/>
      <c r="AD101" s="11"/>
      <c r="AE101" s="11"/>
      <c r="AF101" s="11"/>
      <c r="AG101" s="12">
        <v>2</v>
      </c>
      <c r="AJ101" s="10" t="s">
        <v>134</v>
      </c>
      <c r="AK101" s="10"/>
      <c r="AL101">
        <v>2003</v>
      </c>
      <c r="AM101">
        <v>3</v>
      </c>
      <c r="AN101">
        <f t="shared" si="12"/>
        <v>13</v>
      </c>
      <c r="AO101" s="15">
        <f t="shared" si="13"/>
        <v>111000</v>
      </c>
      <c r="AP101">
        <f t="shared" si="14"/>
        <v>0</v>
      </c>
      <c r="AQ101" s="15">
        <f t="shared" si="15"/>
        <v>0</v>
      </c>
      <c r="AR101">
        <f t="shared" si="16"/>
        <v>0</v>
      </c>
      <c r="AS101" s="15">
        <f t="shared" si="17"/>
        <v>0</v>
      </c>
      <c r="AT101">
        <f t="shared" si="18"/>
        <v>4</v>
      </c>
      <c r="AU101" s="15">
        <f t="shared" si="19"/>
        <v>41000</v>
      </c>
      <c r="AV101">
        <f t="shared" si="20"/>
        <v>13</v>
      </c>
      <c r="AW101" s="15">
        <f t="shared" si="21"/>
        <v>111000</v>
      </c>
      <c r="AX101" t="str">
        <f t="shared" si="11"/>
        <v>low</v>
      </c>
    </row>
    <row r="102" spans="1:50" ht="12.2" customHeight="1" x14ac:dyDescent="0.2">
      <c r="B102" s="10" t="s">
        <v>93</v>
      </c>
      <c r="C102" s="11"/>
      <c r="D102" s="11"/>
      <c r="E102" s="11"/>
      <c r="F102" s="11"/>
      <c r="G102" s="12">
        <v>28</v>
      </c>
      <c r="I102" s="11"/>
      <c r="J102" s="12">
        <v>363</v>
      </c>
      <c r="L102" s="11"/>
      <c r="M102" s="12">
        <v>0</v>
      </c>
      <c r="O102" s="11"/>
      <c r="P102" s="12">
        <v>0</v>
      </c>
      <c r="R102" s="11"/>
      <c r="S102" s="12">
        <v>0</v>
      </c>
      <c r="T102" s="11"/>
      <c r="U102" s="11"/>
      <c r="V102" s="11"/>
      <c r="W102" s="12">
        <v>0</v>
      </c>
      <c r="Y102" s="11"/>
      <c r="Z102" s="11"/>
      <c r="AA102" s="12">
        <v>10</v>
      </c>
      <c r="AC102" s="11"/>
      <c r="AD102" s="11"/>
      <c r="AE102" s="11"/>
      <c r="AF102" s="11"/>
      <c r="AG102" s="12">
        <v>101</v>
      </c>
      <c r="AJ102" s="10" t="s">
        <v>135</v>
      </c>
      <c r="AK102" s="10"/>
      <c r="AL102">
        <v>2004</v>
      </c>
      <c r="AM102">
        <v>4</v>
      </c>
      <c r="AN102">
        <f t="shared" si="12"/>
        <v>9</v>
      </c>
      <c r="AO102" s="15">
        <f t="shared" si="13"/>
        <v>100000</v>
      </c>
      <c r="AP102">
        <f t="shared" si="14"/>
        <v>0</v>
      </c>
      <c r="AQ102" s="15">
        <f t="shared" si="15"/>
        <v>0</v>
      </c>
      <c r="AR102">
        <f t="shared" si="16"/>
        <v>2</v>
      </c>
      <c r="AS102" s="15">
        <f t="shared" si="17"/>
        <v>899000</v>
      </c>
      <c r="AT102">
        <f t="shared" si="18"/>
        <v>7</v>
      </c>
      <c r="AU102" s="15">
        <f t="shared" si="19"/>
        <v>417000</v>
      </c>
      <c r="AV102">
        <f t="shared" si="20"/>
        <v>11</v>
      </c>
      <c r="AW102" s="15">
        <f t="shared" si="21"/>
        <v>999000</v>
      </c>
      <c r="AX102" t="str">
        <f t="shared" si="11"/>
        <v>low</v>
      </c>
    </row>
    <row r="103" spans="1:50" ht="12.2" customHeight="1" x14ac:dyDescent="0.2">
      <c r="B103" s="10" t="s">
        <v>94</v>
      </c>
      <c r="C103" s="11"/>
      <c r="D103" s="11"/>
      <c r="E103" s="11"/>
      <c r="F103" s="11"/>
      <c r="G103" s="12">
        <v>33</v>
      </c>
      <c r="I103" s="11"/>
      <c r="J103" s="12">
        <v>346</v>
      </c>
      <c r="L103" s="11"/>
      <c r="M103" s="12">
        <v>2</v>
      </c>
      <c r="O103" s="11"/>
      <c r="P103" s="12">
        <v>400</v>
      </c>
      <c r="R103" s="11"/>
      <c r="S103" s="12">
        <v>1</v>
      </c>
      <c r="T103" s="11"/>
      <c r="U103" s="11"/>
      <c r="V103" s="11"/>
      <c r="W103" s="12">
        <v>350</v>
      </c>
      <c r="Y103" s="11"/>
      <c r="Z103" s="11"/>
      <c r="AA103" s="12">
        <v>14</v>
      </c>
      <c r="AC103" s="11"/>
      <c r="AD103" s="11"/>
      <c r="AE103" s="11"/>
      <c r="AF103" s="11"/>
      <c r="AG103" s="12">
        <v>406</v>
      </c>
      <c r="AJ103" s="10" t="s">
        <v>136</v>
      </c>
      <c r="AK103" s="10"/>
      <c r="AL103">
        <v>2005</v>
      </c>
      <c r="AM103">
        <v>4</v>
      </c>
      <c r="AN103">
        <f t="shared" si="12"/>
        <v>39</v>
      </c>
      <c r="AO103" s="15">
        <f t="shared" si="13"/>
        <v>644000</v>
      </c>
      <c r="AP103">
        <f t="shared" si="14"/>
        <v>1</v>
      </c>
      <c r="AQ103" s="15">
        <f t="shared" si="15"/>
        <v>170000</v>
      </c>
      <c r="AR103">
        <f t="shared" si="16"/>
        <v>2</v>
      </c>
      <c r="AS103" s="15">
        <f t="shared" si="17"/>
        <v>1110000</v>
      </c>
      <c r="AT103">
        <f t="shared" si="18"/>
        <v>18</v>
      </c>
      <c r="AU103" s="15">
        <f t="shared" si="19"/>
        <v>282000</v>
      </c>
      <c r="AV103">
        <f t="shared" si="20"/>
        <v>42</v>
      </c>
      <c r="AW103" s="15">
        <f t="shared" si="21"/>
        <v>1924000</v>
      </c>
      <c r="AX103" t="str">
        <f t="shared" si="11"/>
        <v>low</v>
      </c>
    </row>
    <row r="104" spans="1:50" ht="12.2" customHeight="1" x14ac:dyDescent="0.2">
      <c r="B104" s="10" t="s">
        <v>95</v>
      </c>
      <c r="C104" s="11"/>
      <c r="D104" s="11"/>
      <c r="E104" s="11"/>
      <c r="F104" s="11"/>
      <c r="G104" s="12">
        <v>31</v>
      </c>
      <c r="I104" s="11"/>
      <c r="J104" s="12">
        <v>223</v>
      </c>
      <c r="L104" s="11"/>
      <c r="M104" s="12">
        <v>1</v>
      </c>
      <c r="O104" s="11"/>
      <c r="P104" s="12">
        <v>192</v>
      </c>
      <c r="R104" s="11"/>
      <c r="S104" s="12">
        <v>1</v>
      </c>
      <c r="T104" s="11"/>
      <c r="U104" s="11"/>
      <c r="V104" s="11"/>
      <c r="W104" s="12">
        <v>638</v>
      </c>
      <c r="Y104" s="11"/>
      <c r="Z104" s="11"/>
      <c r="AA104" s="12">
        <v>19</v>
      </c>
      <c r="AC104" s="11"/>
      <c r="AD104" s="11"/>
      <c r="AE104" s="11"/>
      <c r="AF104" s="11"/>
      <c r="AG104" s="12">
        <v>103</v>
      </c>
      <c r="AJ104" s="10" t="s">
        <v>137</v>
      </c>
      <c r="AK104" s="10"/>
      <c r="AL104">
        <v>2006</v>
      </c>
      <c r="AM104">
        <v>4</v>
      </c>
      <c r="AN104">
        <f t="shared" si="12"/>
        <v>32</v>
      </c>
      <c r="AO104" s="15">
        <f t="shared" si="13"/>
        <v>574000</v>
      </c>
      <c r="AP104">
        <f t="shared" si="14"/>
        <v>1</v>
      </c>
      <c r="AQ104" s="15">
        <f t="shared" si="15"/>
        <v>200000</v>
      </c>
      <c r="AR104">
        <f t="shared" si="16"/>
        <v>3</v>
      </c>
      <c r="AS104" s="15">
        <f t="shared" si="17"/>
        <v>1390000</v>
      </c>
      <c r="AT104">
        <f t="shared" si="18"/>
        <v>14</v>
      </c>
      <c r="AU104" s="15">
        <f t="shared" si="19"/>
        <v>423000</v>
      </c>
      <c r="AV104">
        <f t="shared" si="20"/>
        <v>36</v>
      </c>
      <c r="AW104" s="15">
        <f t="shared" si="21"/>
        <v>2164000</v>
      </c>
      <c r="AX104" t="str">
        <f t="shared" si="11"/>
        <v>low</v>
      </c>
    </row>
    <row r="105" spans="1:50" ht="12.2" customHeight="1" x14ac:dyDescent="0.2">
      <c r="B105" s="10" t="s">
        <v>96</v>
      </c>
      <c r="C105" s="11"/>
      <c r="D105" s="11"/>
      <c r="E105" s="11"/>
      <c r="F105" s="11"/>
      <c r="G105" s="12">
        <v>31</v>
      </c>
      <c r="I105" s="11"/>
      <c r="J105" s="12">
        <v>285</v>
      </c>
      <c r="L105" s="11"/>
      <c r="M105" s="12">
        <v>0</v>
      </c>
      <c r="O105" s="11"/>
      <c r="P105" s="12">
        <v>0</v>
      </c>
      <c r="R105" s="11"/>
      <c r="S105" s="12">
        <v>1</v>
      </c>
      <c r="T105" s="11"/>
      <c r="U105" s="11"/>
      <c r="V105" s="11"/>
      <c r="W105" s="12">
        <v>425</v>
      </c>
      <c r="Y105" s="11"/>
      <c r="Z105" s="11"/>
      <c r="AA105" s="12">
        <v>23</v>
      </c>
      <c r="AC105" s="11"/>
      <c r="AD105" s="11"/>
      <c r="AE105" s="11"/>
      <c r="AF105" s="11"/>
      <c r="AG105" s="12">
        <v>585</v>
      </c>
      <c r="AJ105" s="10" t="s">
        <v>138</v>
      </c>
      <c r="AK105" s="10"/>
      <c r="AL105">
        <v>2007.01</v>
      </c>
      <c r="AM105">
        <v>6</v>
      </c>
      <c r="AN105">
        <f t="shared" si="12"/>
        <v>17</v>
      </c>
      <c r="AO105" s="15">
        <f t="shared" si="13"/>
        <v>88000</v>
      </c>
      <c r="AP105">
        <f t="shared" si="14"/>
        <v>0</v>
      </c>
      <c r="AQ105" s="15">
        <f t="shared" si="15"/>
        <v>0</v>
      </c>
      <c r="AR105">
        <f t="shared" si="16"/>
        <v>0</v>
      </c>
      <c r="AS105" s="15">
        <f t="shared" si="17"/>
        <v>0</v>
      </c>
      <c r="AT105">
        <f t="shared" si="18"/>
        <v>14</v>
      </c>
      <c r="AU105" s="15">
        <f t="shared" si="19"/>
        <v>82000</v>
      </c>
      <c r="AV105">
        <f t="shared" si="20"/>
        <v>17</v>
      </c>
      <c r="AW105" s="15">
        <f t="shared" si="21"/>
        <v>88000</v>
      </c>
      <c r="AX105" t="str">
        <f t="shared" si="11"/>
        <v>moderate</v>
      </c>
    </row>
    <row r="106" spans="1:50" ht="14.45" customHeight="1" x14ac:dyDescent="0.2">
      <c r="A106" s="1" t="s">
        <v>0</v>
      </c>
      <c r="B106" s="2"/>
      <c r="C106" s="2"/>
      <c r="D106" s="2"/>
      <c r="E106" s="2"/>
      <c r="F106" s="2"/>
      <c r="G106" s="2"/>
      <c r="H106" s="2"/>
      <c r="Z106" s="3"/>
      <c r="AA106" s="3"/>
      <c r="AB106" s="4" t="s">
        <v>1</v>
      </c>
      <c r="AC106" s="3"/>
      <c r="AD106" s="4" t="s">
        <v>97</v>
      </c>
      <c r="AE106" s="5" t="s">
        <v>3</v>
      </c>
      <c r="AF106" s="3"/>
      <c r="AG106" s="4" t="s">
        <v>4</v>
      </c>
      <c r="AJ106" s="10" t="s">
        <v>139</v>
      </c>
      <c r="AK106" s="10"/>
      <c r="AL106">
        <v>2007.02</v>
      </c>
      <c r="AM106">
        <v>6</v>
      </c>
      <c r="AN106">
        <f t="shared" si="12"/>
        <v>10</v>
      </c>
      <c r="AO106" s="15">
        <f t="shared" si="13"/>
        <v>49000</v>
      </c>
      <c r="AP106">
        <f t="shared" si="14"/>
        <v>0</v>
      </c>
      <c r="AQ106" s="15">
        <f t="shared" si="15"/>
        <v>0</v>
      </c>
      <c r="AR106">
        <f t="shared" si="16"/>
        <v>0</v>
      </c>
      <c r="AS106" s="15">
        <f t="shared" si="17"/>
        <v>0</v>
      </c>
      <c r="AT106">
        <f t="shared" si="18"/>
        <v>3</v>
      </c>
      <c r="AU106" s="15">
        <f t="shared" si="19"/>
        <v>18000</v>
      </c>
      <c r="AV106">
        <f t="shared" si="20"/>
        <v>10</v>
      </c>
      <c r="AW106" s="15">
        <f t="shared" si="21"/>
        <v>49000</v>
      </c>
      <c r="AX106" t="str">
        <f t="shared" si="11"/>
        <v>moderate</v>
      </c>
    </row>
    <row r="107" spans="1:50" ht="14.45" customHeight="1" x14ac:dyDescent="0.2">
      <c r="A107" s="1" t="s">
        <v>5</v>
      </c>
      <c r="B107" s="2"/>
      <c r="C107" s="2"/>
      <c r="D107" s="2"/>
      <c r="E107" s="2"/>
      <c r="V107" s="1" t="s">
        <v>6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J107" s="10" t="s">
        <v>140</v>
      </c>
      <c r="AK107" s="10"/>
      <c r="AL107">
        <v>2008</v>
      </c>
      <c r="AM107">
        <v>6</v>
      </c>
      <c r="AN107">
        <f t="shared" si="12"/>
        <v>28</v>
      </c>
      <c r="AO107" s="15">
        <f t="shared" si="13"/>
        <v>274000</v>
      </c>
      <c r="AP107">
        <f t="shared" si="14"/>
        <v>0</v>
      </c>
      <c r="AQ107" s="15">
        <f t="shared" si="15"/>
        <v>0</v>
      </c>
      <c r="AR107">
        <f t="shared" si="16"/>
        <v>0</v>
      </c>
      <c r="AS107" s="15">
        <f t="shared" si="17"/>
        <v>0</v>
      </c>
      <c r="AT107">
        <f t="shared" si="18"/>
        <v>18</v>
      </c>
      <c r="AU107" s="15">
        <f t="shared" si="19"/>
        <v>165000</v>
      </c>
      <c r="AV107">
        <f t="shared" si="20"/>
        <v>28</v>
      </c>
      <c r="AW107" s="15">
        <f t="shared" si="21"/>
        <v>274000</v>
      </c>
      <c r="AX107" t="str">
        <f t="shared" si="11"/>
        <v>moderate</v>
      </c>
    </row>
    <row r="108" spans="1:50" ht="14.45" customHeight="1" x14ac:dyDescent="0.2">
      <c r="A108" s="1" t="s">
        <v>7</v>
      </c>
      <c r="B108" s="2"/>
      <c r="C108" s="2"/>
      <c r="D108" s="2"/>
      <c r="E108" s="2"/>
      <c r="V108" s="1" t="s">
        <v>8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J108" s="10" t="s">
        <v>141</v>
      </c>
      <c r="AK108" s="10"/>
      <c r="AL108">
        <v>2101</v>
      </c>
      <c r="AM108">
        <v>5</v>
      </c>
      <c r="AN108">
        <f t="shared" si="12"/>
        <v>73</v>
      </c>
      <c r="AO108" s="15">
        <f t="shared" si="13"/>
        <v>996000</v>
      </c>
      <c r="AP108">
        <f t="shared" si="14"/>
        <v>6</v>
      </c>
      <c r="AQ108" s="15">
        <f t="shared" si="15"/>
        <v>1257000</v>
      </c>
      <c r="AR108">
        <f t="shared" si="16"/>
        <v>7</v>
      </c>
      <c r="AS108" s="15">
        <f t="shared" si="17"/>
        <v>4227000</v>
      </c>
      <c r="AT108">
        <f t="shared" si="18"/>
        <v>37</v>
      </c>
      <c r="AU108" s="15">
        <f t="shared" si="19"/>
        <v>863000</v>
      </c>
      <c r="AV108">
        <f t="shared" si="20"/>
        <v>86</v>
      </c>
      <c r="AW108" s="15">
        <f t="shared" si="21"/>
        <v>6480000</v>
      </c>
      <c r="AX108" t="str">
        <f t="shared" si="11"/>
        <v>low</v>
      </c>
    </row>
    <row r="109" spans="1:50" ht="14.45" customHeight="1" x14ac:dyDescent="0.2">
      <c r="V109" s="1" t="s">
        <v>9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J109" s="10" t="s">
        <v>142</v>
      </c>
      <c r="AK109" s="10"/>
      <c r="AL109">
        <v>2102</v>
      </c>
      <c r="AM109">
        <v>6</v>
      </c>
      <c r="AN109">
        <f t="shared" si="12"/>
        <v>69</v>
      </c>
      <c r="AO109" s="15">
        <f t="shared" si="13"/>
        <v>1275000</v>
      </c>
      <c r="AP109">
        <f t="shared" si="14"/>
        <v>3</v>
      </c>
      <c r="AQ109" s="15">
        <f t="shared" si="15"/>
        <v>609000</v>
      </c>
      <c r="AR109">
        <f t="shared" si="16"/>
        <v>8</v>
      </c>
      <c r="AS109" s="15">
        <f t="shared" si="17"/>
        <v>4428000</v>
      </c>
      <c r="AT109">
        <f t="shared" si="18"/>
        <v>25</v>
      </c>
      <c r="AU109" s="15">
        <f t="shared" si="19"/>
        <v>1262000</v>
      </c>
      <c r="AV109">
        <f t="shared" si="20"/>
        <v>80</v>
      </c>
      <c r="AW109" s="15">
        <f t="shared" si="21"/>
        <v>6312000</v>
      </c>
      <c r="AX109" t="str">
        <f t="shared" si="11"/>
        <v>moderate</v>
      </c>
    </row>
    <row r="110" spans="1:50" ht="12.2" customHeight="1" x14ac:dyDescent="0.2">
      <c r="G110" s="6" t="s">
        <v>10</v>
      </c>
      <c r="H110" s="7"/>
      <c r="I110" s="7"/>
      <c r="J110" s="7"/>
      <c r="M110" s="6" t="s">
        <v>10</v>
      </c>
      <c r="N110" s="7"/>
      <c r="O110" s="7"/>
      <c r="P110" s="7"/>
      <c r="R110" s="6" t="s">
        <v>10</v>
      </c>
      <c r="S110" s="7"/>
      <c r="T110" s="7"/>
      <c r="U110" s="7"/>
      <c r="V110" s="7"/>
      <c r="AJ110" s="10" t="s">
        <v>143</v>
      </c>
      <c r="AK110" s="10"/>
      <c r="AL110">
        <v>2201</v>
      </c>
      <c r="AM110">
        <v>13</v>
      </c>
      <c r="AN110">
        <f t="shared" si="12"/>
        <v>132</v>
      </c>
      <c r="AO110" s="15">
        <f t="shared" si="13"/>
        <v>2262000</v>
      </c>
      <c r="AP110">
        <f t="shared" si="14"/>
        <v>6</v>
      </c>
      <c r="AQ110" s="15">
        <f t="shared" si="15"/>
        <v>904000</v>
      </c>
      <c r="AR110">
        <f t="shared" si="16"/>
        <v>8</v>
      </c>
      <c r="AS110" s="15">
        <f t="shared" si="17"/>
        <v>4396000</v>
      </c>
      <c r="AT110">
        <f t="shared" si="18"/>
        <v>69</v>
      </c>
      <c r="AU110" s="15">
        <f t="shared" si="19"/>
        <v>1400000</v>
      </c>
      <c r="AV110">
        <f t="shared" si="20"/>
        <v>146</v>
      </c>
      <c r="AW110" s="15">
        <f t="shared" si="21"/>
        <v>7562000</v>
      </c>
      <c r="AX110" t="str">
        <f t="shared" si="11"/>
        <v>upper</v>
      </c>
    </row>
    <row r="111" spans="1:50" ht="12.2" customHeight="1" x14ac:dyDescent="0.2">
      <c r="G111" s="6" t="s">
        <v>11</v>
      </c>
      <c r="H111" s="7"/>
      <c r="I111" s="7"/>
      <c r="J111" s="7"/>
      <c r="M111" s="6" t="s">
        <v>12</v>
      </c>
      <c r="N111" s="7"/>
      <c r="O111" s="7"/>
      <c r="P111" s="7"/>
      <c r="R111" s="6" t="s">
        <v>13</v>
      </c>
      <c r="S111" s="7"/>
      <c r="T111" s="7"/>
      <c r="U111" s="7"/>
      <c r="V111" s="7"/>
      <c r="X111" s="6" t="s">
        <v>14</v>
      </c>
      <c r="Y111" s="7"/>
      <c r="Z111" s="7"/>
      <c r="AA111" s="7"/>
      <c r="AB111" s="7"/>
      <c r="AC111" s="7"/>
      <c r="AD111" s="7"/>
      <c r="AE111" s="7"/>
      <c r="AF111" s="7"/>
      <c r="AG111" s="7"/>
      <c r="AJ111" s="10" t="s">
        <v>144</v>
      </c>
      <c r="AK111" s="10"/>
      <c r="AL111">
        <v>2301</v>
      </c>
      <c r="AM111">
        <v>6</v>
      </c>
      <c r="AN111">
        <f t="shared" si="12"/>
        <v>61</v>
      </c>
      <c r="AO111" s="15">
        <f t="shared" si="13"/>
        <v>544000</v>
      </c>
      <c r="AP111">
        <f t="shared" si="14"/>
        <v>2</v>
      </c>
      <c r="AQ111" s="15">
        <f t="shared" si="15"/>
        <v>286000</v>
      </c>
      <c r="AR111">
        <f t="shared" si="16"/>
        <v>6</v>
      </c>
      <c r="AS111" s="15">
        <f t="shared" si="17"/>
        <v>4021000</v>
      </c>
      <c r="AT111">
        <f t="shared" si="18"/>
        <v>29</v>
      </c>
      <c r="AU111" s="15">
        <f t="shared" si="19"/>
        <v>1347000</v>
      </c>
      <c r="AV111">
        <f t="shared" si="20"/>
        <v>69</v>
      </c>
      <c r="AW111" s="15">
        <f t="shared" si="21"/>
        <v>4851000</v>
      </c>
      <c r="AX111" t="str">
        <f t="shared" si="11"/>
        <v>moderate</v>
      </c>
    </row>
    <row r="112" spans="1:50" ht="13.35" customHeight="1" x14ac:dyDescent="0.2">
      <c r="B112" s="8" t="s">
        <v>15</v>
      </c>
      <c r="G112" s="6" t="s">
        <v>16</v>
      </c>
      <c r="H112" s="7"/>
      <c r="I112" s="7"/>
      <c r="J112" s="7"/>
      <c r="M112" s="6" t="s">
        <v>17</v>
      </c>
      <c r="N112" s="7"/>
      <c r="O112" s="7"/>
      <c r="P112" s="7"/>
      <c r="X112" s="6" t="s">
        <v>18</v>
      </c>
      <c r="Y112" s="7"/>
      <c r="Z112" s="7"/>
      <c r="AA112" s="7"/>
      <c r="AB112" s="7"/>
      <c r="AC112" s="7"/>
      <c r="AD112" s="7"/>
      <c r="AE112" s="7"/>
      <c r="AF112" s="7"/>
      <c r="AG112" s="7"/>
      <c r="AJ112" s="10" t="s">
        <v>145</v>
      </c>
      <c r="AK112" s="10"/>
      <c r="AL112">
        <v>2302</v>
      </c>
      <c r="AM112">
        <v>13</v>
      </c>
      <c r="AN112">
        <f t="shared" si="12"/>
        <v>59</v>
      </c>
      <c r="AO112" s="15">
        <f t="shared" si="13"/>
        <v>657000</v>
      </c>
      <c r="AP112">
        <f t="shared" si="14"/>
        <v>1</v>
      </c>
      <c r="AQ112" s="15">
        <f t="shared" si="15"/>
        <v>175000</v>
      </c>
      <c r="AR112">
        <f t="shared" si="16"/>
        <v>3</v>
      </c>
      <c r="AS112" s="15">
        <f t="shared" si="17"/>
        <v>1364000</v>
      </c>
      <c r="AT112">
        <f t="shared" si="18"/>
        <v>35</v>
      </c>
      <c r="AU112" s="15">
        <f t="shared" si="19"/>
        <v>1015000</v>
      </c>
      <c r="AV112">
        <f t="shared" si="20"/>
        <v>63</v>
      </c>
      <c r="AW112" s="15">
        <f t="shared" si="21"/>
        <v>2196000</v>
      </c>
      <c r="AX112" t="str">
        <f t="shared" si="11"/>
        <v>upper</v>
      </c>
    </row>
    <row r="113" spans="2:50" ht="13.35" customHeight="1" x14ac:dyDescent="0.2">
      <c r="B113" s="9"/>
      <c r="G113" s="7"/>
      <c r="H113" s="7"/>
      <c r="I113" s="7"/>
      <c r="J113" s="7"/>
      <c r="M113" s="7"/>
      <c r="N113" s="7"/>
      <c r="O113" s="7"/>
      <c r="P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J113" s="10" t="s">
        <v>146</v>
      </c>
      <c r="AK113" s="10"/>
      <c r="AL113">
        <v>2303</v>
      </c>
      <c r="AM113">
        <v>5</v>
      </c>
      <c r="AN113">
        <f t="shared" si="12"/>
        <v>35</v>
      </c>
      <c r="AO113" s="15">
        <f t="shared" si="13"/>
        <v>474000</v>
      </c>
      <c r="AP113">
        <f t="shared" si="14"/>
        <v>4</v>
      </c>
      <c r="AQ113" s="15">
        <f t="shared" si="15"/>
        <v>754000</v>
      </c>
      <c r="AR113">
        <f t="shared" si="16"/>
        <v>0</v>
      </c>
      <c r="AS113" s="15">
        <f t="shared" si="17"/>
        <v>0</v>
      </c>
      <c r="AT113">
        <f t="shared" si="18"/>
        <v>17</v>
      </c>
      <c r="AU113" s="15">
        <f t="shared" si="19"/>
        <v>771000</v>
      </c>
      <c r="AV113">
        <f t="shared" si="20"/>
        <v>39</v>
      </c>
      <c r="AW113" s="15">
        <f t="shared" si="21"/>
        <v>1228000</v>
      </c>
      <c r="AX113" t="str">
        <f t="shared" si="11"/>
        <v>low</v>
      </c>
    </row>
    <row r="114" spans="2:50" ht="12.2" customHeight="1" x14ac:dyDescent="0.2">
      <c r="F114" s="6" t="s">
        <v>19</v>
      </c>
      <c r="G114" s="7"/>
      <c r="H114" s="7"/>
      <c r="J114" s="6" t="s">
        <v>20</v>
      </c>
      <c r="K114" s="7"/>
      <c r="M114" s="6" t="s">
        <v>19</v>
      </c>
      <c r="N114" s="7"/>
      <c r="P114" s="8" t="s">
        <v>20</v>
      </c>
      <c r="S114" s="8" t="s">
        <v>19</v>
      </c>
      <c r="U114" s="6" t="s">
        <v>20</v>
      </c>
      <c r="V114" s="7"/>
      <c r="Y114" s="6" t="s">
        <v>19</v>
      </c>
      <c r="Z114" s="7"/>
      <c r="AD114" s="6" t="s">
        <v>20</v>
      </c>
      <c r="AE114" s="7"/>
      <c r="AF114" s="7"/>
      <c r="AJ114" s="10" t="s">
        <v>147</v>
      </c>
      <c r="AK114" s="10"/>
      <c r="AL114">
        <v>2401</v>
      </c>
      <c r="AM114">
        <v>11</v>
      </c>
      <c r="AN114">
        <f t="shared" si="12"/>
        <v>78</v>
      </c>
      <c r="AO114" s="15">
        <f t="shared" si="13"/>
        <v>980000</v>
      </c>
      <c r="AP114">
        <f t="shared" si="14"/>
        <v>3</v>
      </c>
      <c r="AQ114" s="15">
        <f t="shared" si="15"/>
        <v>533000</v>
      </c>
      <c r="AR114">
        <f t="shared" si="16"/>
        <v>1</v>
      </c>
      <c r="AS114" s="15">
        <f t="shared" si="17"/>
        <v>484000</v>
      </c>
      <c r="AT114">
        <f t="shared" si="18"/>
        <v>45</v>
      </c>
      <c r="AU114" s="15">
        <f t="shared" si="19"/>
        <v>626000</v>
      </c>
      <c r="AV114">
        <f t="shared" si="20"/>
        <v>82</v>
      </c>
      <c r="AW114" s="15">
        <f t="shared" si="21"/>
        <v>1997000</v>
      </c>
      <c r="AX114" t="str">
        <f t="shared" si="11"/>
        <v>middle</v>
      </c>
    </row>
    <row r="115" spans="2:50" ht="12.2" customHeight="1" x14ac:dyDescent="0.2">
      <c r="F115" s="6" t="s">
        <v>21</v>
      </c>
      <c r="G115" s="7"/>
      <c r="H115" s="7"/>
      <c r="J115" s="6" t="s">
        <v>22</v>
      </c>
      <c r="K115" s="7"/>
      <c r="M115" s="6" t="s">
        <v>21</v>
      </c>
      <c r="N115" s="7"/>
      <c r="P115" s="8" t="s">
        <v>22</v>
      </c>
      <c r="S115" s="8" t="s">
        <v>21</v>
      </c>
      <c r="U115" s="6" t="s">
        <v>22</v>
      </c>
      <c r="V115" s="7"/>
      <c r="Y115" s="6" t="s">
        <v>21</v>
      </c>
      <c r="Z115" s="7"/>
      <c r="AD115" s="6" t="s">
        <v>22</v>
      </c>
      <c r="AE115" s="7"/>
      <c r="AF115" s="7"/>
      <c r="AJ115" s="10" t="s">
        <v>149</v>
      </c>
      <c r="AK115" s="10"/>
      <c r="AL115">
        <v>2402</v>
      </c>
      <c r="AM115">
        <v>13</v>
      </c>
      <c r="AN115">
        <f t="shared" si="12"/>
        <v>78</v>
      </c>
      <c r="AO115" s="15">
        <f t="shared" si="13"/>
        <v>1342000</v>
      </c>
      <c r="AP115">
        <f t="shared" si="14"/>
        <v>0</v>
      </c>
      <c r="AQ115" s="15">
        <f t="shared" si="15"/>
        <v>0</v>
      </c>
      <c r="AR115">
        <f t="shared" si="16"/>
        <v>5</v>
      </c>
      <c r="AS115" s="15">
        <f t="shared" si="17"/>
        <v>2786000</v>
      </c>
      <c r="AT115">
        <f t="shared" si="18"/>
        <v>41</v>
      </c>
      <c r="AU115" s="15">
        <f t="shared" si="19"/>
        <v>2533000</v>
      </c>
      <c r="AV115">
        <f t="shared" si="20"/>
        <v>83</v>
      </c>
      <c r="AW115" s="15">
        <f t="shared" si="21"/>
        <v>4128000</v>
      </c>
      <c r="AX115" t="str">
        <f t="shared" si="11"/>
        <v>upper</v>
      </c>
    </row>
    <row r="116" spans="2:50" ht="12.2" customHeight="1" x14ac:dyDescent="0.2">
      <c r="B116" s="10" t="s">
        <v>98</v>
      </c>
      <c r="C116" s="11"/>
      <c r="D116" s="11"/>
      <c r="E116" s="11"/>
      <c r="F116" s="11"/>
      <c r="G116" s="12">
        <v>29</v>
      </c>
      <c r="I116" s="11"/>
      <c r="J116" s="12">
        <v>358</v>
      </c>
      <c r="L116" s="11"/>
      <c r="M116" s="12">
        <v>1</v>
      </c>
      <c r="O116" s="11"/>
      <c r="P116" s="12">
        <v>114</v>
      </c>
      <c r="R116" s="11"/>
      <c r="S116" s="12">
        <v>1</v>
      </c>
      <c r="T116" s="11"/>
      <c r="U116" s="11"/>
      <c r="V116" s="11"/>
      <c r="W116" s="12">
        <v>262</v>
      </c>
      <c r="Y116" s="11"/>
      <c r="Z116" s="11"/>
      <c r="AA116" s="12">
        <v>8</v>
      </c>
      <c r="AC116" s="11"/>
      <c r="AD116" s="11"/>
      <c r="AE116" s="11"/>
      <c r="AF116" s="11"/>
      <c r="AG116" s="12">
        <v>62</v>
      </c>
      <c r="AJ116" s="10" t="s">
        <v>150</v>
      </c>
      <c r="AK116" s="10"/>
      <c r="AL116">
        <v>2403</v>
      </c>
      <c r="AM116">
        <v>13</v>
      </c>
      <c r="AN116">
        <f t="shared" si="12"/>
        <v>41</v>
      </c>
      <c r="AO116" s="15">
        <f t="shared" si="13"/>
        <v>525000</v>
      </c>
      <c r="AP116">
        <f t="shared" si="14"/>
        <v>0</v>
      </c>
      <c r="AQ116" s="15">
        <f t="shared" si="15"/>
        <v>0</v>
      </c>
      <c r="AR116">
        <f t="shared" si="16"/>
        <v>1</v>
      </c>
      <c r="AS116" s="15">
        <f t="shared" si="17"/>
        <v>500000</v>
      </c>
      <c r="AT116">
        <f t="shared" si="18"/>
        <v>26</v>
      </c>
      <c r="AU116" s="15">
        <f t="shared" si="19"/>
        <v>247000</v>
      </c>
      <c r="AV116">
        <f t="shared" si="20"/>
        <v>42</v>
      </c>
      <c r="AW116" s="15">
        <f t="shared" si="21"/>
        <v>1025000</v>
      </c>
      <c r="AX116" t="str">
        <f t="shared" si="11"/>
        <v>upper</v>
      </c>
    </row>
    <row r="117" spans="2:50" ht="12.2" customHeight="1" x14ac:dyDescent="0.2">
      <c r="B117" s="10" t="s">
        <v>99</v>
      </c>
      <c r="C117" s="11"/>
      <c r="D117" s="11"/>
      <c r="E117" s="11"/>
      <c r="F117" s="11"/>
      <c r="G117" s="12">
        <v>13</v>
      </c>
      <c r="I117" s="11"/>
      <c r="J117" s="12">
        <v>79</v>
      </c>
      <c r="L117" s="11"/>
      <c r="M117" s="12">
        <v>0</v>
      </c>
      <c r="O117" s="11"/>
      <c r="P117" s="12">
        <v>0</v>
      </c>
      <c r="R117" s="11"/>
      <c r="S117" s="12">
        <v>1</v>
      </c>
      <c r="T117" s="11"/>
      <c r="U117" s="11"/>
      <c r="V117" s="11"/>
      <c r="W117" s="12">
        <v>870</v>
      </c>
      <c r="Y117" s="11"/>
      <c r="Z117" s="11"/>
      <c r="AA117" s="12">
        <v>10</v>
      </c>
      <c r="AC117" s="11"/>
      <c r="AD117" s="11"/>
      <c r="AE117" s="11"/>
      <c r="AF117" s="11"/>
      <c r="AG117" s="12">
        <v>913</v>
      </c>
      <c r="AJ117" s="10" t="s">
        <v>151</v>
      </c>
      <c r="AK117" s="10"/>
      <c r="AL117">
        <v>2404</v>
      </c>
      <c r="AM117">
        <v>9</v>
      </c>
      <c r="AN117">
        <f t="shared" si="12"/>
        <v>70</v>
      </c>
      <c r="AO117" s="15">
        <f t="shared" si="13"/>
        <v>816000</v>
      </c>
      <c r="AP117">
        <f t="shared" si="14"/>
        <v>0</v>
      </c>
      <c r="AQ117" s="15">
        <f t="shared" si="15"/>
        <v>0</v>
      </c>
      <c r="AR117">
        <f t="shared" si="16"/>
        <v>0</v>
      </c>
      <c r="AS117" s="15">
        <f t="shared" si="17"/>
        <v>0</v>
      </c>
      <c r="AT117">
        <f t="shared" si="18"/>
        <v>37</v>
      </c>
      <c r="AU117" s="15">
        <f t="shared" si="19"/>
        <v>432000</v>
      </c>
      <c r="AV117">
        <f t="shared" si="20"/>
        <v>70</v>
      </c>
      <c r="AW117" s="15">
        <f t="shared" si="21"/>
        <v>816000</v>
      </c>
      <c r="AX117" t="str">
        <f t="shared" si="11"/>
        <v>middle</v>
      </c>
    </row>
    <row r="118" spans="2:50" ht="12.2" customHeight="1" x14ac:dyDescent="0.2">
      <c r="B118" s="10" t="s">
        <v>100</v>
      </c>
      <c r="C118" s="11"/>
      <c r="D118" s="11"/>
      <c r="E118" s="11"/>
      <c r="F118" s="11"/>
      <c r="G118" s="12">
        <v>28</v>
      </c>
      <c r="I118" s="11"/>
      <c r="J118" s="12">
        <v>538</v>
      </c>
      <c r="L118" s="11"/>
      <c r="M118" s="12">
        <v>1</v>
      </c>
      <c r="O118" s="11"/>
      <c r="P118" s="12">
        <v>250</v>
      </c>
      <c r="R118" s="11"/>
      <c r="S118" s="12">
        <v>1</v>
      </c>
      <c r="T118" s="11"/>
      <c r="U118" s="11"/>
      <c r="V118" s="11"/>
      <c r="W118" s="12">
        <v>900</v>
      </c>
      <c r="Y118" s="11"/>
      <c r="Z118" s="11"/>
      <c r="AA118" s="12">
        <v>10</v>
      </c>
      <c r="AC118" s="11"/>
      <c r="AD118" s="11"/>
      <c r="AE118" s="11"/>
      <c r="AF118" s="11"/>
      <c r="AG118" s="12">
        <v>114</v>
      </c>
      <c r="AJ118" s="10" t="s">
        <v>152</v>
      </c>
      <c r="AK118" s="10"/>
      <c r="AL118">
        <v>2501.0100000000002</v>
      </c>
      <c r="AM118">
        <v>8</v>
      </c>
      <c r="AN118">
        <f t="shared" si="12"/>
        <v>20</v>
      </c>
      <c r="AO118" s="15">
        <f t="shared" si="13"/>
        <v>76000</v>
      </c>
      <c r="AP118">
        <f t="shared" si="14"/>
        <v>0</v>
      </c>
      <c r="AQ118" s="15">
        <f t="shared" si="15"/>
        <v>0</v>
      </c>
      <c r="AR118">
        <f t="shared" si="16"/>
        <v>0</v>
      </c>
      <c r="AS118" s="15">
        <f t="shared" si="17"/>
        <v>0</v>
      </c>
      <c r="AT118">
        <f t="shared" si="18"/>
        <v>13</v>
      </c>
      <c r="AU118" s="15">
        <f t="shared" si="19"/>
        <v>58000</v>
      </c>
      <c r="AV118">
        <f t="shared" si="20"/>
        <v>20</v>
      </c>
      <c r="AW118" s="15">
        <f t="shared" si="21"/>
        <v>76000</v>
      </c>
      <c r="AX118" t="str">
        <f t="shared" si="11"/>
        <v>moderate</v>
      </c>
    </row>
    <row r="119" spans="2:50" ht="12.2" customHeight="1" x14ac:dyDescent="0.2">
      <c r="B119" s="10" t="s">
        <v>101</v>
      </c>
      <c r="C119" s="11"/>
      <c r="D119" s="11"/>
      <c r="E119" s="11"/>
      <c r="F119" s="11"/>
      <c r="G119" s="12">
        <v>14</v>
      </c>
      <c r="I119" s="11"/>
      <c r="J119" s="12">
        <v>144</v>
      </c>
      <c r="L119" s="11"/>
      <c r="M119" s="12">
        <v>0</v>
      </c>
      <c r="O119" s="11"/>
      <c r="P119" s="12">
        <v>0</v>
      </c>
      <c r="R119" s="11"/>
      <c r="S119" s="12">
        <v>0</v>
      </c>
      <c r="T119" s="11"/>
      <c r="U119" s="11"/>
      <c r="V119" s="11"/>
      <c r="W119" s="12">
        <v>0</v>
      </c>
      <c r="Y119" s="11"/>
      <c r="Z119" s="11"/>
      <c r="AA119" s="12">
        <v>10</v>
      </c>
      <c r="AC119" s="11"/>
      <c r="AD119" s="11"/>
      <c r="AE119" s="11"/>
      <c r="AF119" s="11"/>
      <c r="AG119" s="12">
        <v>37</v>
      </c>
      <c r="AJ119" s="10" t="s">
        <v>153</v>
      </c>
      <c r="AK119" s="10"/>
      <c r="AL119">
        <v>2501.02</v>
      </c>
      <c r="AM119">
        <v>5</v>
      </c>
      <c r="AN119">
        <f t="shared" si="12"/>
        <v>9</v>
      </c>
      <c r="AO119" s="15">
        <f t="shared" si="13"/>
        <v>113000</v>
      </c>
      <c r="AP119">
        <f t="shared" si="14"/>
        <v>0</v>
      </c>
      <c r="AQ119" s="15">
        <f t="shared" si="15"/>
        <v>0</v>
      </c>
      <c r="AR119">
        <f t="shared" si="16"/>
        <v>0</v>
      </c>
      <c r="AS119" s="15">
        <f t="shared" si="17"/>
        <v>0</v>
      </c>
      <c r="AT119">
        <f t="shared" si="18"/>
        <v>1</v>
      </c>
      <c r="AU119" s="15">
        <f t="shared" si="19"/>
        <v>1000</v>
      </c>
      <c r="AV119">
        <f t="shared" si="20"/>
        <v>9</v>
      </c>
      <c r="AW119" s="15">
        <f t="shared" si="21"/>
        <v>113000</v>
      </c>
      <c r="AX119" t="str">
        <f t="shared" si="11"/>
        <v>low</v>
      </c>
    </row>
    <row r="120" spans="2:50" ht="12.2" customHeight="1" x14ac:dyDescent="0.2">
      <c r="B120" s="10" t="s">
        <v>102</v>
      </c>
      <c r="C120" s="11"/>
      <c r="D120" s="11"/>
      <c r="E120" s="11"/>
      <c r="F120" s="11"/>
      <c r="G120" s="12">
        <v>5</v>
      </c>
      <c r="I120" s="11"/>
      <c r="J120" s="12">
        <v>60</v>
      </c>
      <c r="L120" s="11"/>
      <c r="M120" s="12">
        <v>0</v>
      </c>
      <c r="O120" s="11"/>
      <c r="P120" s="12">
        <v>0</v>
      </c>
      <c r="R120" s="11"/>
      <c r="S120" s="12">
        <v>0</v>
      </c>
      <c r="T120" s="11"/>
      <c r="U120" s="11"/>
      <c r="V120" s="11"/>
      <c r="W120" s="12">
        <v>0</v>
      </c>
      <c r="Y120" s="11"/>
      <c r="Z120" s="11"/>
      <c r="AA120" s="12">
        <v>5</v>
      </c>
      <c r="AC120" s="11"/>
      <c r="AD120" s="11"/>
      <c r="AE120" s="11"/>
      <c r="AF120" s="11"/>
      <c r="AG120" s="12">
        <v>60</v>
      </c>
      <c r="AJ120" s="10" t="s">
        <v>154</v>
      </c>
      <c r="AK120" s="10"/>
      <c r="AL120">
        <v>2501.0300000000002</v>
      </c>
      <c r="AM120">
        <v>7</v>
      </c>
      <c r="AN120">
        <f t="shared" si="12"/>
        <v>64</v>
      </c>
      <c r="AO120" s="15">
        <f t="shared" si="13"/>
        <v>940000</v>
      </c>
      <c r="AP120">
        <f t="shared" si="14"/>
        <v>2</v>
      </c>
      <c r="AQ120" s="15">
        <f t="shared" si="15"/>
        <v>395000</v>
      </c>
      <c r="AR120">
        <f t="shared" si="16"/>
        <v>0</v>
      </c>
      <c r="AS120" s="15">
        <f t="shared" si="17"/>
        <v>0</v>
      </c>
      <c r="AT120">
        <f t="shared" si="18"/>
        <v>22</v>
      </c>
      <c r="AU120" s="15">
        <f t="shared" si="19"/>
        <v>342000</v>
      </c>
      <c r="AV120">
        <f t="shared" si="20"/>
        <v>66</v>
      </c>
      <c r="AW120" s="15">
        <f t="shared" si="21"/>
        <v>1335000</v>
      </c>
      <c r="AX120" t="str">
        <f t="shared" si="11"/>
        <v>moderate</v>
      </c>
    </row>
    <row r="121" spans="2:50" ht="12.2" customHeight="1" x14ac:dyDescent="0.2">
      <c r="B121" s="10" t="s">
        <v>103</v>
      </c>
      <c r="C121" s="11"/>
      <c r="D121" s="11"/>
      <c r="E121" s="11"/>
      <c r="F121" s="11"/>
      <c r="G121" s="12">
        <v>73</v>
      </c>
      <c r="I121" s="11"/>
      <c r="J121" s="12">
        <v>996</v>
      </c>
      <c r="L121" s="11"/>
      <c r="M121" s="12">
        <v>6</v>
      </c>
      <c r="O121" s="11"/>
      <c r="P121" s="12">
        <v>1257</v>
      </c>
      <c r="R121" s="11"/>
      <c r="S121" s="12">
        <v>7</v>
      </c>
      <c r="T121" s="11"/>
      <c r="U121" s="11"/>
      <c r="V121" s="11"/>
      <c r="W121" s="12">
        <v>4227</v>
      </c>
      <c r="Y121" s="11"/>
      <c r="Z121" s="11"/>
      <c r="AA121" s="12">
        <v>37</v>
      </c>
      <c r="AC121" s="11"/>
      <c r="AD121" s="11"/>
      <c r="AE121" s="11"/>
      <c r="AF121" s="11"/>
      <c r="AG121" s="12">
        <v>863</v>
      </c>
      <c r="AJ121" s="10" t="s">
        <v>156</v>
      </c>
      <c r="AK121" s="10"/>
      <c r="AL121">
        <v>2502.0300000000002</v>
      </c>
      <c r="AM121">
        <v>5</v>
      </c>
      <c r="AN121">
        <f t="shared" si="12"/>
        <v>12</v>
      </c>
      <c r="AO121" s="15">
        <f t="shared" si="13"/>
        <v>124000</v>
      </c>
      <c r="AP121">
        <f t="shared" si="14"/>
        <v>0</v>
      </c>
      <c r="AQ121" s="15">
        <f t="shared" si="15"/>
        <v>0</v>
      </c>
      <c r="AR121">
        <f t="shared" si="16"/>
        <v>0</v>
      </c>
      <c r="AS121" s="15">
        <f t="shared" si="17"/>
        <v>0</v>
      </c>
      <c r="AT121">
        <f t="shared" si="18"/>
        <v>6</v>
      </c>
      <c r="AU121" s="15">
        <f t="shared" si="19"/>
        <v>69000</v>
      </c>
      <c r="AV121">
        <f t="shared" si="20"/>
        <v>12</v>
      </c>
      <c r="AW121" s="15">
        <f t="shared" si="21"/>
        <v>124000</v>
      </c>
      <c r="AX121" t="str">
        <f t="shared" si="11"/>
        <v>low</v>
      </c>
    </row>
    <row r="122" spans="2:50" ht="12.2" customHeight="1" x14ac:dyDescent="0.2">
      <c r="B122" s="10" t="s">
        <v>104</v>
      </c>
      <c r="C122" s="11"/>
      <c r="D122" s="11"/>
      <c r="E122" s="11"/>
      <c r="F122" s="11"/>
      <c r="G122" s="12">
        <v>35</v>
      </c>
      <c r="I122" s="11"/>
      <c r="J122" s="12">
        <v>474</v>
      </c>
      <c r="L122" s="11"/>
      <c r="M122" s="12">
        <v>4</v>
      </c>
      <c r="O122" s="11"/>
      <c r="P122" s="12">
        <v>754</v>
      </c>
      <c r="R122" s="11"/>
      <c r="S122" s="12">
        <v>0</v>
      </c>
      <c r="T122" s="11"/>
      <c r="U122" s="11"/>
      <c r="V122" s="11"/>
      <c r="W122" s="12">
        <v>0</v>
      </c>
      <c r="Y122" s="11"/>
      <c r="Z122" s="11"/>
      <c r="AA122" s="12">
        <v>17</v>
      </c>
      <c r="AC122" s="11"/>
      <c r="AD122" s="11"/>
      <c r="AE122" s="11"/>
      <c r="AF122" s="11"/>
      <c r="AG122" s="12">
        <v>771</v>
      </c>
      <c r="AJ122" s="10" t="s">
        <v>157</v>
      </c>
      <c r="AK122" s="10"/>
      <c r="AL122">
        <v>2502.04</v>
      </c>
      <c r="AM122">
        <v>2</v>
      </c>
      <c r="AN122">
        <f t="shared" si="12"/>
        <v>3</v>
      </c>
      <c r="AO122" s="15">
        <f t="shared" si="13"/>
        <v>55000</v>
      </c>
      <c r="AP122">
        <f t="shared" si="14"/>
        <v>0</v>
      </c>
      <c r="AQ122" s="15">
        <f t="shared" si="15"/>
        <v>0</v>
      </c>
      <c r="AR122">
        <f t="shared" si="16"/>
        <v>0</v>
      </c>
      <c r="AS122" s="15">
        <f t="shared" si="17"/>
        <v>0</v>
      </c>
      <c r="AT122">
        <f t="shared" si="18"/>
        <v>2</v>
      </c>
      <c r="AU122" s="15">
        <f t="shared" si="19"/>
        <v>4000</v>
      </c>
      <c r="AV122">
        <f t="shared" si="20"/>
        <v>3</v>
      </c>
      <c r="AW122" s="15">
        <f t="shared" si="21"/>
        <v>55000</v>
      </c>
      <c r="AX122" t="str">
        <f t="shared" si="11"/>
        <v>low</v>
      </c>
    </row>
    <row r="123" spans="2:50" ht="12.2" customHeight="1" x14ac:dyDescent="0.2">
      <c r="B123" s="10" t="s">
        <v>105</v>
      </c>
      <c r="C123" s="11"/>
      <c r="D123" s="11"/>
      <c r="E123" s="11"/>
      <c r="F123" s="11"/>
      <c r="G123" s="12">
        <v>9</v>
      </c>
      <c r="I123" s="11"/>
      <c r="J123" s="12">
        <v>113</v>
      </c>
      <c r="L123" s="11"/>
      <c r="M123" s="12">
        <v>0</v>
      </c>
      <c r="O123" s="11"/>
      <c r="P123" s="12">
        <v>0</v>
      </c>
      <c r="R123" s="11"/>
      <c r="S123" s="12">
        <v>0</v>
      </c>
      <c r="T123" s="11"/>
      <c r="U123" s="11"/>
      <c r="V123" s="11"/>
      <c r="W123" s="12">
        <v>0</v>
      </c>
      <c r="Y123" s="11"/>
      <c r="Z123" s="11"/>
      <c r="AA123" s="12">
        <v>1</v>
      </c>
      <c r="AC123" s="11"/>
      <c r="AD123" s="11"/>
      <c r="AE123" s="11"/>
      <c r="AF123" s="11"/>
      <c r="AG123" s="12">
        <v>1</v>
      </c>
      <c r="AJ123" s="10" t="s">
        <v>158</v>
      </c>
      <c r="AK123" s="10"/>
      <c r="AL123">
        <v>2502.0500000000002</v>
      </c>
      <c r="AM123">
        <v>5</v>
      </c>
      <c r="AN123">
        <f t="shared" si="12"/>
        <v>63</v>
      </c>
      <c r="AO123" s="15">
        <f t="shared" si="13"/>
        <v>630000</v>
      </c>
      <c r="AP123">
        <f t="shared" si="14"/>
        <v>2</v>
      </c>
      <c r="AQ123" s="15">
        <f t="shared" si="15"/>
        <v>418000</v>
      </c>
      <c r="AR123">
        <f t="shared" si="16"/>
        <v>6</v>
      </c>
      <c r="AS123" s="15">
        <f t="shared" si="17"/>
        <v>3774000</v>
      </c>
      <c r="AT123">
        <f t="shared" si="18"/>
        <v>37</v>
      </c>
      <c r="AU123" s="15">
        <f t="shared" si="19"/>
        <v>802000</v>
      </c>
      <c r="AV123">
        <f t="shared" si="20"/>
        <v>71</v>
      </c>
      <c r="AW123" s="15">
        <f t="shared" si="21"/>
        <v>4822000</v>
      </c>
      <c r="AX123" t="str">
        <f t="shared" si="11"/>
        <v>low</v>
      </c>
    </row>
    <row r="124" spans="2:50" ht="12.2" customHeight="1" x14ac:dyDescent="0.2">
      <c r="B124" s="10" t="s">
        <v>106</v>
      </c>
      <c r="C124" s="11"/>
      <c r="D124" s="11"/>
      <c r="E124" s="11"/>
      <c r="F124" s="11"/>
      <c r="G124" s="12">
        <v>12</v>
      </c>
      <c r="I124" s="11"/>
      <c r="J124" s="12">
        <v>124</v>
      </c>
      <c r="L124" s="11"/>
      <c r="M124" s="12">
        <v>0</v>
      </c>
      <c r="O124" s="11"/>
      <c r="P124" s="12">
        <v>0</v>
      </c>
      <c r="R124" s="11"/>
      <c r="S124" s="12">
        <v>0</v>
      </c>
      <c r="T124" s="11"/>
      <c r="U124" s="11"/>
      <c r="V124" s="11"/>
      <c r="W124" s="12">
        <v>0</v>
      </c>
      <c r="Y124" s="11"/>
      <c r="Z124" s="11"/>
      <c r="AA124" s="12">
        <v>6</v>
      </c>
      <c r="AC124" s="11"/>
      <c r="AD124" s="11"/>
      <c r="AE124" s="11"/>
      <c r="AF124" s="11"/>
      <c r="AG124" s="12">
        <v>69</v>
      </c>
      <c r="AJ124" s="10" t="s">
        <v>159</v>
      </c>
      <c r="AK124" s="10"/>
      <c r="AL124">
        <v>2502.06</v>
      </c>
      <c r="AM124">
        <v>7</v>
      </c>
      <c r="AN124">
        <f t="shared" si="12"/>
        <v>83</v>
      </c>
      <c r="AO124" s="15">
        <f t="shared" si="13"/>
        <v>1701000</v>
      </c>
      <c r="AP124">
        <f t="shared" si="14"/>
        <v>9</v>
      </c>
      <c r="AQ124" s="15">
        <f t="shared" si="15"/>
        <v>1547000</v>
      </c>
      <c r="AR124">
        <f t="shared" si="16"/>
        <v>8</v>
      </c>
      <c r="AS124" s="15">
        <f t="shared" si="17"/>
        <v>4026000</v>
      </c>
      <c r="AT124">
        <f t="shared" si="18"/>
        <v>36</v>
      </c>
      <c r="AU124" s="15">
        <f t="shared" si="19"/>
        <v>1481000</v>
      </c>
      <c r="AV124">
        <f t="shared" si="20"/>
        <v>100</v>
      </c>
      <c r="AW124" s="15">
        <f t="shared" si="21"/>
        <v>7274000</v>
      </c>
      <c r="AX124" t="str">
        <f t="shared" si="11"/>
        <v>moderate</v>
      </c>
    </row>
    <row r="125" spans="2:50" ht="12.2" customHeight="1" x14ac:dyDescent="0.2">
      <c r="B125" s="10" t="s">
        <v>107</v>
      </c>
      <c r="C125" s="11"/>
      <c r="D125" s="11"/>
      <c r="E125" s="11"/>
      <c r="F125" s="11"/>
      <c r="G125" s="12">
        <v>63</v>
      </c>
      <c r="I125" s="11"/>
      <c r="J125" s="12">
        <v>630</v>
      </c>
      <c r="L125" s="11"/>
      <c r="M125" s="12">
        <v>2</v>
      </c>
      <c r="O125" s="11"/>
      <c r="P125" s="12">
        <v>418</v>
      </c>
      <c r="R125" s="11"/>
      <c r="S125" s="12">
        <v>6</v>
      </c>
      <c r="T125" s="11"/>
      <c r="U125" s="11"/>
      <c r="V125" s="11"/>
      <c r="W125" s="12">
        <v>3774</v>
      </c>
      <c r="Y125" s="11"/>
      <c r="Z125" s="11"/>
      <c r="AA125" s="12">
        <v>37</v>
      </c>
      <c r="AC125" s="11"/>
      <c r="AD125" s="11"/>
      <c r="AE125" s="11"/>
      <c r="AF125" s="11"/>
      <c r="AG125" s="12">
        <v>802</v>
      </c>
      <c r="AJ125" s="10" t="s">
        <v>160</v>
      </c>
      <c r="AK125" s="10"/>
      <c r="AL125">
        <v>2502.0700000000002</v>
      </c>
      <c r="AM125">
        <v>4</v>
      </c>
      <c r="AN125">
        <f t="shared" si="12"/>
        <v>13</v>
      </c>
      <c r="AO125" s="15">
        <f t="shared" si="13"/>
        <v>106000</v>
      </c>
      <c r="AP125">
        <f t="shared" si="14"/>
        <v>0</v>
      </c>
      <c r="AQ125" s="15">
        <f t="shared" si="15"/>
        <v>0</v>
      </c>
      <c r="AR125">
        <f t="shared" si="16"/>
        <v>1</v>
      </c>
      <c r="AS125" s="15">
        <f t="shared" si="17"/>
        <v>318000</v>
      </c>
      <c r="AT125">
        <f t="shared" si="18"/>
        <v>5</v>
      </c>
      <c r="AU125" s="15">
        <f t="shared" si="19"/>
        <v>15000</v>
      </c>
      <c r="AV125">
        <f t="shared" si="20"/>
        <v>14</v>
      </c>
      <c r="AW125" s="15">
        <f t="shared" si="21"/>
        <v>424000</v>
      </c>
      <c r="AX125" t="str">
        <f t="shared" si="11"/>
        <v>low</v>
      </c>
    </row>
    <row r="126" spans="2:50" ht="12.2" customHeight="1" x14ac:dyDescent="0.2">
      <c r="B126" s="10" t="s">
        <v>108</v>
      </c>
      <c r="C126" s="11"/>
      <c r="D126" s="11"/>
      <c r="E126" s="11"/>
      <c r="F126" s="11"/>
      <c r="G126" s="12">
        <v>48</v>
      </c>
      <c r="I126" s="11"/>
      <c r="J126" s="12">
        <v>454</v>
      </c>
      <c r="L126" s="11"/>
      <c r="M126" s="12">
        <v>0</v>
      </c>
      <c r="O126" s="11"/>
      <c r="P126" s="12">
        <v>0</v>
      </c>
      <c r="R126" s="11"/>
      <c r="S126" s="12">
        <v>2</v>
      </c>
      <c r="T126" s="11"/>
      <c r="U126" s="11"/>
      <c r="V126" s="11"/>
      <c r="W126" s="12">
        <v>1044</v>
      </c>
      <c r="Y126" s="11"/>
      <c r="Z126" s="11"/>
      <c r="AA126" s="12">
        <v>26</v>
      </c>
      <c r="AC126" s="11"/>
      <c r="AD126" s="11"/>
      <c r="AE126" s="11"/>
      <c r="AF126" s="11"/>
      <c r="AG126" s="12">
        <v>1280</v>
      </c>
      <c r="AJ126" s="10" t="s">
        <v>161</v>
      </c>
      <c r="AK126" s="10"/>
      <c r="AL126">
        <v>2503.0100000000002</v>
      </c>
      <c r="AM126">
        <v>4</v>
      </c>
      <c r="AN126">
        <f t="shared" si="12"/>
        <v>20</v>
      </c>
      <c r="AO126" s="15">
        <f t="shared" si="13"/>
        <v>109000</v>
      </c>
      <c r="AP126">
        <f t="shared" si="14"/>
        <v>3</v>
      </c>
      <c r="AQ126" s="15">
        <f t="shared" si="15"/>
        <v>500000</v>
      </c>
      <c r="AR126">
        <f t="shared" si="16"/>
        <v>4</v>
      </c>
      <c r="AS126" s="15">
        <f t="shared" si="17"/>
        <v>1950000</v>
      </c>
      <c r="AT126">
        <f t="shared" si="18"/>
        <v>12</v>
      </c>
      <c r="AU126" s="15">
        <f t="shared" si="19"/>
        <v>262000</v>
      </c>
      <c r="AV126">
        <f t="shared" si="20"/>
        <v>27</v>
      </c>
      <c r="AW126" s="15">
        <f t="shared" si="21"/>
        <v>2559000</v>
      </c>
      <c r="AX126" t="str">
        <f t="shared" si="11"/>
        <v>low</v>
      </c>
    </row>
    <row r="127" spans="2:50" ht="12.2" customHeight="1" x14ac:dyDescent="0.2">
      <c r="B127" s="10" t="s">
        <v>109</v>
      </c>
      <c r="C127" s="11"/>
      <c r="D127" s="11"/>
      <c r="E127" s="11"/>
      <c r="F127" s="11"/>
      <c r="G127" s="12">
        <v>23</v>
      </c>
      <c r="I127" s="11"/>
      <c r="J127" s="12">
        <v>162</v>
      </c>
      <c r="L127" s="11"/>
      <c r="M127" s="12">
        <v>0</v>
      </c>
      <c r="O127" s="11"/>
      <c r="P127" s="12">
        <v>0</v>
      </c>
      <c r="R127" s="11"/>
      <c r="S127" s="12">
        <v>0</v>
      </c>
      <c r="T127" s="11"/>
      <c r="U127" s="11"/>
      <c r="V127" s="11"/>
      <c r="W127" s="12">
        <v>0</v>
      </c>
      <c r="Y127" s="11"/>
      <c r="Z127" s="11"/>
      <c r="AA127" s="12">
        <v>16</v>
      </c>
      <c r="AC127" s="11"/>
      <c r="AD127" s="11"/>
      <c r="AE127" s="11"/>
      <c r="AF127" s="11"/>
      <c r="AG127" s="12">
        <v>115</v>
      </c>
      <c r="AJ127" s="10" t="s">
        <v>162</v>
      </c>
      <c r="AK127" s="10"/>
      <c r="AL127">
        <v>2503.0300000000002</v>
      </c>
      <c r="AM127">
        <v>6</v>
      </c>
      <c r="AN127">
        <f t="shared" si="12"/>
        <v>33</v>
      </c>
      <c r="AO127" s="15">
        <f t="shared" si="13"/>
        <v>603000</v>
      </c>
      <c r="AP127">
        <f t="shared" si="14"/>
        <v>0</v>
      </c>
      <c r="AQ127" s="15">
        <f t="shared" si="15"/>
        <v>0</v>
      </c>
      <c r="AR127">
        <f t="shared" si="16"/>
        <v>2</v>
      </c>
      <c r="AS127" s="15">
        <f t="shared" si="17"/>
        <v>759000</v>
      </c>
      <c r="AT127">
        <f t="shared" si="18"/>
        <v>8</v>
      </c>
      <c r="AU127" s="15">
        <f t="shared" si="19"/>
        <v>66000</v>
      </c>
      <c r="AV127">
        <f t="shared" si="20"/>
        <v>35</v>
      </c>
      <c r="AW127" s="15">
        <f t="shared" si="21"/>
        <v>1362000</v>
      </c>
      <c r="AX127" t="str">
        <f t="shared" si="11"/>
        <v>moderate</v>
      </c>
    </row>
    <row r="128" spans="2:50" ht="12.2" customHeight="1" x14ac:dyDescent="0.2">
      <c r="B128" s="10" t="s">
        <v>110</v>
      </c>
      <c r="C128" s="11"/>
      <c r="D128" s="11"/>
      <c r="E128" s="11"/>
      <c r="F128" s="11"/>
      <c r="G128" s="12">
        <v>13</v>
      </c>
      <c r="I128" s="11"/>
      <c r="J128" s="12">
        <v>104</v>
      </c>
      <c r="L128" s="11"/>
      <c r="M128" s="12">
        <v>0</v>
      </c>
      <c r="O128" s="11"/>
      <c r="P128" s="12">
        <v>0</v>
      </c>
      <c r="R128" s="11"/>
      <c r="S128" s="12">
        <v>0</v>
      </c>
      <c r="T128" s="11"/>
      <c r="U128" s="11"/>
      <c r="V128" s="11"/>
      <c r="W128" s="12">
        <v>0</v>
      </c>
      <c r="Y128" s="11"/>
      <c r="Z128" s="11"/>
      <c r="AA128" s="12">
        <v>9</v>
      </c>
      <c r="AC128" s="11"/>
      <c r="AD128" s="11"/>
      <c r="AE128" s="11"/>
      <c r="AF128" s="11"/>
      <c r="AG128" s="12">
        <v>88</v>
      </c>
      <c r="AJ128" s="10" t="s">
        <v>163</v>
      </c>
      <c r="AK128" s="10"/>
      <c r="AL128">
        <v>2504.0100000000002</v>
      </c>
      <c r="AM128">
        <v>5</v>
      </c>
      <c r="AN128">
        <f t="shared" si="12"/>
        <v>48</v>
      </c>
      <c r="AO128" s="15">
        <f t="shared" si="13"/>
        <v>454000</v>
      </c>
      <c r="AP128">
        <f t="shared" si="14"/>
        <v>0</v>
      </c>
      <c r="AQ128" s="15">
        <f t="shared" si="15"/>
        <v>0</v>
      </c>
      <c r="AR128">
        <f t="shared" si="16"/>
        <v>2</v>
      </c>
      <c r="AS128" s="15">
        <f t="shared" si="17"/>
        <v>1044000</v>
      </c>
      <c r="AT128">
        <f t="shared" si="18"/>
        <v>26</v>
      </c>
      <c r="AU128" s="15">
        <f t="shared" si="19"/>
        <v>1280000</v>
      </c>
      <c r="AV128">
        <f t="shared" si="20"/>
        <v>50</v>
      </c>
      <c r="AW128" s="15">
        <f t="shared" si="21"/>
        <v>1498000</v>
      </c>
      <c r="AX128" t="str">
        <f t="shared" si="11"/>
        <v>low</v>
      </c>
    </row>
    <row r="129" spans="1:50" ht="12.2" customHeight="1" x14ac:dyDescent="0.2">
      <c r="B129" s="10" t="s">
        <v>111</v>
      </c>
      <c r="C129" s="11"/>
      <c r="D129" s="11"/>
      <c r="E129" s="11"/>
      <c r="F129" s="11"/>
      <c r="G129" s="12">
        <v>24</v>
      </c>
      <c r="I129" s="11"/>
      <c r="J129" s="12">
        <v>377</v>
      </c>
      <c r="L129" s="11"/>
      <c r="M129" s="12">
        <v>3</v>
      </c>
      <c r="O129" s="11"/>
      <c r="P129" s="12">
        <v>550</v>
      </c>
      <c r="R129" s="11"/>
      <c r="S129" s="12">
        <v>2</v>
      </c>
      <c r="T129" s="11"/>
      <c r="U129" s="11"/>
      <c r="V129" s="11"/>
      <c r="W129" s="12">
        <v>1000</v>
      </c>
      <c r="Y129" s="11"/>
      <c r="Z129" s="11"/>
      <c r="AA129" s="12">
        <v>7</v>
      </c>
      <c r="AC129" s="11"/>
      <c r="AD129" s="11"/>
      <c r="AE129" s="11"/>
      <c r="AF129" s="11"/>
      <c r="AG129" s="12">
        <v>130</v>
      </c>
      <c r="AJ129" s="10" t="s">
        <v>164</v>
      </c>
      <c r="AK129" s="10"/>
      <c r="AL129">
        <v>2504.02</v>
      </c>
      <c r="AM129">
        <v>4</v>
      </c>
      <c r="AN129">
        <f t="shared" si="12"/>
        <v>14</v>
      </c>
      <c r="AO129" s="15">
        <f t="shared" si="13"/>
        <v>75000</v>
      </c>
      <c r="AP129">
        <f t="shared" si="14"/>
        <v>1</v>
      </c>
      <c r="AQ129" s="15">
        <f t="shared" si="15"/>
        <v>130000</v>
      </c>
      <c r="AR129">
        <f t="shared" si="16"/>
        <v>0</v>
      </c>
      <c r="AS129" s="15">
        <f t="shared" si="17"/>
        <v>0</v>
      </c>
      <c r="AT129">
        <f t="shared" si="18"/>
        <v>10</v>
      </c>
      <c r="AU129" s="15">
        <f t="shared" si="19"/>
        <v>175000</v>
      </c>
      <c r="AV129">
        <f t="shared" si="20"/>
        <v>15</v>
      </c>
      <c r="AW129" s="15">
        <f t="shared" si="21"/>
        <v>205000</v>
      </c>
      <c r="AX129" t="str">
        <f t="shared" si="11"/>
        <v>low</v>
      </c>
    </row>
    <row r="130" spans="1:50" ht="12.2" customHeight="1" x14ac:dyDescent="0.2">
      <c r="B130" s="10" t="s">
        <v>112</v>
      </c>
      <c r="C130" s="11"/>
      <c r="D130" s="11"/>
      <c r="E130" s="11"/>
      <c r="F130" s="11"/>
      <c r="G130" s="12">
        <v>20</v>
      </c>
      <c r="I130" s="11"/>
      <c r="J130" s="12">
        <v>469</v>
      </c>
      <c r="L130" s="11"/>
      <c r="M130" s="12">
        <v>1</v>
      </c>
      <c r="O130" s="11"/>
      <c r="P130" s="12">
        <v>110</v>
      </c>
      <c r="R130" s="11"/>
      <c r="S130" s="12">
        <v>2</v>
      </c>
      <c r="T130" s="11"/>
      <c r="U130" s="11"/>
      <c r="V130" s="11"/>
      <c r="W130" s="12">
        <v>879</v>
      </c>
      <c r="Y130" s="11"/>
      <c r="Z130" s="11"/>
      <c r="AA130" s="12">
        <v>10</v>
      </c>
      <c r="AC130" s="11"/>
      <c r="AD130" s="11"/>
      <c r="AE130" s="11"/>
      <c r="AF130" s="11"/>
      <c r="AG130" s="12">
        <v>962</v>
      </c>
      <c r="AJ130" s="10" t="s">
        <v>165</v>
      </c>
      <c r="AK130" s="10"/>
      <c r="AL130">
        <v>2505</v>
      </c>
      <c r="AM130">
        <v>4</v>
      </c>
      <c r="AN130">
        <f t="shared" si="12"/>
        <v>91</v>
      </c>
      <c r="AO130" s="15">
        <f t="shared" si="13"/>
        <v>2000000</v>
      </c>
      <c r="AP130">
        <f t="shared" si="14"/>
        <v>8</v>
      </c>
      <c r="AQ130" s="15">
        <f t="shared" si="15"/>
        <v>1365000</v>
      </c>
      <c r="AR130">
        <f t="shared" si="16"/>
        <v>7</v>
      </c>
      <c r="AS130" s="15">
        <f t="shared" si="17"/>
        <v>3490000</v>
      </c>
      <c r="AT130">
        <f t="shared" si="18"/>
        <v>25</v>
      </c>
      <c r="AU130" s="15">
        <f t="shared" si="19"/>
        <v>477000</v>
      </c>
      <c r="AV130">
        <f t="shared" si="20"/>
        <v>106</v>
      </c>
      <c r="AW130" s="15">
        <f t="shared" si="21"/>
        <v>6855000</v>
      </c>
      <c r="AX130" t="str">
        <f t="shared" si="11"/>
        <v>low</v>
      </c>
    </row>
    <row r="131" spans="1:50" ht="12.2" customHeight="1" x14ac:dyDescent="0.2">
      <c r="B131" s="10" t="s">
        <v>113</v>
      </c>
      <c r="C131" s="11"/>
      <c r="D131" s="11"/>
      <c r="E131" s="11"/>
      <c r="F131" s="11"/>
      <c r="G131" s="12">
        <v>61</v>
      </c>
      <c r="I131" s="11"/>
      <c r="J131" s="12">
        <v>797</v>
      </c>
      <c r="L131" s="11"/>
      <c r="M131" s="12">
        <v>3</v>
      </c>
      <c r="O131" s="11"/>
      <c r="P131" s="12">
        <v>518</v>
      </c>
      <c r="R131" s="11"/>
      <c r="S131" s="12">
        <v>4</v>
      </c>
      <c r="T131" s="11"/>
      <c r="U131" s="11"/>
      <c r="V131" s="11"/>
      <c r="W131" s="12">
        <v>2168</v>
      </c>
      <c r="Y131" s="11"/>
      <c r="Z131" s="11"/>
      <c r="AA131" s="12">
        <v>33</v>
      </c>
      <c r="AC131" s="11"/>
      <c r="AD131" s="11"/>
      <c r="AE131" s="11"/>
      <c r="AF131" s="11"/>
      <c r="AG131" s="12">
        <v>849</v>
      </c>
      <c r="AJ131" s="10" t="s">
        <v>166</v>
      </c>
      <c r="AK131" s="10"/>
      <c r="AL131">
        <v>2506</v>
      </c>
      <c r="AM131">
        <v>14</v>
      </c>
      <c r="AN131">
        <f t="shared" si="12"/>
        <v>20</v>
      </c>
      <c r="AO131" s="15">
        <f t="shared" si="13"/>
        <v>289000</v>
      </c>
      <c r="AP131">
        <f t="shared" si="14"/>
        <v>5</v>
      </c>
      <c r="AQ131" s="15">
        <f t="shared" si="15"/>
        <v>815000</v>
      </c>
      <c r="AR131">
        <f t="shared" si="16"/>
        <v>11</v>
      </c>
      <c r="AS131" s="15">
        <f t="shared" si="17"/>
        <v>6400000</v>
      </c>
      <c r="AT131">
        <f t="shared" si="18"/>
        <v>4</v>
      </c>
      <c r="AU131" s="15">
        <f t="shared" si="19"/>
        <v>260000</v>
      </c>
      <c r="AV131">
        <f t="shared" si="20"/>
        <v>36</v>
      </c>
      <c r="AW131" s="15">
        <f t="shared" si="21"/>
        <v>7504000</v>
      </c>
      <c r="AX131" t="str">
        <f t="shared" ref="AX131:AX194" si="22">IF(AM131&lt;=5,"low",IF(AM131&lt;=8,"moderate",IF(AM131&lt;=12,"middle",IF(AM131=13,"upper",IF(AM131=14,"unknown","?????")))))</f>
        <v>unknown</v>
      </c>
    </row>
    <row r="132" spans="1:50" ht="12.2" customHeight="1" x14ac:dyDescent="0.2">
      <c r="B132" s="10" t="s">
        <v>114</v>
      </c>
      <c r="C132" s="11"/>
      <c r="D132" s="11"/>
      <c r="E132" s="11"/>
      <c r="F132" s="11"/>
      <c r="G132" s="12">
        <v>49</v>
      </c>
      <c r="I132" s="11"/>
      <c r="J132" s="12">
        <v>565</v>
      </c>
      <c r="L132" s="11"/>
      <c r="M132" s="12">
        <v>3</v>
      </c>
      <c r="O132" s="11"/>
      <c r="P132" s="12">
        <v>483</v>
      </c>
      <c r="R132" s="11"/>
      <c r="S132" s="12">
        <v>2</v>
      </c>
      <c r="T132" s="11"/>
      <c r="U132" s="11"/>
      <c r="V132" s="11"/>
      <c r="W132" s="12">
        <v>639</v>
      </c>
      <c r="Y132" s="11"/>
      <c r="Z132" s="11"/>
      <c r="AA132" s="12">
        <v>20</v>
      </c>
      <c r="AC132" s="11"/>
      <c r="AD132" s="11"/>
      <c r="AE132" s="11"/>
      <c r="AF132" s="11"/>
      <c r="AG132" s="12">
        <v>456</v>
      </c>
      <c r="AJ132" s="10" t="s">
        <v>167</v>
      </c>
      <c r="AK132" s="10"/>
      <c r="AL132">
        <v>2601.0100000000002</v>
      </c>
      <c r="AM132">
        <v>6</v>
      </c>
      <c r="AN132">
        <f t="shared" ref="AN132:AN195" si="23">VLOOKUP(TEXT($AL132,"0000.00"),$B$13:$AG$333,6,FALSE)</f>
        <v>53</v>
      </c>
      <c r="AO132" s="15">
        <f t="shared" ref="AO132:AO195" si="24">VLOOKUP(TEXT($AL132,"0000.00"),$B$13:$AG$333,9,FALSE)*1000</f>
        <v>488000</v>
      </c>
      <c r="AP132">
        <f t="shared" ref="AP132:AP195" si="25">VLOOKUP(TEXT($AL132,"0000.00"),$B$13:$AG$333,12,FALSE)</f>
        <v>2</v>
      </c>
      <c r="AQ132" s="15">
        <f t="shared" ref="AQ132:AQ195" si="26">VLOOKUP(TEXT($AL132,"0000.00"),$B$13:$AG$333,15,FALSE)*1000</f>
        <v>254000</v>
      </c>
      <c r="AR132">
        <f t="shared" ref="AR132:AR195" si="27">VLOOKUP(TEXT($AL132,"0000.00"),$B$13:$AG$333,18,FALSE)</f>
        <v>0</v>
      </c>
      <c r="AS132" s="15">
        <f t="shared" ref="AS132:AS195" si="28">VLOOKUP(TEXT($AL132,"0000.00"),$B$13:$AG$333,22,FALSE)*1000</f>
        <v>0</v>
      </c>
      <c r="AT132">
        <f t="shared" ref="AT132:AT195" si="29">VLOOKUP(TEXT($AL132,"0000.00"),$B$13:$AG$333,26,FALSE)</f>
        <v>34</v>
      </c>
      <c r="AU132" s="15">
        <f t="shared" ref="AU132:AU195" si="30">VLOOKUP(TEXT($AL132,"0000.00"),$B$13:$AG$333,32,FALSE)*1000</f>
        <v>346000</v>
      </c>
      <c r="AV132">
        <f t="shared" ref="AV132:AV195" si="31">AN132+AP132+AR132</f>
        <v>55</v>
      </c>
      <c r="AW132" s="15">
        <f t="shared" ref="AW132:AW195" si="32">AO132+AQ132+AS132</f>
        <v>742000</v>
      </c>
      <c r="AX132" t="str">
        <f t="shared" si="22"/>
        <v>moderate</v>
      </c>
    </row>
    <row r="133" spans="1:50" ht="12.2" customHeight="1" x14ac:dyDescent="0.2">
      <c r="B133" s="10" t="s">
        <v>115</v>
      </c>
      <c r="C133" s="11"/>
      <c r="D133" s="11"/>
      <c r="E133" s="11"/>
      <c r="F133" s="11"/>
      <c r="G133" s="12">
        <v>22</v>
      </c>
      <c r="I133" s="11"/>
      <c r="J133" s="12">
        <v>216</v>
      </c>
      <c r="L133" s="11"/>
      <c r="M133" s="12">
        <v>0</v>
      </c>
      <c r="O133" s="11"/>
      <c r="P133" s="12">
        <v>0</v>
      </c>
      <c r="R133" s="11"/>
      <c r="S133" s="12">
        <v>0</v>
      </c>
      <c r="T133" s="11"/>
      <c r="U133" s="11"/>
      <c r="V133" s="11"/>
      <c r="W133" s="12">
        <v>0</v>
      </c>
      <c r="Y133" s="11"/>
      <c r="Z133" s="11"/>
      <c r="AA133" s="12">
        <v>10</v>
      </c>
      <c r="AC133" s="11"/>
      <c r="AD133" s="11"/>
      <c r="AE133" s="11"/>
      <c r="AF133" s="11"/>
      <c r="AG133" s="12">
        <v>27</v>
      </c>
      <c r="AJ133" s="10" t="s">
        <v>168</v>
      </c>
      <c r="AK133" s="10"/>
      <c r="AL133">
        <v>2601.02</v>
      </c>
      <c r="AM133">
        <v>7</v>
      </c>
      <c r="AN133">
        <f t="shared" si="23"/>
        <v>19</v>
      </c>
      <c r="AO133" s="15">
        <f t="shared" si="24"/>
        <v>171000</v>
      </c>
      <c r="AP133">
        <f t="shared" si="25"/>
        <v>0</v>
      </c>
      <c r="AQ133" s="15">
        <f t="shared" si="26"/>
        <v>0</v>
      </c>
      <c r="AR133">
        <f t="shared" si="27"/>
        <v>0</v>
      </c>
      <c r="AS133" s="15">
        <f t="shared" si="28"/>
        <v>0</v>
      </c>
      <c r="AT133">
        <f t="shared" si="29"/>
        <v>12</v>
      </c>
      <c r="AU133" s="15">
        <f t="shared" si="30"/>
        <v>139000</v>
      </c>
      <c r="AV133">
        <f t="shared" si="31"/>
        <v>19</v>
      </c>
      <c r="AW133" s="15">
        <f t="shared" si="32"/>
        <v>171000</v>
      </c>
      <c r="AX133" t="str">
        <f t="shared" si="22"/>
        <v>moderate</v>
      </c>
    </row>
    <row r="134" spans="1:50" ht="12.2" customHeight="1" x14ac:dyDescent="0.2">
      <c r="B134" s="10" t="s">
        <v>116</v>
      </c>
      <c r="C134" s="11"/>
      <c r="D134" s="11"/>
      <c r="E134" s="11"/>
      <c r="F134" s="11"/>
      <c r="G134" s="12">
        <v>5</v>
      </c>
      <c r="I134" s="11"/>
      <c r="J134" s="12">
        <v>24</v>
      </c>
      <c r="L134" s="11"/>
      <c r="M134" s="12">
        <v>0</v>
      </c>
      <c r="O134" s="11"/>
      <c r="P134" s="12">
        <v>0</v>
      </c>
      <c r="R134" s="11"/>
      <c r="S134" s="12">
        <v>0</v>
      </c>
      <c r="T134" s="11"/>
      <c r="U134" s="11"/>
      <c r="V134" s="11"/>
      <c r="W134" s="12">
        <v>0</v>
      </c>
      <c r="Y134" s="11"/>
      <c r="Z134" s="11"/>
      <c r="AA134" s="12">
        <v>3</v>
      </c>
      <c r="AC134" s="11"/>
      <c r="AD134" s="11"/>
      <c r="AE134" s="11"/>
      <c r="AF134" s="11"/>
      <c r="AG134" s="12">
        <v>21</v>
      </c>
      <c r="AJ134" s="10" t="s">
        <v>169</v>
      </c>
      <c r="AK134" s="10"/>
      <c r="AL134">
        <v>2602.0100000000002</v>
      </c>
      <c r="AM134">
        <v>6</v>
      </c>
      <c r="AN134">
        <f t="shared" si="23"/>
        <v>23</v>
      </c>
      <c r="AO134" s="15">
        <f t="shared" si="24"/>
        <v>169000</v>
      </c>
      <c r="AP134">
        <f t="shared" si="25"/>
        <v>1</v>
      </c>
      <c r="AQ134" s="15">
        <f t="shared" si="26"/>
        <v>150000</v>
      </c>
      <c r="AR134">
        <f t="shared" si="27"/>
        <v>0</v>
      </c>
      <c r="AS134" s="15">
        <f t="shared" si="28"/>
        <v>0</v>
      </c>
      <c r="AT134">
        <f t="shared" si="29"/>
        <v>13</v>
      </c>
      <c r="AU134" s="15">
        <f t="shared" si="30"/>
        <v>71000</v>
      </c>
      <c r="AV134">
        <f t="shared" si="31"/>
        <v>24</v>
      </c>
      <c r="AW134" s="15">
        <f t="shared" si="32"/>
        <v>319000</v>
      </c>
      <c r="AX134" t="str">
        <f t="shared" si="22"/>
        <v>moderate</v>
      </c>
    </row>
    <row r="135" spans="1:50" ht="12.2" customHeight="1" x14ac:dyDescent="0.2">
      <c r="B135" s="10" t="s">
        <v>117</v>
      </c>
      <c r="C135" s="11"/>
      <c r="D135" s="11"/>
      <c r="E135" s="11"/>
      <c r="F135" s="11"/>
      <c r="G135" s="12">
        <v>20</v>
      </c>
      <c r="I135" s="11"/>
      <c r="J135" s="12">
        <v>217</v>
      </c>
      <c r="L135" s="11"/>
      <c r="M135" s="12">
        <v>1</v>
      </c>
      <c r="O135" s="11"/>
      <c r="P135" s="12">
        <v>150</v>
      </c>
      <c r="R135" s="11"/>
      <c r="S135" s="12">
        <v>1</v>
      </c>
      <c r="T135" s="11"/>
      <c r="U135" s="11"/>
      <c r="V135" s="11"/>
      <c r="W135" s="12">
        <v>515</v>
      </c>
      <c r="Y135" s="11"/>
      <c r="Z135" s="11"/>
      <c r="AA135" s="12">
        <v>12</v>
      </c>
      <c r="AC135" s="11"/>
      <c r="AD135" s="11"/>
      <c r="AE135" s="11"/>
      <c r="AF135" s="11"/>
      <c r="AG135" s="12">
        <v>594</v>
      </c>
      <c r="AJ135" s="10" t="s">
        <v>170</v>
      </c>
      <c r="AK135" s="10"/>
      <c r="AL135">
        <v>2602.02</v>
      </c>
      <c r="AM135">
        <v>5</v>
      </c>
      <c r="AN135">
        <f t="shared" si="23"/>
        <v>23</v>
      </c>
      <c r="AO135" s="15">
        <f t="shared" si="24"/>
        <v>162000</v>
      </c>
      <c r="AP135">
        <f t="shared" si="25"/>
        <v>0</v>
      </c>
      <c r="AQ135" s="15">
        <f t="shared" si="26"/>
        <v>0</v>
      </c>
      <c r="AR135">
        <f t="shared" si="27"/>
        <v>0</v>
      </c>
      <c r="AS135" s="15">
        <f t="shared" si="28"/>
        <v>0</v>
      </c>
      <c r="AT135">
        <f t="shared" si="29"/>
        <v>16</v>
      </c>
      <c r="AU135" s="15">
        <f t="shared" si="30"/>
        <v>115000</v>
      </c>
      <c r="AV135">
        <f t="shared" si="31"/>
        <v>23</v>
      </c>
      <c r="AW135" s="15">
        <f t="shared" si="32"/>
        <v>162000</v>
      </c>
      <c r="AX135" t="str">
        <f t="shared" si="22"/>
        <v>low</v>
      </c>
    </row>
    <row r="136" spans="1:50" ht="12.2" customHeight="1" x14ac:dyDescent="0.2">
      <c r="B136" s="10" t="s">
        <v>118</v>
      </c>
      <c r="C136" s="11"/>
      <c r="D136" s="11"/>
      <c r="E136" s="11"/>
      <c r="F136" s="11"/>
      <c r="G136" s="12">
        <v>18</v>
      </c>
      <c r="I136" s="11"/>
      <c r="J136" s="12">
        <v>166</v>
      </c>
      <c r="L136" s="11"/>
      <c r="M136" s="12">
        <v>0</v>
      </c>
      <c r="O136" s="11"/>
      <c r="P136" s="12">
        <v>0</v>
      </c>
      <c r="R136" s="11"/>
      <c r="S136" s="12">
        <v>0</v>
      </c>
      <c r="T136" s="11"/>
      <c r="U136" s="11"/>
      <c r="V136" s="11"/>
      <c r="W136" s="12">
        <v>0</v>
      </c>
      <c r="Y136" s="11"/>
      <c r="Z136" s="11"/>
      <c r="AA136" s="12">
        <v>10</v>
      </c>
      <c r="AC136" s="11"/>
      <c r="AD136" s="11"/>
      <c r="AE136" s="11"/>
      <c r="AF136" s="11"/>
      <c r="AG136" s="12">
        <v>81</v>
      </c>
      <c r="AJ136" s="10" t="s">
        <v>171</v>
      </c>
      <c r="AK136" s="10"/>
      <c r="AL136">
        <v>2602.0300000000002</v>
      </c>
      <c r="AM136">
        <v>5</v>
      </c>
      <c r="AN136">
        <f t="shared" si="23"/>
        <v>13</v>
      </c>
      <c r="AO136" s="15">
        <f t="shared" si="24"/>
        <v>104000</v>
      </c>
      <c r="AP136">
        <f t="shared" si="25"/>
        <v>0</v>
      </c>
      <c r="AQ136" s="15">
        <f t="shared" si="26"/>
        <v>0</v>
      </c>
      <c r="AR136">
        <f t="shared" si="27"/>
        <v>0</v>
      </c>
      <c r="AS136" s="15">
        <f t="shared" si="28"/>
        <v>0</v>
      </c>
      <c r="AT136">
        <f t="shared" si="29"/>
        <v>9</v>
      </c>
      <c r="AU136" s="15">
        <f t="shared" si="30"/>
        <v>88000</v>
      </c>
      <c r="AV136">
        <f t="shared" si="31"/>
        <v>13</v>
      </c>
      <c r="AW136" s="15">
        <f t="shared" si="32"/>
        <v>104000</v>
      </c>
      <c r="AX136" t="str">
        <f t="shared" si="22"/>
        <v>low</v>
      </c>
    </row>
    <row r="137" spans="1:50" ht="12.2" customHeight="1" x14ac:dyDescent="0.2">
      <c r="B137" s="10" t="s">
        <v>119</v>
      </c>
      <c r="C137" s="11"/>
      <c r="D137" s="11"/>
      <c r="E137" s="11"/>
      <c r="F137" s="11"/>
      <c r="G137" s="12">
        <v>72</v>
      </c>
      <c r="I137" s="11"/>
      <c r="J137" s="12">
        <v>628</v>
      </c>
      <c r="L137" s="11"/>
      <c r="M137" s="12">
        <v>1</v>
      </c>
      <c r="O137" s="11"/>
      <c r="P137" s="12">
        <v>200</v>
      </c>
      <c r="R137" s="11"/>
      <c r="S137" s="12">
        <v>3</v>
      </c>
      <c r="T137" s="11"/>
      <c r="U137" s="11"/>
      <c r="V137" s="11"/>
      <c r="W137" s="12">
        <v>2019</v>
      </c>
      <c r="Y137" s="11"/>
      <c r="Z137" s="11"/>
      <c r="AA137" s="12">
        <v>47</v>
      </c>
      <c r="AC137" s="11"/>
      <c r="AD137" s="11"/>
      <c r="AE137" s="11"/>
      <c r="AF137" s="11"/>
      <c r="AG137" s="12">
        <v>583</v>
      </c>
      <c r="AJ137" s="10" t="s">
        <v>172</v>
      </c>
      <c r="AK137" s="10"/>
      <c r="AL137">
        <v>2603.0100000000002</v>
      </c>
      <c r="AM137">
        <v>6</v>
      </c>
      <c r="AN137">
        <f t="shared" si="23"/>
        <v>17</v>
      </c>
      <c r="AO137" s="15">
        <f t="shared" si="24"/>
        <v>88000</v>
      </c>
      <c r="AP137">
        <f t="shared" si="25"/>
        <v>1</v>
      </c>
      <c r="AQ137" s="15">
        <f t="shared" si="26"/>
        <v>102000</v>
      </c>
      <c r="AR137">
        <f t="shared" si="27"/>
        <v>0</v>
      </c>
      <c r="AS137" s="15">
        <f t="shared" si="28"/>
        <v>0</v>
      </c>
      <c r="AT137">
        <f t="shared" si="29"/>
        <v>8</v>
      </c>
      <c r="AU137" s="15">
        <f t="shared" si="30"/>
        <v>120000</v>
      </c>
      <c r="AV137">
        <f t="shared" si="31"/>
        <v>18</v>
      </c>
      <c r="AW137" s="15">
        <f t="shared" si="32"/>
        <v>190000</v>
      </c>
      <c r="AX137" t="str">
        <f t="shared" si="22"/>
        <v>moderate</v>
      </c>
    </row>
    <row r="138" spans="1:50" ht="12.2" customHeight="1" x14ac:dyDescent="0.2">
      <c r="B138" s="10" t="s">
        <v>26</v>
      </c>
      <c r="C138" s="11"/>
      <c r="D138" s="11"/>
      <c r="E138" s="11"/>
      <c r="F138" s="11"/>
      <c r="G138" s="12">
        <v>1191</v>
      </c>
      <c r="I138" s="11"/>
      <c r="J138" s="12">
        <v>13201</v>
      </c>
      <c r="L138" s="11"/>
      <c r="M138" s="12">
        <v>42</v>
      </c>
      <c r="O138" s="11"/>
      <c r="P138" s="12">
        <v>7593</v>
      </c>
      <c r="R138" s="11"/>
      <c r="S138" s="12">
        <v>42</v>
      </c>
      <c r="T138" s="11"/>
      <c r="U138" s="11"/>
      <c r="V138" s="11"/>
      <c r="W138" s="12">
        <v>23917</v>
      </c>
      <c r="Y138" s="11"/>
      <c r="Z138" s="11"/>
      <c r="AA138" s="12">
        <v>643</v>
      </c>
      <c r="AC138" s="11"/>
      <c r="AD138" s="11"/>
      <c r="AE138" s="11"/>
      <c r="AF138" s="11"/>
      <c r="AG138" s="12">
        <v>13477</v>
      </c>
      <c r="AJ138" s="10" t="s">
        <v>174</v>
      </c>
      <c r="AK138" s="10"/>
      <c r="AL138">
        <v>2603.02</v>
      </c>
      <c r="AM138">
        <v>6</v>
      </c>
      <c r="AN138">
        <f t="shared" si="23"/>
        <v>22</v>
      </c>
      <c r="AO138" s="15">
        <f t="shared" si="24"/>
        <v>349000</v>
      </c>
      <c r="AP138">
        <f t="shared" si="25"/>
        <v>1</v>
      </c>
      <c r="AQ138" s="15">
        <f t="shared" si="26"/>
        <v>205000</v>
      </c>
      <c r="AR138">
        <f t="shared" si="27"/>
        <v>1</v>
      </c>
      <c r="AS138" s="15">
        <f t="shared" si="28"/>
        <v>805000</v>
      </c>
      <c r="AT138">
        <f t="shared" si="29"/>
        <v>14</v>
      </c>
      <c r="AU138" s="15">
        <f t="shared" si="30"/>
        <v>1170000</v>
      </c>
      <c r="AV138">
        <f t="shared" si="31"/>
        <v>24</v>
      </c>
      <c r="AW138" s="15">
        <f t="shared" si="32"/>
        <v>1359000</v>
      </c>
      <c r="AX138" t="str">
        <f t="shared" si="22"/>
        <v>moderate</v>
      </c>
    </row>
    <row r="139" spans="1:50" ht="12.2" customHeight="1" x14ac:dyDescent="0.2">
      <c r="B139" s="6" t="s">
        <v>120</v>
      </c>
      <c r="C139" s="7"/>
      <c r="D139" s="7"/>
      <c r="AJ139" s="10" t="s">
        <v>175</v>
      </c>
      <c r="AK139" s="10"/>
      <c r="AL139">
        <v>2603.0300000000002</v>
      </c>
      <c r="AM139">
        <v>5</v>
      </c>
      <c r="AN139">
        <f t="shared" si="23"/>
        <v>24</v>
      </c>
      <c r="AO139" s="15">
        <f t="shared" si="24"/>
        <v>377000</v>
      </c>
      <c r="AP139">
        <f t="shared" si="25"/>
        <v>3</v>
      </c>
      <c r="AQ139" s="15">
        <f t="shared" si="26"/>
        <v>550000</v>
      </c>
      <c r="AR139">
        <f t="shared" si="27"/>
        <v>2</v>
      </c>
      <c r="AS139" s="15">
        <f t="shared" si="28"/>
        <v>1000000</v>
      </c>
      <c r="AT139">
        <f t="shared" si="29"/>
        <v>7</v>
      </c>
      <c r="AU139" s="15">
        <f t="shared" si="30"/>
        <v>130000</v>
      </c>
      <c r="AV139">
        <f t="shared" si="31"/>
        <v>29</v>
      </c>
      <c r="AW139" s="15">
        <f t="shared" si="32"/>
        <v>1927000</v>
      </c>
      <c r="AX139" t="str">
        <f t="shared" si="22"/>
        <v>low</v>
      </c>
    </row>
    <row r="140" spans="1:50" ht="12.2" customHeight="1" x14ac:dyDescent="0.2">
      <c r="B140" s="10" t="s">
        <v>121</v>
      </c>
      <c r="C140" s="11"/>
      <c r="D140" s="11"/>
      <c r="E140" s="11"/>
      <c r="F140" s="11"/>
      <c r="G140" s="12">
        <v>105</v>
      </c>
      <c r="I140" s="11"/>
      <c r="J140" s="12">
        <v>2046</v>
      </c>
      <c r="L140" s="11"/>
      <c r="M140" s="12">
        <v>4</v>
      </c>
      <c r="O140" s="11"/>
      <c r="P140" s="12">
        <v>590</v>
      </c>
      <c r="R140" s="11"/>
      <c r="S140" s="12">
        <v>7</v>
      </c>
      <c r="T140" s="11"/>
      <c r="U140" s="11"/>
      <c r="V140" s="11"/>
      <c r="W140" s="12">
        <v>4005</v>
      </c>
      <c r="Y140" s="11"/>
      <c r="Z140" s="11"/>
      <c r="AA140" s="12">
        <v>44</v>
      </c>
      <c r="AC140" s="11"/>
      <c r="AD140" s="11"/>
      <c r="AE140" s="11"/>
      <c r="AF140" s="11"/>
      <c r="AG140" s="12">
        <v>1462</v>
      </c>
      <c r="AJ140" s="10" t="s">
        <v>177</v>
      </c>
      <c r="AK140" s="10"/>
      <c r="AL140">
        <v>2604.0100000000002</v>
      </c>
      <c r="AM140">
        <v>6</v>
      </c>
      <c r="AN140">
        <f t="shared" si="23"/>
        <v>18</v>
      </c>
      <c r="AO140" s="15">
        <f t="shared" si="24"/>
        <v>151000</v>
      </c>
      <c r="AP140">
        <f t="shared" si="25"/>
        <v>0</v>
      </c>
      <c r="AQ140" s="15">
        <f t="shared" si="26"/>
        <v>0</v>
      </c>
      <c r="AR140">
        <f t="shared" si="27"/>
        <v>0</v>
      </c>
      <c r="AS140" s="15">
        <f t="shared" si="28"/>
        <v>0</v>
      </c>
      <c r="AT140">
        <f t="shared" si="29"/>
        <v>7</v>
      </c>
      <c r="AU140" s="15">
        <f t="shared" si="30"/>
        <v>70000</v>
      </c>
      <c r="AV140">
        <f t="shared" si="31"/>
        <v>18</v>
      </c>
      <c r="AW140" s="15">
        <f t="shared" si="32"/>
        <v>151000</v>
      </c>
      <c r="AX140" t="str">
        <f t="shared" si="22"/>
        <v>moderate</v>
      </c>
    </row>
    <row r="141" spans="1:50" ht="14.45" customHeight="1" x14ac:dyDescent="0.2">
      <c r="A141" s="1" t="s">
        <v>0</v>
      </c>
      <c r="B141" s="2"/>
      <c r="C141" s="2"/>
      <c r="D141" s="2"/>
      <c r="E141" s="2"/>
      <c r="F141" s="2"/>
      <c r="G141" s="2"/>
      <c r="H141" s="2"/>
      <c r="Z141" s="3"/>
      <c r="AA141" s="3"/>
      <c r="AB141" s="4" t="s">
        <v>1</v>
      </c>
      <c r="AC141" s="3"/>
      <c r="AD141" s="4" t="s">
        <v>122</v>
      </c>
      <c r="AE141" s="5" t="s">
        <v>3</v>
      </c>
      <c r="AF141" s="3"/>
      <c r="AG141" s="4" t="s">
        <v>4</v>
      </c>
      <c r="AJ141" s="10" t="s">
        <v>178</v>
      </c>
      <c r="AK141" s="10"/>
      <c r="AL141">
        <v>2604.02</v>
      </c>
      <c r="AM141">
        <v>6</v>
      </c>
      <c r="AN141">
        <f t="shared" si="23"/>
        <v>33</v>
      </c>
      <c r="AO141" s="15">
        <f t="shared" si="24"/>
        <v>555000</v>
      </c>
      <c r="AP141">
        <f t="shared" si="25"/>
        <v>1</v>
      </c>
      <c r="AQ141" s="15">
        <f t="shared" si="26"/>
        <v>120000</v>
      </c>
      <c r="AR141">
        <f t="shared" si="27"/>
        <v>5</v>
      </c>
      <c r="AS141" s="15">
        <f t="shared" si="28"/>
        <v>2904000</v>
      </c>
      <c r="AT141">
        <f t="shared" si="29"/>
        <v>11</v>
      </c>
      <c r="AU141" s="15">
        <f t="shared" si="30"/>
        <v>633000</v>
      </c>
      <c r="AV141">
        <f t="shared" si="31"/>
        <v>39</v>
      </c>
      <c r="AW141" s="15">
        <f t="shared" si="32"/>
        <v>3579000</v>
      </c>
      <c r="AX141" t="str">
        <f t="shared" si="22"/>
        <v>moderate</v>
      </c>
    </row>
    <row r="142" spans="1:50" ht="14.45" customHeight="1" x14ac:dyDescent="0.2">
      <c r="A142" s="1" t="s">
        <v>5</v>
      </c>
      <c r="B142" s="2"/>
      <c r="C142" s="2"/>
      <c r="D142" s="2"/>
      <c r="E142" s="2"/>
      <c r="V142" s="1" t="s">
        <v>6</v>
      </c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J142" s="10" t="s">
        <v>179</v>
      </c>
      <c r="AK142" s="10"/>
      <c r="AL142">
        <v>2604.0300000000002</v>
      </c>
      <c r="AM142">
        <v>5</v>
      </c>
      <c r="AN142">
        <f t="shared" si="23"/>
        <v>20</v>
      </c>
      <c r="AO142" s="15">
        <f t="shared" si="24"/>
        <v>469000</v>
      </c>
      <c r="AP142">
        <f t="shared" si="25"/>
        <v>1</v>
      </c>
      <c r="AQ142" s="15">
        <f t="shared" si="26"/>
        <v>110000</v>
      </c>
      <c r="AR142">
        <f t="shared" si="27"/>
        <v>2</v>
      </c>
      <c r="AS142" s="15">
        <f t="shared" si="28"/>
        <v>879000</v>
      </c>
      <c r="AT142">
        <f t="shared" si="29"/>
        <v>10</v>
      </c>
      <c r="AU142" s="15">
        <f t="shared" si="30"/>
        <v>962000</v>
      </c>
      <c r="AV142">
        <f t="shared" si="31"/>
        <v>23</v>
      </c>
      <c r="AW142" s="15">
        <f t="shared" si="32"/>
        <v>1458000</v>
      </c>
      <c r="AX142" t="str">
        <f t="shared" si="22"/>
        <v>low</v>
      </c>
    </row>
    <row r="143" spans="1:50" ht="14.45" customHeight="1" x14ac:dyDescent="0.2">
      <c r="A143" s="1" t="s">
        <v>7</v>
      </c>
      <c r="B143" s="2"/>
      <c r="C143" s="2"/>
      <c r="D143" s="2"/>
      <c r="E143" s="2"/>
      <c r="V143" s="1" t="s">
        <v>8</v>
      </c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J143" s="10" t="s">
        <v>180</v>
      </c>
      <c r="AK143" s="10"/>
      <c r="AL143">
        <v>2604.04</v>
      </c>
      <c r="AM143">
        <v>6</v>
      </c>
      <c r="AN143">
        <f t="shared" si="23"/>
        <v>116</v>
      </c>
      <c r="AO143" s="15">
        <f t="shared" si="24"/>
        <v>1759000</v>
      </c>
      <c r="AP143">
        <f t="shared" si="25"/>
        <v>13</v>
      </c>
      <c r="AQ143" s="15">
        <f t="shared" si="26"/>
        <v>2182000</v>
      </c>
      <c r="AR143">
        <f t="shared" si="27"/>
        <v>15</v>
      </c>
      <c r="AS143" s="15">
        <f t="shared" si="28"/>
        <v>8764000</v>
      </c>
      <c r="AT143">
        <f t="shared" si="29"/>
        <v>46</v>
      </c>
      <c r="AU143" s="15">
        <f t="shared" si="30"/>
        <v>2993000</v>
      </c>
      <c r="AV143">
        <f t="shared" si="31"/>
        <v>144</v>
      </c>
      <c r="AW143" s="15">
        <f t="shared" si="32"/>
        <v>12705000</v>
      </c>
      <c r="AX143" t="str">
        <f t="shared" si="22"/>
        <v>moderate</v>
      </c>
    </row>
    <row r="144" spans="1:50" ht="14.45" customHeight="1" x14ac:dyDescent="0.2">
      <c r="V144" s="1" t="s">
        <v>9</v>
      </c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J144" s="10" t="s">
        <v>181</v>
      </c>
      <c r="AK144" s="10"/>
      <c r="AL144">
        <v>2605.0100000000002</v>
      </c>
      <c r="AM144">
        <v>6</v>
      </c>
      <c r="AN144">
        <f t="shared" si="23"/>
        <v>66</v>
      </c>
      <c r="AO144" s="15">
        <f t="shared" si="24"/>
        <v>420000</v>
      </c>
      <c r="AP144">
        <f t="shared" si="25"/>
        <v>5</v>
      </c>
      <c r="AQ144" s="15">
        <f t="shared" si="26"/>
        <v>873000</v>
      </c>
      <c r="AR144">
        <f t="shared" si="27"/>
        <v>2</v>
      </c>
      <c r="AS144" s="15">
        <f t="shared" si="28"/>
        <v>900000</v>
      </c>
      <c r="AT144">
        <f t="shared" si="29"/>
        <v>38</v>
      </c>
      <c r="AU144" s="15">
        <f t="shared" si="30"/>
        <v>244000</v>
      </c>
      <c r="AV144">
        <f t="shared" si="31"/>
        <v>73</v>
      </c>
      <c r="AW144" s="15">
        <f t="shared" si="32"/>
        <v>2193000</v>
      </c>
      <c r="AX144" t="str">
        <f t="shared" si="22"/>
        <v>moderate</v>
      </c>
    </row>
    <row r="145" spans="2:50" ht="12.2" customHeight="1" x14ac:dyDescent="0.2">
      <c r="G145" s="6" t="s">
        <v>10</v>
      </c>
      <c r="H145" s="7"/>
      <c r="I145" s="7"/>
      <c r="J145" s="7"/>
      <c r="M145" s="6" t="s">
        <v>10</v>
      </c>
      <c r="N145" s="7"/>
      <c r="O145" s="7"/>
      <c r="P145" s="7"/>
      <c r="R145" s="6" t="s">
        <v>10</v>
      </c>
      <c r="S145" s="7"/>
      <c r="T145" s="7"/>
      <c r="U145" s="7"/>
      <c r="V145" s="7"/>
      <c r="AJ145" s="10" t="s">
        <v>182</v>
      </c>
      <c r="AK145" s="10"/>
      <c r="AL145">
        <v>2606.04</v>
      </c>
      <c r="AM145">
        <v>3</v>
      </c>
      <c r="AN145">
        <f t="shared" si="23"/>
        <v>4</v>
      </c>
      <c r="AO145" s="15">
        <f t="shared" si="24"/>
        <v>3000</v>
      </c>
      <c r="AP145">
        <f t="shared" si="25"/>
        <v>0</v>
      </c>
      <c r="AQ145" s="15">
        <f t="shared" si="26"/>
        <v>0</v>
      </c>
      <c r="AR145">
        <f t="shared" si="27"/>
        <v>0</v>
      </c>
      <c r="AS145" s="15">
        <f t="shared" si="28"/>
        <v>0</v>
      </c>
      <c r="AT145">
        <f t="shared" si="29"/>
        <v>1</v>
      </c>
      <c r="AU145" s="15">
        <f t="shared" si="30"/>
        <v>1000</v>
      </c>
      <c r="AV145">
        <f t="shared" si="31"/>
        <v>4</v>
      </c>
      <c r="AW145" s="15">
        <f t="shared" si="32"/>
        <v>3000</v>
      </c>
      <c r="AX145" t="str">
        <f t="shared" si="22"/>
        <v>low</v>
      </c>
    </row>
    <row r="146" spans="2:50" ht="12.2" customHeight="1" x14ac:dyDescent="0.2">
      <c r="G146" s="6" t="s">
        <v>11</v>
      </c>
      <c r="H146" s="7"/>
      <c r="I146" s="7"/>
      <c r="J146" s="7"/>
      <c r="M146" s="6" t="s">
        <v>12</v>
      </c>
      <c r="N146" s="7"/>
      <c r="O146" s="7"/>
      <c r="P146" s="7"/>
      <c r="R146" s="6" t="s">
        <v>13</v>
      </c>
      <c r="S146" s="7"/>
      <c r="T146" s="7"/>
      <c r="U146" s="7"/>
      <c r="V146" s="7"/>
      <c r="X146" s="6" t="s">
        <v>14</v>
      </c>
      <c r="Y146" s="7"/>
      <c r="Z146" s="7"/>
      <c r="AA146" s="7"/>
      <c r="AB146" s="7"/>
      <c r="AC146" s="7"/>
      <c r="AD146" s="7"/>
      <c r="AE146" s="7"/>
      <c r="AF146" s="7"/>
      <c r="AG146" s="7"/>
      <c r="AJ146" s="10" t="s">
        <v>183</v>
      </c>
      <c r="AK146" s="10"/>
      <c r="AL146">
        <v>2606.0500000000002</v>
      </c>
      <c r="AM146">
        <v>6</v>
      </c>
      <c r="AN146">
        <f t="shared" si="23"/>
        <v>170</v>
      </c>
      <c r="AO146" s="15">
        <f t="shared" si="24"/>
        <v>3021000</v>
      </c>
      <c r="AP146">
        <f t="shared" si="25"/>
        <v>10</v>
      </c>
      <c r="AQ146" s="15">
        <f t="shared" si="26"/>
        <v>1815000</v>
      </c>
      <c r="AR146">
        <f t="shared" si="27"/>
        <v>12</v>
      </c>
      <c r="AS146" s="15">
        <f t="shared" si="28"/>
        <v>7412000</v>
      </c>
      <c r="AT146">
        <f t="shared" si="29"/>
        <v>74</v>
      </c>
      <c r="AU146" s="15">
        <f t="shared" si="30"/>
        <v>2189000</v>
      </c>
      <c r="AV146">
        <f t="shared" si="31"/>
        <v>192</v>
      </c>
      <c r="AW146" s="15">
        <f t="shared" si="32"/>
        <v>12248000</v>
      </c>
      <c r="AX146" t="str">
        <f t="shared" si="22"/>
        <v>moderate</v>
      </c>
    </row>
    <row r="147" spans="2:50" ht="13.35" customHeight="1" x14ac:dyDescent="0.2">
      <c r="B147" s="8" t="s">
        <v>15</v>
      </c>
      <c r="G147" s="6" t="s">
        <v>16</v>
      </c>
      <c r="H147" s="7"/>
      <c r="I147" s="7"/>
      <c r="J147" s="7"/>
      <c r="M147" s="6" t="s">
        <v>17</v>
      </c>
      <c r="N147" s="7"/>
      <c r="O147" s="7"/>
      <c r="P147" s="7"/>
      <c r="X147" s="6" t="s">
        <v>18</v>
      </c>
      <c r="Y147" s="7"/>
      <c r="Z147" s="7"/>
      <c r="AA147" s="7"/>
      <c r="AB147" s="7"/>
      <c r="AC147" s="7"/>
      <c r="AD147" s="7"/>
      <c r="AE147" s="7"/>
      <c r="AF147" s="7"/>
      <c r="AG147" s="7"/>
      <c r="AJ147" s="10" t="s">
        <v>184</v>
      </c>
      <c r="AK147" s="10"/>
      <c r="AL147">
        <v>2607</v>
      </c>
      <c r="AM147">
        <v>5</v>
      </c>
      <c r="AN147">
        <f t="shared" si="23"/>
        <v>61</v>
      </c>
      <c r="AO147" s="15">
        <f t="shared" si="24"/>
        <v>797000</v>
      </c>
      <c r="AP147">
        <f t="shared" si="25"/>
        <v>3</v>
      </c>
      <c r="AQ147" s="15">
        <f t="shared" si="26"/>
        <v>518000</v>
      </c>
      <c r="AR147">
        <f t="shared" si="27"/>
        <v>4</v>
      </c>
      <c r="AS147" s="15">
        <f t="shared" si="28"/>
        <v>2168000</v>
      </c>
      <c r="AT147">
        <f t="shared" si="29"/>
        <v>33</v>
      </c>
      <c r="AU147" s="15">
        <f t="shared" si="30"/>
        <v>849000</v>
      </c>
      <c r="AV147">
        <f t="shared" si="31"/>
        <v>68</v>
      </c>
      <c r="AW147" s="15">
        <f t="shared" si="32"/>
        <v>3483000</v>
      </c>
      <c r="AX147" t="str">
        <f t="shared" si="22"/>
        <v>low</v>
      </c>
    </row>
    <row r="148" spans="2:50" ht="13.35" customHeight="1" x14ac:dyDescent="0.2">
      <c r="B148" s="9"/>
      <c r="G148" s="7"/>
      <c r="H148" s="7"/>
      <c r="I148" s="7"/>
      <c r="J148" s="7"/>
      <c r="M148" s="7"/>
      <c r="N148" s="7"/>
      <c r="O148" s="7"/>
      <c r="P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J148" s="10" t="s">
        <v>185</v>
      </c>
      <c r="AK148" s="10"/>
      <c r="AL148">
        <v>2608</v>
      </c>
      <c r="AM148">
        <v>5</v>
      </c>
      <c r="AN148">
        <f t="shared" si="23"/>
        <v>49</v>
      </c>
      <c r="AO148" s="15">
        <f t="shared" si="24"/>
        <v>565000</v>
      </c>
      <c r="AP148">
        <f t="shared" si="25"/>
        <v>3</v>
      </c>
      <c r="AQ148" s="15">
        <f t="shared" si="26"/>
        <v>483000</v>
      </c>
      <c r="AR148">
        <f t="shared" si="27"/>
        <v>2</v>
      </c>
      <c r="AS148" s="15">
        <f t="shared" si="28"/>
        <v>639000</v>
      </c>
      <c r="AT148">
        <f t="shared" si="29"/>
        <v>20</v>
      </c>
      <c r="AU148" s="15">
        <f t="shared" si="30"/>
        <v>456000</v>
      </c>
      <c r="AV148">
        <f t="shared" si="31"/>
        <v>54</v>
      </c>
      <c r="AW148" s="15">
        <f t="shared" si="32"/>
        <v>1687000</v>
      </c>
      <c r="AX148" t="str">
        <f t="shared" si="22"/>
        <v>low</v>
      </c>
    </row>
    <row r="149" spans="2:50" ht="12.2" customHeight="1" x14ac:dyDescent="0.2">
      <c r="F149" s="6" t="s">
        <v>19</v>
      </c>
      <c r="G149" s="7"/>
      <c r="H149" s="7"/>
      <c r="J149" s="6" t="s">
        <v>20</v>
      </c>
      <c r="K149" s="7"/>
      <c r="M149" s="6" t="s">
        <v>19</v>
      </c>
      <c r="N149" s="7"/>
      <c r="P149" s="8" t="s">
        <v>20</v>
      </c>
      <c r="S149" s="8" t="s">
        <v>19</v>
      </c>
      <c r="U149" s="6" t="s">
        <v>20</v>
      </c>
      <c r="V149" s="7"/>
      <c r="Y149" s="6" t="s">
        <v>19</v>
      </c>
      <c r="Z149" s="7"/>
      <c r="AD149" s="6" t="s">
        <v>20</v>
      </c>
      <c r="AE149" s="7"/>
      <c r="AF149" s="7"/>
      <c r="AJ149" s="10" t="s">
        <v>186</v>
      </c>
      <c r="AK149" s="10"/>
      <c r="AL149">
        <v>2609</v>
      </c>
      <c r="AM149">
        <v>11</v>
      </c>
      <c r="AN149">
        <f t="shared" si="23"/>
        <v>71</v>
      </c>
      <c r="AO149" s="15">
        <f t="shared" si="24"/>
        <v>838000</v>
      </c>
      <c r="AP149">
        <f t="shared" si="25"/>
        <v>3</v>
      </c>
      <c r="AQ149" s="15">
        <f t="shared" si="26"/>
        <v>675000</v>
      </c>
      <c r="AR149">
        <f t="shared" si="27"/>
        <v>8</v>
      </c>
      <c r="AS149" s="15">
        <f t="shared" si="28"/>
        <v>4979000</v>
      </c>
      <c r="AT149">
        <f t="shared" si="29"/>
        <v>39</v>
      </c>
      <c r="AU149" s="15">
        <f t="shared" si="30"/>
        <v>2667000</v>
      </c>
      <c r="AV149">
        <f t="shared" si="31"/>
        <v>82</v>
      </c>
      <c r="AW149" s="15">
        <f t="shared" si="32"/>
        <v>6492000</v>
      </c>
      <c r="AX149" t="str">
        <f t="shared" si="22"/>
        <v>middle</v>
      </c>
    </row>
    <row r="150" spans="2:50" ht="12.2" customHeight="1" x14ac:dyDescent="0.2">
      <c r="F150" s="6" t="s">
        <v>21</v>
      </c>
      <c r="G150" s="7"/>
      <c r="H150" s="7"/>
      <c r="J150" s="6" t="s">
        <v>22</v>
      </c>
      <c r="K150" s="7"/>
      <c r="M150" s="6" t="s">
        <v>21</v>
      </c>
      <c r="N150" s="7"/>
      <c r="P150" s="8" t="s">
        <v>22</v>
      </c>
      <c r="S150" s="8" t="s">
        <v>21</v>
      </c>
      <c r="U150" s="6" t="s">
        <v>22</v>
      </c>
      <c r="V150" s="7"/>
      <c r="Y150" s="6" t="s">
        <v>21</v>
      </c>
      <c r="Z150" s="7"/>
      <c r="AD150" s="6" t="s">
        <v>22</v>
      </c>
      <c r="AE150" s="7"/>
      <c r="AF150" s="7"/>
      <c r="AJ150" s="10" t="s">
        <v>187</v>
      </c>
      <c r="AK150" s="10"/>
      <c r="AL150">
        <v>2610</v>
      </c>
      <c r="AM150">
        <v>5</v>
      </c>
      <c r="AN150">
        <f t="shared" si="23"/>
        <v>22</v>
      </c>
      <c r="AO150" s="15">
        <f t="shared" si="24"/>
        <v>216000</v>
      </c>
      <c r="AP150">
        <f t="shared" si="25"/>
        <v>0</v>
      </c>
      <c r="AQ150" s="15">
        <f t="shared" si="26"/>
        <v>0</v>
      </c>
      <c r="AR150">
        <f t="shared" si="27"/>
        <v>0</v>
      </c>
      <c r="AS150" s="15">
        <f t="shared" si="28"/>
        <v>0</v>
      </c>
      <c r="AT150">
        <f t="shared" si="29"/>
        <v>10</v>
      </c>
      <c r="AU150" s="15">
        <f t="shared" si="30"/>
        <v>27000</v>
      </c>
      <c r="AV150">
        <f t="shared" si="31"/>
        <v>22</v>
      </c>
      <c r="AW150" s="15">
        <f t="shared" si="32"/>
        <v>216000</v>
      </c>
      <c r="AX150" t="str">
        <f t="shared" si="22"/>
        <v>low</v>
      </c>
    </row>
    <row r="151" spans="2:50" ht="12.2" customHeight="1" x14ac:dyDescent="0.2">
      <c r="B151" s="10" t="s">
        <v>123</v>
      </c>
      <c r="C151" s="11"/>
      <c r="D151" s="11"/>
      <c r="E151" s="11"/>
      <c r="F151" s="11"/>
      <c r="G151" s="12">
        <v>8</v>
      </c>
      <c r="I151" s="11"/>
      <c r="J151" s="12">
        <v>83</v>
      </c>
      <c r="L151" s="11"/>
      <c r="M151" s="12">
        <v>0</v>
      </c>
      <c r="O151" s="11"/>
      <c r="P151" s="12">
        <v>0</v>
      </c>
      <c r="R151" s="11"/>
      <c r="S151" s="12">
        <v>0</v>
      </c>
      <c r="T151" s="11"/>
      <c r="U151" s="11"/>
      <c r="V151" s="11"/>
      <c r="W151" s="12">
        <v>0</v>
      </c>
      <c r="Y151" s="11"/>
      <c r="Z151" s="11"/>
      <c r="AA151" s="12">
        <v>5</v>
      </c>
      <c r="AC151" s="11"/>
      <c r="AD151" s="11"/>
      <c r="AE151" s="11"/>
      <c r="AF151" s="11"/>
      <c r="AG151" s="12">
        <v>52</v>
      </c>
      <c r="AJ151" s="10" t="s">
        <v>188</v>
      </c>
      <c r="AK151" s="10"/>
      <c r="AL151">
        <v>2611</v>
      </c>
      <c r="AM151">
        <v>13</v>
      </c>
      <c r="AN151">
        <f t="shared" si="23"/>
        <v>35</v>
      </c>
      <c r="AO151" s="15">
        <f t="shared" si="24"/>
        <v>477000</v>
      </c>
      <c r="AP151">
        <f t="shared" si="25"/>
        <v>1</v>
      </c>
      <c r="AQ151" s="15">
        <f t="shared" si="26"/>
        <v>119000</v>
      </c>
      <c r="AR151">
        <f t="shared" si="27"/>
        <v>0</v>
      </c>
      <c r="AS151" s="15">
        <f t="shared" si="28"/>
        <v>0</v>
      </c>
      <c r="AT151">
        <f t="shared" si="29"/>
        <v>22</v>
      </c>
      <c r="AU151" s="15">
        <f t="shared" si="30"/>
        <v>443000</v>
      </c>
      <c r="AV151">
        <f t="shared" si="31"/>
        <v>36</v>
      </c>
      <c r="AW151" s="15">
        <f t="shared" si="32"/>
        <v>596000</v>
      </c>
      <c r="AX151" t="str">
        <f t="shared" si="22"/>
        <v>upper</v>
      </c>
    </row>
    <row r="152" spans="2:50" ht="12.2" customHeight="1" x14ac:dyDescent="0.2">
      <c r="B152" s="10" t="s">
        <v>124</v>
      </c>
      <c r="C152" s="11"/>
      <c r="D152" s="11"/>
      <c r="E152" s="11"/>
      <c r="F152" s="11"/>
      <c r="G152" s="12">
        <v>29</v>
      </c>
      <c r="I152" s="11"/>
      <c r="J152" s="12">
        <v>114</v>
      </c>
      <c r="L152" s="11"/>
      <c r="M152" s="12">
        <v>0</v>
      </c>
      <c r="O152" s="11"/>
      <c r="P152" s="12">
        <v>0</v>
      </c>
      <c r="R152" s="11"/>
      <c r="S152" s="12">
        <v>0</v>
      </c>
      <c r="T152" s="11"/>
      <c r="U152" s="11"/>
      <c r="V152" s="11"/>
      <c r="W152" s="12">
        <v>0</v>
      </c>
      <c r="Y152" s="11"/>
      <c r="Z152" s="11"/>
      <c r="AA152" s="12">
        <v>23</v>
      </c>
      <c r="AC152" s="11"/>
      <c r="AD152" s="11"/>
      <c r="AE152" s="11"/>
      <c r="AF152" s="11"/>
      <c r="AG152" s="12">
        <v>96</v>
      </c>
      <c r="AJ152" s="10" t="s">
        <v>189</v>
      </c>
      <c r="AK152" s="10"/>
      <c r="AL152">
        <v>2701.01</v>
      </c>
      <c r="AM152">
        <v>8</v>
      </c>
      <c r="AN152">
        <f t="shared" si="23"/>
        <v>11</v>
      </c>
      <c r="AO152" s="15">
        <f t="shared" si="24"/>
        <v>93000</v>
      </c>
      <c r="AP152">
        <f t="shared" si="25"/>
        <v>0</v>
      </c>
      <c r="AQ152" s="15">
        <f t="shared" si="26"/>
        <v>0</v>
      </c>
      <c r="AR152">
        <f t="shared" si="27"/>
        <v>1</v>
      </c>
      <c r="AS152" s="15">
        <f t="shared" si="28"/>
        <v>600000</v>
      </c>
      <c r="AT152">
        <f t="shared" si="29"/>
        <v>6</v>
      </c>
      <c r="AU152" s="15">
        <f t="shared" si="30"/>
        <v>660000</v>
      </c>
      <c r="AV152">
        <f t="shared" si="31"/>
        <v>12</v>
      </c>
      <c r="AW152" s="15">
        <f t="shared" si="32"/>
        <v>693000</v>
      </c>
      <c r="AX152" t="str">
        <f t="shared" si="22"/>
        <v>moderate</v>
      </c>
    </row>
    <row r="153" spans="2:50" ht="12.2" customHeight="1" x14ac:dyDescent="0.2">
      <c r="B153" s="10" t="s">
        <v>125</v>
      </c>
      <c r="C153" s="11"/>
      <c r="D153" s="11"/>
      <c r="E153" s="11"/>
      <c r="F153" s="11"/>
      <c r="G153" s="12">
        <v>7</v>
      </c>
      <c r="I153" s="11"/>
      <c r="J153" s="12">
        <v>22</v>
      </c>
      <c r="L153" s="11"/>
      <c r="M153" s="12">
        <v>0</v>
      </c>
      <c r="O153" s="11"/>
      <c r="P153" s="12">
        <v>0</v>
      </c>
      <c r="R153" s="11"/>
      <c r="S153" s="12">
        <v>0</v>
      </c>
      <c r="T153" s="11"/>
      <c r="U153" s="11"/>
      <c r="V153" s="11"/>
      <c r="W153" s="12">
        <v>0</v>
      </c>
      <c r="Y153" s="11"/>
      <c r="Z153" s="11"/>
      <c r="AA153" s="12">
        <v>5</v>
      </c>
      <c r="AC153" s="11"/>
      <c r="AD153" s="11"/>
      <c r="AE153" s="11"/>
      <c r="AF153" s="11"/>
      <c r="AG153" s="12">
        <v>20</v>
      </c>
      <c r="AJ153" s="10" t="s">
        <v>190</v>
      </c>
      <c r="AK153" s="10"/>
      <c r="AL153">
        <v>2701.02</v>
      </c>
      <c r="AM153">
        <v>8</v>
      </c>
      <c r="AN153">
        <f t="shared" si="23"/>
        <v>16</v>
      </c>
      <c r="AO153" s="15">
        <f t="shared" si="24"/>
        <v>139000</v>
      </c>
      <c r="AP153">
        <f t="shared" si="25"/>
        <v>0</v>
      </c>
      <c r="AQ153" s="15">
        <f t="shared" si="26"/>
        <v>0</v>
      </c>
      <c r="AR153">
        <f t="shared" si="27"/>
        <v>0</v>
      </c>
      <c r="AS153" s="15">
        <f t="shared" si="28"/>
        <v>0</v>
      </c>
      <c r="AT153">
        <f t="shared" si="29"/>
        <v>8</v>
      </c>
      <c r="AU153" s="15">
        <f t="shared" si="30"/>
        <v>27000</v>
      </c>
      <c r="AV153">
        <f t="shared" si="31"/>
        <v>16</v>
      </c>
      <c r="AW153" s="15">
        <f t="shared" si="32"/>
        <v>139000</v>
      </c>
      <c r="AX153" t="str">
        <f t="shared" si="22"/>
        <v>moderate</v>
      </c>
    </row>
    <row r="154" spans="2:50" ht="12.2" customHeight="1" x14ac:dyDescent="0.2">
      <c r="B154" s="10" t="s">
        <v>126</v>
      </c>
      <c r="C154" s="11"/>
      <c r="D154" s="11"/>
      <c r="E154" s="11"/>
      <c r="F154" s="11"/>
      <c r="G154" s="12">
        <v>64</v>
      </c>
      <c r="I154" s="11"/>
      <c r="J154" s="12">
        <v>1034</v>
      </c>
      <c r="L154" s="11"/>
      <c r="M154" s="12">
        <v>3</v>
      </c>
      <c r="O154" s="11"/>
      <c r="P154" s="12">
        <v>525</v>
      </c>
      <c r="R154" s="11"/>
      <c r="S154" s="12">
        <v>1</v>
      </c>
      <c r="T154" s="11"/>
      <c r="U154" s="11"/>
      <c r="V154" s="11"/>
      <c r="W154" s="12">
        <v>289</v>
      </c>
      <c r="Y154" s="11"/>
      <c r="Z154" s="11"/>
      <c r="AA154" s="12">
        <v>26</v>
      </c>
      <c r="AC154" s="11"/>
      <c r="AD154" s="11"/>
      <c r="AE154" s="11"/>
      <c r="AF154" s="11"/>
      <c r="AG154" s="12">
        <v>680</v>
      </c>
      <c r="AJ154" s="10" t="s">
        <v>191</v>
      </c>
      <c r="AK154" s="10"/>
      <c r="AL154">
        <v>2702</v>
      </c>
      <c r="AM154">
        <v>9</v>
      </c>
      <c r="AN154">
        <f t="shared" si="23"/>
        <v>40</v>
      </c>
      <c r="AO154" s="15">
        <f t="shared" si="24"/>
        <v>578000</v>
      </c>
      <c r="AP154">
        <f t="shared" si="25"/>
        <v>0</v>
      </c>
      <c r="AQ154" s="15">
        <f t="shared" si="26"/>
        <v>0</v>
      </c>
      <c r="AR154">
        <f t="shared" si="27"/>
        <v>0</v>
      </c>
      <c r="AS154" s="15">
        <f t="shared" si="28"/>
        <v>0</v>
      </c>
      <c r="AT154">
        <f t="shared" si="29"/>
        <v>19</v>
      </c>
      <c r="AU154" s="15">
        <f t="shared" si="30"/>
        <v>321000</v>
      </c>
      <c r="AV154">
        <f t="shared" si="31"/>
        <v>40</v>
      </c>
      <c r="AW154" s="15">
        <f t="shared" si="32"/>
        <v>578000</v>
      </c>
      <c r="AX154" t="str">
        <f t="shared" si="22"/>
        <v>middle</v>
      </c>
    </row>
    <row r="155" spans="2:50" ht="12.2" customHeight="1" x14ac:dyDescent="0.2">
      <c r="B155" s="10" t="s">
        <v>127</v>
      </c>
      <c r="C155" s="11"/>
      <c r="D155" s="11"/>
      <c r="E155" s="11"/>
      <c r="F155" s="11"/>
      <c r="G155" s="12">
        <v>18</v>
      </c>
      <c r="I155" s="11"/>
      <c r="J155" s="12">
        <v>330</v>
      </c>
      <c r="L155" s="11"/>
      <c r="M155" s="12">
        <v>1</v>
      </c>
      <c r="O155" s="11"/>
      <c r="P155" s="12">
        <v>125</v>
      </c>
      <c r="R155" s="11"/>
      <c r="S155" s="12">
        <v>1</v>
      </c>
      <c r="T155" s="11"/>
      <c r="U155" s="11"/>
      <c r="V155" s="11"/>
      <c r="W155" s="12">
        <v>643</v>
      </c>
      <c r="Y155" s="11"/>
      <c r="Z155" s="11"/>
      <c r="AA155" s="12">
        <v>12</v>
      </c>
      <c r="AC155" s="11"/>
      <c r="AD155" s="11"/>
      <c r="AE155" s="11"/>
      <c r="AF155" s="11"/>
      <c r="AG155" s="12">
        <v>199</v>
      </c>
      <c r="AJ155" s="10" t="s">
        <v>192</v>
      </c>
      <c r="AK155" s="10"/>
      <c r="AL155">
        <v>2703.01</v>
      </c>
      <c r="AM155">
        <v>8</v>
      </c>
      <c r="AN155">
        <f t="shared" si="23"/>
        <v>23</v>
      </c>
      <c r="AO155" s="15">
        <f t="shared" si="24"/>
        <v>251000</v>
      </c>
      <c r="AP155">
        <f t="shared" si="25"/>
        <v>0</v>
      </c>
      <c r="AQ155" s="15">
        <f t="shared" si="26"/>
        <v>0</v>
      </c>
      <c r="AR155">
        <f t="shared" si="27"/>
        <v>0</v>
      </c>
      <c r="AS155" s="15">
        <f t="shared" si="28"/>
        <v>0</v>
      </c>
      <c r="AT155">
        <f t="shared" si="29"/>
        <v>13</v>
      </c>
      <c r="AU155" s="15">
        <f t="shared" si="30"/>
        <v>120000</v>
      </c>
      <c r="AV155">
        <f t="shared" si="31"/>
        <v>23</v>
      </c>
      <c r="AW155" s="15">
        <f t="shared" si="32"/>
        <v>251000</v>
      </c>
      <c r="AX155" t="str">
        <f t="shared" si="22"/>
        <v>moderate</v>
      </c>
    </row>
    <row r="156" spans="2:50" ht="12.2" customHeight="1" x14ac:dyDescent="0.2">
      <c r="B156" s="10" t="s">
        <v>128</v>
      </c>
      <c r="C156" s="11"/>
      <c r="D156" s="11"/>
      <c r="E156" s="11"/>
      <c r="F156" s="11"/>
      <c r="G156" s="12">
        <v>12</v>
      </c>
      <c r="I156" s="11"/>
      <c r="J156" s="12">
        <v>47</v>
      </c>
      <c r="L156" s="11"/>
      <c r="M156" s="12">
        <v>0</v>
      </c>
      <c r="O156" s="11"/>
      <c r="P156" s="12">
        <v>0</v>
      </c>
      <c r="R156" s="11"/>
      <c r="S156" s="12">
        <v>0</v>
      </c>
      <c r="T156" s="11"/>
      <c r="U156" s="11"/>
      <c r="V156" s="11"/>
      <c r="W156" s="12">
        <v>0</v>
      </c>
      <c r="Y156" s="11"/>
      <c r="Z156" s="11"/>
      <c r="AA156" s="12">
        <v>7</v>
      </c>
      <c r="AC156" s="11"/>
      <c r="AD156" s="11"/>
      <c r="AE156" s="11"/>
      <c r="AF156" s="11"/>
      <c r="AG156" s="12">
        <v>31</v>
      </c>
      <c r="AJ156" s="10" t="s">
        <v>193</v>
      </c>
      <c r="AK156" s="10"/>
      <c r="AL156">
        <v>2703.02</v>
      </c>
      <c r="AM156">
        <v>8</v>
      </c>
      <c r="AN156">
        <f t="shared" si="23"/>
        <v>16</v>
      </c>
      <c r="AO156" s="15">
        <f t="shared" si="24"/>
        <v>107000</v>
      </c>
      <c r="AP156">
        <f t="shared" si="25"/>
        <v>1</v>
      </c>
      <c r="AQ156" s="15">
        <f t="shared" si="26"/>
        <v>200000</v>
      </c>
      <c r="AR156">
        <f t="shared" si="27"/>
        <v>2</v>
      </c>
      <c r="AS156" s="15">
        <f t="shared" si="28"/>
        <v>702000</v>
      </c>
      <c r="AT156">
        <f t="shared" si="29"/>
        <v>12</v>
      </c>
      <c r="AU156" s="15">
        <f t="shared" si="30"/>
        <v>611000</v>
      </c>
      <c r="AV156">
        <f t="shared" si="31"/>
        <v>19</v>
      </c>
      <c r="AW156" s="15">
        <f t="shared" si="32"/>
        <v>1009000</v>
      </c>
      <c r="AX156" t="str">
        <f t="shared" si="22"/>
        <v>moderate</v>
      </c>
    </row>
    <row r="157" spans="2:50" ht="12.2" customHeight="1" x14ac:dyDescent="0.2">
      <c r="B157" s="10" t="s">
        <v>129</v>
      </c>
      <c r="C157" s="11"/>
      <c r="D157" s="11"/>
      <c r="E157" s="11"/>
      <c r="F157" s="11"/>
      <c r="G157" s="12">
        <v>13</v>
      </c>
      <c r="I157" s="11"/>
      <c r="J157" s="12">
        <v>200</v>
      </c>
      <c r="L157" s="11"/>
      <c r="M157" s="12">
        <v>0</v>
      </c>
      <c r="O157" s="11"/>
      <c r="P157" s="12">
        <v>0</v>
      </c>
      <c r="R157" s="11"/>
      <c r="S157" s="12">
        <v>0</v>
      </c>
      <c r="T157" s="11"/>
      <c r="U157" s="11"/>
      <c r="V157" s="11"/>
      <c r="W157" s="12">
        <v>0</v>
      </c>
      <c r="Y157" s="11"/>
      <c r="Z157" s="11"/>
      <c r="AA157" s="12">
        <v>9</v>
      </c>
      <c r="AC157" s="11"/>
      <c r="AD157" s="11"/>
      <c r="AE157" s="11"/>
      <c r="AF157" s="11"/>
      <c r="AG157" s="12">
        <v>31</v>
      </c>
      <c r="AJ157" s="10" t="s">
        <v>194</v>
      </c>
      <c r="AK157" s="10"/>
      <c r="AL157">
        <v>2704.01</v>
      </c>
      <c r="AM157">
        <v>8</v>
      </c>
      <c r="AN157">
        <f t="shared" si="23"/>
        <v>52</v>
      </c>
      <c r="AO157" s="15">
        <f t="shared" si="24"/>
        <v>275000</v>
      </c>
      <c r="AP157">
        <f t="shared" si="25"/>
        <v>0</v>
      </c>
      <c r="AQ157" s="15">
        <f t="shared" si="26"/>
        <v>0</v>
      </c>
      <c r="AR157">
        <f t="shared" si="27"/>
        <v>2</v>
      </c>
      <c r="AS157" s="15">
        <f t="shared" si="28"/>
        <v>1189000</v>
      </c>
      <c r="AT157">
        <f t="shared" si="29"/>
        <v>35</v>
      </c>
      <c r="AU157" s="15">
        <f t="shared" si="30"/>
        <v>838000</v>
      </c>
      <c r="AV157">
        <f t="shared" si="31"/>
        <v>54</v>
      </c>
      <c r="AW157" s="15">
        <f t="shared" si="32"/>
        <v>1464000</v>
      </c>
      <c r="AX157" t="str">
        <f t="shared" si="22"/>
        <v>moderate</v>
      </c>
    </row>
    <row r="158" spans="2:50" ht="12.2" customHeight="1" x14ac:dyDescent="0.2">
      <c r="B158" s="10" t="s">
        <v>130</v>
      </c>
      <c r="C158" s="11"/>
      <c r="D158" s="11"/>
      <c r="E158" s="11"/>
      <c r="F158" s="11"/>
      <c r="G158" s="12">
        <v>24</v>
      </c>
      <c r="I158" s="11"/>
      <c r="J158" s="12">
        <v>449</v>
      </c>
      <c r="L158" s="11"/>
      <c r="M158" s="12">
        <v>4</v>
      </c>
      <c r="O158" s="11"/>
      <c r="P158" s="12">
        <v>737</v>
      </c>
      <c r="R158" s="11"/>
      <c r="S158" s="12">
        <v>1</v>
      </c>
      <c r="T158" s="11"/>
      <c r="U158" s="11"/>
      <c r="V158" s="11"/>
      <c r="W158" s="12">
        <v>300</v>
      </c>
      <c r="Y158" s="11"/>
      <c r="Z158" s="11"/>
      <c r="AA158" s="12">
        <v>7</v>
      </c>
      <c r="AC158" s="11"/>
      <c r="AD158" s="11"/>
      <c r="AE158" s="11"/>
      <c r="AF158" s="11"/>
      <c r="AG158" s="12">
        <v>94</v>
      </c>
      <c r="AJ158" s="10" t="s">
        <v>195</v>
      </c>
      <c r="AK158" s="10"/>
      <c r="AL158">
        <v>2704.02</v>
      </c>
      <c r="AM158">
        <v>8</v>
      </c>
      <c r="AN158">
        <f t="shared" si="23"/>
        <v>33</v>
      </c>
      <c r="AO158" s="15">
        <f t="shared" si="24"/>
        <v>320000</v>
      </c>
      <c r="AP158">
        <f t="shared" si="25"/>
        <v>0</v>
      </c>
      <c r="AQ158" s="15">
        <f t="shared" si="26"/>
        <v>0</v>
      </c>
      <c r="AR158">
        <f t="shared" si="27"/>
        <v>2</v>
      </c>
      <c r="AS158" s="15">
        <f t="shared" si="28"/>
        <v>1050000</v>
      </c>
      <c r="AT158">
        <f t="shared" si="29"/>
        <v>17</v>
      </c>
      <c r="AU158" s="15">
        <f t="shared" si="30"/>
        <v>1249000</v>
      </c>
      <c r="AV158">
        <f t="shared" si="31"/>
        <v>35</v>
      </c>
      <c r="AW158" s="15">
        <f t="shared" si="32"/>
        <v>1370000</v>
      </c>
      <c r="AX158" t="str">
        <f t="shared" si="22"/>
        <v>moderate</v>
      </c>
    </row>
    <row r="159" spans="2:50" ht="12.2" customHeight="1" x14ac:dyDescent="0.2">
      <c r="B159" s="10" t="s">
        <v>131</v>
      </c>
      <c r="C159" s="11"/>
      <c r="D159" s="11"/>
      <c r="E159" s="11"/>
      <c r="F159" s="11"/>
      <c r="G159" s="12">
        <v>17</v>
      </c>
      <c r="I159" s="11"/>
      <c r="J159" s="12">
        <v>88</v>
      </c>
      <c r="L159" s="11"/>
      <c r="M159" s="12">
        <v>0</v>
      </c>
      <c r="O159" s="11"/>
      <c r="P159" s="12">
        <v>0</v>
      </c>
      <c r="R159" s="11"/>
      <c r="S159" s="12">
        <v>0</v>
      </c>
      <c r="T159" s="11"/>
      <c r="U159" s="11"/>
      <c r="V159" s="11"/>
      <c r="W159" s="12">
        <v>0</v>
      </c>
      <c r="Y159" s="11"/>
      <c r="Z159" s="11"/>
      <c r="AA159" s="12">
        <v>14</v>
      </c>
      <c r="AC159" s="11"/>
      <c r="AD159" s="11"/>
      <c r="AE159" s="11"/>
      <c r="AF159" s="11"/>
      <c r="AG159" s="12">
        <v>82</v>
      </c>
      <c r="AJ159" s="10" t="s">
        <v>196</v>
      </c>
      <c r="AK159" s="10"/>
      <c r="AL159">
        <v>2705.01</v>
      </c>
      <c r="AM159">
        <v>8</v>
      </c>
      <c r="AN159">
        <f t="shared" si="23"/>
        <v>62</v>
      </c>
      <c r="AO159" s="15">
        <f t="shared" si="24"/>
        <v>537000</v>
      </c>
      <c r="AP159">
        <f t="shared" si="25"/>
        <v>0</v>
      </c>
      <c r="AQ159" s="15">
        <f t="shared" si="26"/>
        <v>0</v>
      </c>
      <c r="AR159">
        <f t="shared" si="27"/>
        <v>0</v>
      </c>
      <c r="AS159" s="15">
        <f t="shared" si="28"/>
        <v>0</v>
      </c>
      <c r="AT159">
        <f t="shared" si="29"/>
        <v>38</v>
      </c>
      <c r="AU159" s="15">
        <f t="shared" si="30"/>
        <v>391000</v>
      </c>
      <c r="AV159">
        <f t="shared" si="31"/>
        <v>62</v>
      </c>
      <c r="AW159" s="15">
        <f t="shared" si="32"/>
        <v>537000</v>
      </c>
      <c r="AX159" t="str">
        <f t="shared" si="22"/>
        <v>moderate</v>
      </c>
    </row>
    <row r="160" spans="2:50" ht="12.2" customHeight="1" x14ac:dyDescent="0.2">
      <c r="B160" s="10" t="s">
        <v>132</v>
      </c>
      <c r="C160" s="11"/>
      <c r="D160" s="11"/>
      <c r="E160" s="11"/>
      <c r="F160" s="11"/>
      <c r="G160" s="12">
        <v>10</v>
      </c>
      <c r="I160" s="11"/>
      <c r="J160" s="12">
        <v>49</v>
      </c>
      <c r="L160" s="11"/>
      <c r="M160" s="12">
        <v>0</v>
      </c>
      <c r="O160" s="11"/>
      <c r="P160" s="12">
        <v>0</v>
      </c>
      <c r="R160" s="11"/>
      <c r="S160" s="12">
        <v>0</v>
      </c>
      <c r="T160" s="11"/>
      <c r="U160" s="11"/>
      <c r="V160" s="11"/>
      <c r="W160" s="12">
        <v>0</v>
      </c>
      <c r="Y160" s="11"/>
      <c r="Z160" s="11"/>
      <c r="AA160" s="12">
        <v>3</v>
      </c>
      <c r="AC160" s="11"/>
      <c r="AD160" s="11"/>
      <c r="AE160" s="11"/>
      <c r="AF160" s="11"/>
      <c r="AG160" s="12">
        <v>18</v>
      </c>
      <c r="AJ160" s="10" t="s">
        <v>197</v>
      </c>
      <c r="AK160" s="10"/>
      <c r="AL160">
        <v>2705.02</v>
      </c>
      <c r="AM160">
        <v>10</v>
      </c>
      <c r="AN160">
        <f t="shared" si="23"/>
        <v>32</v>
      </c>
      <c r="AO160" s="15">
        <f t="shared" si="24"/>
        <v>413000</v>
      </c>
      <c r="AP160">
        <f t="shared" si="25"/>
        <v>0</v>
      </c>
      <c r="AQ160" s="15">
        <f t="shared" si="26"/>
        <v>0</v>
      </c>
      <c r="AR160">
        <f t="shared" si="27"/>
        <v>2</v>
      </c>
      <c r="AS160" s="15">
        <f t="shared" si="28"/>
        <v>989000</v>
      </c>
      <c r="AT160">
        <f t="shared" si="29"/>
        <v>21</v>
      </c>
      <c r="AU160" s="15">
        <f t="shared" si="30"/>
        <v>1199000</v>
      </c>
      <c r="AV160">
        <f t="shared" si="31"/>
        <v>34</v>
      </c>
      <c r="AW160" s="15">
        <f t="shared" si="32"/>
        <v>1402000</v>
      </c>
      <c r="AX160" t="str">
        <f t="shared" si="22"/>
        <v>middle</v>
      </c>
    </row>
    <row r="161" spans="1:50" ht="12.2" customHeight="1" x14ac:dyDescent="0.2">
      <c r="B161" s="10" t="s">
        <v>133</v>
      </c>
      <c r="C161" s="11"/>
      <c r="D161" s="11"/>
      <c r="E161" s="11"/>
      <c r="F161" s="11"/>
      <c r="G161" s="12">
        <v>28</v>
      </c>
      <c r="I161" s="11"/>
      <c r="J161" s="12">
        <v>274</v>
      </c>
      <c r="L161" s="11"/>
      <c r="M161" s="12">
        <v>0</v>
      </c>
      <c r="O161" s="11"/>
      <c r="P161" s="12">
        <v>0</v>
      </c>
      <c r="R161" s="11"/>
      <c r="S161" s="12">
        <v>0</v>
      </c>
      <c r="T161" s="11"/>
      <c r="U161" s="11"/>
      <c r="V161" s="11"/>
      <c r="W161" s="12">
        <v>0</v>
      </c>
      <c r="Y161" s="11"/>
      <c r="Z161" s="11"/>
      <c r="AA161" s="12">
        <v>18</v>
      </c>
      <c r="AC161" s="11"/>
      <c r="AD161" s="11"/>
      <c r="AE161" s="11"/>
      <c r="AF161" s="11"/>
      <c r="AG161" s="12">
        <v>165</v>
      </c>
      <c r="AJ161" s="10" t="s">
        <v>199</v>
      </c>
      <c r="AK161" s="10"/>
      <c r="AL161">
        <v>2706</v>
      </c>
      <c r="AM161">
        <v>10</v>
      </c>
      <c r="AN161">
        <f t="shared" si="23"/>
        <v>41</v>
      </c>
      <c r="AO161" s="15">
        <f t="shared" si="24"/>
        <v>518000</v>
      </c>
      <c r="AP161">
        <f t="shared" si="25"/>
        <v>1</v>
      </c>
      <c r="AQ161" s="15">
        <f t="shared" si="26"/>
        <v>151000</v>
      </c>
      <c r="AR161">
        <f t="shared" si="27"/>
        <v>0</v>
      </c>
      <c r="AS161" s="15">
        <f t="shared" si="28"/>
        <v>0</v>
      </c>
      <c r="AT161">
        <f t="shared" si="29"/>
        <v>26</v>
      </c>
      <c r="AU161" s="15">
        <f t="shared" si="30"/>
        <v>289000</v>
      </c>
      <c r="AV161">
        <f t="shared" si="31"/>
        <v>42</v>
      </c>
      <c r="AW161" s="15">
        <f t="shared" si="32"/>
        <v>669000</v>
      </c>
      <c r="AX161" t="str">
        <f t="shared" si="22"/>
        <v>middle</v>
      </c>
    </row>
    <row r="162" spans="1:50" ht="12.2" customHeight="1" x14ac:dyDescent="0.2">
      <c r="B162" s="10" t="s">
        <v>134</v>
      </c>
      <c r="C162" s="11"/>
      <c r="D162" s="11"/>
      <c r="E162" s="11"/>
      <c r="F162" s="11"/>
      <c r="G162" s="12">
        <v>69</v>
      </c>
      <c r="I162" s="11"/>
      <c r="J162" s="12">
        <v>1275</v>
      </c>
      <c r="L162" s="11"/>
      <c r="M162" s="12">
        <v>3</v>
      </c>
      <c r="O162" s="11"/>
      <c r="P162" s="12">
        <v>609</v>
      </c>
      <c r="R162" s="11"/>
      <c r="S162" s="12">
        <v>8</v>
      </c>
      <c r="T162" s="11"/>
      <c r="U162" s="11"/>
      <c r="V162" s="11"/>
      <c r="W162" s="12">
        <v>4428</v>
      </c>
      <c r="Y162" s="11"/>
      <c r="Z162" s="11"/>
      <c r="AA162" s="12">
        <v>25</v>
      </c>
      <c r="AC162" s="11"/>
      <c r="AD162" s="11"/>
      <c r="AE162" s="11"/>
      <c r="AF162" s="11"/>
      <c r="AG162" s="12">
        <v>1262</v>
      </c>
      <c r="AJ162" s="10" t="s">
        <v>201</v>
      </c>
      <c r="AK162" s="10"/>
      <c r="AL162">
        <v>2707.01</v>
      </c>
      <c r="AM162">
        <v>4</v>
      </c>
      <c r="AN162">
        <f t="shared" si="23"/>
        <v>3</v>
      </c>
      <c r="AO162" s="15">
        <f t="shared" si="24"/>
        <v>17000</v>
      </c>
      <c r="AP162">
        <f t="shared" si="25"/>
        <v>0</v>
      </c>
      <c r="AQ162" s="15">
        <f t="shared" si="26"/>
        <v>0</v>
      </c>
      <c r="AR162">
        <f t="shared" si="27"/>
        <v>0</v>
      </c>
      <c r="AS162" s="15">
        <f t="shared" si="28"/>
        <v>0</v>
      </c>
      <c r="AT162">
        <f t="shared" si="29"/>
        <v>2</v>
      </c>
      <c r="AU162" s="15">
        <f t="shared" si="30"/>
        <v>16000</v>
      </c>
      <c r="AV162">
        <f t="shared" si="31"/>
        <v>3</v>
      </c>
      <c r="AW162" s="15">
        <f t="shared" si="32"/>
        <v>17000</v>
      </c>
      <c r="AX162" t="str">
        <f t="shared" si="22"/>
        <v>low</v>
      </c>
    </row>
    <row r="163" spans="1:50" ht="12.2" customHeight="1" x14ac:dyDescent="0.2">
      <c r="B163" s="10" t="s">
        <v>135</v>
      </c>
      <c r="C163" s="11"/>
      <c r="D163" s="11"/>
      <c r="E163" s="11"/>
      <c r="F163" s="11"/>
      <c r="G163" s="12">
        <v>61</v>
      </c>
      <c r="I163" s="11"/>
      <c r="J163" s="12">
        <v>544</v>
      </c>
      <c r="L163" s="11"/>
      <c r="M163" s="12">
        <v>2</v>
      </c>
      <c r="O163" s="11"/>
      <c r="P163" s="12">
        <v>286</v>
      </c>
      <c r="R163" s="11"/>
      <c r="S163" s="12">
        <v>6</v>
      </c>
      <c r="T163" s="11"/>
      <c r="U163" s="11"/>
      <c r="V163" s="11"/>
      <c r="W163" s="12">
        <v>4021</v>
      </c>
      <c r="Y163" s="11"/>
      <c r="Z163" s="11"/>
      <c r="AA163" s="12">
        <v>29</v>
      </c>
      <c r="AC163" s="11"/>
      <c r="AD163" s="11"/>
      <c r="AE163" s="11"/>
      <c r="AF163" s="11"/>
      <c r="AG163" s="12">
        <v>1347</v>
      </c>
      <c r="AJ163" s="10" t="s">
        <v>202</v>
      </c>
      <c r="AK163" s="10"/>
      <c r="AL163">
        <v>2707.02</v>
      </c>
      <c r="AM163">
        <v>6</v>
      </c>
      <c r="AN163">
        <f t="shared" si="23"/>
        <v>13</v>
      </c>
      <c r="AO163" s="15">
        <f t="shared" si="24"/>
        <v>68000</v>
      </c>
      <c r="AP163">
        <f t="shared" si="25"/>
        <v>1</v>
      </c>
      <c r="AQ163" s="15">
        <f t="shared" si="26"/>
        <v>197000</v>
      </c>
      <c r="AR163">
        <f t="shared" si="27"/>
        <v>1</v>
      </c>
      <c r="AS163" s="15">
        <f t="shared" si="28"/>
        <v>555000</v>
      </c>
      <c r="AT163">
        <f t="shared" si="29"/>
        <v>8</v>
      </c>
      <c r="AU163" s="15">
        <f t="shared" si="30"/>
        <v>27000</v>
      </c>
      <c r="AV163">
        <f t="shared" si="31"/>
        <v>15</v>
      </c>
      <c r="AW163" s="15">
        <f t="shared" si="32"/>
        <v>820000</v>
      </c>
      <c r="AX163" t="str">
        <f t="shared" si="22"/>
        <v>moderate</v>
      </c>
    </row>
    <row r="164" spans="1:50" ht="12.2" customHeight="1" x14ac:dyDescent="0.2">
      <c r="B164" s="10" t="s">
        <v>136</v>
      </c>
      <c r="C164" s="11"/>
      <c r="D164" s="11"/>
      <c r="E164" s="11"/>
      <c r="F164" s="11"/>
      <c r="G164" s="12">
        <v>33</v>
      </c>
      <c r="I164" s="11"/>
      <c r="J164" s="12">
        <v>603</v>
      </c>
      <c r="L164" s="11"/>
      <c r="M164" s="12">
        <v>0</v>
      </c>
      <c r="O164" s="11"/>
      <c r="P164" s="12">
        <v>0</v>
      </c>
      <c r="R164" s="11"/>
      <c r="S164" s="12">
        <v>2</v>
      </c>
      <c r="T164" s="11"/>
      <c r="U164" s="11"/>
      <c r="V164" s="11"/>
      <c r="W164" s="12">
        <v>759</v>
      </c>
      <c r="Y164" s="11"/>
      <c r="Z164" s="11"/>
      <c r="AA164" s="12">
        <v>8</v>
      </c>
      <c r="AC164" s="11"/>
      <c r="AD164" s="11"/>
      <c r="AE164" s="11"/>
      <c r="AF164" s="11"/>
      <c r="AG164" s="12">
        <v>66</v>
      </c>
      <c r="AJ164" s="10" t="s">
        <v>203</v>
      </c>
      <c r="AK164" s="10"/>
      <c r="AL164">
        <v>2707.03</v>
      </c>
      <c r="AM164">
        <v>9</v>
      </c>
      <c r="AN164">
        <f t="shared" si="23"/>
        <v>34</v>
      </c>
      <c r="AO164" s="15">
        <f t="shared" si="24"/>
        <v>310000</v>
      </c>
      <c r="AP164">
        <f t="shared" si="25"/>
        <v>0</v>
      </c>
      <c r="AQ164" s="15">
        <f t="shared" si="26"/>
        <v>0</v>
      </c>
      <c r="AR164">
        <f t="shared" si="27"/>
        <v>1</v>
      </c>
      <c r="AS164" s="15">
        <f t="shared" si="28"/>
        <v>714000</v>
      </c>
      <c r="AT164">
        <f t="shared" si="29"/>
        <v>23</v>
      </c>
      <c r="AU164" s="15">
        <f t="shared" si="30"/>
        <v>912000</v>
      </c>
      <c r="AV164">
        <f t="shared" si="31"/>
        <v>35</v>
      </c>
      <c r="AW164" s="15">
        <f t="shared" si="32"/>
        <v>1024000</v>
      </c>
      <c r="AX164" t="str">
        <f t="shared" si="22"/>
        <v>middle</v>
      </c>
    </row>
    <row r="165" spans="1:50" ht="12.2" customHeight="1" x14ac:dyDescent="0.2">
      <c r="B165" s="10" t="s">
        <v>137</v>
      </c>
      <c r="C165" s="11"/>
      <c r="D165" s="11"/>
      <c r="E165" s="11"/>
      <c r="F165" s="11"/>
      <c r="G165" s="12">
        <v>53</v>
      </c>
      <c r="I165" s="11"/>
      <c r="J165" s="12">
        <v>488</v>
      </c>
      <c r="L165" s="11"/>
      <c r="M165" s="12">
        <v>2</v>
      </c>
      <c r="O165" s="11"/>
      <c r="P165" s="12">
        <v>254</v>
      </c>
      <c r="R165" s="11"/>
      <c r="S165" s="12">
        <v>0</v>
      </c>
      <c r="T165" s="11"/>
      <c r="U165" s="11"/>
      <c r="V165" s="11"/>
      <c r="W165" s="12">
        <v>0</v>
      </c>
      <c r="Y165" s="11"/>
      <c r="Z165" s="11"/>
      <c r="AA165" s="12">
        <v>34</v>
      </c>
      <c r="AC165" s="11"/>
      <c r="AD165" s="11"/>
      <c r="AE165" s="11"/>
      <c r="AF165" s="11"/>
      <c r="AG165" s="12">
        <v>346</v>
      </c>
      <c r="AJ165" s="10" t="s">
        <v>204</v>
      </c>
      <c r="AK165" s="10"/>
      <c r="AL165">
        <v>2708.01</v>
      </c>
      <c r="AM165">
        <v>8</v>
      </c>
      <c r="AN165">
        <f t="shared" si="23"/>
        <v>26</v>
      </c>
      <c r="AO165" s="15">
        <f t="shared" si="24"/>
        <v>164000</v>
      </c>
      <c r="AP165">
        <f t="shared" si="25"/>
        <v>0</v>
      </c>
      <c r="AQ165" s="15">
        <f t="shared" si="26"/>
        <v>0</v>
      </c>
      <c r="AR165">
        <f t="shared" si="27"/>
        <v>0</v>
      </c>
      <c r="AS165" s="15">
        <f t="shared" si="28"/>
        <v>0</v>
      </c>
      <c r="AT165">
        <f t="shared" si="29"/>
        <v>18</v>
      </c>
      <c r="AU165" s="15">
        <f t="shared" si="30"/>
        <v>77000</v>
      </c>
      <c r="AV165">
        <f t="shared" si="31"/>
        <v>26</v>
      </c>
      <c r="AW165" s="15">
        <f t="shared" si="32"/>
        <v>164000</v>
      </c>
      <c r="AX165" t="str">
        <f t="shared" si="22"/>
        <v>moderate</v>
      </c>
    </row>
    <row r="166" spans="1:50" ht="12.2" customHeight="1" x14ac:dyDescent="0.2">
      <c r="B166" s="10" t="s">
        <v>138</v>
      </c>
      <c r="C166" s="11"/>
      <c r="D166" s="11"/>
      <c r="E166" s="11"/>
      <c r="F166" s="11"/>
      <c r="G166" s="12">
        <v>23</v>
      </c>
      <c r="I166" s="11"/>
      <c r="J166" s="12">
        <v>169</v>
      </c>
      <c r="L166" s="11"/>
      <c r="M166" s="12">
        <v>1</v>
      </c>
      <c r="O166" s="11"/>
      <c r="P166" s="12">
        <v>150</v>
      </c>
      <c r="R166" s="11"/>
      <c r="S166" s="12">
        <v>0</v>
      </c>
      <c r="T166" s="11"/>
      <c r="U166" s="11"/>
      <c r="V166" s="11"/>
      <c r="W166" s="12">
        <v>0</v>
      </c>
      <c r="Y166" s="11"/>
      <c r="Z166" s="11"/>
      <c r="AA166" s="12">
        <v>13</v>
      </c>
      <c r="AC166" s="11"/>
      <c r="AD166" s="11"/>
      <c r="AE166" s="11"/>
      <c r="AF166" s="11"/>
      <c r="AG166" s="12">
        <v>71</v>
      </c>
      <c r="AJ166" s="10" t="s">
        <v>205</v>
      </c>
      <c r="AK166" s="10"/>
      <c r="AL166">
        <v>2708.02</v>
      </c>
      <c r="AM166">
        <v>7</v>
      </c>
      <c r="AN166">
        <f t="shared" si="23"/>
        <v>17</v>
      </c>
      <c r="AO166" s="15">
        <f t="shared" si="24"/>
        <v>168000</v>
      </c>
      <c r="AP166">
        <f t="shared" si="25"/>
        <v>0</v>
      </c>
      <c r="AQ166" s="15">
        <f t="shared" si="26"/>
        <v>0</v>
      </c>
      <c r="AR166">
        <f t="shared" si="27"/>
        <v>1</v>
      </c>
      <c r="AS166" s="15">
        <f t="shared" si="28"/>
        <v>885000</v>
      </c>
      <c r="AT166">
        <f t="shared" si="29"/>
        <v>13</v>
      </c>
      <c r="AU166" s="15">
        <f t="shared" si="30"/>
        <v>958000</v>
      </c>
      <c r="AV166">
        <f t="shared" si="31"/>
        <v>18</v>
      </c>
      <c r="AW166" s="15">
        <f t="shared" si="32"/>
        <v>1053000</v>
      </c>
      <c r="AX166" t="str">
        <f t="shared" si="22"/>
        <v>moderate</v>
      </c>
    </row>
    <row r="167" spans="1:50" ht="12.2" customHeight="1" x14ac:dyDescent="0.2">
      <c r="B167" s="10" t="s">
        <v>139</v>
      </c>
      <c r="C167" s="11"/>
      <c r="D167" s="11"/>
      <c r="E167" s="11"/>
      <c r="F167" s="11"/>
      <c r="G167" s="12">
        <v>17</v>
      </c>
      <c r="I167" s="11"/>
      <c r="J167" s="12">
        <v>88</v>
      </c>
      <c r="L167" s="11"/>
      <c r="M167" s="12">
        <v>1</v>
      </c>
      <c r="O167" s="11"/>
      <c r="P167" s="12">
        <v>102</v>
      </c>
      <c r="R167" s="11"/>
      <c r="S167" s="12">
        <v>0</v>
      </c>
      <c r="T167" s="11"/>
      <c r="U167" s="11"/>
      <c r="V167" s="11"/>
      <c r="W167" s="12">
        <v>0</v>
      </c>
      <c r="Y167" s="11"/>
      <c r="Z167" s="11"/>
      <c r="AA167" s="12">
        <v>8</v>
      </c>
      <c r="AC167" s="11"/>
      <c r="AD167" s="11"/>
      <c r="AE167" s="11"/>
      <c r="AF167" s="11"/>
      <c r="AG167" s="12">
        <v>120</v>
      </c>
      <c r="AJ167" s="10" t="s">
        <v>206</v>
      </c>
      <c r="AK167" s="10"/>
      <c r="AL167">
        <v>2708.03</v>
      </c>
      <c r="AM167">
        <v>8</v>
      </c>
      <c r="AN167">
        <f t="shared" si="23"/>
        <v>31</v>
      </c>
      <c r="AO167" s="15">
        <f t="shared" si="24"/>
        <v>288000</v>
      </c>
      <c r="AP167">
        <f t="shared" si="25"/>
        <v>0</v>
      </c>
      <c r="AQ167" s="15">
        <f t="shared" si="26"/>
        <v>0</v>
      </c>
      <c r="AR167">
        <f t="shared" si="27"/>
        <v>0</v>
      </c>
      <c r="AS167" s="15">
        <f t="shared" si="28"/>
        <v>0</v>
      </c>
      <c r="AT167">
        <f t="shared" si="29"/>
        <v>14</v>
      </c>
      <c r="AU167" s="15">
        <f t="shared" si="30"/>
        <v>94000</v>
      </c>
      <c r="AV167">
        <f t="shared" si="31"/>
        <v>31</v>
      </c>
      <c r="AW167" s="15">
        <f t="shared" si="32"/>
        <v>288000</v>
      </c>
      <c r="AX167" t="str">
        <f t="shared" si="22"/>
        <v>moderate</v>
      </c>
    </row>
    <row r="168" spans="1:50" ht="12.2" customHeight="1" x14ac:dyDescent="0.2">
      <c r="B168" s="10" t="s">
        <v>140</v>
      </c>
      <c r="C168" s="11"/>
      <c r="D168" s="11"/>
      <c r="E168" s="11"/>
      <c r="F168" s="11"/>
      <c r="G168" s="12">
        <v>22</v>
      </c>
      <c r="I168" s="11"/>
      <c r="J168" s="12">
        <v>349</v>
      </c>
      <c r="L168" s="11"/>
      <c r="M168" s="12">
        <v>1</v>
      </c>
      <c r="O168" s="11"/>
      <c r="P168" s="12">
        <v>205</v>
      </c>
      <c r="R168" s="11"/>
      <c r="S168" s="12">
        <v>1</v>
      </c>
      <c r="T168" s="11"/>
      <c r="U168" s="11"/>
      <c r="V168" s="11"/>
      <c r="W168" s="12">
        <v>805</v>
      </c>
      <c r="Y168" s="11"/>
      <c r="Z168" s="11"/>
      <c r="AA168" s="12">
        <v>14</v>
      </c>
      <c r="AC168" s="11"/>
      <c r="AD168" s="11"/>
      <c r="AE168" s="11"/>
      <c r="AF168" s="11"/>
      <c r="AG168" s="12">
        <v>1170</v>
      </c>
      <c r="AJ168" s="10" t="s">
        <v>207</v>
      </c>
      <c r="AK168" s="10"/>
      <c r="AL168">
        <v>2708.04</v>
      </c>
      <c r="AM168">
        <v>9</v>
      </c>
      <c r="AN168">
        <f t="shared" si="23"/>
        <v>27</v>
      </c>
      <c r="AO168" s="15">
        <f t="shared" si="24"/>
        <v>271000</v>
      </c>
      <c r="AP168">
        <f t="shared" si="25"/>
        <v>0</v>
      </c>
      <c r="AQ168" s="15">
        <f t="shared" si="26"/>
        <v>0</v>
      </c>
      <c r="AR168">
        <f t="shared" si="27"/>
        <v>0</v>
      </c>
      <c r="AS168" s="15">
        <f t="shared" si="28"/>
        <v>0</v>
      </c>
      <c r="AT168">
        <f t="shared" si="29"/>
        <v>17</v>
      </c>
      <c r="AU168" s="15">
        <f t="shared" si="30"/>
        <v>201000</v>
      </c>
      <c r="AV168">
        <f t="shared" si="31"/>
        <v>27</v>
      </c>
      <c r="AW168" s="15">
        <f t="shared" si="32"/>
        <v>271000</v>
      </c>
      <c r="AX168" t="str">
        <f t="shared" si="22"/>
        <v>middle</v>
      </c>
    </row>
    <row r="169" spans="1:50" ht="12.2" customHeight="1" x14ac:dyDescent="0.2">
      <c r="B169" s="10" t="s">
        <v>141</v>
      </c>
      <c r="C169" s="11"/>
      <c r="D169" s="11"/>
      <c r="E169" s="11"/>
      <c r="F169" s="11"/>
      <c r="G169" s="12">
        <v>18</v>
      </c>
      <c r="I169" s="11"/>
      <c r="J169" s="12">
        <v>151</v>
      </c>
      <c r="L169" s="11"/>
      <c r="M169" s="12">
        <v>0</v>
      </c>
      <c r="O169" s="11"/>
      <c r="P169" s="12">
        <v>0</v>
      </c>
      <c r="R169" s="11"/>
      <c r="S169" s="12">
        <v>0</v>
      </c>
      <c r="T169" s="11"/>
      <c r="U169" s="11"/>
      <c r="V169" s="11"/>
      <c r="W169" s="12">
        <v>0</v>
      </c>
      <c r="Y169" s="11"/>
      <c r="Z169" s="11"/>
      <c r="AA169" s="12">
        <v>7</v>
      </c>
      <c r="AC169" s="11"/>
      <c r="AD169" s="11"/>
      <c r="AE169" s="11"/>
      <c r="AF169" s="11"/>
      <c r="AG169" s="12">
        <v>70</v>
      </c>
      <c r="AJ169" s="10" t="s">
        <v>208</v>
      </c>
      <c r="AK169" s="10"/>
      <c r="AL169">
        <v>2708.05</v>
      </c>
      <c r="AM169">
        <v>8</v>
      </c>
      <c r="AN169">
        <f t="shared" si="23"/>
        <v>36</v>
      </c>
      <c r="AO169" s="15">
        <f t="shared" si="24"/>
        <v>316000</v>
      </c>
      <c r="AP169">
        <f t="shared" si="25"/>
        <v>1</v>
      </c>
      <c r="AQ169" s="15">
        <f t="shared" si="26"/>
        <v>182000</v>
      </c>
      <c r="AR169">
        <f t="shared" si="27"/>
        <v>4</v>
      </c>
      <c r="AS169" s="15">
        <f t="shared" si="28"/>
        <v>2529000</v>
      </c>
      <c r="AT169">
        <f t="shared" si="29"/>
        <v>20</v>
      </c>
      <c r="AU169" s="15">
        <f t="shared" si="30"/>
        <v>825000</v>
      </c>
      <c r="AV169">
        <f t="shared" si="31"/>
        <v>41</v>
      </c>
      <c r="AW169" s="15">
        <f t="shared" si="32"/>
        <v>3027000</v>
      </c>
      <c r="AX169" t="str">
        <f t="shared" si="22"/>
        <v>moderate</v>
      </c>
    </row>
    <row r="170" spans="1:50" ht="12.2" customHeight="1" x14ac:dyDescent="0.2">
      <c r="B170" s="10" t="s">
        <v>142</v>
      </c>
      <c r="C170" s="11"/>
      <c r="D170" s="11"/>
      <c r="E170" s="11"/>
      <c r="F170" s="11"/>
      <c r="G170" s="12">
        <v>33</v>
      </c>
      <c r="I170" s="11"/>
      <c r="J170" s="12">
        <v>555</v>
      </c>
      <c r="L170" s="11"/>
      <c r="M170" s="12">
        <v>1</v>
      </c>
      <c r="O170" s="11"/>
      <c r="P170" s="12">
        <v>120</v>
      </c>
      <c r="R170" s="11"/>
      <c r="S170" s="12">
        <v>5</v>
      </c>
      <c r="T170" s="11"/>
      <c r="U170" s="11"/>
      <c r="V170" s="11"/>
      <c r="W170" s="12">
        <v>2904</v>
      </c>
      <c r="Y170" s="11"/>
      <c r="Z170" s="11"/>
      <c r="AA170" s="12">
        <v>11</v>
      </c>
      <c r="AC170" s="11"/>
      <c r="AD170" s="11"/>
      <c r="AE170" s="11"/>
      <c r="AF170" s="11"/>
      <c r="AG170" s="12">
        <v>633</v>
      </c>
      <c r="AJ170" s="10" t="s">
        <v>209</v>
      </c>
      <c r="AK170" s="10"/>
      <c r="AL170">
        <v>2709.01</v>
      </c>
      <c r="AM170">
        <v>7</v>
      </c>
      <c r="AN170">
        <f t="shared" si="23"/>
        <v>11</v>
      </c>
      <c r="AO170" s="15">
        <f t="shared" si="24"/>
        <v>65000</v>
      </c>
      <c r="AP170">
        <f t="shared" si="25"/>
        <v>0</v>
      </c>
      <c r="AQ170" s="15">
        <f t="shared" si="26"/>
        <v>0</v>
      </c>
      <c r="AR170">
        <f t="shared" si="27"/>
        <v>0</v>
      </c>
      <c r="AS170" s="15">
        <f t="shared" si="28"/>
        <v>0</v>
      </c>
      <c r="AT170">
        <f t="shared" si="29"/>
        <v>8</v>
      </c>
      <c r="AU170" s="15">
        <f t="shared" si="30"/>
        <v>52000</v>
      </c>
      <c r="AV170">
        <f t="shared" si="31"/>
        <v>11</v>
      </c>
      <c r="AW170" s="15">
        <f t="shared" si="32"/>
        <v>65000</v>
      </c>
      <c r="AX170" t="str">
        <f t="shared" si="22"/>
        <v>moderate</v>
      </c>
    </row>
    <row r="171" spans="1:50" ht="12.2" customHeight="1" x14ac:dyDescent="0.2">
      <c r="B171" s="10" t="s">
        <v>143</v>
      </c>
      <c r="C171" s="11"/>
      <c r="D171" s="11"/>
      <c r="E171" s="11"/>
      <c r="F171" s="11"/>
      <c r="G171" s="12">
        <v>116</v>
      </c>
      <c r="I171" s="11"/>
      <c r="J171" s="12">
        <v>1759</v>
      </c>
      <c r="L171" s="11"/>
      <c r="M171" s="12">
        <v>13</v>
      </c>
      <c r="O171" s="11"/>
      <c r="P171" s="12">
        <v>2182</v>
      </c>
      <c r="R171" s="11"/>
      <c r="S171" s="12">
        <v>15</v>
      </c>
      <c r="T171" s="11"/>
      <c r="U171" s="11"/>
      <c r="V171" s="11"/>
      <c r="W171" s="12">
        <v>8764</v>
      </c>
      <c r="Y171" s="11"/>
      <c r="Z171" s="11"/>
      <c r="AA171" s="12">
        <v>46</v>
      </c>
      <c r="AC171" s="11"/>
      <c r="AD171" s="11"/>
      <c r="AE171" s="11"/>
      <c r="AF171" s="11"/>
      <c r="AG171" s="12">
        <v>2993</v>
      </c>
      <c r="AJ171" s="10" t="s">
        <v>211</v>
      </c>
      <c r="AK171" s="10"/>
      <c r="AL171">
        <v>2709.02</v>
      </c>
      <c r="AM171">
        <v>7</v>
      </c>
      <c r="AN171">
        <f t="shared" si="23"/>
        <v>9</v>
      </c>
      <c r="AO171" s="15">
        <f t="shared" si="24"/>
        <v>36000</v>
      </c>
      <c r="AP171">
        <f t="shared" si="25"/>
        <v>0</v>
      </c>
      <c r="AQ171" s="15">
        <f t="shared" si="26"/>
        <v>0</v>
      </c>
      <c r="AR171">
        <f t="shared" si="27"/>
        <v>0</v>
      </c>
      <c r="AS171" s="15">
        <f t="shared" si="28"/>
        <v>0</v>
      </c>
      <c r="AT171">
        <f t="shared" si="29"/>
        <v>8</v>
      </c>
      <c r="AU171" s="15">
        <f t="shared" si="30"/>
        <v>33000</v>
      </c>
      <c r="AV171">
        <f t="shared" si="31"/>
        <v>9</v>
      </c>
      <c r="AW171" s="15">
        <f t="shared" si="32"/>
        <v>36000</v>
      </c>
      <c r="AX171" t="str">
        <f t="shared" si="22"/>
        <v>moderate</v>
      </c>
    </row>
    <row r="172" spans="1:50" ht="12.2" customHeight="1" x14ac:dyDescent="0.2">
      <c r="B172" s="10" t="s">
        <v>144</v>
      </c>
      <c r="C172" s="11"/>
      <c r="D172" s="11"/>
      <c r="E172" s="11"/>
      <c r="F172" s="11"/>
      <c r="G172" s="12">
        <v>66</v>
      </c>
      <c r="I172" s="11"/>
      <c r="J172" s="12">
        <v>420</v>
      </c>
      <c r="L172" s="11"/>
      <c r="M172" s="12">
        <v>5</v>
      </c>
      <c r="O172" s="11"/>
      <c r="P172" s="12">
        <v>873</v>
      </c>
      <c r="R172" s="11"/>
      <c r="S172" s="12">
        <v>2</v>
      </c>
      <c r="T172" s="11"/>
      <c r="U172" s="11"/>
      <c r="V172" s="11"/>
      <c r="W172" s="12">
        <v>900</v>
      </c>
      <c r="Y172" s="11"/>
      <c r="Z172" s="11"/>
      <c r="AA172" s="12">
        <v>38</v>
      </c>
      <c r="AC172" s="11"/>
      <c r="AD172" s="11"/>
      <c r="AE172" s="11"/>
      <c r="AF172" s="11"/>
      <c r="AG172" s="12">
        <v>244</v>
      </c>
      <c r="AJ172" s="10" t="s">
        <v>212</v>
      </c>
      <c r="AK172" s="10"/>
      <c r="AL172">
        <v>2709.03</v>
      </c>
      <c r="AM172">
        <v>8</v>
      </c>
      <c r="AN172">
        <f t="shared" si="23"/>
        <v>25</v>
      </c>
      <c r="AO172" s="15">
        <f t="shared" si="24"/>
        <v>124000</v>
      </c>
      <c r="AP172">
        <f t="shared" si="25"/>
        <v>0</v>
      </c>
      <c r="AQ172" s="15">
        <f t="shared" si="26"/>
        <v>0</v>
      </c>
      <c r="AR172">
        <f t="shared" si="27"/>
        <v>0</v>
      </c>
      <c r="AS172" s="15">
        <f t="shared" si="28"/>
        <v>0</v>
      </c>
      <c r="AT172">
        <f t="shared" si="29"/>
        <v>16</v>
      </c>
      <c r="AU172" s="15">
        <f t="shared" si="30"/>
        <v>108000</v>
      </c>
      <c r="AV172">
        <f t="shared" si="31"/>
        <v>25</v>
      </c>
      <c r="AW172" s="15">
        <f t="shared" si="32"/>
        <v>124000</v>
      </c>
      <c r="AX172" t="str">
        <f t="shared" si="22"/>
        <v>moderate</v>
      </c>
    </row>
    <row r="173" spans="1:50" ht="12.2" customHeight="1" x14ac:dyDescent="0.2">
      <c r="B173" s="10" t="s">
        <v>145</v>
      </c>
      <c r="C173" s="11"/>
      <c r="D173" s="11"/>
      <c r="E173" s="11"/>
      <c r="F173" s="11"/>
      <c r="G173" s="12">
        <v>170</v>
      </c>
      <c r="I173" s="11"/>
      <c r="J173" s="12">
        <v>3021</v>
      </c>
      <c r="L173" s="11"/>
      <c r="M173" s="12">
        <v>10</v>
      </c>
      <c r="O173" s="11"/>
      <c r="P173" s="12">
        <v>1815</v>
      </c>
      <c r="R173" s="11"/>
      <c r="S173" s="12">
        <v>12</v>
      </c>
      <c r="T173" s="11"/>
      <c r="U173" s="11"/>
      <c r="V173" s="11"/>
      <c r="W173" s="12">
        <v>7412</v>
      </c>
      <c r="Y173" s="11"/>
      <c r="Z173" s="11"/>
      <c r="AA173" s="12">
        <v>74</v>
      </c>
      <c r="AC173" s="11"/>
      <c r="AD173" s="11"/>
      <c r="AE173" s="11"/>
      <c r="AF173" s="11"/>
      <c r="AG173" s="12">
        <v>2189</v>
      </c>
      <c r="AJ173" s="10" t="s">
        <v>213</v>
      </c>
      <c r="AK173" s="10"/>
      <c r="AL173">
        <v>2710.01</v>
      </c>
      <c r="AM173">
        <v>5</v>
      </c>
      <c r="AN173">
        <f t="shared" si="23"/>
        <v>5</v>
      </c>
      <c r="AO173" s="15">
        <f t="shared" si="24"/>
        <v>24000</v>
      </c>
      <c r="AP173">
        <f t="shared" si="25"/>
        <v>0</v>
      </c>
      <c r="AQ173" s="15">
        <f t="shared" si="26"/>
        <v>0</v>
      </c>
      <c r="AR173">
        <f t="shared" si="27"/>
        <v>0</v>
      </c>
      <c r="AS173" s="15">
        <f t="shared" si="28"/>
        <v>0</v>
      </c>
      <c r="AT173">
        <f t="shared" si="29"/>
        <v>3</v>
      </c>
      <c r="AU173" s="15">
        <f t="shared" si="30"/>
        <v>21000</v>
      </c>
      <c r="AV173">
        <f t="shared" si="31"/>
        <v>5</v>
      </c>
      <c r="AW173" s="15">
        <f t="shared" si="32"/>
        <v>24000</v>
      </c>
      <c r="AX173" t="str">
        <f t="shared" si="22"/>
        <v>low</v>
      </c>
    </row>
    <row r="174" spans="1:50" ht="12.2" customHeight="1" x14ac:dyDescent="0.2">
      <c r="B174" s="10" t="s">
        <v>146</v>
      </c>
      <c r="C174" s="11"/>
      <c r="D174" s="11"/>
      <c r="E174" s="11"/>
      <c r="F174" s="11"/>
      <c r="G174" s="12">
        <v>13</v>
      </c>
      <c r="I174" s="11"/>
      <c r="J174" s="12">
        <v>68</v>
      </c>
      <c r="L174" s="11"/>
      <c r="M174" s="12">
        <v>1</v>
      </c>
      <c r="O174" s="11"/>
      <c r="P174" s="12">
        <v>197</v>
      </c>
      <c r="R174" s="11"/>
      <c r="S174" s="12">
        <v>1</v>
      </c>
      <c r="T174" s="11"/>
      <c r="U174" s="11"/>
      <c r="V174" s="11"/>
      <c r="W174" s="12">
        <v>555</v>
      </c>
      <c r="Y174" s="11"/>
      <c r="Z174" s="11"/>
      <c r="AA174" s="12">
        <v>8</v>
      </c>
      <c r="AC174" s="11"/>
      <c r="AD174" s="11"/>
      <c r="AE174" s="11"/>
      <c r="AF174" s="11"/>
      <c r="AG174" s="12">
        <v>27</v>
      </c>
      <c r="AJ174" s="10" t="s">
        <v>214</v>
      </c>
      <c r="AK174" s="10"/>
      <c r="AL174">
        <v>2710.02</v>
      </c>
      <c r="AM174">
        <v>6</v>
      </c>
      <c r="AN174">
        <f t="shared" si="23"/>
        <v>18</v>
      </c>
      <c r="AO174" s="15">
        <f t="shared" si="24"/>
        <v>118000</v>
      </c>
      <c r="AP174">
        <f t="shared" si="25"/>
        <v>0</v>
      </c>
      <c r="AQ174" s="15">
        <f t="shared" si="26"/>
        <v>0</v>
      </c>
      <c r="AR174">
        <f t="shared" si="27"/>
        <v>0</v>
      </c>
      <c r="AS174" s="15">
        <f t="shared" si="28"/>
        <v>0</v>
      </c>
      <c r="AT174">
        <f t="shared" si="29"/>
        <v>14</v>
      </c>
      <c r="AU174" s="15">
        <f t="shared" si="30"/>
        <v>107000</v>
      </c>
      <c r="AV174">
        <f t="shared" si="31"/>
        <v>18</v>
      </c>
      <c r="AW174" s="15">
        <f t="shared" si="32"/>
        <v>118000</v>
      </c>
      <c r="AX174" t="str">
        <f t="shared" si="22"/>
        <v>moderate</v>
      </c>
    </row>
    <row r="175" spans="1:50" ht="12.2" customHeight="1" x14ac:dyDescent="0.2">
      <c r="B175" s="10" t="s">
        <v>147</v>
      </c>
      <c r="C175" s="11"/>
      <c r="D175" s="11"/>
      <c r="E175" s="11"/>
      <c r="F175" s="11"/>
      <c r="G175" s="12">
        <v>18</v>
      </c>
      <c r="I175" s="11"/>
      <c r="J175" s="12">
        <v>118</v>
      </c>
      <c r="L175" s="11"/>
      <c r="M175" s="12">
        <v>0</v>
      </c>
      <c r="O175" s="11"/>
      <c r="P175" s="12">
        <v>0</v>
      </c>
      <c r="R175" s="11"/>
      <c r="S175" s="12">
        <v>0</v>
      </c>
      <c r="T175" s="11"/>
      <c r="U175" s="11"/>
      <c r="V175" s="11"/>
      <c r="W175" s="12">
        <v>0</v>
      </c>
      <c r="Y175" s="11"/>
      <c r="Z175" s="11"/>
      <c r="AA175" s="12">
        <v>14</v>
      </c>
      <c r="AC175" s="11"/>
      <c r="AD175" s="11"/>
      <c r="AE175" s="11"/>
      <c r="AF175" s="11"/>
      <c r="AG175" s="12">
        <v>107</v>
      </c>
      <c r="AJ175" s="10" t="s">
        <v>215</v>
      </c>
      <c r="AK175" s="10"/>
      <c r="AL175">
        <v>2711.01</v>
      </c>
      <c r="AM175">
        <v>7</v>
      </c>
      <c r="AN175">
        <f t="shared" si="23"/>
        <v>15</v>
      </c>
      <c r="AO175" s="15">
        <f t="shared" si="24"/>
        <v>95000</v>
      </c>
      <c r="AP175">
        <f t="shared" si="25"/>
        <v>0</v>
      </c>
      <c r="AQ175" s="15">
        <f t="shared" si="26"/>
        <v>0</v>
      </c>
      <c r="AR175">
        <f t="shared" si="27"/>
        <v>0</v>
      </c>
      <c r="AS175" s="15">
        <f t="shared" si="28"/>
        <v>0</v>
      </c>
      <c r="AT175">
        <f t="shared" si="29"/>
        <v>8</v>
      </c>
      <c r="AU175" s="15">
        <f t="shared" si="30"/>
        <v>66000</v>
      </c>
      <c r="AV175">
        <f t="shared" si="31"/>
        <v>15</v>
      </c>
      <c r="AW175" s="15">
        <f t="shared" si="32"/>
        <v>95000</v>
      </c>
      <c r="AX175" t="str">
        <f t="shared" si="22"/>
        <v>moderate</v>
      </c>
    </row>
    <row r="176" spans="1:50" ht="14.45" customHeight="1" x14ac:dyDescent="0.2">
      <c r="A176" s="1" t="s">
        <v>0</v>
      </c>
      <c r="B176" s="2"/>
      <c r="C176" s="2"/>
      <c r="D176" s="2"/>
      <c r="E176" s="2"/>
      <c r="F176" s="2"/>
      <c r="G176" s="2"/>
      <c r="H176" s="2"/>
      <c r="Z176" s="3"/>
      <c r="AA176" s="3"/>
      <c r="AB176" s="4" t="s">
        <v>1</v>
      </c>
      <c r="AC176" s="3"/>
      <c r="AD176" s="4" t="s">
        <v>148</v>
      </c>
      <c r="AE176" s="5" t="s">
        <v>3</v>
      </c>
      <c r="AF176" s="3"/>
      <c r="AG176" s="4" t="s">
        <v>4</v>
      </c>
      <c r="AJ176" s="10" t="s">
        <v>216</v>
      </c>
      <c r="AK176" s="10"/>
      <c r="AL176">
        <v>2711.02</v>
      </c>
      <c r="AM176">
        <v>13</v>
      </c>
      <c r="AN176">
        <f t="shared" si="23"/>
        <v>31</v>
      </c>
      <c r="AO176" s="15">
        <f t="shared" si="24"/>
        <v>361000</v>
      </c>
      <c r="AP176">
        <f t="shared" si="25"/>
        <v>0</v>
      </c>
      <c r="AQ176" s="15">
        <f t="shared" si="26"/>
        <v>0</v>
      </c>
      <c r="AR176">
        <f t="shared" si="27"/>
        <v>0</v>
      </c>
      <c r="AS176" s="15">
        <f t="shared" si="28"/>
        <v>0</v>
      </c>
      <c r="AT176">
        <f t="shared" si="29"/>
        <v>15</v>
      </c>
      <c r="AU176" s="15">
        <f t="shared" si="30"/>
        <v>202000</v>
      </c>
      <c r="AV176">
        <f t="shared" si="31"/>
        <v>31</v>
      </c>
      <c r="AW176" s="15">
        <f t="shared" si="32"/>
        <v>361000</v>
      </c>
      <c r="AX176" t="str">
        <f t="shared" si="22"/>
        <v>upper</v>
      </c>
    </row>
    <row r="177" spans="1:50" ht="14.45" customHeight="1" x14ac:dyDescent="0.2">
      <c r="A177" s="1" t="s">
        <v>5</v>
      </c>
      <c r="B177" s="2"/>
      <c r="C177" s="2"/>
      <c r="D177" s="2"/>
      <c r="E177" s="2"/>
      <c r="V177" s="1" t="s">
        <v>6</v>
      </c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J177" s="10" t="s">
        <v>217</v>
      </c>
      <c r="AK177" s="10"/>
      <c r="AL177">
        <v>2712</v>
      </c>
      <c r="AM177">
        <v>13</v>
      </c>
      <c r="AN177">
        <f t="shared" si="23"/>
        <v>109</v>
      </c>
      <c r="AO177" s="15">
        <f t="shared" si="24"/>
        <v>1351000</v>
      </c>
      <c r="AP177">
        <f t="shared" si="25"/>
        <v>2</v>
      </c>
      <c r="AQ177" s="15">
        <f t="shared" si="26"/>
        <v>262000</v>
      </c>
      <c r="AR177">
        <f t="shared" si="27"/>
        <v>3</v>
      </c>
      <c r="AS177" s="15">
        <f t="shared" si="28"/>
        <v>1983000</v>
      </c>
      <c r="AT177">
        <f t="shared" si="29"/>
        <v>65</v>
      </c>
      <c r="AU177" s="15">
        <f t="shared" si="30"/>
        <v>769000</v>
      </c>
      <c r="AV177">
        <f t="shared" si="31"/>
        <v>114</v>
      </c>
      <c r="AW177" s="15">
        <f t="shared" si="32"/>
        <v>3596000</v>
      </c>
      <c r="AX177" t="str">
        <f t="shared" si="22"/>
        <v>upper</v>
      </c>
    </row>
    <row r="178" spans="1:50" ht="14.45" customHeight="1" x14ac:dyDescent="0.2">
      <c r="A178" s="1" t="s">
        <v>7</v>
      </c>
      <c r="B178" s="2"/>
      <c r="C178" s="2"/>
      <c r="D178" s="2"/>
      <c r="E178" s="2"/>
      <c r="V178" s="1" t="s">
        <v>8</v>
      </c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J178" s="10" t="s">
        <v>219</v>
      </c>
      <c r="AK178" s="10"/>
      <c r="AL178">
        <v>2713</v>
      </c>
      <c r="AM178">
        <v>13</v>
      </c>
      <c r="AN178">
        <f t="shared" si="23"/>
        <v>61</v>
      </c>
      <c r="AO178" s="15">
        <f t="shared" si="24"/>
        <v>934000</v>
      </c>
      <c r="AP178">
        <f t="shared" si="25"/>
        <v>2</v>
      </c>
      <c r="AQ178" s="15">
        <f t="shared" si="26"/>
        <v>365000</v>
      </c>
      <c r="AR178">
        <f t="shared" si="27"/>
        <v>2</v>
      </c>
      <c r="AS178" s="15">
        <f t="shared" si="28"/>
        <v>1000000</v>
      </c>
      <c r="AT178">
        <f t="shared" si="29"/>
        <v>33</v>
      </c>
      <c r="AU178" s="15">
        <f t="shared" si="30"/>
        <v>1048000</v>
      </c>
      <c r="AV178">
        <f t="shared" si="31"/>
        <v>65</v>
      </c>
      <c r="AW178" s="15">
        <f t="shared" si="32"/>
        <v>2299000</v>
      </c>
      <c r="AX178" t="str">
        <f t="shared" si="22"/>
        <v>upper</v>
      </c>
    </row>
    <row r="179" spans="1:50" ht="14.45" customHeight="1" x14ac:dyDescent="0.2">
      <c r="V179" s="1" t="s">
        <v>9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J179" s="10" t="s">
        <v>220</v>
      </c>
      <c r="AK179" s="10"/>
      <c r="AL179">
        <v>2714</v>
      </c>
      <c r="AM179">
        <v>13</v>
      </c>
      <c r="AN179">
        <f t="shared" si="23"/>
        <v>84</v>
      </c>
      <c r="AO179" s="15">
        <f t="shared" si="24"/>
        <v>1513000</v>
      </c>
      <c r="AP179">
        <f t="shared" si="25"/>
        <v>3</v>
      </c>
      <c r="AQ179" s="15">
        <f t="shared" si="26"/>
        <v>515000</v>
      </c>
      <c r="AR179">
        <f t="shared" si="27"/>
        <v>0</v>
      </c>
      <c r="AS179" s="15">
        <f t="shared" si="28"/>
        <v>0</v>
      </c>
      <c r="AT179">
        <f t="shared" si="29"/>
        <v>43</v>
      </c>
      <c r="AU179" s="15">
        <f t="shared" si="30"/>
        <v>978000</v>
      </c>
      <c r="AV179">
        <f t="shared" si="31"/>
        <v>87</v>
      </c>
      <c r="AW179" s="15">
        <f t="shared" si="32"/>
        <v>2028000</v>
      </c>
      <c r="AX179" t="str">
        <f t="shared" si="22"/>
        <v>upper</v>
      </c>
    </row>
    <row r="180" spans="1:50" ht="12.2" customHeight="1" x14ac:dyDescent="0.2">
      <c r="G180" s="6" t="s">
        <v>10</v>
      </c>
      <c r="H180" s="7"/>
      <c r="I180" s="7"/>
      <c r="J180" s="7"/>
      <c r="M180" s="6" t="s">
        <v>10</v>
      </c>
      <c r="N180" s="7"/>
      <c r="O180" s="7"/>
      <c r="P180" s="7"/>
      <c r="R180" s="6" t="s">
        <v>10</v>
      </c>
      <c r="S180" s="7"/>
      <c r="T180" s="7"/>
      <c r="U180" s="7"/>
      <c r="V180" s="7"/>
      <c r="AJ180" s="10" t="s">
        <v>222</v>
      </c>
      <c r="AK180" s="10"/>
      <c r="AL180">
        <v>2715.01</v>
      </c>
      <c r="AM180">
        <v>13</v>
      </c>
      <c r="AN180">
        <f t="shared" si="23"/>
        <v>200</v>
      </c>
      <c r="AO180" s="15">
        <f t="shared" si="24"/>
        <v>2953000</v>
      </c>
      <c r="AP180">
        <f t="shared" si="25"/>
        <v>4</v>
      </c>
      <c r="AQ180" s="15">
        <f t="shared" si="26"/>
        <v>772000</v>
      </c>
      <c r="AR180">
        <f t="shared" si="27"/>
        <v>4</v>
      </c>
      <c r="AS180" s="15">
        <f t="shared" si="28"/>
        <v>1636000</v>
      </c>
      <c r="AT180">
        <f t="shared" si="29"/>
        <v>123</v>
      </c>
      <c r="AU180" s="15">
        <f t="shared" si="30"/>
        <v>3524000</v>
      </c>
      <c r="AV180">
        <f t="shared" si="31"/>
        <v>208</v>
      </c>
      <c r="AW180" s="15">
        <f t="shared" si="32"/>
        <v>5361000</v>
      </c>
      <c r="AX180" t="str">
        <f t="shared" si="22"/>
        <v>upper</v>
      </c>
    </row>
    <row r="181" spans="1:50" ht="12.2" customHeight="1" x14ac:dyDescent="0.2">
      <c r="G181" s="6" t="s">
        <v>11</v>
      </c>
      <c r="H181" s="7"/>
      <c r="I181" s="7"/>
      <c r="J181" s="7"/>
      <c r="M181" s="6" t="s">
        <v>12</v>
      </c>
      <c r="N181" s="7"/>
      <c r="O181" s="7"/>
      <c r="P181" s="7"/>
      <c r="R181" s="6" t="s">
        <v>13</v>
      </c>
      <c r="S181" s="7"/>
      <c r="T181" s="7"/>
      <c r="U181" s="7"/>
      <c r="V181" s="7"/>
      <c r="X181" s="6" t="s">
        <v>14</v>
      </c>
      <c r="Y181" s="7"/>
      <c r="Z181" s="7"/>
      <c r="AA181" s="7"/>
      <c r="AB181" s="7"/>
      <c r="AC181" s="7"/>
      <c r="AD181" s="7"/>
      <c r="AE181" s="7"/>
      <c r="AF181" s="7"/>
      <c r="AG181" s="7"/>
      <c r="AJ181" s="10" t="s">
        <v>224</v>
      </c>
      <c r="AK181" s="10"/>
      <c r="AL181">
        <v>2715.03</v>
      </c>
      <c r="AM181">
        <v>13</v>
      </c>
      <c r="AN181">
        <f t="shared" si="23"/>
        <v>44</v>
      </c>
      <c r="AO181" s="15">
        <f t="shared" si="24"/>
        <v>785000</v>
      </c>
      <c r="AP181">
        <f t="shared" si="25"/>
        <v>2</v>
      </c>
      <c r="AQ181" s="15">
        <f t="shared" si="26"/>
        <v>338000</v>
      </c>
      <c r="AR181">
        <f t="shared" si="27"/>
        <v>0</v>
      </c>
      <c r="AS181" s="15">
        <f t="shared" si="28"/>
        <v>0</v>
      </c>
      <c r="AT181">
        <f t="shared" si="29"/>
        <v>17</v>
      </c>
      <c r="AU181" s="15">
        <f t="shared" si="30"/>
        <v>319000</v>
      </c>
      <c r="AV181">
        <f t="shared" si="31"/>
        <v>46</v>
      </c>
      <c r="AW181" s="15">
        <f t="shared" si="32"/>
        <v>1123000</v>
      </c>
      <c r="AX181" t="str">
        <f t="shared" si="22"/>
        <v>upper</v>
      </c>
    </row>
    <row r="182" spans="1:50" ht="13.35" customHeight="1" x14ac:dyDescent="0.2">
      <c r="B182" s="8" t="s">
        <v>15</v>
      </c>
      <c r="G182" s="6" t="s">
        <v>16</v>
      </c>
      <c r="H182" s="7"/>
      <c r="I182" s="7"/>
      <c r="J182" s="7"/>
      <c r="M182" s="6" t="s">
        <v>17</v>
      </c>
      <c r="N182" s="7"/>
      <c r="O182" s="7"/>
      <c r="P182" s="7"/>
      <c r="X182" s="6" t="s">
        <v>18</v>
      </c>
      <c r="Y182" s="7"/>
      <c r="Z182" s="7"/>
      <c r="AA182" s="7"/>
      <c r="AB182" s="7"/>
      <c r="AC182" s="7"/>
      <c r="AD182" s="7"/>
      <c r="AE182" s="7"/>
      <c r="AF182" s="7"/>
      <c r="AG182" s="7"/>
      <c r="AJ182" s="10" t="s">
        <v>225</v>
      </c>
      <c r="AK182" s="10"/>
      <c r="AL182">
        <v>2716</v>
      </c>
      <c r="AM182">
        <v>6</v>
      </c>
      <c r="AN182">
        <f t="shared" si="23"/>
        <v>22</v>
      </c>
      <c r="AO182" s="15">
        <f t="shared" si="24"/>
        <v>107000</v>
      </c>
      <c r="AP182">
        <f t="shared" si="25"/>
        <v>0</v>
      </c>
      <c r="AQ182" s="15">
        <f t="shared" si="26"/>
        <v>0</v>
      </c>
      <c r="AR182">
        <f t="shared" si="27"/>
        <v>0</v>
      </c>
      <c r="AS182" s="15">
        <f t="shared" si="28"/>
        <v>0</v>
      </c>
      <c r="AT182">
        <f t="shared" si="29"/>
        <v>16</v>
      </c>
      <c r="AU182" s="15">
        <f t="shared" si="30"/>
        <v>89000</v>
      </c>
      <c r="AV182">
        <f t="shared" si="31"/>
        <v>22</v>
      </c>
      <c r="AW182" s="15">
        <f t="shared" si="32"/>
        <v>107000</v>
      </c>
      <c r="AX182" t="str">
        <f t="shared" si="22"/>
        <v>moderate</v>
      </c>
    </row>
    <row r="183" spans="1:50" ht="13.35" customHeight="1" x14ac:dyDescent="0.2">
      <c r="B183" s="9"/>
      <c r="G183" s="7"/>
      <c r="H183" s="7"/>
      <c r="I183" s="7"/>
      <c r="J183" s="7"/>
      <c r="M183" s="7"/>
      <c r="N183" s="7"/>
      <c r="O183" s="7"/>
      <c r="P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J183" s="10" t="s">
        <v>227</v>
      </c>
      <c r="AK183" s="10"/>
      <c r="AL183">
        <v>2717</v>
      </c>
      <c r="AM183">
        <v>6</v>
      </c>
      <c r="AN183">
        <f t="shared" si="23"/>
        <v>35</v>
      </c>
      <c r="AO183" s="15">
        <f t="shared" si="24"/>
        <v>445000</v>
      </c>
      <c r="AP183">
        <f t="shared" si="25"/>
        <v>0</v>
      </c>
      <c r="AQ183" s="15">
        <f t="shared" si="26"/>
        <v>0</v>
      </c>
      <c r="AR183">
        <f t="shared" si="27"/>
        <v>0</v>
      </c>
      <c r="AS183" s="15">
        <f t="shared" si="28"/>
        <v>0</v>
      </c>
      <c r="AT183">
        <f t="shared" si="29"/>
        <v>24</v>
      </c>
      <c r="AU183" s="15">
        <f t="shared" si="30"/>
        <v>206000</v>
      </c>
      <c r="AV183">
        <f t="shared" si="31"/>
        <v>35</v>
      </c>
      <c r="AW183" s="15">
        <f t="shared" si="32"/>
        <v>445000</v>
      </c>
      <c r="AX183" t="str">
        <f t="shared" si="22"/>
        <v>moderate</v>
      </c>
    </row>
    <row r="184" spans="1:50" ht="12.2" customHeight="1" x14ac:dyDescent="0.2">
      <c r="F184" s="6" t="s">
        <v>19</v>
      </c>
      <c r="G184" s="7"/>
      <c r="H184" s="7"/>
      <c r="J184" s="6" t="s">
        <v>20</v>
      </c>
      <c r="K184" s="7"/>
      <c r="M184" s="6" t="s">
        <v>19</v>
      </c>
      <c r="N184" s="7"/>
      <c r="P184" s="8" t="s">
        <v>20</v>
      </c>
      <c r="S184" s="8" t="s">
        <v>19</v>
      </c>
      <c r="U184" s="6" t="s">
        <v>20</v>
      </c>
      <c r="V184" s="7"/>
      <c r="Y184" s="6" t="s">
        <v>19</v>
      </c>
      <c r="Z184" s="7"/>
      <c r="AD184" s="6" t="s">
        <v>20</v>
      </c>
      <c r="AE184" s="7"/>
      <c r="AF184" s="7"/>
      <c r="AJ184" s="10" t="s">
        <v>228</v>
      </c>
      <c r="AK184" s="10"/>
      <c r="AL184">
        <v>2718.01</v>
      </c>
      <c r="AM184">
        <v>5</v>
      </c>
      <c r="AN184">
        <f t="shared" si="23"/>
        <v>20</v>
      </c>
      <c r="AO184" s="15">
        <f t="shared" si="24"/>
        <v>217000</v>
      </c>
      <c r="AP184">
        <f t="shared" si="25"/>
        <v>1</v>
      </c>
      <c r="AQ184" s="15">
        <f t="shared" si="26"/>
        <v>150000</v>
      </c>
      <c r="AR184">
        <f t="shared" si="27"/>
        <v>1</v>
      </c>
      <c r="AS184" s="15">
        <f t="shared" si="28"/>
        <v>515000</v>
      </c>
      <c r="AT184">
        <f t="shared" si="29"/>
        <v>12</v>
      </c>
      <c r="AU184" s="15">
        <f t="shared" si="30"/>
        <v>594000</v>
      </c>
      <c r="AV184">
        <f t="shared" si="31"/>
        <v>22</v>
      </c>
      <c r="AW184" s="15">
        <f t="shared" si="32"/>
        <v>882000</v>
      </c>
      <c r="AX184" t="str">
        <f t="shared" si="22"/>
        <v>low</v>
      </c>
    </row>
    <row r="185" spans="1:50" ht="12.2" customHeight="1" x14ac:dyDescent="0.2">
      <c r="F185" s="6" t="s">
        <v>21</v>
      </c>
      <c r="G185" s="7"/>
      <c r="H185" s="7"/>
      <c r="J185" s="6" t="s">
        <v>22</v>
      </c>
      <c r="K185" s="7"/>
      <c r="M185" s="6" t="s">
        <v>21</v>
      </c>
      <c r="N185" s="7"/>
      <c r="P185" s="8" t="s">
        <v>22</v>
      </c>
      <c r="S185" s="8" t="s">
        <v>21</v>
      </c>
      <c r="U185" s="6" t="s">
        <v>22</v>
      </c>
      <c r="V185" s="7"/>
      <c r="Y185" s="6" t="s">
        <v>21</v>
      </c>
      <c r="Z185" s="7"/>
      <c r="AD185" s="6" t="s">
        <v>22</v>
      </c>
      <c r="AE185" s="7"/>
      <c r="AF185" s="7"/>
      <c r="AJ185" s="10" t="s">
        <v>229</v>
      </c>
      <c r="AK185" s="10"/>
      <c r="AL185">
        <v>2718.02</v>
      </c>
      <c r="AM185">
        <v>5</v>
      </c>
      <c r="AN185">
        <f t="shared" si="23"/>
        <v>18</v>
      </c>
      <c r="AO185" s="15">
        <f t="shared" si="24"/>
        <v>166000</v>
      </c>
      <c r="AP185">
        <f t="shared" si="25"/>
        <v>0</v>
      </c>
      <c r="AQ185" s="15">
        <f t="shared" si="26"/>
        <v>0</v>
      </c>
      <c r="AR185">
        <f t="shared" si="27"/>
        <v>0</v>
      </c>
      <c r="AS185" s="15">
        <f t="shared" si="28"/>
        <v>0</v>
      </c>
      <c r="AT185">
        <f t="shared" si="29"/>
        <v>10</v>
      </c>
      <c r="AU185" s="15">
        <f t="shared" si="30"/>
        <v>81000</v>
      </c>
      <c r="AV185">
        <f t="shared" si="31"/>
        <v>18</v>
      </c>
      <c r="AW185" s="15">
        <f t="shared" si="32"/>
        <v>166000</v>
      </c>
      <c r="AX185" t="str">
        <f t="shared" si="22"/>
        <v>low</v>
      </c>
    </row>
    <row r="186" spans="1:50" ht="12.2" customHeight="1" x14ac:dyDescent="0.2">
      <c r="B186" s="10" t="s">
        <v>149</v>
      </c>
      <c r="C186" s="11"/>
      <c r="D186" s="11"/>
      <c r="E186" s="11"/>
      <c r="F186" s="11"/>
      <c r="G186" s="12">
        <v>22</v>
      </c>
      <c r="I186" s="11"/>
      <c r="J186" s="12">
        <v>107</v>
      </c>
      <c r="L186" s="11"/>
      <c r="M186" s="12">
        <v>0</v>
      </c>
      <c r="O186" s="11"/>
      <c r="P186" s="12">
        <v>0</v>
      </c>
      <c r="R186" s="11"/>
      <c r="S186" s="12">
        <v>0</v>
      </c>
      <c r="T186" s="11"/>
      <c r="U186" s="11"/>
      <c r="V186" s="11"/>
      <c r="W186" s="12">
        <v>0</v>
      </c>
      <c r="Y186" s="11"/>
      <c r="Z186" s="11"/>
      <c r="AA186" s="12">
        <v>16</v>
      </c>
      <c r="AC186" s="11"/>
      <c r="AD186" s="11"/>
      <c r="AE186" s="11"/>
      <c r="AF186" s="11"/>
      <c r="AG186" s="12">
        <v>89</v>
      </c>
      <c r="AJ186" s="10" t="s">
        <v>230</v>
      </c>
      <c r="AK186" s="10"/>
      <c r="AL186">
        <v>2719</v>
      </c>
      <c r="AM186">
        <v>8</v>
      </c>
      <c r="AN186">
        <f t="shared" si="23"/>
        <v>51</v>
      </c>
      <c r="AO186" s="15">
        <f t="shared" si="24"/>
        <v>571000</v>
      </c>
      <c r="AP186">
        <f t="shared" si="25"/>
        <v>0</v>
      </c>
      <c r="AQ186" s="15">
        <f t="shared" si="26"/>
        <v>0</v>
      </c>
      <c r="AR186">
        <f t="shared" si="27"/>
        <v>4</v>
      </c>
      <c r="AS186" s="15">
        <f t="shared" si="28"/>
        <v>2869000</v>
      </c>
      <c r="AT186">
        <f t="shared" si="29"/>
        <v>38</v>
      </c>
      <c r="AU186" s="15">
        <f t="shared" si="30"/>
        <v>2194000</v>
      </c>
      <c r="AV186">
        <f t="shared" si="31"/>
        <v>55</v>
      </c>
      <c r="AW186" s="15">
        <f t="shared" si="32"/>
        <v>3440000</v>
      </c>
      <c r="AX186" t="str">
        <f t="shared" si="22"/>
        <v>moderate</v>
      </c>
    </row>
    <row r="187" spans="1:50" ht="12.2" customHeight="1" x14ac:dyDescent="0.2">
      <c r="B187" s="10" t="s">
        <v>150</v>
      </c>
      <c r="C187" s="11"/>
      <c r="D187" s="11"/>
      <c r="E187" s="11"/>
      <c r="F187" s="11"/>
      <c r="G187" s="12">
        <v>35</v>
      </c>
      <c r="I187" s="11"/>
      <c r="J187" s="12">
        <v>445</v>
      </c>
      <c r="L187" s="11"/>
      <c r="M187" s="12">
        <v>0</v>
      </c>
      <c r="O187" s="11"/>
      <c r="P187" s="12">
        <v>0</v>
      </c>
      <c r="R187" s="11"/>
      <c r="S187" s="12">
        <v>0</v>
      </c>
      <c r="T187" s="11"/>
      <c r="U187" s="11"/>
      <c r="V187" s="11"/>
      <c r="W187" s="12">
        <v>0</v>
      </c>
      <c r="Y187" s="11"/>
      <c r="Z187" s="11"/>
      <c r="AA187" s="12">
        <v>24</v>
      </c>
      <c r="AC187" s="11"/>
      <c r="AD187" s="11"/>
      <c r="AE187" s="11"/>
      <c r="AF187" s="11"/>
      <c r="AG187" s="12">
        <v>206</v>
      </c>
      <c r="AJ187" s="10" t="s">
        <v>231</v>
      </c>
      <c r="AK187" s="10"/>
      <c r="AL187">
        <v>2720.03</v>
      </c>
      <c r="AM187">
        <v>10</v>
      </c>
      <c r="AN187">
        <f t="shared" si="23"/>
        <v>184</v>
      </c>
      <c r="AO187" s="15">
        <f t="shared" si="24"/>
        <v>1826000</v>
      </c>
      <c r="AP187">
        <f t="shared" si="25"/>
        <v>0</v>
      </c>
      <c r="AQ187" s="15">
        <f t="shared" si="26"/>
        <v>0</v>
      </c>
      <c r="AR187">
        <f t="shared" si="27"/>
        <v>0</v>
      </c>
      <c r="AS187" s="15">
        <f t="shared" si="28"/>
        <v>0</v>
      </c>
      <c r="AT187">
        <f t="shared" si="29"/>
        <v>135</v>
      </c>
      <c r="AU187" s="15">
        <f t="shared" si="30"/>
        <v>1258000</v>
      </c>
      <c r="AV187">
        <f t="shared" si="31"/>
        <v>184</v>
      </c>
      <c r="AW187" s="15">
        <f t="shared" si="32"/>
        <v>1826000</v>
      </c>
      <c r="AX187" t="str">
        <f t="shared" si="22"/>
        <v>middle</v>
      </c>
    </row>
    <row r="188" spans="1:50" ht="12.2" customHeight="1" x14ac:dyDescent="0.2">
      <c r="B188" s="10" t="s">
        <v>151</v>
      </c>
      <c r="C188" s="11"/>
      <c r="D188" s="11"/>
      <c r="E188" s="11"/>
      <c r="F188" s="11"/>
      <c r="G188" s="12">
        <v>96</v>
      </c>
      <c r="I188" s="11"/>
      <c r="J188" s="12">
        <v>883</v>
      </c>
      <c r="L188" s="11"/>
      <c r="M188" s="12">
        <v>4</v>
      </c>
      <c r="O188" s="11"/>
      <c r="P188" s="12">
        <v>597</v>
      </c>
      <c r="R188" s="11"/>
      <c r="S188" s="12">
        <v>1</v>
      </c>
      <c r="T188" s="11"/>
      <c r="U188" s="11"/>
      <c r="V188" s="11"/>
      <c r="W188" s="12">
        <v>750</v>
      </c>
      <c r="Y188" s="11"/>
      <c r="Z188" s="11"/>
      <c r="AA188" s="12">
        <v>70</v>
      </c>
      <c r="AC188" s="11"/>
      <c r="AD188" s="11"/>
      <c r="AE188" s="11"/>
      <c r="AF188" s="11"/>
      <c r="AG188" s="12">
        <v>865</v>
      </c>
      <c r="AJ188" s="10" t="s">
        <v>232</v>
      </c>
      <c r="AK188" s="10"/>
      <c r="AL188">
        <v>2720.04</v>
      </c>
      <c r="AM188">
        <v>7</v>
      </c>
      <c r="AN188">
        <f t="shared" si="23"/>
        <v>123</v>
      </c>
      <c r="AO188" s="15">
        <f t="shared" si="24"/>
        <v>1162000</v>
      </c>
      <c r="AP188">
        <f t="shared" si="25"/>
        <v>1</v>
      </c>
      <c r="AQ188" s="15">
        <f t="shared" si="26"/>
        <v>225000</v>
      </c>
      <c r="AR188">
        <f t="shared" si="27"/>
        <v>0</v>
      </c>
      <c r="AS188" s="15">
        <f t="shared" si="28"/>
        <v>0</v>
      </c>
      <c r="AT188">
        <f t="shared" si="29"/>
        <v>78</v>
      </c>
      <c r="AU188" s="15">
        <f t="shared" si="30"/>
        <v>855000</v>
      </c>
      <c r="AV188">
        <f t="shared" si="31"/>
        <v>124</v>
      </c>
      <c r="AW188" s="15">
        <f t="shared" si="32"/>
        <v>1387000</v>
      </c>
      <c r="AX188" t="str">
        <f t="shared" si="22"/>
        <v>moderate</v>
      </c>
    </row>
    <row r="189" spans="1:50" ht="12.2" customHeight="1" x14ac:dyDescent="0.2">
      <c r="B189" s="10" t="s">
        <v>152</v>
      </c>
      <c r="C189" s="11"/>
      <c r="D189" s="11"/>
      <c r="E189" s="11"/>
      <c r="F189" s="11"/>
      <c r="G189" s="12">
        <v>22</v>
      </c>
      <c r="I189" s="11"/>
      <c r="J189" s="12">
        <v>369</v>
      </c>
      <c r="L189" s="11"/>
      <c r="M189" s="12">
        <v>1</v>
      </c>
      <c r="O189" s="11"/>
      <c r="P189" s="12">
        <v>200</v>
      </c>
      <c r="R189" s="11"/>
      <c r="S189" s="12">
        <v>0</v>
      </c>
      <c r="T189" s="11"/>
      <c r="U189" s="11"/>
      <c r="V189" s="11"/>
      <c r="W189" s="12">
        <v>0</v>
      </c>
      <c r="Y189" s="11"/>
      <c r="Z189" s="11"/>
      <c r="AA189" s="12">
        <v>12</v>
      </c>
      <c r="AC189" s="11"/>
      <c r="AD189" s="11"/>
      <c r="AE189" s="11"/>
      <c r="AF189" s="11"/>
      <c r="AG189" s="12">
        <v>60</v>
      </c>
      <c r="AJ189" s="10" t="s">
        <v>233</v>
      </c>
      <c r="AK189" s="10"/>
      <c r="AL189">
        <v>2720.05</v>
      </c>
      <c r="AM189">
        <v>7</v>
      </c>
      <c r="AN189">
        <f t="shared" si="23"/>
        <v>137</v>
      </c>
      <c r="AO189" s="15">
        <f t="shared" si="24"/>
        <v>1384000</v>
      </c>
      <c r="AP189">
        <f t="shared" si="25"/>
        <v>1</v>
      </c>
      <c r="AQ189" s="15">
        <f t="shared" si="26"/>
        <v>250000</v>
      </c>
      <c r="AR189">
        <f t="shared" si="27"/>
        <v>1</v>
      </c>
      <c r="AS189" s="15">
        <f t="shared" si="28"/>
        <v>273000</v>
      </c>
      <c r="AT189">
        <f t="shared" si="29"/>
        <v>93</v>
      </c>
      <c r="AU189" s="15">
        <f t="shared" si="30"/>
        <v>788000</v>
      </c>
      <c r="AV189">
        <f t="shared" si="31"/>
        <v>139</v>
      </c>
      <c r="AW189" s="15">
        <f t="shared" si="32"/>
        <v>1907000</v>
      </c>
      <c r="AX189" t="str">
        <f t="shared" si="22"/>
        <v>moderate</v>
      </c>
    </row>
    <row r="190" spans="1:50" ht="12.2" customHeight="1" x14ac:dyDescent="0.2">
      <c r="B190" s="10" t="s">
        <v>153</v>
      </c>
      <c r="C190" s="11"/>
      <c r="D190" s="11"/>
      <c r="E190" s="11"/>
      <c r="F190" s="11"/>
      <c r="G190" s="12">
        <v>20</v>
      </c>
      <c r="I190" s="11"/>
      <c r="J190" s="12">
        <v>222</v>
      </c>
      <c r="L190" s="11"/>
      <c r="M190" s="12">
        <v>1</v>
      </c>
      <c r="O190" s="11"/>
      <c r="P190" s="12">
        <v>131</v>
      </c>
      <c r="R190" s="11"/>
      <c r="S190" s="12">
        <v>0</v>
      </c>
      <c r="T190" s="11"/>
      <c r="U190" s="11"/>
      <c r="V190" s="11"/>
      <c r="W190" s="12">
        <v>0</v>
      </c>
      <c r="Y190" s="11"/>
      <c r="Z190" s="11"/>
      <c r="AA190" s="12">
        <v>12</v>
      </c>
      <c r="AC190" s="11"/>
      <c r="AD190" s="11"/>
      <c r="AE190" s="11"/>
      <c r="AF190" s="11"/>
      <c r="AG190" s="12">
        <v>79</v>
      </c>
      <c r="AJ190" s="10" t="s">
        <v>234</v>
      </c>
      <c r="AK190" s="10"/>
      <c r="AL190">
        <v>2720.06</v>
      </c>
      <c r="AM190">
        <v>4</v>
      </c>
      <c r="AN190">
        <f t="shared" si="23"/>
        <v>93</v>
      </c>
      <c r="AO190" s="15">
        <f t="shared" si="24"/>
        <v>962000</v>
      </c>
      <c r="AP190">
        <f t="shared" si="25"/>
        <v>0</v>
      </c>
      <c r="AQ190" s="15">
        <f t="shared" si="26"/>
        <v>0</v>
      </c>
      <c r="AR190">
        <f t="shared" si="27"/>
        <v>0</v>
      </c>
      <c r="AS190" s="15">
        <f t="shared" si="28"/>
        <v>0</v>
      </c>
      <c r="AT190">
        <f t="shared" si="29"/>
        <v>54</v>
      </c>
      <c r="AU190" s="15">
        <f t="shared" si="30"/>
        <v>598000</v>
      </c>
      <c r="AV190">
        <f t="shared" si="31"/>
        <v>93</v>
      </c>
      <c r="AW190" s="15">
        <f t="shared" si="32"/>
        <v>962000</v>
      </c>
      <c r="AX190" t="str">
        <f t="shared" si="22"/>
        <v>low</v>
      </c>
    </row>
    <row r="191" spans="1:50" ht="12.2" customHeight="1" x14ac:dyDescent="0.2">
      <c r="B191" s="10" t="s">
        <v>154</v>
      </c>
      <c r="C191" s="11"/>
      <c r="D191" s="11"/>
      <c r="E191" s="11"/>
      <c r="F191" s="11"/>
      <c r="G191" s="12">
        <v>6</v>
      </c>
      <c r="I191" s="11"/>
      <c r="J191" s="12">
        <v>34</v>
      </c>
      <c r="L191" s="11"/>
      <c r="M191" s="12">
        <v>0</v>
      </c>
      <c r="O191" s="11"/>
      <c r="P191" s="12">
        <v>0</v>
      </c>
      <c r="R191" s="11"/>
      <c r="S191" s="12">
        <v>0</v>
      </c>
      <c r="T191" s="11"/>
      <c r="U191" s="11"/>
      <c r="V191" s="11"/>
      <c r="W191" s="12">
        <v>0</v>
      </c>
      <c r="Y191" s="11"/>
      <c r="Z191" s="11"/>
      <c r="AA191" s="12">
        <v>5</v>
      </c>
      <c r="AC191" s="11"/>
      <c r="AD191" s="11"/>
      <c r="AE191" s="11"/>
      <c r="AF191" s="11"/>
      <c r="AG191" s="12">
        <v>30</v>
      </c>
      <c r="AJ191" s="10" t="s">
        <v>235</v>
      </c>
      <c r="AK191" s="10"/>
      <c r="AL191">
        <v>2720.07</v>
      </c>
      <c r="AM191">
        <v>6</v>
      </c>
      <c r="AN191">
        <f t="shared" si="23"/>
        <v>96</v>
      </c>
      <c r="AO191" s="15">
        <f t="shared" si="24"/>
        <v>883000</v>
      </c>
      <c r="AP191">
        <f t="shared" si="25"/>
        <v>4</v>
      </c>
      <c r="AQ191" s="15">
        <f t="shared" si="26"/>
        <v>597000</v>
      </c>
      <c r="AR191">
        <f t="shared" si="27"/>
        <v>1</v>
      </c>
      <c r="AS191" s="15">
        <f t="shared" si="28"/>
        <v>750000</v>
      </c>
      <c r="AT191">
        <f t="shared" si="29"/>
        <v>70</v>
      </c>
      <c r="AU191" s="15">
        <f t="shared" si="30"/>
        <v>865000</v>
      </c>
      <c r="AV191">
        <f t="shared" si="31"/>
        <v>101</v>
      </c>
      <c r="AW191" s="15">
        <f t="shared" si="32"/>
        <v>2230000</v>
      </c>
      <c r="AX191" t="str">
        <f t="shared" si="22"/>
        <v>moderate</v>
      </c>
    </row>
    <row r="192" spans="1:50" ht="12.2" customHeight="1" x14ac:dyDescent="0.2">
      <c r="B192" s="10" t="s">
        <v>26</v>
      </c>
      <c r="C192" s="11"/>
      <c r="D192" s="11"/>
      <c r="E192" s="11"/>
      <c r="F192" s="11"/>
      <c r="G192" s="12">
        <v>1248</v>
      </c>
      <c r="I192" s="11"/>
      <c r="J192" s="12">
        <v>16404</v>
      </c>
      <c r="L192" s="11"/>
      <c r="M192" s="12">
        <v>58</v>
      </c>
      <c r="O192" s="11"/>
      <c r="P192" s="12">
        <v>9698</v>
      </c>
      <c r="R192" s="11"/>
      <c r="S192" s="12">
        <v>63</v>
      </c>
      <c r="T192" s="11"/>
      <c r="U192" s="11"/>
      <c r="V192" s="11"/>
      <c r="W192" s="12">
        <v>36535</v>
      </c>
      <c r="Y192" s="11"/>
      <c r="Z192" s="11"/>
      <c r="AA192" s="12">
        <v>641</v>
      </c>
      <c r="AC192" s="11"/>
      <c r="AD192" s="11"/>
      <c r="AE192" s="11"/>
      <c r="AF192" s="11"/>
      <c r="AG192" s="12">
        <v>14904</v>
      </c>
      <c r="AJ192" s="10" t="s">
        <v>236</v>
      </c>
      <c r="AK192" s="10"/>
      <c r="AL192">
        <v>2801.01</v>
      </c>
      <c r="AM192">
        <v>7</v>
      </c>
      <c r="AN192">
        <f t="shared" si="23"/>
        <v>94</v>
      </c>
      <c r="AO192" s="15">
        <f t="shared" si="24"/>
        <v>1295000</v>
      </c>
      <c r="AP192">
        <f t="shared" si="25"/>
        <v>5</v>
      </c>
      <c r="AQ192" s="15">
        <f t="shared" si="26"/>
        <v>945000</v>
      </c>
      <c r="AR192">
        <f t="shared" si="27"/>
        <v>1</v>
      </c>
      <c r="AS192" s="15">
        <f t="shared" si="28"/>
        <v>488000</v>
      </c>
      <c r="AT192">
        <f t="shared" si="29"/>
        <v>50</v>
      </c>
      <c r="AU192" s="15">
        <f t="shared" si="30"/>
        <v>1254000</v>
      </c>
      <c r="AV192">
        <f t="shared" si="31"/>
        <v>100</v>
      </c>
      <c r="AW192" s="15">
        <f t="shared" si="32"/>
        <v>2728000</v>
      </c>
      <c r="AX192" t="str">
        <f t="shared" si="22"/>
        <v>moderate</v>
      </c>
    </row>
    <row r="193" spans="2:50" ht="12.2" customHeight="1" x14ac:dyDescent="0.2">
      <c r="B193" s="6" t="s">
        <v>155</v>
      </c>
      <c r="C193" s="7"/>
      <c r="D193" s="7"/>
      <c r="AJ193" s="10" t="s">
        <v>237</v>
      </c>
      <c r="AK193" s="10"/>
      <c r="AL193">
        <v>2801.02</v>
      </c>
      <c r="AM193">
        <v>5</v>
      </c>
      <c r="AN193">
        <f t="shared" si="23"/>
        <v>72</v>
      </c>
      <c r="AO193" s="15">
        <f t="shared" si="24"/>
        <v>628000</v>
      </c>
      <c r="AP193">
        <f t="shared" si="25"/>
        <v>1</v>
      </c>
      <c r="AQ193" s="15">
        <f t="shared" si="26"/>
        <v>200000</v>
      </c>
      <c r="AR193">
        <f t="shared" si="27"/>
        <v>3</v>
      </c>
      <c r="AS193" s="15">
        <f t="shared" si="28"/>
        <v>2019000</v>
      </c>
      <c r="AT193">
        <f t="shared" si="29"/>
        <v>47</v>
      </c>
      <c r="AU193" s="15">
        <f t="shared" si="30"/>
        <v>583000</v>
      </c>
      <c r="AV193">
        <f t="shared" si="31"/>
        <v>76</v>
      </c>
      <c r="AW193" s="15">
        <f t="shared" si="32"/>
        <v>2847000</v>
      </c>
      <c r="AX193" t="str">
        <f t="shared" si="22"/>
        <v>low</v>
      </c>
    </row>
    <row r="194" spans="2:50" ht="12.2" customHeight="1" x14ac:dyDescent="0.2">
      <c r="B194" s="10" t="s">
        <v>156</v>
      </c>
      <c r="C194" s="11"/>
      <c r="D194" s="11"/>
      <c r="E194" s="11"/>
      <c r="F194" s="11"/>
      <c r="G194" s="12">
        <v>39</v>
      </c>
      <c r="I194" s="11"/>
      <c r="J194" s="12">
        <v>409</v>
      </c>
      <c r="L194" s="11"/>
      <c r="M194" s="12">
        <v>0</v>
      </c>
      <c r="O194" s="11"/>
      <c r="P194" s="12">
        <v>0</v>
      </c>
      <c r="R194" s="11"/>
      <c r="S194" s="12">
        <v>0</v>
      </c>
      <c r="T194" s="11"/>
      <c r="U194" s="11"/>
      <c r="V194" s="11"/>
      <c r="W194" s="12">
        <v>0</v>
      </c>
      <c r="Y194" s="11"/>
      <c r="Z194" s="11"/>
      <c r="AA194" s="12">
        <v>27</v>
      </c>
      <c r="AC194" s="11"/>
      <c r="AD194" s="11"/>
      <c r="AE194" s="11"/>
      <c r="AF194" s="11"/>
      <c r="AG194" s="12">
        <v>304</v>
      </c>
      <c r="AJ194" s="10" t="s">
        <v>238</v>
      </c>
      <c r="AK194" s="10"/>
      <c r="AL194">
        <v>2802</v>
      </c>
      <c r="AM194">
        <v>8</v>
      </c>
      <c r="AN194">
        <f t="shared" si="23"/>
        <v>33</v>
      </c>
      <c r="AO194" s="15">
        <f t="shared" si="24"/>
        <v>171000</v>
      </c>
      <c r="AP194">
        <f t="shared" si="25"/>
        <v>0</v>
      </c>
      <c r="AQ194" s="15">
        <f t="shared" si="26"/>
        <v>0</v>
      </c>
      <c r="AR194">
        <f t="shared" si="27"/>
        <v>1</v>
      </c>
      <c r="AS194" s="15">
        <f t="shared" si="28"/>
        <v>384000</v>
      </c>
      <c r="AT194">
        <f t="shared" si="29"/>
        <v>30</v>
      </c>
      <c r="AU194" s="15">
        <f t="shared" si="30"/>
        <v>539000</v>
      </c>
      <c r="AV194">
        <f t="shared" si="31"/>
        <v>34</v>
      </c>
      <c r="AW194" s="15">
        <f t="shared" si="32"/>
        <v>555000</v>
      </c>
      <c r="AX194" t="str">
        <f t="shared" si="22"/>
        <v>moderate</v>
      </c>
    </row>
    <row r="195" spans="2:50" ht="12.2" customHeight="1" x14ac:dyDescent="0.2">
      <c r="B195" s="10" t="s">
        <v>157</v>
      </c>
      <c r="C195" s="11"/>
      <c r="D195" s="11"/>
      <c r="E195" s="11"/>
      <c r="F195" s="11"/>
      <c r="G195" s="12">
        <v>18</v>
      </c>
      <c r="I195" s="11"/>
      <c r="J195" s="12">
        <v>363</v>
      </c>
      <c r="L195" s="11"/>
      <c r="M195" s="12">
        <v>0</v>
      </c>
      <c r="O195" s="11"/>
      <c r="P195" s="12">
        <v>0</v>
      </c>
      <c r="R195" s="11"/>
      <c r="S195" s="12">
        <v>0</v>
      </c>
      <c r="T195" s="11"/>
      <c r="U195" s="11"/>
      <c r="V195" s="11"/>
      <c r="W195" s="12">
        <v>0</v>
      </c>
      <c r="Y195" s="11"/>
      <c r="Z195" s="11"/>
      <c r="AA195" s="12">
        <v>11</v>
      </c>
      <c r="AC195" s="11"/>
      <c r="AD195" s="11"/>
      <c r="AE195" s="11"/>
      <c r="AF195" s="11"/>
      <c r="AG195" s="12">
        <v>287</v>
      </c>
      <c r="AJ195" s="10" t="s">
        <v>239</v>
      </c>
      <c r="AK195" s="10"/>
      <c r="AL195">
        <v>2803.01</v>
      </c>
      <c r="AM195">
        <v>6</v>
      </c>
      <c r="AN195">
        <f t="shared" si="23"/>
        <v>22</v>
      </c>
      <c r="AO195" s="15">
        <f t="shared" si="24"/>
        <v>369000</v>
      </c>
      <c r="AP195">
        <f t="shared" si="25"/>
        <v>1</v>
      </c>
      <c r="AQ195" s="15">
        <f t="shared" si="26"/>
        <v>200000</v>
      </c>
      <c r="AR195">
        <f t="shared" si="27"/>
        <v>0</v>
      </c>
      <c r="AS195" s="15">
        <f t="shared" si="28"/>
        <v>0</v>
      </c>
      <c r="AT195">
        <f t="shared" si="29"/>
        <v>12</v>
      </c>
      <c r="AU195" s="15">
        <f t="shared" si="30"/>
        <v>60000</v>
      </c>
      <c r="AV195">
        <f t="shared" si="31"/>
        <v>23</v>
      </c>
      <c r="AW195" s="15">
        <f t="shared" si="32"/>
        <v>569000</v>
      </c>
      <c r="AX195" t="str">
        <f t="shared" ref="AX195:AX201" si="33">IF(AM195&lt;=5,"low",IF(AM195&lt;=8,"moderate",IF(AM195&lt;=12,"middle",IF(AM195=13,"upper",IF(AM195=14,"unknown","?????")))))</f>
        <v>moderate</v>
      </c>
    </row>
    <row r="196" spans="2:50" ht="12.2" customHeight="1" x14ac:dyDescent="0.2">
      <c r="B196" s="10" t="s">
        <v>158</v>
      </c>
      <c r="C196" s="11"/>
      <c r="D196" s="11"/>
      <c r="E196" s="11"/>
      <c r="F196" s="11"/>
      <c r="G196" s="12">
        <v>111</v>
      </c>
      <c r="I196" s="11"/>
      <c r="J196" s="12">
        <v>1222</v>
      </c>
      <c r="L196" s="11"/>
      <c r="M196" s="12">
        <v>3</v>
      </c>
      <c r="O196" s="11"/>
      <c r="P196" s="12">
        <v>469</v>
      </c>
      <c r="R196" s="11"/>
      <c r="S196" s="12">
        <v>4</v>
      </c>
      <c r="T196" s="11"/>
      <c r="U196" s="11"/>
      <c r="V196" s="11"/>
      <c r="W196" s="12">
        <v>1648</v>
      </c>
      <c r="Y196" s="11"/>
      <c r="Z196" s="11"/>
      <c r="AA196" s="12">
        <v>57</v>
      </c>
      <c r="AC196" s="11"/>
      <c r="AD196" s="11"/>
      <c r="AE196" s="11"/>
      <c r="AF196" s="11"/>
      <c r="AG196" s="12">
        <v>1342</v>
      </c>
      <c r="AJ196" s="10" t="s">
        <v>240</v>
      </c>
      <c r="AK196" s="10"/>
      <c r="AL196">
        <v>2803.02</v>
      </c>
      <c r="AM196">
        <v>6</v>
      </c>
      <c r="AN196">
        <f t="shared" ref="AN196:AN201" si="34">VLOOKUP(TEXT($AL196,"0000.00"),$B$13:$AG$333,6,FALSE)</f>
        <v>20</v>
      </c>
      <c r="AO196" s="15">
        <f t="shared" ref="AO196:AO201" si="35">VLOOKUP(TEXT($AL196,"0000.00"),$B$13:$AG$333,9,FALSE)*1000</f>
        <v>222000</v>
      </c>
      <c r="AP196">
        <f t="shared" ref="AP196:AP201" si="36">VLOOKUP(TEXT($AL196,"0000.00"),$B$13:$AG$333,12,FALSE)</f>
        <v>1</v>
      </c>
      <c r="AQ196" s="15">
        <f t="shared" ref="AQ196:AQ201" si="37">VLOOKUP(TEXT($AL196,"0000.00"),$B$13:$AG$333,15,FALSE)*1000</f>
        <v>131000</v>
      </c>
      <c r="AR196">
        <f t="shared" ref="AR196:AR201" si="38">VLOOKUP(TEXT($AL196,"0000.00"),$B$13:$AG$333,18,FALSE)</f>
        <v>0</v>
      </c>
      <c r="AS196" s="15">
        <f t="shared" ref="AS196:AS201" si="39">VLOOKUP(TEXT($AL196,"0000.00"),$B$13:$AG$333,22,FALSE)*1000</f>
        <v>0</v>
      </c>
      <c r="AT196">
        <f t="shared" ref="AT196:AT201" si="40">VLOOKUP(TEXT($AL196,"0000.00"),$B$13:$AG$333,26,FALSE)</f>
        <v>12</v>
      </c>
      <c r="AU196" s="15">
        <f t="shared" ref="AU196:AU201" si="41">VLOOKUP(TEXT($AL196,"0000.00"),$B$13:$AG$333,32,FALSE)*1000</f>
        <v>79000</v>
      </c>
      <c r="AV196">
        <f t="shared" ref="AV196:AV201" si="42">AN196+AP196+AR196</f>
        <v>21</v>
      </c>
      <c r="AW196" s="15">
        <f t="shared" ref="AW196:AW201" si="43">AO196+AQ196+AS196</f>
        <v>353000</v>
      </c>
      <c r="AX196" t="str">
        <f t="shared" si="33"/>
        <v>moderate</v>
      </c>
    </row>
    <row r="197" spans="2:50" ht="12.2" customHeight="1" x14ac:dyDescent="0.2">
      <c r="B197" s="10" t="s">
        <v>159</v>
      </c>
      <c r="C197" s="11"/>
      <c r="D197" s="11"/>
      <c r="E197" s="11"/>
      <c r="F197" s="11"/>
      <c r="G197" s="12">
        <v>24</v>
      </c>
      <c r="I197" s="11"/>
      <c r="J197" s="12">
        <v>173</v>
      </c>
      <c r="L197" s="11"/>
      <c r="M197" s="12">
        <v>1</v>
      </c>
      <c r="O197" s="11"/>
      <c r="P197" s="12">
        <v>113</v>
      </c>
      <c r="R197" s="11"/>
      <c r="S197" s="12">
        <v>0</v>
      </c>
      <c r="T197" s="11"/>
      <c r="U197" s="11"/>
      <c r="V197" s="11"/>
      <c r="W197" s="12">
        <v>0</v>
      </c>
      <c r="Y197" s="11"/>
      <c r="Z197" s="11"/>
      <c r="AA197" s="12">
        <v>14</v>
      </c>
      <c r="AC197" s="11"/>
      <c r="AD197" s="11"/>
      <c r="AE197" s="11"/>
      <c r="AF197" s="11"/>
      <c r="AG197" s="12">
        <v>255</v>
      </c>
      <c r="AJ197" s="10" t="s">
        <v>241</v>
      </c>
      <c r="AK197" s="10"/>
      <c r="AL197">
        <v>2804.01</v>
      </c>
      <c r="AM197">
        <v>8</v>
      </c>
      <c r="AN197">
        <f t="shared" si="34"/>
        <v>39</v>
      </c>
      <c r="AO197" s="15">
        <f t="shared" si="35"/>
        <v>229000</v>
      </c>
      <c r="AP197">
        <f t="shared" si="36"/>
        <v>0</v>
      </c>
      <c r="AQ197" s="15">
        <f t="shared" si="37"/>
        <v>0</v>
      </c>
      <c r="AR197">
        <f t="shared" si="38"/>
        <v>0</v>
      </c>
      <c r="AS197" s="15">
        <f t="shared" si="39"/>
        <v>0</v>
      </c>
      <c r="AT197">
        <f t="shared" si="40"/>
        <v>22</v>
      </c>
      <c r="AU197" s="15">
        <f t="shared" si="41"/>
        <v>172000</v>
      </c>
      <c r="AV197">
        <f t="shared" si="42"/>
        <v>39</v>
      </c>
      <c r="AW197" s="15">
        <f t="shared" si="43"/>
        <v>229000</v>
      </c>
      <c r="AX197" t="str">
        <f t="shared" si="33"/>
        <v>moderate</v>
      </c>
    </row>
    <row r="198" spans="2:50" ht="12.2" customHeight="1" x14ac:dyDescent="0.2">
      <c r="B198" s="10" t="s">
        <v>160</v>
      </c>
      <c r="C198" s="11"/>
      <c r="D198" s="11"/>
      <c r="E198" s="11"/>
      <c r="F198" s="11"/>
      <c r="G198" s="12">
        <v>7</v>
      </c>
      <c r="I198" s="11"/>
      <c r="J198" s="12">
        <v>20</v>
      </c>
      <c r="L198" s="11"/>
      <c r="M198" s="12">
        <v>0</v>
      </c>
      <c r="O198" s="11"/>
      <c r="P198" s="12">
        <v>0</v>
      </c>
      <c r="R198" s="11"/>
      <c r="S198" s="12">
        <v>0</v>
      </c>
      <c r="T198" s="11"/>
      <c r="U198" s="11"/>
      <c r="V198" s="11"/>
      <c r="W198" s="12">
        <v>0</v>
      </c>
      <c r="Y198" s="11"/>
      <c r="Z198" s="11"/>
      <c r="AA198" s="12">
        <v>7</v>
      </c>
      <c r="AC198" s="11"/>
      <c r="AD198" s="11"/>
      <c r="AE198" s="11"/>
      <c r="AF198" s="11"/>
      <c r="AG198" s="12">
        <v>20</v>
      </c>
      <c r="AJ198" s="10" t="s">
        <v>242</v>
      </c>
      <c r="AK198" s="10"/>
      <c r="AL198">
        <v>2804.02</v>
      </c>
      <c r="AM198">
        <v>7</v>
      </c>
      <c r="AN198">
        <f t="shared" si="34"/>
        <v>6</v>
      </c>
      <c r="AO198" s="15">
        <f t="shared" si="35"/>
        <v>182000</v>
      </c>
      <c r="AP198">
        <f t="shared" si="36"/>
        <v>0</v>
      </c>
      <c r="AQ198" s="15">
        <f t="shared" si="37"/>
        <v>0</v>
      </c>
      <c r="AR198">
        <f t="shared" si="38"/>
        <v>0</v>
      </c>
      <c r="AS198" s="15">
        <f t="shared" si="39"/>
        <v>0</v>
      </c>
      <c r="AT198">
        <f t="shared" si="40"/>
        <v>5</v>
      </c>
      <c r="AU198" s="15">
        <f t="shared" si="41"/>
        <v>96000</v>
      </c>
      <c r="AV198">
        <f t="shared" si="42"/>
        <v>6</v>
      </c>
      <c r="AW198" s="15">
        <f t="shared" si="43"/>
        <v>182000</v>
      </c>
      <c r="AX198" t="str">
        <f t="shared" si="33"/>
        <v>moderate</v>
      </c>
    </row>
    <row r="199" spans="2:50" ht="12.2" customHeight="1" x14ac:dyDescent="0.2">
      <c r="B199" s="10" t="s">
        <v>161</v>
      </c>
      <c r="C199" s="11"/>
      <c r="D199" s="11"/>
      <c r="E199" s="11"/>
      <c r="F199" s="11"/>
      <c r="G199" s="12">
        <v>7</v>
      </c>
      <c r="I199" s="11"/>
      <c r="J199" s="12">
        <v>35</v>
      </c>
      <c r="L199" s="11"/>
      <c r="M199" s="12">
        <v>1</v>
      </c>
      <c r="O199" s="11"/>
      <c r="P199" s="12">
        <v>228</v>
      </c>
      <c r="R199" s="11"/>
      <c r="S199" s="12">
        <v>0</v>
      </c>
      <c r="T199" s="11"/>
      <c r="U199" s="11"/>
      <c r="V199" s="11"/>
      <c r="W199" s="12">
        <v>0</v>
      </c>
      <c r="Y199" s="11"/>
      <c r="Z199" s="11"/>
      <c r="AA199" s="12">
        <v>6</v>
      </c>
      <c r="AC199" s="11"/>
      <c r="AD199" s="11"/>
      <c r="AE199" s="11"/>
      <c r="AF199" s="11"/>
      <c r="AG199" s="12">
        <v>18</v>
      </c>
      <c r="AJ199" s="10" t="s">
        <v>243</v>
      </c>
      <c r="AK199" s="10"/>
      <c r="AL199">
        <v>2804.03</v>
      </c>
      <c r="AM199">
        <v>8</v>
      </c>
      <c r="AN199">
        <f t="shared" si="34"/>
        <v>26</v>
      </c>
      <c r="AO199" s="15">
        <f t="shared" si="35"/>
        <v>296000</v>
      </c>
      <c r="AP199">
        <f t="shared" si="36"/>
        <v>1</v>
      </c>
      <c r="AQ199" s="15">
        <f t="shared" si="37"/>
        <v>150000</v>
      </c>
      <c r="AR199">
        <f t="shared" si="38"/>
        <v>0</v>
      </c>
      <c r="AS199" s="15">
        <f t="shared" si="39"/>
        <v>0</v>
      </c>
      <c r="AT199">
        <f t="shared" si="40"/>
        <v>14</v>
      </c>
      <c r="AU199" s="15">
        <f t="shared" si="41"/>
        <v>251000</v>
      </c>
      <c r="AV199">
        <f t="shared" si="42"/>
        <v>27</v>
      </c>
      <c r="AW199" s="15">
        <f t="shared" si="43"/>
        <v>446000</v>
      </c>
      <c r="AX199" t="str">
        <f t="shared" si="33"/>
        <v>moderate</v>
      </c>
    </row>
    <row r="200" spans="2:50" ht="12.2" customHeight="1" x14ac:dyDescent="0.2">
      <c r="B200" s="10" t="s">
        <v>162</v>
      </c>
      <c r="C200" s="11"/>
      <c r="D200" s="11"/>
      <c r="E200" s="11"/>
      <c r="F200" s="11"/>
      <c r="G200" s="12">
        <v>52</v>
      </c>
      <c r="I200" s="11"/>
      <c r="J200" s="12">
        <v>493</v>
      </c>
      <c r="L200" s="11"/>
      <c r="M200" s="12">
        <v>0</v>
      </c>
      <c r="O200" s="11"/>
      <c r="P200" s="12">
        <v>0</v>
      </c>
      <c r="R200" s="11"/>
      <c r="S200" s="12">
        <v>0</v>
      </c>
      <c r="T200" s="11"/>
      <c r="U200" s="11"/>
      <c r="V200" s="11"/>
      <c r="W200" s="12">
        <v>0</v>
      </c>
      <c r="Y200" s="11"/>
      <c r="Z200" s="11"/>
      <c r="AA200" s="12">
        <v>35</v>
      </c>
      <c r="AC200" s="11"/>
      <c r="AD200" s="11"/>
      <c r="AE200" s="11"/>
      <c r="AF200" s="11"/>
      <c r="AG200" s="12">
        <v>344</v>
      </c>
      <c r="AJ200" s="10" t="s">
        <v>245</v>
      </c>
      <c r="AK200" s="10"/>
      <c r="AL200">
        <v>2804.04</v>
      </c>
      <c r="AM200">
        <v>6</v>
      </c>
      <c r="AN200">
        <f t="shared" si="34"/>
        <v>6</v>
      </c>
      <c r="AO200" s="15">
        <f t="shared" si="35"/>
        <v>34000</v>
      </c>
      <c r="AP200">
        <f t="shared" si="36"/>
        <v>0</v>
      </c>
      <c r="AQ200" s="15">
        <f t="shared" si="37"/>
        <v>0</v>
      </c>
      <c r="AR200">
        <f t="shared" si="38"/>
        <v>0</v>
      </c>
      <c r="AS200" s="15">
        <f t="shared" si="39"/>
        <v>0</v>
      </c>
      <c r="AT200">
        <f t="shared" si="40"/>
        <v>5</v>
      </c>
      <c r="AU200" s="15">
        <f t="shared" si="41"/>
        <v>30000</v>
      </c>
      <c r="AV200">
        <f t="shared" si="42"/>
        <v>6</v>
      </c>
      <c r="AW200" s="15">
        <f t="shared" si="43"/>
        <v>34000</v>
      </c>
      <c r="AX200" t="str">
        <f t="shared" si="33"/>
        <v>moderate</v>
      </c>
    </row>
    <row r="201" spans="2:50" ht="12.2" customHeight="1" x14ac:dyDescent="0.2">
      <c r="B201" s="10" t="s">
        <v>163</v>
      </c>
      <c r="C201" s="11"/>
      <c r="D201" s="11"/>
      <c r="E201" s="11"/>
      <c r="F201" s="11"/>
      <c r="G201" s="12">
        <v>13</v>
      </c>
      <c r="I201" s="11"/>
      <c r="J201" s="12">
        <v>48</v>
      </c>
      <c r="L201" s="11"/>
      <c r="M201" s="12">
        <v>0</v>
      </c>
      <c r="O201" s="11"/>
      <c r="P201" s="12">
        <v>0</v>
      </c>
      <c r="R201" s="11"/>
      <c r="S201" s="12">
        <v>0</v>
      </c>
      <c r="T201" s="11"/>
      <c r="U201" s="11"/>
      <c r="V201" s="11"/>
      <c r="W201" s="12">
        <v>0</v>
      </c>
      <c r="Y201" s="11"/>
      <c r="Z201" s="11"/>
      <c r="AA201" s="12">
        <v>8</v>
      </c>
      <c r="AC201" s="11"/>
      <c r="AD201" s="11"/>
      <c r="AE201" s="11"/>
      <c r="AF201" s="11"/>
      <c r="AG201" s="12">
        <v>29</v>
      </c>
      <c r="AJ201" s="10" t="s">
        <v>246</v>
      </c>
      <c r="AK201" s="10"/>
      <c r="AL201">
        <v>2805</v>
      </c>
      <c r="AM201">
        <v>2</v>
      </c>
      <c r="AN201">
        <f t="shared" si="34"/>
        <v>26</v>
      </c>
      <c r="AO201" s="15">
        <f t="shared" si="35"/>
        <v>230000</v>
      </c>
      <c r="AP201">
        <f t="shared" si="36"/>
        <v>2</v>
      </c>
      <c r="AQ201" s="15">
        <f t="shared" si="37"/>
        <v>359000</v>
      </c>
      <c r="AR201">
        <f t="shared" si="38"/>
        <v>0</v>
      </c>
      <c r="AS201" s="15">
        <f t="shared" si="39"/>
        <v>0</v>
      </c>
      <c r="AT201">
        <f t="shared" si="40"/>
        <v>11</v>
      </c>
      <c r="AU201" s="15">
        <f t="shared" si="41"/>
        <v>396000</v>
      </c>
      <c r="AV201">
        <f t="shared" si="42"/>
        <v>28</v>
      </c>
      <c r="AW201" s="15">
        <f t="shared" si="43"/>
        <v>589000</v>
      </c>
      <c r="AX201" t="str">
        <f t="shared" si="33"/>
        <v>low</v>
      </c>
    </row>
    <row r="202" spans="2:50" ht="12.2" customHeight="1" x14ac:dyDescent="0.2">
      <c r="B202" s="10" t="s">
        <v>164</v>
      </c>
      <c r="C202" s="11"/>
      <c r="D202" s="11"/>
      <c r="E202" s="11"/>
      <c r="F202" s="11"/>
      <c r="G202" s="12">
        <v>64</v>
      </c>
      <c r="I202" s="11"/>
      <c r="J202" s="12">
        <v>940</v>
      </c>
      <c r="L202" s="11"/>
      <c r="M202" s="12">
        <v>2</v>
      </c>
      <c r="O202" s="11"/>
      <c r="P202" s="12">
        <v>395</v>
      </c>
      <c r="R202" s="11"/>
      <c r="S202" s="12">
        <v>0</v>
      </c>
      <c r="T202" s="11"/>
      <c r="U202" s="11"/>
      <c r="V202" s="11"/>
      <c r="W202" s="12">
        <v>0</v>
      </c>
      <c r="Y202" s="11"/>
      <c r="Z202" s="11"/>
      <c r="AA202" s="12">
        <v>22</v>
      </c>
      <c r="AC202" s="11"/>
      <c r="AD202" s="11"/>
      <c r="AE202" s="11"/>
      <c r="AF202" s="11"/>
      <c r="AG202" s="12">
        <v>342</v>
      </c>
    </row>
    <row r="203" spans="2:50" ht="12.2" customHeight="1" x14ac:dyDescent="0.2">
      <c r="B203" s="10" t="s">
        <v>165</v>
      </c>
      <c r="C203" s="11"/>
      <c r="D203" s="11"/>
      <c r="E203" s="11"/>
      <c r="F203" s="11"/>
      <c r="G203" s="12">
        <v>83</v>
      </c>
      <c r="I203" s="11"/>
      <c r="J203" s="12">
        <v>1701</v>
      </c>
      <c r="L203" s="11"/>
      <c r="M203" s="12">
        <v>9</v>
      </c>
      <c r="O203" s="11"/>
      <c r="P203" s="12">
        <v>1547</v>
      </c>
      <c r="R203" s="11"/>
      <c r="S203" s="12">
        <v>8</v>
      </c>
      <c r="T203" s="11"/>
      <c r="U203" s="11"/>
      <c r="V203" s="11"/>
      <c r="W203" s="12">
        <v>4026</v>
      </c>
      <c r="Y203" s="11"/>
      <c r="Z203" s="11"/>
      <c r="AA203" s="12">
        <v>36</v>
      </c>
      <c r="AC203" s="11"/>
      <c r="AD203" s="11"/>
      <c r="AE203" s="11"/>
      <c r="AF203" s="11"/>
      <c r="AG203" s="12">
        <v>1481</v>
      </c>
    </row>
    <row r="204" spans="2:50" ht="12.2" customHeight="1" x14ac:dyDescent="0.2">
      <c r="B204" s="10" t="s">
        <v>166</v>
      </c>
      <c r="C204" s="11"/>
      <c r="D204" s="11"/>
      <c r="E204" s="11"/>
      <c r="F204" s="11"/>
      <c r="G204" s="12">
        <v>19</v>
      </c>
      <c r="I204" s="11"/>
      <c r="J204" s="12">
        <v>171</v>
      </c>
      <c r="L204" s="11"/>
      <c r="M204" s="12">
        <v>0</v>
      </c>
      <c r="O204" s="11"/>
      <c r="P204" s="12">
        <v>0</v>
      </c>
      <c r="R204" s="11"/>
      <c r="S204" s="12">
        <v>0</v>
      </c>
      <c r="T204" s="11"/>
      <c r="U204" s="11"/>
      <c r="V204" s="11"/>
      <c r="W204" s="12">
        <v>0</v>
      </c>
      <c r="Y204" s="11"/>
      <c r="Z204" s="11"/>
      <c r="AA204" s="12">
        <v>12</v>
      </c>
      <c r="AC204" s="11"/>
      <c r="AD204" s="11"/>
      <c r="AE204" s="11"/>
      <c r="AF204" s="11"/>
      <c r="AG204" s="12">
        <v>139</v>
      </c>
    </row>
    <row r="205" spans="2:50" ht="12.2" customHeight="1" x14ac:dyDescent="0.2">
      <c r="B205" s="10" t="s">
        <v>167</v>
      </c>
      <c r="C205" s="11"/>
      <c r="D205" s="11"/>
      <c r="E205" s="11"/>
      <c r="F205" s="11"/>
      <c r="G205" s="12">
        <v>17</v>
      </c>
      <c r="I205" s="11"/>
      <c r="J205" s="12">
        <v>168</v>
      </c>
      <c r="L205" s="11"/>
      <c r="M205" s="12">
        <v>0</v>
      </c>
      <c r="O205" s="11"/>
      <c r="P205" s="12">
        <v>0</v>
      </c>
      <c r="R205" s="11"/>
      <c r="S205" s="12">
        <v>1</v>
      </c>
      <c r="T205" s="11"/>
      <c r="U205" s="11"/>
      <c r="V205" s="11"/>
      <c r="W205" s="12">
        <v>885</v>
      </c>
      <c r="Y205" s="11"/>
      <c r="Z205" s="11"/>
      <c r="AA205" s="12">
        <v>13</v>
      </c>
      <c r="AC205" s="11"/>
      <c r="AD205" s="11"/>
      <c r="AE205" s="11"/>
      <c r="AF205" s="11"/>
      <c r="AG205" s="12">
        <v>958</v>
      </c>
    </row>
    <row r="206" spans="2:50" ht="12.2" customHeight="1" x14ac:dyDescent="0.2">
      <c r="B206" s="10" t="s">
        <v>168</v>
      </c>
      <c r="C206" s="11"/>
      <c r="D206" s="11"/>
      <c r="E206" s="11"/>
      <c r="F206" s="11"/>
      <c r="G206" s="12">
        <v>11</v>
      </c>
      <c r="I206" s="11"/>
      <c r="J206" s="12">
        <v>65</v>
      </c>
      <c r="L206" s="11"/>
      <c r="M206" s="12">
        <v>0</v>
      </c>
      <c r="O206" s="11"/>
      <c r="P206" s="12">
        <v>0</v>
      </c>
      <c r="R206" s="11"/>
      <c r="S206" s="12">
        <v>0</v>
      </c>
      <c r="T206" s="11"/>
      <c r="U206" s="11"/>
      <c r="V206" s="11"/>
      <c r="W206" s="12">
        <v>0</v>
      </c>
      <c r="Y206" s="11"/>
      <c r="Z206" s="11"/>
      <c r="AA206" s="12">
        <v>8</v>
      </c>
      <c r="AC206" s="11"/>
      <c r="AD206" s="11"/>
      <c r="AE206" s="11"/>
      <c r="AF206" s="11"/>
      <c r="AG206" s="12">
        <v>52</v>
      </c>
    </row>
    <row r="207" spans="2:50" ht="12.2" customHeight="1" x14ac:dyDescent="0.2">
      <c r="B207" s="10" t="s">
        <v>169</v>
      </c>
      <c r="C207" s="11"/>
      <c r="D207" s="11"/>
      <c r="E207" s="11"/>
      <c r="F207" s="11"/>
      <c r="G207" s="12">
        <v>9</v>
      </c>
      <c r="I207" s="11"/>
      <c r="J207" s="12">
        <v>36</v>
      </c>
      <c r="L207" s="11"/>
      <c r="M207" s="12">
        <v>0</v>
      </c>
      <c r="O207" s="11"/>
      <c r="P207" s="12">
        <v>0</v>
      </c>
      <c r="R207" s="11"/>
      <c r="S207" s="12">
        <v>0</v>
      </c>
      <c r="T207" s="11"/>
      <c r="U207" s="11"/>
      <c r="V207" s="11"/>
      <c r="W207" s="12">
        <v>0</v>
      </c>
      <c r="Y207" s="11"/>
      <c r="Z207" s="11"/>
      <c r="AA207" s="12">
        <v>8</v>
      </c>
      <c r="AC207" s="11"/>
      <c r="AD207" s="11"/>
      <c r="AE207" s="11"/>
      <c r="AF207" s="11"/>
      <c r="AG207" s="12">
        <v>33</v>
      </c>
    </row>
    <row r="208" spans="2:50" ht="12.2" customHeight="1" x14ac:dyDescent="0.2">
      <c r="B208" s="10" t="s">
        <v>170</v>
      </c>
      <c r="C208" s="11"/>
      <c r="D208" s="11"/>
      <c r="E208" s="11"/>
      <c r="F208" s="11"/>
      <c r="G208" s="12">
        <v>15</v>
      </c>
      <c r="I208" s="11"/>
      <c r="J208" s="12">
        <v>95</v>
      </c>
      <c r="L208" s="11"/>
      <c r="M208" s="12">
        <v>0</v>
      </c>
      <c r="O208" s="11"/>
      <c r="P208" s="12">
        <v>0</v>
      </c>
      <c r="R208" s="11"/>
      <c r="S208" s="12">
        <v>0</v>
      </c>
      <c r="T208" s="11"/>
      <c r="U208" s="11"/>
      <c r="V208" s="11"/>
      <c r="W208" s="12">
        <v>0</v>
      </c>
      <c r="Y208" s="11"/>
      <c r="Z208" s="11"/>
      <c r="AA208" s="12">
        <v>8</v>
      </c>
      <c r="AC208" s="11"/>
      <c r="AD208" s="11"/>
      <c r="AE208" s="11"/>
      <c r="AF208" s="11"/>
      <c r="AG208" s="12">
        <v>66</v>
      </c>
    </row>
    <row r="209" spans="1:37" ht="12.2" customHeight="1" x14ac:dyDescent="0.2">
      <c r="B209" s="10" t="s">
        <v>171</v>
      </c>
      <c r="C209" s="11"/>
      <c r="D209" s="11"/>
      <c r="E209" s="11"/>
      <c r="F209" s="11"/>
      <c r="G209" s="12">
        <v>123</v>
      </c>
      <c r="I209" s="11"/>
      <c r="J209" s="12">
        <v>1162</v>
      </c>
      <c r="L209" s="11"/>
      <c r="M209" s="12">
        <v>1</v>
      </c>
      <c r="O209" s="11"/>
      <c r="P209" s="12">
        <v>225</v>
      </c>
      <c r="R209" s="11"/>
      <c r="S209" s="12">
        <v>0</v>
      </c>
      <c r="T209" s="11"/>
      <c r="U209" s="11"/>
      <c r="V209" s="11"/>
      <c r="W209" s="12">
        <v>0</v>
      </c>
      <c r="Y209" s="11"/>
      <c r="Z209" s="11"/>
      <c r="AA209" s="12">
        <v>78</v>
      </c>
      <c r="AC209" s="11"/>
      <c r="AD209" s="11"/>
      <c r="AE209" s="11"/>
      <c r="AF209" s="11"/>
      <c r="AG209" s="12">
        <v>855</v>
      </c>
    </row>
    <row r="210" spans="1:37" ht="12.2" customHeight="1" x14ac:dyDescent="0.2">
      <c r="B210" s="10" t="s">
        <v>172</v>
      </c>
      <c r="C210" s="11"/>
      <c r="D210" s="11"/>
      <c r="E210" s="11"/>
      <c r="F210" s="11"/>
      <c r="G210" s="12">
        <v>137</v>
      </c>
      <c r="I210" s="11"/>
      <c r="J210" s="12">
        <v>1384</v>
      </c>
      <c r="L210" s="11"/>
      <c r="M210" s="12">
        <v>1</v>
      </c>
      <c r="O210" s="11"/>
      <c r="P210" s="12">
        <v>250</v>
      </c>
      <c r="R210" s="11"/>
      <c r="S210" s="12">
        <v>1</v>
      </c>
      <c r="T210" s="11"/>
      <c r="U210" s="11"/>
      <c r="V210" s="11"/>
      <c r="W210" s="12">
        <v>273</v>
      </c>
      <c r="Y210" s="11"/>
      <c r="Z210" s="11"/>
      <c r="AA210" s="12">
        <v>93</v>
      </c>
      <c r="AC210" s="11"/>
      <c r="AD210" s="11"/>
      <c r="AE210" s="11"/>
      <c r="AF210" s="11"/>
      <c r="AG210" s="12">
        <v>788</v>
      </c>
    </row>
    <row r="211" spans="1:37" ht="14.45" customHeight="1" x14ac:dyDescent="0.2">
      <c r="A211" s="1" t="s">
        <v>0</v>
      </c>
      <c r="B211" s="2"/>
      <c r="C211" s="2"/>
      <c r="D211" s="2"/>
      <c r="E211" s="2"/>
      <c r="F211" s="2"/>
      <c r="G211" s="2"/>
      <c r="H211" s="2"/>
      <c r="Z211" s="3"/>
      <c r="AA211" s="3"/>
      <c r="AB211" s="4" t="s">
        <v>1</v>
      </c>
      <c r="AC211" s="3"/>
      <c r="AD211" s="4" t="s">
        <v>173</v>
      </c>
      <c r="AE211" s="5" t="s">
        <v>3</v>
      </c>
      <c r="AF211" s="3"/>
      <c r="AG211" s="4" t="s">
        <v>4</v>
      </c>
    </row>
    <row r="212" spans="1:37" ht="14.45" customHeight="1" x14ac:dyDescent="0.2">
      <c r="A212" s="1" t="s">
        <v>5</v>
      </c>
      <c r="B212" s="2"/>
      <c r="C212" s="2"/>
      <c r="D212" s="2"/>
      <c r="E212" s="2"/>
      <c r="V212" s="1" t="s">
        <v>6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7" ht="14.45" customHeight="1" x14ac:dyDescent="0.2">
      <c r="A213" s="1" t="s">
        <v>7</v>
      </c>
      <c r="B213" s="2"/>
      <c r="C213" s="2"/>
      <c r="D213" s="2"/>
      <c r="E213" s="2"/>
      <c r="V213" s="1" t="s">
        <v>8</v>
      </c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7" ht="14.45" customHeight="1" x14ac:dyDescent="0.2">
      <c r="V214" s="1" t="s">
        <v>9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7" ht="12.2" customHeight="1" x14ac:dyDescent="0.2">
      <c r="G215" s="6" t="s">
        <v>10</v>
      </c>
      <c r="H215" s="7"/>
      <c r="I215" s="7"/>
      <c r="J215" s="7"/>
      <c r="M215" s="6" t="s">
        <v>10</v>
      </c>
      <c r="N215" s="7"/>
      <c r="O215" s="7"/>
      <c r="P215" s="7"/>
      <c r="R215" s="6" t="s">
        <v>10</v>
      </c>
      <c r="S215" s="7"/>
      <c r="T215" s="7"/>
      <c r="U215" s="7"/>
      <c r="V215" s="7"/>
      <c r="AJ215" s="6"/>
      <c r="AK215" s="6"/>
    </row>
    <row r="216" spans="1:37" ht="12.2" customHeight="1" x14ac:dyDescent="0.2">
      <c r="G216" s="6" t="s">
        <v>11</v>
      </c>
      <c r="H216" s="7"/>
      <c r="I216" s="7"/>
      <c r="J216" s="7"/>
      <c r="M216" s="6" t="s">
        <v>12</v>
      </c>
      <c r="N216" s="7"/>
      <c r="O216" s="7"/>
      <c r="P216" s="7"/>
      <c r="R216" s="6" t="s">
        <v>13</v>
      </c>
      <c r="S216" s="7"/>
      <c r="T216" s="7"/>
      <c r="U216" s="7"/>
      <c r="V216" s="7"/>
      <c r="X216" s="6" t="s">
        <v>14</v>
      </c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7" ht="13.35" customHeight="1" x14ac:dyDescent="0.2">
      <c r="B217" s="8" t="s">
        <v>15</v>
      </c>
      <c r="G217" s="6" t="s">
        <v>16</v>
      </c>
      <c r="H217" s="7"/>
      <c r="I217" s="7"/>
      <c r="J217" s="7"/>
      <c r="M217" s="6" t="s">
        <v>17</v>
      </c>
      <c r="N217" s="7"/>
      <c r="O217" s="7"/>
      <c r="P217" s="7"/>
      <c r="X217" s="6" t="s">
        <v>18</v>
      </c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7" ht="13.35" customHeight="1" x14ac:dyDescent="0.2">
      <c r="B218" s="9"/>
      <c r="G218" s="7"/>
      <c r="H218" s="7"/>
      <c r="I218" s="7"/>
      <c r="J218" s="7"/>
      <c r="M218" s="7"/>
      <c r="N218" s="7"/>
      <c r="O218" s="7"/>
      <c r="P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J218" s="6"/>
      <c r="AK218" s="6"/>
    </row>
    <row r="219" spans="1:37" ht="12.2" customHeight="1" x14ac:dyDescent="0.2">
      <c r="F219" s="6" t="s">
        <v>19</v>
      </c>
      <c r="G219" s="7"/>
      <c r="H219" s="7"/>
      <c r="J219" s="6" t="s">
        <v>20</v>
      </c>
      <c r="K219" s="7"/>
      <c r="M219" s="6" t="s">
        <v>19</v>
      </c>
      <c r="N219" s="7"/>
      <c r="P219" s="8" t="s">
        <v>20</v>
      </c>
      <c r="S219" s="8" t="s">
        <v>19</v>
      </c>
      <c r="U219" s="6" t="s">
        <v>20</v>
      </c>
      <c r="V219" s="7"/>
      <c r="Y219" s="6" t="s">
        <v>19</v>
      </c>
      <c r="Z219" s="7"/>
      <c r="AD219" s="6" t="s">
        <v>20</v>
      </c>
      <c r="AE219" s="7"/>
      <c r="AF219" s="7"/>
      <c r="AJ219" s="10"/>
      <c r="AK219" s="10"/>
    </row>
    <row r="220" spans="1:37" ht="12.2" customHeight="1" x14ac:dyDescent="0.2">
      <c r="F220" s="6" t="s">
        <v>21</v>
      </c>
      <c r="G220" s="7"/>
      <c r="H220" s="7"/>
      <c r="J220" s="6" t="s">
        <v>22</v>
      </c>
      <c r="K220" s="7"/>
      <c r="M220" s="6" t="s">
        <v>21</v>
      </c>
      <c r="N220" s="7"/>
      <c r="P220" s="8" t="s">
        <v>22</v>
      </c>
      <c r="S220" s="8" t="s">
        <v>21</v>
      </c>
      <c r="U220" s="6" t="s">
        <v>22</v>
      </c>
      <c r="V220" s="7"/>
      <c r="Y220" s="6" t="s">
        <v>21</v>
      </c>
      <c r="Z220" s="7"/>
      <c r="AD220" s="6" t="s">
        <v>22</v>
      </c>
      <c r="AE220" s="7"/>
      <c r="AF220" s="7"/>
    </row>
    <row r="221" spans="1:37" ht="12.2" customHeight="1" x14ac:dyDescent="0.2">
      <c r="B221" s="10" t="s">
        <v>174</v>
      </c>
      <c r="C221" s="11"/>
      <c r="D221" s="11"/>
      <c r="E221" s="11"/>
      <c r="F221" s="11"/>
      <c r="G221" s="12">
        <v>94</v>
      </c>
      <c r="I221" s="11"/>
      <c r="J221" s="12">
        <v>1295</v>
      </c>
      <c r="L221" s="11"/>
      <c r="M221" s="12">
        <v>5</v>
      </c>
      <c r="O221" s="11"/>
      <c r="P221" s="12">
        <v>945</v>
      </c>
      <c r="R221" s="11"/>
      <c r="S221" s="12">
        <v>1</v>
      </c>
      <c r="T221" s="11"/>
      <c r="U221" s="11"/>
      <c r="V221" s="11"/>
      <c r="W221" s="12">
        <v>488</v>
      </c>
      <c r="Y221" s="11"/>
      <c r="Z221" s="11"/>
      <c r="AA221" s="12">
        <v>50</v>
      </c>
      <c r="AC221" s="11"/>
      <c r="AD221" s="11"/>
      <c r="AE221" s="11"/>
      <c r="AF221" s="11"/>
      <c r="AG221" s="12">
        <v>1254</v>
      </c>
    </row>
    <row r="222" spans="1:37" ht="12.2" customHeight="1" x14ac:dyDescent="0.2">
      <c r="B222" s="10" t="s">
        <v>175</v>
      </c>
      <c r="C222" s="11"/>
      <c r="D222" s="11"/>
      <c r="E222" s="11"/>
      <c r="F222" s="11"/>
      <c r="G222" s="12">
        <v>6</v>
      </c>
      <c r="I222" s="11"/>
      <c r="J222" s="12">
        <v>182</v>
      </c>
      <c r="L222" s="11"/>
      <c r="M222" s="12">
        <v>0</v>
      </c>
      <c r="O222" s="11"/>
      <c r="P222" s="12">
        <v>0</v>
      </c>
      <c r="R222" s="11"/>
      <c r="S222" s="12">
        <v>0</v>
      </c>
      <c r="T222" s="11"/>
      <c r="U222" s="11"/>
      <c r="V222" s="11"/>
      <c r="W222" s="12">
        <v>0</v>
      </c>
      <c r="Y222" s="11"/>
      <c r="Z222" s="11"/>
      <c r="AA222" s="12">
        <v>5</v>
      </c>
      <c r="AC222" s="11"/>
      <c r="AD222" s="11"/>
      <c r="AE222" s="11"/>
      <c r="AF222" s="11"/>
      <c r="AG222" s="12">
        <v>96</v>
      </c>
    </row>
    <row r="223" spans="1:37" ht="12.2" customHeight="1" x14ac:dyDescent="0.2">
      <c r="B223" s="10" t="s">
        <v>26</v>
      </c>
      <c r="C223" s="11"/>
      <c r="D223" s="11"/>
      <c r="E223" s="11"/>
      <c r="F223" s="11"/>
      <c r="G223" s="12">
        <v>849</v>
      </c>
      <c r="I223" s="11"/>
      <c r="J223" s="12">
        <v>9962</v>
      </c>
      <c r="L223" s="11"/>
      <c r="M223" s="12">
        <v>23</v>
      </c>
      <c r="O223" s="11"/>
      <c r="P223" s="12">
        <v>4172</v>
      </c>
      <c r="R223" s="11"/>
      <c r="S223" s="12">
        <v>15</v>
      </c>
      <c r="T223" s="11"/>
      <c r="U223" s="11"/>
      <c r="V223" s="11"/>
      <c r="W223" s="12">
        <v>7320</v>
      </c>
      <c r="Y223" s="11"/>
      <c r="Z223" s="11"/>
      <c r="AA223" s="12">
        <v>498</v>
      </c>
      <c r="AC223" s="11"/>
      <c r="AD223" s="11"/>
      <c r="AE223" s="11"/>
      <c r="AF223" s="11"/>
      <c r="AG223" s="12">
        <v>8663</v>
      </c>
    </row>
    <row r="224" spans="1:37" ht="12.2" customHeight="1" x14ac:dyDescent="0.2">
      <c r="B224" s="6" t="s">
        <v>176</v>
      </c>
      <c r="C224" s="7"/>
      <c r="D224" s="7"/>
    </row>
    <row r="225" spans="2:33" ht="12.2" customHeight="1" x14ac:dyDescent="0.2">
      <c r="B225" s="10" t="s">
        <v>177</v>
      </c>
      <c r="C225" s="11"/>
      <c r="D225" s="11"/>
      <c r="E225" s="11"/>
      <c r="F225" s="11"/>
      <c r="G225" s="12">
        <v>12</v>
      </c>
      <c r="I225" s="11"/>
      <c r="J225" s="12">
        <v>94</v>
      </c>
      <c r="L225" s="11"/>
      <c r="M225" s="12">
        <v>1</v>
      </c>
      <c r="O225" s="11"/>
      <c r="P225" s="12">
        <v>212</v>
      </c>
      <c r="R225" s="11"/>
      <c r="S225" s="12">
        <v>0</v>
      </c>
      <c r="T225" s="11"/>
      <c r="U225" s="11"/>
      <c r="V225" s="11"/>
      <c r="W225" s="12">
        <v>0</v>
      </c>
      <c r="Y225" s="11"/>
      <c r="Z225" s="11"/>
      <c r="AA225" s="12">
        <v>8</v>
      </c>
      <c r="AC225" s="11"/>
      <c r="AD225" s="11"/>
      <c r="AE225" s="11"/>
      <c r="AF225" s="11"/>
      <c r="AG225" s="12">
        <v>274</v>
      </c>
    </row>
    <row r="226" spans="2:33" ht="12.2" customHeight="1" x14ac:dyDescent="0.2">
      <c r="B226" s="10" t="s">
        <v>178</v>
      </c>
      <c r="C226" s="11"/>
      <c r="D226" s="11"/>
      <c r="E226" s="11"/>
      <c r="F226" s="11"/>
      <c r="G226" s="12">
        <v>20</v>
      </c>
      <c r="I226" s="11"/>
      <c r="J226" s="12">
        <v>137</v>
      </c>
      <c r="L226" s="11"/>
      <c r="M226" s="12">
        <v>0</v>
      </c>
      <c r="O226" s="11"/>
      <c r="P226" s="12">
        <v>0</v>
      </c>
      <c r="R226" s="11"/>
      <c r="S226" s="12">
        <v>0</v>
      </c>
      <c r="T226" s="11"/>
      <c r="U226" s="11"/>
      <c r="V226" s="11"/>
      <c r="W226" s="12">
        <v>0</v>
      </c>
      <c r="Y226" s="11"/>
      <c r="Z226" s="11"/>
      <c r="AA226" s="12">
        <v>10</v>
      </c>
      <c r="AC226" s="11"/>
      <c r="AD226" s="11"/>
      <c r="AE226" s="11"/>
      <c r="AF226" s="11"/>
      <c r="AG226" s="12">
        <v>61</v>
      </c>
    </row>
    <row r="227" spans="2:33" ht="12.2" customHeight="1" x14ac:dyDescent="0.2">
      <c r="B227" s="10" t="s">
        <v>179</v>
      </c>
      <c r="C227" s="11"/>
      <c r="D227" s="11"/>
      <c r="E227" s="11"/>
      <c r="F227" s="11"/>
      <c r="G227" s="12">
        <v>41</v>
      </c>
      <c r="I227" s="11"/>
      <c r="J227" s="12">
        <v>602</v>
      </c>
      <c r="L227" s="11"/>
      <c r="M227" s="12">
        <v>0</v>
      </c>
      <c r="O227" s="11"/>
      <c r="P227" s="12">
        <v>0</v>
      </c>
      <c r="R227" s="11"/>
      <c r="S227" s="12">
        <v>0</v>
      </c>
      <c r="T227" s="11"/>
      <c r="U227" s="11"/>
      <c r="V227" s="11"/>
      <c r="W227" s="12">
        <v>0</v>
      </c>
      <c r="Y227" s="11"/>
      <c r="Z227" s="11"/>
      <c r="AA227" s="12">
        <v>23</v>
      </c>
      <c r="AC227" s="11"/>
      <c r="AD227" s="11"/>
      <c r="AE227" s="11"/>
      <c r="AF227" s="11"/>
      <c r="AG227" s="12">
        <v>238</v>
      </c>
    </row>
    <row r="228" spans="2:33" ht="12.2" customHeight="1" x14ac:dyDescent="0.2">
      <c r="B228" s="10" t="s">
        <v>180</v>
      </c>
      <c r="C228" s="11"/>
      <c r="D228" s="11"/>
      <c r="E228" s="11"/>
      <c r="F228" s="11"/>
      <c r="G228" s="12">
        <v>51</v>
      </c>
      <c r="I228" s="11"/>
      <c r="J228" s="12">
        <v>522</v>
      </c>
      <c r="L228" s="11"/>
      <c r="M228" s="12">
        <v>1</v>
      </c>
      <c r="O228" s="11"/>
      <c r="P228" s="12">
        <v>169</v>
      </c>
      <c r="R228" s="11"/>
      <c r="S228" s="12">
        <v>2</v>
      </c>
      <c r="T228" s="11"/>
      <c r="U228" s="11"/>
      <c r="V228" s="11"/>
      <c r="W228" s="12">
        <v>531</v>
      </c>
      <c r="Y228" s="11"/>
      <c r="Z228" s="11"/>
      <c r="AA228" s="12">
        <v>28</v>
      </c>
      <c r="AC228" s="11"/>
      <c r="AD228" s="11"/>
      <c r="AE228" s="11"/>
      <c r="AF228" s="11"/>
      <c r="AG228" s="12">
        <v>636</v>
      </c>
    </row>
    <row r="229" spans="2:33" ht="12.2" customHeight="1" x14ac:dyDescent="0.2">
      <c r="B229" s="10" t="s">
        <v>181</v>
      </c>
      <c r="C229" s="11"/>
      <c r="D229" s="11"/>
      <c r="E229" s="11"/>
      <c r="F229" s="11"/>
      <c r="G229" s="12">
        <v>49</v>
      </c>
      <c r="I229" s="11"/>
      <c r="J229" s="12">
        <v>710</v>
      </c>
      <c r="L229" s="11"/>
      <c r="M229" s="12">
        <v>3</v>
      </c>
      <c r="O229" s="11"/>
      <c r="P229" s="12">
        <v>560</v>
      </c>
      <c r="R229" s="11"/>
      <c r="S229" s="12">
        <v>1</v>
      </c>
      <c r="T229" s="11"/>
      <c r="U229" s="11"/>
      <c r="V229" s="11"/>
      <c r="W229" s="12">
        <v>550</v>
      </c>
      <c r="Y229" s="11"/>
      <c r="Z229" s="11"/>
      <c r="AA229" s="12">
        <v>29</v>
      </c>
      <c r="AC229" s="11"/>
      <c r="AD229" s="11"/>
      <c r="AE229" s="11"/>
      <c r="AF229" s="11"/>
      <c r="AG229" s="12">
        <v>559</v>
      </c>
    </row>
    <row r="230" spans="2:33" ht="12.2" customHeight="1" x14ac:dyDescent="0.2">
      <c r="B230" s="10" t="s">
        <v>182</v>
      </c>
      <c r="C230" s="11"/>
      <c r="D230" s="11"/>
      <c r="E230" s="11"/>
      <c r="F230" s="11"/>
      <c r="G230" s="12">
        <v>123</v>
      </c>
      <c r="I230" s="11"/>
      <c r="J230" s="12">
        <v>1696</v>
      </c>
      <c r="L230" s="11"/>
      <c r="M230" s="12">
        <v>2</v>
      </c>
      <c r="O230" s="11"/>
      <c r="P230" s="12">
        <v>400</v>
      </c>
      <c r="R230" s="11"/>
      <c r="S230" s="12">
        <v>6</v>
      </c>
      <c r="T230" s="11"/>
      <c r="U230" s="11"/>
      <c r="V230" s="11"/>
      <c r="W230" s="12">
        <v>4075</v>
      </c>
      <c r="Y230" s="11"/>
      <c r="Z230" s="11"/>
      <c r="AA230" s="12">
        <v>59</v>
      </c>
      <c r="AC230" s="11"/>
      <c r="AD230" s="11"/>
      <c r="AE230" s="11"/>
      <c r="AF230" s="11"/>
      <c r="AG230" s="12">
        <v>849</v>
      </c>
    </row>
    <row r="231" spans="2:33" ht="12.2" customHeight="1" x14ac:dyDescent="0.2">
      <c r="B231" s="10" t="s">
        <v>183</v>
      </c>
      <c r="C231" s="11"/>
      <c r="D231" s="11"/>
      <c r="E231" s="11"/>
      <c r="F231" s="11"/>
      <c r="G231" s="12">
        <v>20</v>
      </c>
      <c r="I231" s="11"/>
      <c r="J231" s="12">
        <v>76</v>
      </c>
      <c r="L231" s="11"/>
      <c r="M231" s="12">
        <v>0</v>
      </c>
      <c r="O231" s="11"/>
      <c r="P231" s="12">
        <v>0</v>
      </c>
      <c r="R231" s="11"/>
      <c r="S231" s="12">
        <v>0</v>
      </c>
      <c r="T231" s="11"/>
      <c r="U231" s="11"/>
      <c r="V231" s="11"/>
      <c r="W231" s="12">
        <v>0</v>
      </c>
      <c r="Y231" s="11"/>
      <c r="Z231" s="11"/>
      <c r="AA231" s="12">
        <v>13</v>
      </c>
      <c r="AC231" s="11"/>
      <c r="AD231" s="11"/>
      <c r="AE231" s="11"/>
      <c r="AF231" s="11"/>
      <c r="AG231" s="12">
        <v>58</v>
      </c>
    </row>
    <row r="232" spans="2:33" ht="12.2" customHeight="1" x14ac:dyDescent="0.2">
      <c r="B232" s="10" t="s">
        <v>184</v>
      </c>
      <c r="C232" s="11"/>
      <c r="D232" s="11"/>
      <c r="E232" s="11"/>
      <c r="F232" s="11"/>
      <c r="G232" s="12">
        <v>11</v>
      </c>
      <c r="I232" s="11"/>
      <c r="J232" s="12">
        <v>93</v>
      </c>
      <c r="L232" s="11"/>
      <c r="M232" s="12">
        <v>0</v>
      </c>
      <c r="O232" s="11"/>
      <c r="P232" s="12">
        <v>0</v>
      </c>
      <c r="R232" s="11"/>
      <c r="S232" s="12">
        <v>1</v>
      </c>
      <c r="T232" s="11"/>
      <c r="U232" s="11"/>
      <c r="V232" s="11"/>
      <c r="W232" s="12">
        <v>600</v>
      </c>
      <c r="Y232" s="11"/>
      <c r="Z232" s="11"/>
      <c r="AA232" s="12">
        <v>6</v>
      </c>
      <c r="AC232" s="11"/>
      <c r="AD232" s="11"/>
      <c r="AE232" s="11"/>
      <c r="AF232" s="11"/>
      <c r="AG232" s="12">
        <v>660</v>
      </c>
    </row>
    <row r="233" spans="2:33" ht="12.2" customHeight="1" x14ac:dyDescent="0.2">
      <c r="B233" s="10" t="s">
        <v>185</v>
      </c>
      <c r="C233" s="11"/>
      <c r="D233" s="11"/>
      <c r="E233" s="11"/>
      <c r="F233" s="11"/>
      <c r="G233" s="12">
        <v>16</v>
      </c>
      <c r="I233" s="11"/>
      <c r="J233" s="12">
        <v>139</v>
      </c>
      <c r="L233" s="11"/>
      <c r="M233" s="12">
        <v>0</v>
      </c>
      <c r="O233" s="11"/>
      <c r="P233" s="12">
        <v>0</v>
      </c>
      <c r="R233" s="11"/>
      <c r="S233" s="12">
        <v>0</v>
      </c>
      <c r="T233" s="11"/>
      <c r="U233" s="11"/>
      <c r="V233" s="11"/>
      <c r="W233" s="12">
        <v>0</v>
      </c>
      <c r="Y233" s="11"/>
      <c r="Z233" s="11"/>
      <c r="AA233" s="12">
        <v>8</v>
      </c>
      <c r="AC233" s="11"/>
      <c r="AD233" s="11"/>
      <c r="AE233" s="11"/>
      <c r="AF233" s="11"/>
      <c r="AG233" s="12">
        <v>27</v>
      </c>
    </row>
    <row r="234" spans="2:33" ht="12.2" customHeight="1" x14ac:dyDescent="0.2">
      <c r="B234" s="10" t="s">
        <v>186</v>
      </c>
      <c r="C234" s="11"/>
      <c r="D234" s="11"/>
      <c r="E234" s="11"/>
      <c r="F234" s="11"/>
      <c r="G234" s="12">
        <v>23</v>
      </c>
      <c r="I234" s="11"/>
      <c r="J234" s="12">
        <v>251</v>
      </c>
      <c r="L234" s="11"/>
      <c r="M234" s="12">
        <v>0</v>
      </c>
      <c r="O234" s="11"/>
      <c r="P234" s="12">
        <v>0</v>
      </c>
      <c r="R234" s="11"/>
      <c r="S234" s="12">
        <v>0</v>
      </c>
      <c r="T234" s="11"/>
      <c r="U234" s="11"/>
      <c r="V234" s="11"/>
      <c r="W234" s="12">
        <v>0</v>
      </c>
      <c r="Y234" s="11"/>
      <c r="Z234" s="11"/>
      <c r="AA234" s="12">
        <v>13</v>
      </c>
      <c r="AC234" s="11"/>
      <c r="AD234" s="11"/>
      <c r="AE234" s="11"/>
      <c r="AF234" s="11"/>
      <c r="AG234" s="12">
        <v>120</v>
      </c>
    </row>
    <row r="235" spans="2:33" ht="12.2" customHeight="1" x14ac:dyDescent="0.2">
      <c r="B235" s="10" t="s">
        <v>187</v>
      </c>
      <c r="C235" s="11"/>
      <c r="D235" s="11"/>
      <c r="E235" s="11"/>
      <c r="F235" s="11"/>
      <c r="G235" s="12">
        <v>16</v>
      </c>
      <c r="I235" s="11"/>
      <c r="J235" s="12">
        <v>107</v>
      </c>
      <c r="L235" s="11"/>
      <c r="M235" s="12">
        <v>1</v>
      </c>
      <c r="O235" s="11"/>
      <c r="P235" s="12">
        <v>200</v>
      </c>
      <c r="R235" s="11"/>
      <c r="S235" s="12">
        <v>2</v>
      </c>
      <c r="T235" s="11"/>
      <c r="U235" s="11"/>
      <c r="V235" s="11"/>
      <c r="W235" s="12">
        <v>702</v>
      </c>
      <c r="Y235" s="11"/>
      <c r="Z235" s="11"/>
      <c r="AA235" s="12">
        <v>12</v>
      </c>
      <c r="AC235" s="11"/>
      <c r="AD235" s="11"/>
      <c r="AE235" s="11"/>
      <c r="AF235" s="11"/>
      <c r="AG235" s="12">
        <v>611</v>
      </c>
    </row>
    <row r="236" spans="2:33" ht="12.2" customHeight="1" x14ac:dyDescent="0.2">
      <c r="B236" s="10" t="s">
        <v>188</v>
      </c>
      <c r="C236" s="11"/>
      <c r="D236" s="11"/>
      <c r="E236" s="11"/>
      <c r="F236" s="11"/>
      <c r="G236" s="12">
        <v>52</v>
      </c>
      <c r="I236" s="11"/>
      <c r="J236" s="12">
        <v>275</v>
      </c>
      <c r="L236" s="11"/>
      <c r="M236" s="12">
        <v>0</v>
      </c>
      <c r="O236" s="11"/>
      <c r="P236" s="12">
        <v>0</v>
      </c>
      <c r="R236" s="11"/>
      <c r="S236" s="12">
        <v>2</v>
      </c>
      <c r="T236" s="11"/>
      <c r="U236" s="11"/>
      <c r="V236" s="11"/>
      <c r="W236" s="12">
        <v>1189</v>
      </c>
      <c r="Y236" s="11"/>
      <c r="Z236" s="11"/>
      <c r="AA236" s="12">
        <v>35</v>
      </c>
      <c r="AC236" s="11"/>
      <c r="AD236" s="11"/>
      <c r="AE236" s="11"/>
      <c r="AF236" s="11"/>
      <c r="AG236" s="12">
        <v>838</v>
      </c>
    </row>
    <row r="237" spans="2:33" ht="12.2" customHeight="1" x14ac:dyDescent="0.2">
      <c r="B237" s="10" t="s">
        <v>189</v>
      </c>
      <c r="C237" s="11"/>
      <c r="D237" s="11"/>
      <c r="E237" s="11"/>
      <c r="F237" s="11"/>
      <c r="G237" s="12">
        <v>33</v>
      </c>
      <c r="I237" s="11"/>
      <c r="J237" s="12">
        <v>320</v>
      </c>
      <c r="L237" s="11"/>
      <c r="M237" s="12">
        <v>0</v>
      </c>
      <c r="O237" s="11"/>
      <c r="P237" s="12">
        <v>0</v>
      </c>
      <c r="R237" s="11"/>
      <c r="S237" s="12">
        <v>2</v>
      </c>
      <c r="T237" s="11"/>
      <c r="U237" s="11"/>
      <c r="V237" s="11"/>
      <c r="W237" s="12">
        <v>1050</v>
      </c>
      <c r="Y237" s="11"/>
      <c r="Z237" s="11"/>
      <c r="AA237" s="12">
        <v>17</v>
      </c>
      <c r="AC237" s="11"/>
      <c r="AD237" s="11"/>
      <c r="AE237" s="11"/>
      <c r="AF237" s="11"/>
      <c r="AG237" s="12">
        <v>1249</v>
      </c>
    </row>
    <row r="238" spans="2:33" ht="12.2" customHeight="1" x14ac:dyDescent="0.2">
      <c r="B238" s="10" t="s">
        <v>190</v>
      </c>
      <c r="C238" s="11"/>
      <c r="D238" s="11"/>
      <c r="E238" s="11"/>
      <c r="F238" s="11"/>
      <c r="G238" s="12">
        <v>62</v>
      </c>
      <c r="I238" s="11"/>
      <c r="J238" s="12">
        <v>537</v>
      </c>
      <c r="L238" s="11"/>
      <c r="M238" s="12">
        <v>0</v>
      </c>
      <c r="O238" s="11"/>
      <c r="P238" s="12">
        <v>0</v>
      </c>
      <c r="R238" s="11"/>
      <c r="S238" s="12">
        <v>0</v>
      </c>
      <c r="T238" s="11"/>
      <c r="U238" s="11"/>
      <c r="V238" s="11"/>
      <c r="W238" s="12">
        <v>0</v>
      </c>
      <c r="Y238" s="11"/>
      <c r="Z238" s="11"/>
      <c r="AA238" s="12">
        <v>38</v>
      </c>
      <c r="AC238" s="11"/>
      <c r="AD238" s="11"/>
      <c r="AE238" s="11"/>
      <c r="AF238" s="11"/>
      <c r="AG238" s="12">
        <v>391</v>
      </c>
    </row>
    <row r="239" spans="2:33" ht="12.2" customHeight="1" x14ac:dyDescent="0.2">
      <c r="B239" s="10" t="s">
        <v>191</v>
      </c>
      <c r="C239" s="11"/>
      <c r="D239" s="11"/>
      <c r="E239" s="11"/>
      <c r="F239" s="11"/>
      <c r="G239" s="12">
        <v>26</v>
      </c>
      <c r="I239" s="11"/>
      <c r="J239" s="12">
        <v>164</v>
      </c>
      <c r="L239" s="11"/>
      <c r="M239" s="12">
        <v>0</v>
      </c>
      <c r="O239" s="11"/>
      <c r="P239" s="12">
        <v>0</v>
      </c>
      <c r="R239" s="11"/>
      <c r="S239" s="12">
        <v>0</v>
      </c>
      <c r="T239" s="11"/>
      <c r="U239" s="11"/>
      <c r="V239" s="11"/>
      <c r="W239" s="12">
        <v>0</v>
      </c>
      <c r="Y239" s="11"/>
      <c r="Z239" s="11"/>
      <c r="AA239" s="12">
        <v>18</v>
      </c>
      <c r="AC239" s="11"/>
      <c r="AD239" s="11"/>
      <c r="AE239" s="11"/>
      <c r="AF239" s="11"/>
      <c r="AG239" s="12">
        <v>77</v>
      </c>
    </row>
    <row r="240" spans="2:33" ht="12.2" customHeight="1" x14ac:dyDescent="0.2">
      <c r="B240" s="10" t="s">
        <v>192</v>
      </c>
      <c r="C240" s="11"/>
      <c r="D240" s="11"/>
      <c r="E240" s="11"/>
      <c r="F240" s="11"/>
      <c r="G240" s="12">
        <v>31</v>
      </c>
      <c r="I240" s="11"/>
      <c r="J240" s="12">
        <v>288</v>
      </c>
      <c r="L240" s="11"/>
      <c r="M240" s="12">
        <v>0</v>
      </c>
      <c r="O240" s="11"/>
      <c r="P240" s="12">
        <v>0</v>
      </c>
      <c r="R240" s="11"/>
      <c r="S240" s="12">
        <v>0</v>
      </c>
      <c r="T240" s="11"/>
      <c r="U240" s="11"/>
      <c r="V240" s="11"/>
      <c r="W240" s="12">
        <v>0</v>
      </c>
      <c r="Y240" s="11"/>
      <c r="Z240" s="11"/>
      <c r="AA240" s="12">
        <v>14</v>
      </c>
      <c r="AC240" s="11"/>
      <c r="AD240" s="11"/>
      <c r="AE240" s="11"/>
      <c r="AF240" s="11"/>
      <c r="AG240" s="12">
        <v>94</v>
      </c>
    </row>
    <row r="241" spans="1:33" ht="12.2" customHeight="1" x14ac:dyDescent="0.2">
      <c r="B241" s="10" t="s">
        <v>193</v>
      </c>
      <c r="C241" s="11"/>
      <c r="D241" s="11"/>
      <c r="E241" s="11"/>
      <c r="F241" s="11"/>
      <c r="G241" s="12">
        <v>36</v>
      </c>
      <c r="I241" s="11"/>
      <c r="J241" s="12">
        <v>316</v>
      </c>
      <c r="L241" s="11"/>
      <c r="M241" s="12">
        <v>1</v>
      </c>
      <c r="O241" s="11"/>
      <c r="P241" s="12">
        <v>182</v>
      </c>
      <c r="R241" s="11"/>
      <c r="S241" s="12">
        <v>4</v>
      </c>
      <c r="T241" s="11"/>
      <c r="U241" s="11"/>
      <c r="V241" s="11"/>
      <c r="W241" s="12">
        <v>2529</v>
      </c>
      <c r="Y241" s="11"/>
      <c r="Z241" s="11"/>
      <c r="AA241" s="12">
        <v>20</v>
      </c>
      <c r="AC241" s="11"/>
      <c r="AD241" s="11"/>
      <c r="AE241" s="11"/>
      <c r="AF241" s="11"/>
      <c r="AG241" s="12">
        <v>825</v>
      </c>
    </row>
    <row r="242" spans="1:33" ht="12.2" customHeight="1" x14ac:dyDescent="0.2">
      <c r="B242" s="10" t="s">
        <v>194</v>
      </c>
      <c r="C242" s="11"/>
      <c r="D242" s="11"/>
      <c r="E242" s="11"/>
      <c r="F242" s="11"/>
      <c r="G242" s="12">
        <v>25</v>
      </c>
      <c r="I242" s="11"/>
      <c r="J242" s="12">
        <v>124</v>
      </c>
      <c r="L242" s="11"/>
      <c r="M242" s="12">
        <v>0</v>
      </c>
      <c r="O242" s="11"/>
      <c r="P242" s="12">
        <v>0</v>
      </c>
      <c r="R242" s="11"/>
      <c r="S242" s="12">
        <v>0</v>
      </c>
      <c r="T242" s="11"/>
      <c r="U242" s="11"/>
      <c r="V242" s="11"/>
      <c r="W242" s="12">
        <v>0</v>
      </c>
      <c r="Y242" s="11"/>
      <c r="Z242" s="11"/>
      <c r="AA242" s="12">
        <v>16</v>
      </c>
      <c r="AC242" s="11"/>
      <c r="AD242" s="11"/>
      <c r="AE242" s="11"/>
      <c r="AF242" s="11"/>
      <c r="AG242" s="12">
        <v>108</v>
      </c>
    </row>
    <row r="243" spans="1:33" ht="12.2" customHeight="1" x14ac:dyDescent="0.2">
      <c r="B243" s="10" t="s">
        <v>195</v>
      </c>
      <c r="C243" s="11"/>
      <c r="D243" s="11"/>
      <c r="E243" s="11"/>
      <c r="F243" s="11"/>
      <c r="G243" s="12">
        <v>51</v>
      </c>
      <c r="I243" s="11"/>
      <c r="J243" s="12">
        <v>571</v>
      </c>
      <c r="L243" s="11"/>
      <c r="M243" s="12">
        <v>0</v>
      </c>
      <c r="O243" s="11"/>
      <c r="P243" s="12">
        <v>0</v>
      </c>
      <c r="R243" s="11"/>
      <c r="S243" s="12">
        <v>4</v>
      </c>
      <c r="T243" s="11"/>
      <c r="U243" s="11"/>
      <c r="V243" s="11"/>
      <c r="W243" s="12">
        <v>2869</v>
      </c>
      <c r="Y243" s="11"/>
      <c r="Z243" s="11"/>
      <c r="AA243" s="12">
        <v>38</v>
      </c>
      <c r="AC243" s="11"/>
      <c r="AD243" s="11"/>
      <c r="AE243" s="11"/>
      <c r="AF243" s="11"/>
      <c r="AG243" s="12">
        <v>2194</v>
      </c>
    </row>
    <row r="244" spans="1:33" ht="12.2" customHeight="1" x14ac:dyDescent="0.2">
      <c r="B244" s="10" t="s">
        <v>196</v>
      </c>
      <c r="C244" s="11"/>
      <c r="D244" s="11"/>
      <c r="E244" s="11"/>
      <c r="F244" s="11"/>
      <c r="G244" s="12">
        <v>33</v>
      </c>
      <c r="I244" s="11"/>
      <c r="J244" s="12">
        <v>171</v>
      </c>
      <c r="L244" s="11"/>
      <c r="M244" s="12">
        <v>0</v>
      </c>
      <c r="O244" s="11"/>
      <c r="P244" s="12">
        <v>0</v>
      </c>
      <c r="R244" s="11"/>
      <c r="S244" s="12">
        <v>1</v>
      </c>
      <c r="T244" s="11"/>
      <c r="U244" s="11"/>
      <c r="V244" s="11"/>
      <c r="W244" s="12">
        <v>384</v>
      </c>
      <c r="Y244" s="11"/>
      <c r="Z244" s="11"/>
      <c r="AA244" s="12">
        <v>30</v>
      </c>
      <c r="AC244" s="11"/>
      <c r="AD244" s="11"/>
      <c r="AE244" s="11"/>
      <c r="AF244" s="11"/>
      <c r="AG244" s="12">
        <v>539</v>
      </c>
    </row>
    <row r="245" spans="1:33" ht="12.2" customHeight="1" x14ac:dyDescent="0.2">
      <c r="B245" s="10" t="s">
        <v>197</v>
      </c>
      <c r="C245" s="11"/>
      <c r="D245" s="11"/>
      <c r="E245" s="11"/>
      <c r="F245" s="11"/>
      <c r="G245" s="12">
        <v>39</v>
      </c>
      <c r="I245" s="11"/>
      <c r="J245" s="12">
        <v>229</v>
      </c>
      <c r="L245" s="11"/>
      <c r="M245" s="12">
        <v>0</v>
      </c>
      <c r="O245" s="11"/>
      <c r="P245" s="12">
        <v>0</v>
      </c>
      <c r="R245" s="11"/>
      <c r="S245" s="12">
        <v>0</v>
      </c>
      <c r="T245" s="11"/>
      <c r="U245" s="11"/>
      <c r="V245" s="11"/>
      <c r="W245" s="12">
        <v>0</v>
      </c>
      <c r="Y245" s="11"/>
      <c r="Z245" s="11"/>
      <c r="AA245" s="12">
        <v>22</v>
      </c>
      <c r="AC245" s="11"/>
      <c r="AD245" s="11"/>
      <c r="AE245" s="11"/>
      <c r="AF245" s="11"/>
      <c r="AG245" s="12">
        <v>172</v>
      </c>
    </row>
    <row r="246" spans="1:33" ht="14.45" customHeight="1" x14ac:dyDescent="0.2">
      <c r="A246" s="1" t="s">
        <v>0</v>
      </c>
      <c r="B246" s="2"/>
      <c r="C246" s="2"/>
      <c r="D246" s="2"/>
      <c r="E246" s="2"/>
      <c r="F246" s="2"/>
      <c r="G246" s="2"/>
      <c r="H246" s="2"/>
      <c r="Z246" s="3"/>
      <c r="AA246" s="3"/>
      <c r="AB246" s="4" t="s">
        <v>1</v>
      </c>
      <c r="AC246" s="3"/>
      <c r="AD246" s="4" t="s">
        <v>198</v>
      </c>
      <c r="AE246" s="5" t="s">
        <v>3</v>
      </c>
      <c r="AF246" s="3"/>
      <c r="AG246" s="4" t="s">
        <v>4</v>
      </c>
    </row>
    <row r="247" spans="1:33" ht="14.45" customHeight="1" x14ac:dyDescent="0.2">
      <c r="A247" s="1" t="s">
        <v>5</v>
      </c>
      <c r="B247" s="2"/>
      <c r="C247" s="2"/>
      <c r="D247" s="2"/>
      <c r="E247" s="2"/>
      <c r="V247" s="1" t="s">
        <v>6</v>
      </c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ht="14.45" customHeight="1" x14ac:dyDescent="0.2">
      <c r="A248" s="1" t="s">
        <v>7</v>
      </c>
      <c r="B248" s="2"/>
      <c r="C248" s="2"/>
      <c r="D248" s="2"/>
      <c r="E248" s="2"/>
      <c r="V248" s="1" t="s">
        <v>8</v>
      </c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ht="14.45" customHeight="1" x14ac:dyDescent="0.2">
      <c r="V249" s="1" t="s">
        <v>9</v>
      </c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ht="12.2" customHeight="1" x14ac:dyDescent="0.2">
      <c r="G250" s="6" t="s">
        <v>10</v>
      </c>
      <c r="H250" s="7"/>
      <c r="I250" s="7"/>
      <c r="J250" s="7"/>
      <c r="M250" s="6" t="s">
        <v>10</v>
      </c>
      <c r="N250" s="7"/>
      <c r="O250" s="7"/>
      <c r="P250" s="7"/>
      <c r="R250" s="6" t="s">
        <v>10</v>
      </c>
      <c r="S250" s="7"/>
      <c r="T250" s="7"/>
      <c r="U250" s="7"/>
      <c r="V250" s="7"/>
    </row>
    <row r="251" spans="1:33" ht="12.2" customHeight="1" x14ac:dyDescent="0.2">
      <c r="G251" s="6" t="s">
        <v>11</v>
      </c>
      <c r="H251" s="7"/>
      <c r="I251" s="7"/>
      <c r="J251" s="7"/>
      <c r="M251" s="6" t="s">
        <v>12</v>
      </c>
      <c r="N251" s="7"/>
      <c r="O251" s="7"/>
      <c r="P251" s="7"/>
      <c r="R251" s="6" t="s">
        <v>13</v>
      </c>
      <c r="S251" s="7"/>
      <c r="T251" s="7"/>
      <c r="U251" s="7"/>
      <c r="V251" s="7"/>
      <c r="X251" s="6" t="s">
        <v>14</v>
      </c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ht="13.35" customHeight="1" x14ac:dyDescent="0.2">
      <c r="B252" s="8" t="s">
        <v>15</v>
      </c>
      <c r="G252" s="6" t="s">
        <v>16</v>
      </c>
      <c r="H252" s="7"/>
      <c r="I252" s="7"/>
      <c r="J252" s="7"/>
      <c r="M252" s="6" t="s">
        <v>17</v>
      </c>
      <c r="N252" s="7"/>
      <c r="O252" s="7"/>
      <c r="P252" s="7"/>
      <c r="X252" s="6" t="s">
        <v>18</v>
      </c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ht="13.35" customHeight="1" x14ac:dyDescent="0.2">
      <c r="B253" s="9"/>
      <c r="G253" s="7"/>
      <c r="H253" s="7"/>
      <c r="I253" s="7"/>
      <c r="J253" s="7"/>
      <c r="M253" s="7"/>
      <c r="N253" s="7"/>
      <c r="O253" s="7"/>
      <c r="P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ht="12.2" customHeight="1" x14ac:dyDescent="0.2">
      <c r="F254" s="6" t="s">
        <v>19</v>
      </c>
      <c r="G254" s="7"/>
      <c r="H254" s="7"/>
      <c r="J254" s="6" t="s">
        <v>20</v>
      </c>
      <c r="K254" s="7"/>
      <c r="M254" s="6" t="s">
        <v>19</v>
      </c>
      <c r="N254" s="7"/>
      <c r="P254" s="8" t="s">
        <v>20</v>
      </c>
      <c r="S254" s="8" t="s">
        <v>19</v>
      </c>
      <c r="U254" s="6" t="s">
        <v>20</v>
      </c>
      <c r="V254" s="7"/>
      <c r="Y254" s="6" t="s">
        <v>19</v>
      </c>
      <c r="Z254" s="7"/>
      <c r="AD254" s="6" t="s">
        <v>20</v>
      </c>
      <c r="AE254" s="7"/>
      <c r="AF254" s="7"/>
    </row>
    <row r="255" spans="1:33" ht="12.2" customHeight="1" x14ac:dyDescent="0.2">
      <c r="F255" s="6" t="s">
        <v>21</v>
      </c>
      <c r="G255" s="7"/>
      <c r="H255" s="7"/>
      <c r="J255" s="6" t="s">
        <v>22</v>
      </c>
      <c r="K255" s="7"/>
      <c r="M255" s="6" t="s">
        <v>21</v>
      </c>
      <c r="N255" s="7"/>
      <c r="P255" s="8" t="s">
        <v>22</v>
      </c>
      <c r="S255" s="8" t="s">
        <v>21</v>
      </c>
      <c r="U255" s="6" t="s">
        <v>22</v>
      </c>
      <c r="V255" s="7"/>
      <c r="Y255" s="6" t="s">
        <v>21</v>
      </c>
      <c r="Z255" s="7"/>
      <c r="AD255" s="6" t="s">
        <v>22</v>
      </c>
      <c r="AE255" s="7"/>
      <c r="AF255" s="7"/>
    </row>
    <row r="256" spans="1:33" ht="12.2" customHeight="1" x14ac:dyDescent="0.2">
      <c r="B256" s="10" t="s">
        <v>199</v>
      </c>
      <c r="C256" s="11"/>
      <c r="D256" s="11"/>
      <c r="E256" s="11"/>
      <c r="F256" s="11"/>
      <c r="G256" s="12">
        <v>26</v>
      </c>
      <c r="I256" s="11"/>
      <c r="J256" s="12">
        <v>296</v>
      </c>
      <c r="L256" s="11"/>
      <c r="M256" s="12">
        <v>1</v>
      </c>
      <c r="O256" s="11"/>
      <c r="P256" s="12">
        <v>150</v>
      </c>
      <c r="R256" s="11"/>
      <c r="S256" s="12">
        <v>0</v>
      </c>
      <c r="T256" s="11"/>
      <c r="U256" s="11"/>
      <c r="V256" s="11"/>
      <c r="W256" s="12">
        <v>0</v>
      </c>
      <c r="Y256" s="11"/>
      <c r="Z256" s="11"/>
      <c r="AA256" s="12">
        <v>14</v>
      </c>
      <c r="AC256" s="11"/>
      <c r="AD256" s="11"/>
      <c r="AE256" s="11"/>
      <c r="AF256" s="11"/>
      <c r="AG256" s="12">
        <v>251</v>
      </c>
    </row>
    <row r="257" spans="2:33" ht="12.2" customHeight="1" x14ac:dyDescent="0.2">
      <c r="B257" s="10" t="s">
        <v>26</v>
      </c>
      <c r="C257" s="11"/>
      <c r="D257" s="11"/>
      <c r="E257" s="11"/>
      <c r="F257" s="11"/>
      <c r="G257" s="12">
        <v>796</v>
      </c>
      <c r="I257" s="11"/>
      <c r="J257" s="12">
        <v>7718</v>
      </c>
      <c r="L257" s="11"/>
      <c r="M257" s="12">
        <v>10</v>
      </c>
      <c r="O257" s="11"/>
      <c r="P257" s="12">
        <v>1873</v>
      </c>
      <c r="R257" s="11"/>
      <c r="S257" s="12">
        <v>25</v>
      </c>
      <c r="T257" s="11"/>
      <c r="U257" s="11"/>
      <c r="V257" s="11"/>
      <c r="W257" s="12">
        <v>14479</v>
      </c>
      <c r="Y257" s="11"/>
      <c r="Z257" s="11"/>
      <c r="AA257" s="12">
        <v>471</v>
      </c>
      <c r="AC257" s="11"/>
      <c r="AD257" s="11"/>
      <c r="AE257" s="11"/>
      <c r="AF257" s="11"/>
      <c r="AG257" s="12">
        <v>10831</v>
      </c>
    </row>
    <row r="258" spans="2:33" ht="12.2" customHeight="1" x14ac:dyDescent="0.2">
      <c r="B258" s="6" t="s">
        <v>200</v>
      </c>
      <c r="C258" s="7"/>
      <c r="D258" s="7"/>
    </row>
    <row r="259" spans="2:33" ht="12.2" customHeight="1" x14ac:dyDescent="0.2">
      <c r="B259" s="10" t="s">
        <v>201</v>
      </c>
      <c r="C259" s="11"/>
      <c r="D259" s="11"/>
      <c r="E259" s="11"/>
      <c r="F259" s="11"/>
      <c r="G259" s="12">
        <v>42</v>
      </c>
      <c r="I259" s="11"/>
      <c r="J259" s="12">
        <v>481</v>
      </c>
      <c r="L259" s="11"/>
      <c r="M259" s="12">
        <v>1</v>
      </c>
      <c r="O259" s="11"/>
      <c r="P259" s="12">
        <v>135</v>
      </c>
      <c r="R259" s="11"/>
      <c r="S259" s="12">
        <v>1</v>
      </c>
      <c r="T259" s="11"/>
      <c r="U259" s="11"/>
      <c r="V259" s="11"/>
      <c r="W259" s="12">
        <v>602</v>
      </c>
      <c r="Y259" s="11"/>
      <c r="Z259" s="11"/>
      <c r="AA259" s="12">
        <v>28</v>
      </c>
      <c r="AC259" s="11"/>
      <c r="AD259" s="11"/>
      <c r="AE259" s="11"/>
      <c r="AF259" s="11"/>
      <c r="AG259" s="12">
        <v>1052</v>
      </c>
    </row>
    <row r="260" spans="2:33" ht="12.2" customHeight="1" x14ac:dyDescent="0.2">
      <c r="B260" s="10" t="s">
        <v>202</v>
      </c>
      <c r="C260" s="11"/>
      <c r="D260" s="11"/>
      <c r="E260" s="11"/>
      <c r="F260" s="11"/>
      <c r="G260" s="12">
        <v>505</v>
      </c>
      <c r="I260" s="11"/>
      <c r="J260" s="12">
        <v>7787</v>
      </c>
      <c r="L260" s="11"/>
      <c r="M260" s="12">
        <v>27</v>
      </c>
      <c r="O260" s="11"/>
      <c r="P260" s="12">
        <v>5070</v>
      </c>
      <c r="R260" s="11"/>
      <c r="S260" s="12">
        <v>47</v>
      </c>
      <c r="T260" s="11"/>
      <c r="U260" s="11"/>
      <c r="V260" s="11"/>
      <c r="W260" s="12">
        <v>26678</v>
      </c>
      <c r="Y260" s="11"/>
      <c r="Z260" s="11"/>
      <c r="AA260" s="12">
        <v>245</v>
      </c>
      <c r="AC260" s="11"/>
      <c r="AD260" s="11"/>
      <c r="AE260" s="11"/>
      <c r="AF260" s="11"/>
      <c r="AG260" s="12">
        <v>9883</v>
      </c>
    </row>
    <row r="261" spans="2:33" ht="12.2" customHeight="1" x14ac:dyDescent="0.2">
      <c r="B261" s="10" t="s">
        <v>203</v>
      </c>
      <c r="C261" s="11"/>
      <c r="D261" s="11"/>
      <c r="E261" s="11"/>
      <c r="F261" s="11"/>
      <c r="G261" s="12">
        <v>34</v>
      </c>
      <c r="I261" s="11"/>
      <c r="J261" s="12">
        <v>328</v>
      </c>
      <c r="L261" s="11"/>
      <c r="M261" s="12">
        <v>0</v>
      </c>
      <c r="O261" s="11"/>
      <c r="P261" s="12">
        <v>0</v>
      </c>
      <c r="R261" s="11"/>
      <c r="S261" s="12">
        <v>0</v>
      </c>
      <c r="T261" s="11"/>
      <c r="U261" s="11"/>
      <c r="V261" s="11"/>
      <c r="W261" s="12">
        <v>0</v>
      </c>
      <c r="Y261" s="11"/>
      <c r="Z261" s="11"/>
      <c r="AA261" s="12">
        <v>24</v>
      </c>
      <c r="AC261" s="11"/>
      <c r="AD261" s="11"/>
      <c r="AE261" s="11"/>
      <c r="AF261" s="11"/>
      <c r="AG261" s="12">
        <v>299</v>
      </c>
    </row>
    <row r="262" spans="2:33" ht="12.2" customHeight="1" x14ac:dyDescent="0.2">
      <c r="B262" s="10" t="s">
        <v>204</v>
      </c>
      <c r="C262" s="11"/>
      <c r="D262" s="11"/>
      <c r="E262" s="11"/>
      <c r="F262" s="11"/>
      <c r="G262" s="12">
        <v>26</v>
      </c>
      <c r="I262" s="11"/>
      <c r="J262" s="12">
        <v>266</v>
      </c>
      <c r="L262" s="11"/>
      <c r="M262" s="12">
        <v>0</v>
      </c>
      <c r="O262" s="11"/>
      <c r="P262" s="12">
        <v>0</v>
      </c>
      <c r="R262" s="11"/>
      <c r="S262" s="12">
        <v>0</v>
      </c>
      <c r="T262" s="11"/>
      <c r="U262" s="11"/>
      <c r="V262" s="11"/>
      <c r="W262" s="12">
        <v>0</v>
      </c>
      <c r="Y262" s="11"/>
      <c r="Z262" s="11"/>
      <c r="AA262" s="12">
        <v>17</v>
      </c>
      <c r="AC262" s="11"/>
      <c r="AD262" s="11"/>
      <c r="AE262" s="11"/>
      <c r="AF262" s="11"/>
      <c r="AG262" s="12">
        <v>154</v>
      </c>
    </row>
    <row r="263" spans="2:33" ht="12.2" customHeight="1" x14ac:dyDescent="0.2">
      <c r="B263" s="10" t="s">
        <v>205</v>
      </c>
      <c r="C263" s="11"/>
      <c r="D263" s="11"/>
      <c r="E263" s="11"/>
      <c r="F263" s="11"/>
      <c r="G263" s="12">
        <v>59</v>
      </c>
      <c r="I263" s="11"/>
      <c r="J263" s="12">
        <v>1251</v>
      </c>
      <c r="L263" s="11"/>
      <c r="M263" s="12">
        <v>4</v>
      </c>
      <c r="O263" s="11"/>
      <c r="P263" s="12">
        <v>687</v>
      </c>
      <c r="R263" s="11"/>
      <c r="S263" s="12">
        <v>2</v>
      </c>
      <c r="T263" s="11"/>
      <c r="U263" s="11"/>
      <c r="V263" s="11"/>
      <c r="W263" s="12">
        <v>910</v>
      </c>
      <c r="Y263" s="11"/>
      <c r="Z263" s="11"/>
      <c r="AA263" s="12">
        <v>34</v>
      </c>
      <c r="AC263" s="11"/>
      <c r="AD263" s="11"/>
      <c r="AE263" s="11"/>
      <c r="AF263" s="11"/>
      <c r="AG263" s="12">
        <v>1232</v>
      </c>
    </row>
    <row r="264" spans="2:33" ht="12.2" customHeight="1" x14ac:dyDescent="0.2">
      <c r="B264" s="10" t="s">
        <v>206</v>
      </c>
      <c r="C264" s="11"/>
      <c r="D264" s="11"/>
      <c r="E264" s="11"/>
      <c r="F264" s="11"/>
      <c r="G264" s="12">
        <v>70</v>
      </c>
      <c r="I264" s="11"/>
      <c r="J264" s="12">
        <v>816</v>
      </c>
      <c r="L264" s="11"/>
      <c r="M264" s="12">
        <v>0</v>
      </c>
      <c r="O264" s="11"/>
      <c r="P264" s="12">
        <v>0</v>
      </c>
      <c r="R264" s="11"/>
      <c r="S264" s="12">
        <v>0</v>
      </c>
      <c r="T264" s="11"/>
      <c r="U264" s="11"/>
      <c r="V264" s="11"/>
      <c r="W264" s="12">
        <v>0</v>
      </c>
      <c r="Y264" s="11"/>
      <c r="Z264" s="11"/>
      <c r="AA264" s="12">
        <v>37</v>
      </c>
      <c r="AC264" s="11"/>
      <c r="AD264" s="11"/>
      <c r="AE264" s="11"/>
      <c r="AF264" s="11"/>
      <c r="AG264" s="12">
        <v>432</v>
      </c>
    </row>
    <row r="265" spans="2:33" ht="12.2" customHeight="1" x14ac:dyDescent="0.2">
      <c r="B265" s="10" t="s">
        <v>207</v>
      </c>
      <c r="C265" s="11"/>
      <c r="D265" s="11"/>
      <c r="E265" s="11"/>
      <c r="F265" s="11"/>
      <c r="G265" s="12">
        <v>40</v>
      </c>
      <c r="I265" s="11"/>
      <c r="J265" s="12">
        <v>578</v>
      </c>
      <c r="L265" s="11"/>
      <c r="M265" s="12">
        <v>0</v>
      </c>
      <c r="O265" s="11"/>
      <c r="P265" s="12">
        <v>0</v>
      </c>
      <c r="R265" s="11"/>
      <c r="S265" s="12">
        <v>0</v>
      </c>
      <c r="T265" s="11"/>
      <c r="U265" s="11"/>
      <c r="V265" s="11"/>
      <c r="W265" s="12">
        <v>0</v>
      </c>
      <c r="Y265" s="11"/>
      <c r="Z265" s="11"/>
      <c r="AA265" s="12">
        <v>19</v>
      </c>
      <c r="AC265" s="11"/>
      <c r="AD265" s="11"/>
      <c r="AE265" s="11"/>
      <c r="AF265" s="11"/>
      <c r="AG265" s="12">
        <v>321</v>
      </c>
    </row>
    <row r="266" spans="2:33" ht="12.2" customHeight="1" x14ac:dyDescent="0.2">
      <c r="B266" s="10" t="s">
        <v>208</v>
      </c>
      <c r="C266" s="11"/>
      <c r="D266" s="11"/>
      <c r="E266" s="11"/>
      <c r="F266" s="11"/>
      <c r="G266" s="12">
        <v>34</v>
      </c>
      <c r="I266" s="11"/>
      <c r="J266" s="12">
        <v>310</v>
      </c>
      <c r="L266" s="11"/>
      <c r="M266" s="12">
        <v>0</v>
      </c>
      <c r="O266" s="11"/>
      <c r="P266" s="12">
        <v>0</v>
      </c>
      <c r="R266" s="11"/>
      <c r="S266" s="12">
        <v>1</v>
      </c>
      <c r="T266" s="11"/>
      <c r="U266" s="11"/>
      <c r="V266" s="11"/>
      <c r="W266" s="12">
        <v>714</v>
      </c>
      <c r="Y266" s="11"/>
      <c r="Z266" s="11"/>
      <c r="AA266" s="12">
        <v>23</v>
      </c>
      <c r="AC266" s="11"/>
      <c r="AD266" s="11"/>
      <c r="AE266" s="11"/>
      <c r="AF266" s="11"/>
      <c r="AG266" s="12">
        <v>912</v>
      </c>
    </row>
    <row r="267" spans="2:33" ht="12.2" customHeight="1" x14ac:dyDescent="0.2">
      <c r="B267" s="10" t="s">
        <v>209</v>
      </c>
      <c r="C267" s="11"/>
      <c r="D267" s="11"/>
      <c r="E267" s="11"/>
      <c r="F267" s="11"/>
      <c r="G267" s="12">
        <v>27</v>
      </c>
      <c r="I267" s="11"/>
      <c r="J267" s="12">
        <v>271</v>
      </c>
      <c r="L267" s="11"/>
      <c r="M267" s="12">
        <v>0</v>
      </c>
      <c r="O267" s="11"/>
      <c r="P267" s="12">
        <v>0</v>
      </c>
      <c r="R267" s="11"/>
      <c r="S267" s="12">
        <v>0</v>
      </c>
      <c r="T267" s="11"/>
      <c r="U267" s="11"/>
      <c r="V267" s="11"/>
      <c r="W267" s="12">
        <v>0</v>
      </c>
      <c r="Y267" s="11"/>
      <c r="Z267" s="11"/>
      <c r="AA267" s="12">
        <v>17</v>
      </c>
      <c r="AC267" s="11"/>
      <c r="AD267" s="11"/>
      <c r="AE267" s="11"/>
      <c r="AF267" s="11"/>
      <c r="AG267" s="12">
        <v>201</v>
      </c>
    </row>
    <row r="268" spans="2:33" ht="12.2" customHeight="1" x14ac:dyDescent="0.2">
      <c r="B268" s="10" t="s">
        <v>26</v>
      </c>
      <c r="C268" s="11"/>
      <c r="D268" s="11"/>
      <c r="E268" s="11"/>
      <c r="F268" s="11"/>
      <c r="G268" s="12">
        <v>837</v>
      </c>
      <c r="I268" s="11"/>
      <c r="J268" s="12">
        <v>12088</v>
      </c>
      <c r="L268" s="11"/>
      <c r="M268" s="12">
        <v>32</v>
      </c>
      <c r="O268" s="11"/>
      <c r="P268" s="12">
        <v>5892</v>
      </c>
      <c r="R268" s="11"/>
      <c r="S268" s="12">
        <v>51</v>
      </c>
      <c r="T268" s="11"/>
      <c r="U268" s="11"/>
      <c r="V268" s="11"/>
      <c r="W268" s="12">
        <v>28904</v>
      </c>
      <c r="Y268" s="11"/>
      <c r="Z268" s="11"/>
      <c r="AA268" s="12">
        <v>444</v>
      </c>
      <c r="AC268" s="11"/>
      <c r="AD268" s="11"/>
      <c r="AE268" s="11"/>
      <c r="AF268" s="11"/>
      <c r="AG268" s="12">
        <v>14486</v>
      </c>
    </row>
    <row r="269" spans="2:33" ht="12.2" customHeight="1" x14ac:dyDescent="0.2">
      <c r="B269" s="6" t="s">
        <v>210</v>
      </c>
      <c r="C269" s="7"/>
      <c r="D269" s="7"/>
    </row>
    <row r="270" spans="2:33" ht="12.2" customHeight="1" x14ac:dyDescent="0.2">
      <c r="B270" s="10" t="s">
        <v>211</v>
      </c>
      <c r="C270" s="11"/>
      <c r="D270" s="11"/>
      <c r="E270" s="11"/>
      <c r="F270" s="11"/>
      <c r="G270" s="12">
        <v>68</v>
      </c>
      <c r="I270" s="11"/>
      <c r="J270" s="12">
        <v>941</v>
      </c>
      <c r="L270" s="11"/>
      <c r="M270" s="12">
        <v>3</v>
      </c>
      <c r="O270" s="11"/>
      <c r="P270" s="12">
        <v>540</v>
      </c>
      <c r="R270" s="11"/>
      <c r="S270" s="12">
        <v>3</v>
      </c>
      <c r="T270" s="11"/>
      <c r="U270" s="11"/>
      <c r="V270" s="11"/>
      <c r="W270" s="12">
        <v>979</v>
      </c>
      <c r="Y270" s="11"/>
      <c r="Z270" s="11"/>
      <c r="AA270" s="12">
        <v>41</v>
      </c>
      <c r="AC270" s="11"/>
      <c r="AD270" s="11"/>
      <c r="AE270" s="11"/>
      <c r="AF270" s="11"/>
      <c r="AG270" s="12">
        <v>996</v>
      </c>
    </row>
    <row r="271" spans="2:33" ht="12.2" customHeight="1" x14ac:dyDescent="0.2">
      <c r="B271" s="10" t="s">
        <v>212</v>
      </c>
      <c r="C271" s="11"/>
      <c r="D271" s="11"/>
      <c r="E271" s="11"/>
      <c r="F271" s="11"/>
      <c r="G271" s="12">
        <v>30</v>
      </c>
      <c r="I271" s="11"/>
      <c r="J271" s="12">
        <v>634</v>
      </c>
      <c r="L271" s="11"/>
      <c r="M271" s="12">
        <v>2</v>
      </c>
      <c r="O271" s="11"/>
      <c r="P271" s="12">
        <v>446</v>
      </c>
      <c r="R271" s="11"/>
      <c r="S271" s="12">
        <v>0</v>
      </c>
      <c r="T271" s="11"/>
      <c r="U271" s="11"/>
      <c r="V271" s="11"/>
      <c r="W271" s="12">
        <v>0</v>
      </c>
      <c r="Y271" s="11"/>
      <c r="Z271" s="11"/>
      <c r="AA271" s="12">
        <v>18</v>
      </c>
      <c r="AC271" s="11"/>
      <c r="AD271" s="11"/>
      <c r="AE271" s="11"/>
      <c r="AF271" s="11"/>
      <c r="AG271" s="12">
        <v>628</v>
      </c>
    </row>
    <row r="272" spans="2:33" ht="12.2" customHeight="1" x14ac:dyDescent="0.2">
      <c r="B272" s="10" t="s">
        <v>213</v>
      </c>
      <c r="C272" s="11"/>
      <c r="D272" s="11"/>
      <c r="E272" s="11"/>
      <c r="F272" s="11"/>
      <c r="G272" s="12">
        <v>91</v>
      </c>
      <c r="I272" s="11"/>
      <c r="J272" s="12">
        <v>1242</v>
      </c>
      <c r="L272" s="11"/>
      <c r="M272" s="12">
        <v>2</v>
      </c>
      <c r="O272" s="11"/>
      <c r="P272" s="12">
        <v>400</v>
      </c>
      <c r="R272" s="11"/>
      <c r="S272" s="12">
        <v>5</v>
      </c>
      <c r="T272" s="11"/>
      <c r="U272" s="11"/>
      <c r="V272" s="11"/>
      <c r="W272" s="12">
        <v>2289</v>
      </c>
      <c r="Y272" s="11"/>
      <c r="Z272" s="11"/>
      <c r="AA272" s="12">
        <v>58</v>
      </c>
      <c r="AC272" s="11"/>
      <c r="AD272" s="11"/>
      <c r="AE272" s="11"/>
      <c r="AF272" s="11"/>
      <c r="AG272" s="12">
        <v>1546</v>
      </c>
    </row>
    <row r="273" spans="1:33" ht="12.2" customHeight="1" x14ac:dyDescent="0.2">
      <c r="B273" s="10" t="s">
        <v>214</v>
      </c>
      <c r="C273" s="11"/>
      <c r="D273" s="11"/>
      <c r="E273" s="11"/>
      <c r="F273" s="11"/>
      <c r="G273" s="12">
        <v>70</v>
      </c>
      <c r="I273" s="11"/>
      <c r="J273" s="12">
        <v>960</v>
      </c>
      <c r="L273" s="11"/>
      <c r="M273" s="12">
        <v>2</v>
      </c>
      <c r="O273" s="11"/>
      <c r="P273" s="12">
        <v>354</v>
      </c>
      <c r="R273" s="11"/>
      <c r="S273" s="12">
        <v>2</v>
      </c>
      <c r="T273" s="11"/>
      <c r="U273" s="11"/>
      <c r="V273" s="11"/>
      <c r="W273" s="12">
        <v>715</v>
      </c>
      <c r="Y273" s="11"/>
      <c r="Z273" s="11"/>
      <c r="AA273" s="12">
        <v>32</v>
      </c>
      <c r="AC273" s="11"/>
      <c r="AD273" s="11"/>
      <c r="AE273" s="11"/>
      <c r="AF273" s="11"/>
      <c r="AG273" s="12">
        <v>709</v>
      </c>
    </row>
    <row r="274" spans="1:33" ht="12.2" customHeight="1" x14ac:dyDescent="0.2">
      <c r="B274" s="10" t="s">
        <v>215</v>
      </c>
      <c r="C274" s="11"/>
      <c r="D274" s="11"/>
      <c r="E274" s="11"/>
      <c r="F274" s="11"/>
      <c r="G274" s="12">
        <v>32</v>
      </c>
      <c r="I274" s="11"/>
      <c r="J274" s="12">
        <v>413</v>
      </c>
      <c r="L274" s="11"/>
      <c r="M274" s="12">
        <v>0</v>
      </c>
      <c r="O274" s="11"/>
      <c r="P274" s="12">
        <v>0</v>
      </c>
      <c r="R274" s="11"/>
      <c r="S274" s="12">
        <v>2</v>
      </c>
      <c r="T274" s="11"/>
      <c r="U274" s="11"/>
      <c r="V274" s="11"/>
      <c r="W274" s="12">
        <v>989</v>
      </c>
      <c r="Y274" s="11"/>
      <c r="Z274" s="11"/>
      <c r="AA274" s="12">
        <v>21</v>
      </c>
      <c r="AC274" s="11"/>
      <c r="AD274" s="11"/>
      <c r="AE274" s="11"/>
      <c r="AF274" s="11"/>
      <c r="AG274" s="12">
        <v>1199</v>
      </c>
    </row>
    <row r="275" spans="1:33" ht="12.2" customHeight="1" x14ac:dyDescent="0.2">
      <c r="B275" s="10" t="s">
        <v>216</v>
      </c>
      <c r="C275" s="11"/>
      <c r="D275" s="11"/>
      <c r="E275" s="11"/>
      <c r="F275" s="11"/>
      <c r="G275" s="12">
        <v>41</v>
      </c>
      <c r="I275" s="11"/>
      <c r="J275" s="12">
        <v>518</v>
      </c>
      <c r="L275" s="11"/>
      <c r="M275" s="12">
        <v>1</v>
      </c>
      <c r="O275" s="11"/>
      <c r="P275" s="12">
        <v>151</v>
      </c>
      <c r="R275" s="11"/>
      <c r="S275" s="12">
        <v>0</v>
      </c>
      <c r="T275" s="11"/>
      <c r="U275" s="11"/>
      <c r="V275" s="11"/>
      <c r="W275" s="12">
        <v>0</v>
      </c>
      <c r="Y275" s="11"/>
      <c r="Z275" s="11"/>
      <c r="AA275" s="12">
        <v>26</v>
      </c>
      <c r="AC275" s="11"/>
      <c r="AD275" s="11"/>
      <c r="AE275" s="11"/>
      <c r="AF275" s="11"/>
      <c r="AG275" s="12">
        <v>289</v>
      </c>
    </row>
    <row r="276" spans="1:33" ht="12.2" customHeight="1" x14ac:dyDescent="0.2">
      <c r="B276" s="10" t="s">
        <v>217</v>
      </c>
      <c r="C276" s="11"/>
      <c r="D276" s="11"/>
      <c r="E276" s="11"/>
      <c r="F276" s="11"/>
      <c r="G276" s="12">
        <v>184</v>
      </c>
      <c r="I276" s="11"/>
      <c r="J276" s="12">
        <v>1826</v>
      </c>
      <c r="L276" s="11"/>
      <c r="M276" s="12">
        <v>0</v>
      </c>
      <c r="O276" s="11"/>
      <c r="P276" s="12">
        <v>0</v>
      </c>
      <c r="R276" s="11"/>
      <c r="S276" s="12">
        <v>0</v>
      </c>
      <c r="T276" s="11"/>
      <c r="U276" s="11"/>
      <c r="V276" s="11"/>
      <c r="W276" s="12">
        <v>0</v>
      </c>
      <c r="Y276" s="11"/>
      <c r="Z276" s="11"/>
      <c r="AA276" s="12">
        <v>135</v>
      </c>
      <c r="AC276" s="11"/>
      <c r="AD276" s="11"/>
      <c r="AE276" s="11"/>
      <c r="AF276" s="11"/>
      <c r="AG276" s="12">
        <v>1258</v>
      </c>
    </row>
    <row r="277" spans="1:33" ht="12.2" customHeight="1" x14ac:dyDescent="0.2">
      <c r="B277" s="10" t="s">
        <v>26</v>
      </c>
      <c r="C277" s="11"/>
      <c r="D277" s="11"/>
      <c r="E277" s="11"/>
      <c r="F277" s="11"/>
      <c r="G277" s="12">
        <v>516</v>
      </c>
      <c r="I277" s="11"/>
      <c r="J277" s="12">
        <v>6534</v>
      </c>
      <c r="L277" s="11"/>
      <c r="M277" s="12">
        <v>10</v>
      </c>
      <c r="O277" s="11"/>
      <c r="P277" s="12">
        <v>1891</v>
      </c>
      <c r="R277" s="11"/>
      <c r="S277" s="12">
        <v>12</v>
      </c>
      <c r="T277" s="11"/>
      <c r="U277" s="11"/>
      <c r="V277" s="11"/>
      <c r="W277" s="12">
        <v>4972</v>
      </c>
      <c r="Y277" s="11"/>
      <c r="Z277" s="11"/>
      <c r="AA277" s="12">
        <v>331</v>
      </c>
      <c r="AC277" s="11"/>
      <c r="AD277" s="11"/>
      <c r="AE277" s="11"/>
      <c r="AF277" s="11"/>
      <c r="AG277" s="12">
        <v>6625</v>
      </c>
    </row>
    <row r="278" spans="1:33" ht="12.2" customHeight="1" x14ac:dyDescent="0.2">
      <c r="B278" s="6" t="s">
        <v>218</v>
      </c>
      <c r="C278" s="7"/>
      <c r="D278" s="7"/>
    </row>
    <row r="279" spans="1:33" ht="12.2" customHeight="1" x14ac:dyDescent="0.2">
      <c r="B279" s="10" t="s">
        <v>219</v>
      </c>
      <c r="C279" s="11"/>
      <c r="D279" s="11"/>
      <c r="E279" s="11"/>
      <c r="F279" s="11"/>
      <c r="G279" s="12">
        <v>197</v>
      </c>
      <c r="I279" s="11"/>
      <c r="J279" s="12">
        <v>2956</v>
      </c>
      <c r="L279" s="11"/>
      <c r="M279" s="12">
        <v>7</v>
      </c>
      <c r="O279" s="11"/>
      <c r="P279" s="12">
        <v>1239</v>
      </c>
      <c r="R279" s="11"/>
      <c r="S279" s="12">
        <v>10</v>
      </c>
      <c r="T279" s="11"/>
      <c r="U279" s="11"/>
      <c r="V279" s="11"/>
      <c r="W279" s="12">
        <v>6489</v>
      </c>
      <c r="Y279" s="11"/>
      <c r="Z279" s="11"/>
      <c r="AA279" s="12">
        <v>90</v>
      </c>
      <c r="AC279" s="11"/>
      <c r="AD279" s="11"/>
      <c r="AE279" s="11"/>
      <c r="AF279" s="11"/>
      <c r="AG279" s="12">
        <v>6118</v>
      </c>
    </row>
    <row r="280" spans="1:33" ht="12.2" customHeight="1" x14ac:dyDescent="0.2">
      <c r="B280" s="10" t="s">
        <v>220</v>
      </c>
      <c r="C280" s="11"/>
      <c r="D280" s="11"/>
      <c r="E280" s="11"/>
      <c r="F280" s="11"/>
      <c r="G280" s="12">
        <v>78</v>
      </c>
      <c r="I280" s="11"/>
      <c r="J280" s="12">
        <v>980</v>
      </c>
      <c r="L280" s="11"/>
      <c r="M280" s="12">
        <v>3</v>
      </c>
      <c r="O280" s="11"/>
      <c r="P280" s="12">
        <v>533</v>
      </c>
      <c r="R280" s="11"/>
      <c r="S280" s="12">
        <v>1</v>
      </c>
      <c r="T280" s="11"/>
      <c r="U280" s="11"/>
      <c r="V280" s="11"/>
      <c r="W280" s="12">
        <v>484</v>
      </c>
      <c r="Y280" s="11"/>
      <c r="Z280" s="11"/>
      <c r="AA280" s="12">
        <v>45</v>
      </c>
      <c r="AC280" s="11"/>
      <c r="AD280" s="11"/>
      <c r="AE280" s="11"/>
      <c r="AF280" s="11"/>
      <c r="AG280" s="12">
        <v>626</v>
      </c>
    </row>
    <row r="281" spans="1:33" ht="14.45" customHeight="1" x14ac:dyDescent="0.2">
      <c r="A281" s="1" t="s">
        <v>0</v>
      </c>
      <c r="B281" s="2"/>
      <c r="C281" s="2"/>
      <c r="D281" s="2"/>
      <c r="E281" s="2"/>
      <c r="F281" s="2"/>
      <c r="G281" s="2"/>
      <c r="H281" s="2"/>
      <c r="Z281" s="3"/>
      <c r="AA281" s="3"/>
      <c r="AB281" s="4" t="s">
        <v>1</v>
      </c>
      <c r="AC281" s="3"/>
      <c r="AD281" s="4" t="s">
        <v>221</v>
      </c>
      <c r="AE281" s="5" t="s">
        <v>3</v>
      </c>
      <c r="AF281" s="3"/>
      <c r="AG281" s="4" t="s">
        <v>4</v>
      </c>
    </row>
    <row r="282" spans="1:33" ht="14.45" customHeight="1" x14ac:dyDescent="0.2">
      <c r="A282" s="1" t="s">
        <v>5</v>
      </c>
      <c r="B282" s="2"/>
      <c r="C282" s="2"/>
      <c r="D282" s="2"/>
      <c r="E282" s="2"/>
      <c r="V282" s="1" t="s">
        <v>6</v>
      </c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ht="14.45" customHeight="1" x14ac:dyDescent="0.2">
      <c r="A283" s="1" t="s">
        <v>7</v>
      </c>
      <c r="B283" s="2"/>
      <c r="C283" s="2"/>
      <c r="D283" s="2"/>
      <c r="E283" s="2"/>
      <c r="V283" s="1" t="s">
        <v>8</v>
      </c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ht="14.45" customHeight="1" x14ac:dyDescent="0.2">
      <c r="V284" s="1" t="s">
        <v>9</v>
      </c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ht="12.2" customHeight="1" x14ac:dyDescent="0.2">
      <c r="G285" s="6" t="s">
        <v>10</v>
      </c>
      <c r="H285" s="7"/>
      <c r="I285" s="7"/>
      <c r="J285" s="7"/>
      <c r="M285" s="6" t="s">
        <v>10</v>
      </c>
      <c r="N285" s="7"/>
      <c r="O285" s="7"/>
      <c r="P285" s="7"/>
      <c r="R285" s="6" t="s">
        <v>10</v>
      </c>
      <c r="S285" s="7"/>
      <c r="T285" s="7"/>
      <c r="U285" s="7"/>
      <c r="V285" s="7"/>
    </row>
    <row r="286" spans="1:33" ht="12.2" customHeight="1" x14ac:dyDescent="0.2">
      <c r="G286" s="6" t="s">
        <v>11</v>
      </c>
      <c r="H286" s="7"/>
      <c r="I286" s="7"/>
      <c r="J286" s="7"/>
      <c r="M286" s="6" t="s">
        <v>12</v>
      </c>
      <c r="N286" s="7"/>
      <c r="O286" s="7"/>
      <c r="P286" s="7"/>
      <c r="R286" s="6" t="s">
        <v>13</v>
      </c>
      <c r="S286" s="7"/>
      <c r="T286" s="7"/>
      <c r="U286" s="7"/>
      <c r="V286" s="7"/>
      <c r="X286" s="6" t="s">
        <v>14</v>
      </c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 ht="13.35" customHeight="1" x14ac:dyDescent="0.2">
      <c r="B287" s="8" t="s">
        <v>15</v>
      </c>
      <c r="G287" s="6" t="s">
        <v>16</v>
      </c>
      <c r="H287" s="7"/>
      <c r="I287" s="7"/>
      <c r="J287" s="7"/>
      <c r="M287" s="6" t="s">
        <v>17</v>
      </c>
      <c r="N287" s="7"/>
      <c r="O287" s="7"/>
      <c r="P287" s="7"/>
      <c r="X287" s="6" t="s">
        <v>18</v>
      </c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 ht="13.35" customHeight="1" x14ac:dyDescent="0.2">
      <c r="B288" s="9"/>
      <c r="G288" s="7"/>
      <c r="H288" s="7"/>
      <c r="I288" s="7"/>
      <c r="J288" s="7"/>
      <c r="M288" s="7"/>
      <c r="N288" s="7"/>
      <c r="O288" s="7"/>
      <c r="P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2:33" ht="12.2" customHeight="1" x14ac:dyDescent="0.2">
      <c r="F289" s="6" t="s">
        <v>19</v>
      </c>
      <c r="G289" s="7"/>
      <c r="H289" s="7"/>
      <c r="J289" s="6" t="s">
        <v>20</v>
      </c>
      <c r="K289" s="7"/>
      <c r="M289" s="6" t="s">
        <v>19</v>
      </c>
      <c r="N289" s="7"/>
      <c r="P289" s="8" t="s">
        <v>20</v>
      </c>
      <c r="S289" s="8" t="s">
        <v>19</v>
      </c>
      <c r="U289" s="6" t="s">
        <v>20</v>
      </c>
      <c r="V289" s="7"/>
      <c r="Y289" s="6" t="s">
        <v>19</v>
      </c>
      <c r="Z289" s="7"/>
      <c r="AD289" s="6" t="s">
        <v>20</v>
      </c>
      <c r="AE289" s="7"/>
      <c r="AF289" s="7"/>
    </row>
    <row r="290" spans="2:33" ht="12.2" customHeight="1" x14ac:dyDescent="0.2">
      <c r="F290" s="6" t="s">
        <v>21</v>
      </c>
      <c r="G290" s="7"/>
      <c r="H290" s="7"/>
      <c r="J290" s="6" t="s">
        <v>22</v>
      </c>
      <c r="K290" s="7"/>
      <c r="M290" s="6" t="s">
        <v>21</v>
      </c>
      <c r="N290" s="7"/>
      <c r="P290" s="8" t="s">
        <v>22</v>
      </c>
      <c r="S290" s="8" t="s">
        <v>21</v>
      </c>
      <c r="U290" s="6" t="s">
        <v>22</v>
      </c>
      <c r="V290" s="7"/>
      <c r="Y290" s="6" t="s">
        <v>21</v>
      </c>
      <c r="Z290" s="7"/>
      <c r="AD290" s="6" t="s">
        <v>22</v>
      </c>
      <c r="AE290" s="7"/>
      <c r="AF290" s="7"/>
    </row>
    <row r="291" spans="2:33" ht="12.2" customHeight="1" x14ac:dyDescent="0.2">
      <c r="B291" s="10" t="s">
        <v>222</v>
      </c>
      <c r="C291" s="11"/>
      <c r="D291" s="11"/>
      <c r="E291" s="11"/>
      <c r="F291" s="11"/>
      <c r="G291" s="12">
        <v>71</v>
      </c>
      <c r="I291" s="11"/>
      <c r="J291" s="12">
        <v>838</v>
      </c>
      <c r="L291" s="11"/>
      <c r="M291" s="12">
        <v>3</v>
      </c>
      <c r="O291" s="11"/>
      <c r="P291" s="12">
        <v>675</v>
      </c>
      <c r="R291" s="11"/>
      <c r="S291" s="12">
        <v>8</v>
      </c>
      <c r="T291" s="11"/>
      <c r="U291" s="11"/>
      <c r="V291" s="11"/>
      <c r="W291" s="12">
        <v>4979</v>
      </c>
      <c r="Y291" s="11"/>
      <c r="Z291" s="11"/>
      <c r="AA291" s="12">
        <v>39</v>
      </c>
      <c r="AC291" s="11"/>
      <c r="AD291" s="11"/>
      <c r="AE291" s="11"/>
      <c r="AF291" s="11"/>
      <c r="AG291" s="12">
        <v>2667</v>
      </c>
    </row>
    <row r="292" spans="2:33" ht="12.2" customHeight="1" x14ac:dyDescent="0.2">
      <c r="B292" s="10" t="s">
        <v>26</v>
      </c>
      <c r="C292" s="11"/>
      <c r="D292" s="11"/>
      <c r="E292" s="11"/>
      <c r="F292" s="11"/>
      <c r="G292" s="12">
        <v>346</v>
      </c>
      <c r="I292" s="11"/>
      <c r="J292" s="12">
        <v>4774</v>
      </c>
      <c r="L292" s="11"/>
      <c r="M292" s="12">
        <v>13</v>
      </c>
      <c r="O292" s="11"/>
      <c r="P292" s="12">
        <v>2447</v>
      </c>
      <c r="R292" s="11"/>
      <c r="S292" s="12">
        <v>19</v>
      </c>
      <c r="T292" s="11"/>
      <c r="U292" s="11"/>
      <c r="V292" s="11"/>
      <c r="W292" s="12">
        <v>11952</v>
      </c>
      <c r="Y292" s="11"/>
      <c r="Z292" s="11"/>
      <c r="AA292" s="12">
        <v>174</v>
      </c>
      <c r="AC292" s="11"/>
      <c r="AD292" s="11"/>
      <c r="AE292" s="11"/>
      <c r="AF292" s="11"/>
      <c r="AG292" s="12">
        <v>9411</v>
      </c>
    </row>
    <row r="293" spans="2:33" ht="12.2" customHeight="1" x14ac:dyDescent="0.2">
      <c r="B293" s="6" t="s">
        <v>223</v>
      </c>
      <c r="C293" s="7"/>
      <c r="D293" s="7"/>
    </row>
    <row r="294" spans="2:33" ht="12.2" customHeight="1" x14ac:dyDescent="0.2">
      <c r="B294" s="10" t="s">
        <v>224</v>
      </c>
      <c r="C294" s="11"/>
      <c r="D294" s="11"/>
      <c r="E294" s="11"/>
      <c r="F294" s="11"/>
      <c r="G294" s="12">
        <v>189</v>
      </c>
      <c r="I294" s="11"/>
      <c r="J294" s="12">
        <v>2693</v>
      </c>
      <c r="L294" s="11"/>
      <c r="M294" s="12">
        <v>7</v>
      </c>
      <c r="O294" s="11"/>
      <c r="P294" s="12">
        <v>1155</v>
      </c>
      <c r="R294" s="11"/>
      <c r="S294" s="12">
        <v>9</v>
      </c>
      <c r="T294" s="11"/>
      <c r="U294" s="11"/>
      <c r="V294" s="11"/>
      <c r="W294" s="12">
        <v>5194</v>
      </c>
      <c r="Y294" s="11"/>
      <c r="Z294" s="11"/>
      <c r="AA294" s="12">
        <v>111</v>
      </c>
      <c r="AC294" s="11"/>
      <c r="AD294" s="11"/>
      <c r="AE294" s="11"/>
      <c r="AF294" s="11"/>
      <c r="AG294" s="12">
        <v>4065</v>
      </c>
    </row>
    <row r="295" spans="2:33" ht="12.2" customHeight="1" x14ac:dyDescent="0.2">
      <c r="B295" s="10" t="s">
        <v>225</v>
      </c>
      <c r="C295" s="11"/>
      <c r="D295" s="11"/>
      <c r="E295" s="11"/>
      <c r="F295" s="11"/>
      <c r="G295" s="12">
        <v>8</v>
      </c>
      <c r="I295" s="11"/>
      <c r="J295" s="12">
        <v>57</v>
      </c>
      <c r="L295" s="11"/>
      <c r="M295" s="12">
        <v>0</v>
      </c>
      <c r="O295" s="11"/>
      <c r="P295" s="12">
        <v>0</v>
      </c>
      <c r="R295" s="11"/>
      <c r="S295" s="12">
        <v>0</v>
      </c>
      <c r="T295" s="11"/>
      <c r="U295" s="11"/>
      <c r="V295" s="11"/>
      <c r="W295" s="12">
        <v>0</v>
      </c>
      <c r="Y295" s="11"/>
      <c r="Z295" s="11"/>
      <c r="AA295" s="12">
        <v>6</v>
      </c>
      <c r="AC295" s="11"/>
      <c r="AD295" s="11"/>
      <c r="AE295" s="11"/>
      <c r="AF295" s="11"/>
      <c r="AG295" s="12">
        <v>43</v>
      </c>
    </row>
    <row r="296" spans="2:33" ht="12.2" customHeight="1" x14ac:dyDescent="0.2">
      <c r="B296" s="10" t="s">
        <v>26</v>
      </c>
      <c r="C296" s="11"/>
      <c r="D296" s="11"/>
      <c r="E296" s="11"/>
      <c r="F296" s="11"/>
      <c r="G296" s="12">
        <v>197</v>
      </c>
      <c r="I296" s="11"/>
      <c r="J296" s="12">
        <v>2750</v>
      </c>
      <c r="L296" s="11"/>
      <c r="M296" s="12">
        <v>7</v>
      </c>
      <c r="O296" s="11"/>
      <c r="P296" s="12">
        <v>1155</v>
      </c>
      <c r="R296" s="11"/>
      <c r="S296" s="12">
        <v>9</v>
      </c>
      <c r="T296" s="11"/>
      <c r="U296" s="11"/>
      <c r="V296" s="11"/>
      <c r="W296" s="12">
        <v>5194</v>
      </c>
      <c r="Y296" s="11"/>
      <c r="Z296" s="11"/>
      <c r="AA296" s="12">
        <v>117</v>
      </c>
      <c r="AC296" s="11"/>
      <c r="AD296" s="11"/>
      <c r="AE296" s="11"/>
      <c r="AF296" s="11"/>
      <c r="AG296" s="12">
        <v>4108</v>
      </c>
    </row>
    <row r="297" spans="2:33" ht="12.2" customHeight="1" x14ac:dyDescent="0.2">
      <c r="B297" s="6" t="s">
        <v>226</v>
      </c>
      <c r="C297" s="7"/>
      <c r="D297" s="7"/>
    </row>
    <row r="298" spans="2:33" ht="12.2" customHeight="1" x14ac:dyDescent="0.2">
      <c r="B298" s="10" t="s">
        <v>227</v>
      </c>
      <c r="C298" s="11"/>
      <c r="D298" s="11"/>
      <c r="E298" s="11"/>
      <c r="F298" s="11"/>
      <c r="G298" s="12">
        <v>31</v>
      </c>
      <c r="I298" s="11"/>
      <c r="J298" s="12">
        <v>515</v>
      </c>
      <c r="L298" s="11"/>
      <c r="M298" s="12">
        <v>2</v>
      </c>
      <c r="O298" s="11"/>
      <c r="P298" s="12">
        <v>424</v>
      </c>
      <c r="R298" s="11"/>
      <c r="S298" s="12">
        <v>1</v>
      </c>
      <c r="T298" s="11"/>
      <c r="U298" s="11"/>
      <c r="V298" s="11"/>
      <c r="W298" s="12">
        <v>430</v>
      </c>
      <c r="Y298" s="11"/>
      <c r="Z298" s="11"/>
      <c r="AA298" s="12">
        <v>18</v>
      </c>
      <c r="AC298" s="11"/>
      <c r="AD298" s="11"/>
      <c r="AE298" s="11"/>
      <c r="AF298" s="11"/>
      <c r="AG298" s="12">
        <v>683</v>
      </c>
    </row>
    <row r="299" spans="2:33" ht="12.2" customHeight="1" x14ac:dyDescent="0.2">
      <c r="B299" s="10" t="s">
        <v>228</v>
      </c>
      <c r="C299" s="11"/>
      <c r="D299" s="11"/>
      <c r="E299" s="11"/>
      <c r="F299" s="11"/>
      <c r="G299" s="12">
        <v>120</v>
      </c>
      <c r="I299" s="11"/>
      <c r="J299" s="12">
        <v>1671</v>
      </c>
      <c r="L299" s="11"/>
      <c r="M299" s="12">
        <v>3</v>
      </c>
      <c r="O299" s="11"/>
      <c r="P299" s="12">
        <v>516</v>
      </c>
      <c r="R299" s="11"/>
      <c r="S299" s="12">
        <v>4</v>
      </c>
      <c r="T299" s="11"/>
      <c r="U299" s="11"/>
      <c r="V299" s="11"/>
      <c r="W299" s="12">
        <v>1934</v>
      </c>
      <c r="Y299" s="11"/>
      <c r="Z299" s="11"/>
      <c r="AA299" s="12">
        <v>54</v>
      </c>
      <c r="AC299" s="11"/>
      <c r="AD299" s="11"/>
      <c r="AE299" s="11"/>
      <c r="AF299" s="11"/>
      <c r="AG299" s="12">
        <v>1556</v>
      </c>
    </row>
    <row r="300" spans="2:33" ht="12.2" customHeight="1" x14ac:dyDescent="0.2">
      <c r="B300" s="10" t="s">
        <v>229</v>
      </c>
      <c r="C300" s="11"/>
      <c r="D300" s="11"/>
      <c r="E300" s="11"/>
      <c r="F300" s="11"/>
      <c r="G300" s="12">
        <v>26</v>
      </c>
      <c r="I300" s="11"/>
      <c r="J300" s="12">
        <v>322</v>
      </c>
      <c r="L300" s="11"/>
      <c r="M300" s="12">
        <v>0</v>
      </c>
      <c r="O300" s="11"/>
      <c r="P300" s="12">
        <v>0</v>
      </c>
      <c r="R300" s="11"/>
      <c r="S300" s="12">
        <v>0</v>
      </c>
      <c r="T300" s="11"/>
      <c r="U300" s="11"/>
      <c r="V300" s="11"/>
      <c r="W300" s="12">
        <v>0</v>
      </c>
      <c r="Y300" s="11"/>
      <c r="Z300" s="11"/>
      <c r="AA300" s="12">
        <v>15</v>
      </c>
      <c r="AC300" s="11"/>
      <c r="AD300" s="11"/>
      <c r="AE300" s="11"/>
      <c r="AF300" s="11"/>
      <c r="AG300" s="12">
        <v>216</v>
      </c>
    </row>
    <row r="301" spans="2:33" ht="12.2" customHeight="1" x14ac:dyDescent="0.2">
      <c r="B301" s="10" t="s">
        <v>230</v>
      </c>
      <c r="C301" s="11"/>
      <c r="D301" s="11"/>
      <c r="E301" s="11"/>
      <c r="F301" s="11"/>
      <c r="G301" s="12">
        <v>58</v>
      </c>
      <c r="I301" s="11"/>
      <c r="J301" s="12">
        <v>821</v>
      </c>
      <c r="L301" s="11"/>
      <c r="M301" s="12">
        <v>2</v>
      </c>
      <c r="O301" s="11"/>
      <c r="P301" s="12">
        <v>377</v>
      </c>
      <c r="R301" s="11"/>
      <c r="S301" s="12">
        <v>0</v>
      </c>
      <c r="T301" s="11"/>
      <c r="U301" s="11"/>
      <c r="V301" s="11"/>
      <c r="W301" s="12">
        <v>0</v>
      </c>
      <c r="Y301" s="11"/>
      <c r="Z301" s="11"/>
      <c r="AA301" s="12">
        <v>33</v>
      </c>
      <c r="AC301" s="11"/>
      <c r="AD301" s="11"/>
      <c r="AE301" s="11"/>
      <c r="AF301" s="11"/>
      <c r="AG301" s="12">
        <v>392</v>
      </c>
    </row>
    <row r="302" spans="2:33" ht="12.2" customHeight="1" x14ac:dyDescent="0.2">
      <c r="B302" s="10" t="s">
        <v>231</v>
      </c>
      <c r="C302" s="11"/>
      <c r="D302" s="11"/>
      <c r="E302" s="11"/>
      <c r="F302" s="11"/>
      <c r="G302" s="12">
        <v>40</v>
      </c>
      <c r="I302" s="11"/>
      <c r="J302" s="12">
        <v>513</v>
      </c>
      <c r="L302" s="11"/>
      <c r="M302" s="12">
        <v>4</v>
      </c>
      <c r="O302" s="11"/>
      <c r="P302" s="12">
        <v>759</v>
      </c>
      <c r="R302" s="11"/>
      <c r="S302" s="12">
        <v>2</v>
      </c>
      <c r="T302" s="11"/>
      <c r="U302" s="11"/>
      <c r="V302" s="11"/>
      <c r="W302" s="12">
        <v>1168</v>
      </c>
      <c r="Y302" s="11"/>
      <c r="Z302" s="11"/>
      <c r="AA302" s="12">
        <v>29</v>
      </c>
      <c r="AC302" s="11"/>
      <c r="AD302" s="11"/>
      <c r="AE302" s="11"/>
      <c r="AF302" s="11"/>
      <c r="AG302" s="12">
        <v>413</v>
      </c>
    </row>
    <row r="303" spans="2:33" ht="12.2" customHeight="1" x14ac:dyDescent="0.2">
      <c r="B303" s="10" t="s">
        <v>232</v>
      </c>
      <c r="C303" s="11"/>
      <c r="D303" s="11"/>
      <c r="E303" s="11"/>
      <c r="F303" s="11"/>
      <c r="G303" s="12">
        <v>50</v>
      </c>
      <c r="I303" s="11"/>
      <c r="J303" s="12">
        <v>574</v>
      </c>
      <c r="L303" s="11"/>
      <c r="M303" s="12">
        <v>2</v>
      </c>
      <c r="O303" s="11"/>
      <c r="P303" s="12">
        <v>370</v>
      </c>
      <c r="R303" s="11"/>
      <c r="S303" s="12">
        <v>0</v>
      </c>
      <c r="T303" s="11"/>
      <c r="U303" s="11"/>
      <c r="V303" s="11"/>
      <c r="W303" s="12">
        <v>0</v>
      </c>
      <c r="Y303" s="11"/>
      <c r="Z303" s="11"/>
      <c r="AA303" s="12">
        <v>31</v>
      </c>
      <c r="AC303" s="11"/>
      <c r="AD303" s="11"/>
      <c r="AE303" s="11"/>
      <c r="AF303" s="11"/>
      <c r="AG303" s="12">
        <v>618</v>
      </c>
    </row>
    <row r="304" spans="2:33" ht="12.2" customHeight="1" x14ac:dyDescent="0.2">
      <c r="B304" s="10" t="s">
        <v>233</v>
      </c>
      <c r="C304" s="11"/>
      <c r="D304" s="11"/>
      <c r="E304" s="11"/>
      <c r="F304" s="11"/>
      <c r="G304" s="12">
        <v>132</v>
      </c>
      <c r="I304" s="11"/>
      <c r="J304" s="12">
        <v>2262</v>
      </c>
      <c r="L304" s="11"/>
      <c r="M304" s="12">
        <v>6</v>
      </c>
      <c r="O304" s="11"/>
      <c r="P304" s="12">
        <v>904</v>
      </c>
      <c r="R304" s="11"/>
      <c r="S304" s="12">
        <v>8</v>
      </c>
      <c r="T304" s="11"/>
      <c r="U304" s="11"/>
      <c r="V304" s="11"/>
      <c r="W304" s="12">
        <v>4396</v>
      </c>
      <c r="Y304" s="11"/>
      <c r="Z304" s="11"/>
      <c r="AA304" s="12">
        <v>69</v>
      </c>
      <c r="AC304" s="11"/>
      <c r="AD304" s="11"/>
      <c r="AE304" s="11"/>
      <c r="AF304" s="11"/>
      <c r="AG304" s="12">
        <v>1400</v>
      </c>
    </row>
    <row r="305" spans="1:33" ht="12.2" customHeight="1" x14ac:dyDescent="0.2">
      <c r="B305" s="10" t="s">
        <v>234</v>
      </c>
      <c r="C305" s="11"/>
      <c r="D305" s="11"/>
      <c r="E305" s="11"/>
      <c r="F305" s="11"/>
      <c r="G305" s="12">
        <v>59</v>
      </c>
      <c r="I305" s="11"/>
      <c r="J305" s="12">
        <v>657</v>
      </c>
      <c r="L305" s="11"/>
      <c r="M305" s="12">
        <v>1</v>
      </c>
      <c r="O305" s="11"/>
      <c r="P305" s="12">
        <v>175</v>
      </c>
      <c r="R305" s="11"/>
      <c r="S305" s="12">
        <v>3</v>
      </c>
      <c r="T305" s="11"/>
      <c r="U305" s="11"/>
      <c r="V305" s="11"/>
      <c r="W305" s="12">
        <v>1364</v>
      </c>
      <c r="Y305" s="11"/>
      <c r="Z305" s="11"/>
      <c r="AA305" s="12">
        <v>35</v>
      </c>
      <c r="AC305" s="11"/>
      <c r="AD305" s="11"/>
      <c r="AE305" s="11"/>
      <c r="AF305" s="11"/>
      <c r="AG305" s="12">
        <v>1015</v>
      </c>
    </row>
    <row r="306" spans="1:33" ht="12.2" customHeight="1" x14ac:dyDescent="0.2">
      <c r="B306" s="10" t="s">
        <v>235</v>
      </c>
      <c r="C306" s="11"/>
      <c r="D306" s="11"/>
      <c r="E306" s="11"/>
      <c r="F306" s="11"/>
      <c r="G306" s="12">
        <v>78</v>
      </c>
      <c r="I306" s="11"/>
      <c r="J306" s="12">
        <v>1342</v>
      </c>
      <c r="L306" s="11"/>
      <c r="M306" s="12">
        <v>0</v>
      </c>
      <c r="O306" s="11"/>
      <c r="P306" s="12">
        <v>0</v>
      </c>
      <c r="R306" s="11"/>
      <c r="S306" s="12">
        <v>5</v>
      </c>
      <c r="T306" s="11"/>
      <c r="U306" s="11"/>
      <c r="V306" s="11"/>
      <c r="W306" s="12">
        <v>2786</v>
      </c>
      <c r="Y306" s="11"/>
      <c r="Z306" s="11"/>
      <c r="AA306" s="12">
        <v>41</v>
      </c>
      <c r="AC306" s="11"/>
      <c r="AD306" s="11"/>
      <c r="AE306" s="11"/>
      <c r="AF306" s="11"/>
      <c r="AG306" s="12">
        <v>2533</v>
      </c>
    </row>
    <row r="307" spans="1:33" ht="12.2" customHeight="1" x14ac:dyDescent="0.2">
      <c r="B307" s="10" t="s">
        <v>236</v>
      </c>
      <c r="C307" s="11"/>
      <c r="D307" s="11"/>
      <c r="E307" s="11"/>
      <c r="F307" s="11"/>
      <c r="G307" s="12">
        <v>41</v>
      </c>
      <c r="I307" s="11"/>
      <c r="J307" s="12">
        <v>525</v>
      </c>
      <c r="L307" s="11"/>
      <c r="M307" s="12">
        <v>0</v>
      </c>
      <c r="O307" s="11"/>
      <c r="P307" s="12">
        <v>0</v>
      </c>
      <c r="R307" s="11"/>
      <c r="S307" s="12">
        <v>1</v>
      </c>
      <c r="T307" s="11"/>
      <c r="U307" s="11"/>
      <c r="V307" s="11"/>
      <c r="W307" s="12">
        <v>500</v>
      </c>
      <c r="Y307" s="11"/>
      <c r="Z307" s="11"/>
      <c r="AA307" s="12">
        <v>26</v>
      </c>
      <c r="AC307" s="11"/>
      <c r="AD307" s="11"/>
      <c r="AE307" s="11"/>
      <c r="AF307" s="11"/>
      <c r="AG307" s="12">
        <v>247</v>
      </c>
    </row>
    <row r="308" spans="1:33" ht="12.2" customHeight="1" x14ac:dyDescent="0.2">
      <c r="B308" s="10" t="s">
        <v>237</v>
      </c>
      <c r="C308" s="11"/>
      <c r="D308" s="11"/>
      <c r="E308" s="11"/>
      <c r="F308" s="11"/>
      <c r="G308" s="12">
        <v>35</v>
      </c>
      <c r="I308" s="11"/>
      <c r="J308" s="12">
        <v>477</v>
      </c>
      <c r="L308" s="11"/>
      <c r="M308" s="12">
        <v>1</v>
      </c>
      <c r="O308" s="11"/>
      <c r="P308" s="12">
        <v>119</v>
      </c>
      <c r="R308" s="11"/>
      <c r="S308" s="12">
        <v>0</v>
      </c>
      <c r="T308" s="11"/>
      <c r="U308" s="11"/>
      <c r="V308" s="11"/>
      <c r="W308" s="12">
        <v>0</v>
      </c>
      <c r="Y308" s="11"/>
      <c r="Z308" s="11"/>
      <c r="AA308" s="12">
        <v>22</v>
      </c>
      <c r="AC308" s="11"/>
      <c r="AD308" s="11"/>
      <c r="AE308" s="11"/>
      <c r="AF308" s="11"/>
      <c r="AG308" s="12">
        <v>443</v>
      </c>
    </row>
    <row r="309" spans="1:33" ht="12.2" customHeight="1" x14ac:dyDescent="0.2">
      <c r="B309" s="10" t="s">
        <v>238</v>
      </c>
      <c r="C309" s="11"/>
      <c r="D309" s="11"/>
      <c r="E309" s="11"/>
      <c r="F309" s="11"/>
      <c r="G309" s="12">
        <v>31</v>
      </c>
      <c r="I309" s="11"/>
      <c r="J309" s="12">
        <v>361</v>
      </c>
      <c r="L309" s="11"/>
      <c r="M309" s="12">
        <v>0</v>
      </c>
      <c r="O309" s="11"/>
      <c r="P309" s="12">
        <v>0</v>
      </c>
      <c r="R309" s="11"/>
      <c r="S309" s="12">
        <v>0</v>
      </c>
      <c r="T309" s="11"/>
      <c r="U309" s="11"/>
      <c r="V309" s="11"/>
      <c r="W309" s="12">
        <v>0</v>
      </c>
      <c r="Y309" s="11"/>
      <c r="Z309" s="11"/>
      <c r="AA309" s="12">
        <v>15</v>
      </c>
      <c r="AC309" s="11"/>
      <c r="AD309" s="11"/>
      <c r="AE309" s="11"/>
      <c r="AF309" s="11"/>
      <c r="AG309" s="12">
        <v>202</v>
      </c>
    </row>
    <row r="310" spans="1:33" ht="12.2" customHeight="1" x14ac:dyDescent="0.2">
      <c r="B310" s="10" t="s">
        <v>239</v>
      </c>
      <c r="C310" s="11"/>
      <c r="D310" s="11"/>
      <c r="E310" s="11"/>
      <c r="F310" s="11"/>
      <c r="G310" s="12">
        <v>109</v>
      </c>
      <c r="I310" s="11"/>
      <c r="J310" s="12">
        <v>1351</v>
      </c>
      <c r="L310" s="11"/>
      <c r="M310" s="12">
        <v>2</v>
      </c>
      <c r="O310" s="11"/>
      <c r="P310" s="12">
        <v>262</v>
      </c>
      <c r="R310" s="11"/>
      <c r="S310" s="12">
        <v>3</v>
      </c>
      <c r="T310" s="11"/>
      <c r="U310" s="11"/>
      <c r="V310" s="11"/>
      <c r="W310" s="12">
        <v>1983</v>
      </c>
      <c r="Y310" s="11"/>
      <c r="Z310" s="11"/>
      <c r="AA310" s="12">
        <v>65</v>
      </c>
      <c r="AC310" s="11"/>
      <c r="AD310" s="11"/>
      <c r="AE310" s="11"/>
      <c r="AF310" s="11"/>
      <c r="AG310" s="12">
        <v>769</v>
      </c>
    </row>
    <row r="311" spans="1:33" ht="12.2" customHeight="1" x14ac:dyDescent="0.2">
      <c r="B311" s="10" t="s">
        <v>240</v>
      </c>
      <c r="C311" s="11"/>
      <c r="D311" s="11"/>
      <c r="E311" s="11"/>
      <c r="F311" s="11"/>
      <c r="G311" s="12">
        <v>61</v>
      </c>
      <c r="I311" s="11"/>
      <c r="J311" s="12">
        <v>934</v>
      </c>
      <c r="L311" s="11"/>
      <c r="M311" s="12">
        <v>2</v>
      </c>
      <c r="O311" s="11"/>
      <c r="P311" s="12">
        <v>365</v>
      </c>
      <c r="R311" s="11"/>
      <c r="S311" s="12">
        <v>2</v>
      </c>
      <c r="T311" s="11"/>
      <c r="U311" s="11"/>
      <c r="V311" s="11"/>
      <c r="W311" s="12">
        <v>1000</v>
      </c>
      <c r="Y311" s="11"/>
      <c r="Z311" s="11"/>
      <c r="AA311" s="12">
        <v>33</v>
      </c>
      <c r="AC311" s="11"/>
      <c r="AD311" s="11"/>
      <c r="AE311" s="11"/>
      <c r="AF311" s="11"/>
      <c r="AG311" s="12">
        <v>1048</v>
      </c>
    </row>
    <row r="312" spans="1:33" ht="12.2" customHeight="1" x14ac:dyDescent="0.2">
      <c r="B312" s="10" t="s">
        <v>241</v>
      </c>
      <c r="C312" s="11"/>
      <c r="D312" s="11"/>
      <c r="E312" s="11"/>
      <c r="F312" s="11"/>
      <c r="G312" s="12">
        <v>84</v>
      </c>
      <c r="I312" s="11"/>
      <c r="J312" s="12">
        <v>1513</v>
      </c>
      <c r="L312" s="11"/>
      <c r="M312" s="12">
        <v>3</v>
      </c>
      <c r="O312" s="11"/>
      <c r="P312" s="12">
        <v>515</v>
      </c>
      <c r="R312" s="11"/>
      <c r="S312" s="12">
        <v>0</v>
      </c>
      <c r="T312" s="11"/>
      <c r="U312" s="11"/>
      <c r="V312" s="11"/>
      <c r="W312" s="12">
        <v>0</v>
      </c>
      <c r="Y312" s="11"/>
      <c r="Z312" s="11"/>
      <c r="AA312" s="12">
        <v>43</v>
      </c>
      <c r="AC312" s="11"/>
      <c r="AD312" s="11"/>
      <c r="AE312" s="11"/>
      <c r="AF312" s="11"/>
      <c r="AG312" s="12">
        <v>978</v>
      </c>
    </row>
    <row r="313" spans="1:33" ht="12.2" customHeight="1" x14ac:dyDescent="0.2">
      <c r="B313" s="10" t="s">
        <v>242</v>
      </c>
      <c r="C313" s="11"/>
      <c r="D313" s="11"/>
      <c r="E313" s="11"/>
      <c r="F313" s="11"/>
      <c r="G313" s="12">
        <v>200</v>
      </c>
      <c r="I313" s="11"/>
      <c r="J313" s="12">
        <v>2953</v>
      </c>
      <c r="L313" s="11"/>
      <c r="M313" s="12">
        <v>4</v>
      </c>
      <c r="O313" s="11"/>
      <c r="P313" s="12">
        <v>772</v>
      </c>
      <c r="R313" s="11"/>
      <c r="S313" s="12">
        <v>4</v>
      </c>
      <c r="T313" s="11"/>
      <c r="U313" s="11"/>
      <c r="V313" s="11"/>
      <c r="W313" s="12">
        <v>1636</v>
      </c>
      <c r="Y313" s="11"/>
      <c r="Z313" s="11"/>
      <c r="AA313" s="12">
        <v>123</v>
      </c>
      <c r="AC313" s="11"/>
      <c r="AD313" s="11"/>
      <c r="AE313" s="11"/>
      <c r="AF313" s="11"/>
      <c r="AG313" s="12">
        <v>3524</v>
      </c>
    </row>
    <row r="314" spans="1:33" ht="12.2" customHeight="1" x14ac:dyDescent="0.2">
      <c r="B314" s="10" t="s">
        <v>243</v>
      </c>
      <c r="C314" s="11"/>
      <c r="D314" s="11"/>
      <c r="E314" s="11"/>
      <c r="F314" s="11"/>
      <c r="G314" s="12">
        <v>44</v>
      </c>
      <c r="I314" s="11"/>
      <c r="J314" s="12">
        <v>785</v>
      </c>
      <c r="L314" s="11"/>
      <c r="M314" s="12">
        <v>2</v>
      </c>
      <c r="O314" s="11"/>
      <c r="P314" s="12">
        <v>338</v>
      </c>
      <c r="R314" s="11"/>
      <c r="S314" s="12">
        <v>0</v>
      </c>
      <c r="T314" s="11"/>
      <c r="U314" s="11"/>
      <c r="V314" s="11"/>
      <c r="W314" s="12">
        <v>0</v>
      </c>
      <c r="Y314" s="11"/>
      <c r="Z314" s="11"/>
      <c r="AA314" s="12">
        <v>17</v>
      </c>
      <c r="AC314" s="11"/>
      <c r="AD314" s="11"/>
      <c r="AE314" s="11"/>
      <c r="AF314" s="11"/>
      <c r="AG314" s="12">
        <v>319</v>
      </c>
    </row>
    <row r="315" spans="1:33" ht="12.2" customHeight="1" x14ac:dyDescent="0.2">
      <c r="B315" s="10" t="s">
        <v>26</v>
      </c>
      <c r="C315" s="11"/>
      <c r="D315" s="11"/>
      <c r="E315" s="11"/>
      <c r="F315" s="11"/>
      <c r="G315" s="12">
        <v>1199</v>
      </c>
      <c r="I315" s="11"/>
      <c r="J315" s="12">
        <v>17576</v>
      </c>
      <c r="L315" s="11"/>
      <c r="M315" s="12">
        <v>34</v>
      </c>
      <c r="O315" s="11"/>
      <c r="P315" s="12">
        <v>5896</v>
      </c>
      <c r="R315" s="11"/>
      <c r="S315" s="12">
        <v>33</v>
      </c>
      <c r="T315" s="11"/>
      <c r="U315" s="11"/>
      <c r="V315" s="11"/>
      <c r="W315" s="12">
        <v>17197</v>
      </c>
      <c r="Y315" s="11"/>
      <c r="Z315" s="11"/>
      <c r="AA315" s="12">
        <v>669</v>
      </c>
      <c r="AC315" s="11"/>
      <c r="AD315" s="11"/>
      <c r="AE315" s="11"/>
      <c r="AF315" s="11"/>
      <c r="AG315" s="12">
        <v>16356</v>
      </c>
    </row>
    <row r="316" spans="1:33" ht="14.45" customHeight="1" x14ac:dyDescent="0.2">
      <c r="A316" s="1" t="s">
        <v>0</v>
      </c>
      <c r="B316" s="2"/>
      <c r="C316" s="2"/>
      <c r="D316" s="2"/>
      <c r="E316" s="2"/>
      <c r="F316" s="2"/>
      <c r="G316" s="2"/>
      <c r="H316" s="2"/>
      <c r="Z316" s="3"/>
      <c r="AA316" s="3"/>
      <c r="AB316" s="4" t="s">
        <v>1</v>
      </c>
      <c r="AC316" s="3"/>
      <c r="AD316" s="4" t="s">
        <v>4</v>
      </c>
      <c r="AE316" s="5" t="s">
        <v>3</v>
      </c>
      <c r="AF316" s="3"/>
      <c r="AG316" s="4" t="s">
        <v>4</v>
      </c>
    </row>
    <row r="317" spans="1:33" ht="14.45" customHeight="1" x14ac:dyDescent="0.2">
      <c r="A317" s="1" t="s">
        <v>5</v>
      </c>
      <c r="B317" s="2"/>
      <c r="C317" s="2"/>
      <c r="D317" s="2"/>
      <c r="E317" s="2"/>
      <c r="V317" s="1" t="s">
        <v>6</v>
      </c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ht="14.45" customHeight="1" x14ac:dyDescent="0.2">
      <c r="A318" s="1" t="s">
        <v>7</v>
      </c>
      <c r="B318" s="2"/>
      <c r="C318" s="2"/>
      <c r="D318" s="2"/>
      <c r="E318" s="2"/>
      <c r="V318" s="1" t="s">
        <v>8</v>
      </c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ht="14.45" customHeight="1" x14ac:dyDescent="0.2">
      <c r="V319" s="1" t="s">
        <v>9</v>
      </c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ht="12.2" customHeight="1" x14ac:dyDescent="0.2">
      <c r="G320" s="6" t="s">
        <v>10</v>
      </c>
      <c r="H320" s="7"/>
      <c r="I320" s="7"/>
      <c r="J320" s="7"/>
      <c r="M320" s="6" t="s">
        <v>10</v>
      </c>
      <c r="N320" s="7"/>
      <c r="O320" s="7"/>
      <c r="P320" s="7"/>
      <c r="R320" s="6" t="s">
        <v>10</v>
      </c>
      <c r="S320" s="7"/>
      <c r="T320" s="7"/>
      <c r="U320" s="7"/>
      <c r="V320" s="7"/>
    </row>
    <row r="321" spans="2:33" ht="12.2" customHeight="1" x14ac:dyDescent="0.2">
      <c r="G321" s="6" t="s">
        <v>11</v>
      </c>
      <c r="H321" s="7"/>
      <c r="I321" s="7"/>
      <c r="J321" s="7"/>
      <c r="M321" s="6" t="s">
        <v>12</v>
      </c>
      <c r="N321" s="7"/>
      <c r="O321" s="7"/>
      <c r="P321" s="7"/>
      <c r="R321" s="6" t="s">
        <v>13</v>
      </c>
      <c r="S321" s="7"/>
      <c r="T321" s="7"/>
      <c r="U321" s="7"/>
      <c r="V321" s="7"/>
      <c r="X321" s="6" t="s">
        <v>14</v>
      </c>
      <c r="Y321" s="7"/>
      <c r="Z321" s="7"/>
      <c r="AA321" s="7"/>
      <c r="AB321" s="7"/>
      <c r="AC321" s="7"/>
      <c r="AD321" s="7"/>
      <c r="AE321" s="7"/>
      <c r="AF321" s="7"/>
      <c r="AG321" s="7"/>
    </row>
    <row r="322" spans="2:33" ht="13.35" customHeight="1" x14ac:dyDescent="0.2">
      <c r="B322" s="8" t="s">
        <v>15</v>
      </c>
      <c r="G322" s="6" t="s">
        <v>16</v>
      </c>
      <c r="H322" s="7"/>
      <c r="I322" s="7"/>
      <c r="J322" s="7"/>
      <c r="M322" s="6" t="s">
        <v>17</v>
      </c>
      <c r="N322" s="7"/>
      <c r="O322" s="7"/>
      <c r="P322" s="7"/>
      <c r="X322" s="6" t="s">
        <v>18</v>
      </c>
      <c r="Y322" s="7"/>
      <c r="Z322" s="7"/>
      <c r="AA322" s="7"/>
      <c r="AB322" s="7"/>
      <c r="AC322" s="7"/>
      <c r="AD322" s="7"/>
      <c r="AE322" s="7"/>
      <c r="AF322" s="7"/>
      <c r="AG322" s="7"/>
    </row>
    <row r="323" spans="2:33" ht="13.35" customHeight="1" x14ac:dyDescent="0.2">
      <c r="B323" s="9"/>
      <c r="G323" s="7"/>
      <c r="H323" s="7"/>
      <c r="I323" s="7"/>
      <c r="J323" s="7"/>
      <c r="M323" s="7"/>
      <c r="N323" s="7"/>
      <c r="O323" s="7"/>
      <c r="P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2:33" ht="12.2" customHeight="1" x14ac:dyDescent="0.2">
      <c r="F324" s="6" t="s">
        <v>19</v>
      </c>
      <c r="G324" s="7"/>
      <c r="H324" s="7"/>
      <c r="J324" s="6" t="s">
        <v>20</v>
      </c>
      <c r="K324" s="7"/>
      <c r="M324" s="6" t="s">
        <v>19</v>
      </c>
      <c r="N324" s="7"/>
      <c r="P324" s="8" t="s">
        <v>20</v>
      </c>
      <c r="S324" s="8" t="s">
        <v>19</v>
      </c>
      <c r="U324" s="6" t="s">
        <v>20</v>
      </c>
      <c r="V324" s="7"/>
      <c r="Y324" s="6" t="s">
        <v>19</v>
      </c>
      <c r="Z324" s="7"/>
      <c r="AD324" s="6" t="s">
        <v>20</v>
      </c>
      <c r="AE324" s="7"/>
      <c r="AF324" s="7"/>
    </row>
    <row r="325" spans="2:33" ht="12.2" customHeight="1" x14ac:dyDescent="0.2">
      <c r="F325" s="6" t="s">
        <v>21</v>
      </c>
      <c r="G325" s="7"/>
      <c r="H325" s="7"/>
      <c r="J325" s="6" t="s">
        <v>22</v>
      </c>
      <c r="K325" s="7"/>
      <c r="M325" s="6" t="s">
        <v>21</v>
      </c>
      <c r="N325" s="7"/>
      <c r="P325" s="8" t="s">
        <v>22</v>
      </c>
      <c r="S325" s="8" t="s">
        <v>21</v>
      </c>
      <c r="U325" s="6" t="s">
        <v>22</v>
      </c>
      <c r="V325" s="7"/>
      <c r="Y325" s="6" t="s">
        <v>21</v>
      </c>
      <c r="Z325" s="7"/>
      <c r="AD325" s="6" t="s">
        <v>22</v>
      </c>
      <c r="AE325" s="7"/>
      <c r="AF325" s="7"/>
    </row>
    <row r="326" spans="2:33" ht="12.2" customHeight="1" x14ac:dyDescent="0.2">
      <c r="B326" s="6" t="s">
        <v>244</v>
      </c>
      <c r="C326" s="7"/>
      <c r="D326" s="7"/>
    </row>
    <row r="327" spans="2:33" ht="12.2" customHeight="1" x14ac:dyDescent="0.2">
      <c r="B327" s="10" t="s">
        <v>245</v>
      </c>
      <c r="C327" s="11"/>
      <c r="D327" s="11"/>
      <c r="E327" s="11"/>
      <c r="F327" s="11"/>
      <c r="G327" s="12">
        <v>2</v>
      </c>
      <c r="I327" s="11"/>
      <c r="J327" s="12">
        <v>4</v>
      </c>
      <c r="L327" s="11"/>
      <c r="M327" s="12">
        <v>0</v>
      </c>
      <c r="O327" s="11"/>
      <c r="P327" s="12">
        <v>0</v>
      </c>
      <c r="R327" s="11"/>
      <c r="S327" s="12">
        <v>0</v>
      </c>
      <c r="T327" s="11"/>
      <c r="U327" s="11"/>
      <c r="V327" s="11"/>
      <c r="W327" s="12">
        <v>0</v>
      </c>
      <c r="Y327" s="11"/>
      <c r="Z327" s="11"/>
      <c r="AA327" s="12">
        <v>2</v>
      </c>
      <c r="AC327" s="11"/>
      <c r="AD327" s="11"/>
      <c r="AE327" s="11"/>
      <c r="AF327" s="11"/>
      <c r="AG327" s="12">
        <v>4</v>
      </c>
    </row>
    <row r="328" spans="2:33" ht="12.2" customHeight="1" x14ac:dyDescent="0.2">
      <c r="B328" s="10" t="s">
        <v>246</v>
      </c>
      <c r="C328" s="11"/>
      <c r="D328" s="11"/>
      <c r="E328" s="11"/>
      <c r="F328" s="11"/>
      <c r="G328" s="12">
        <v>20</v>
      </c>
      <c r="I328" s="11"/>
      <c r="J328" s="12">
        <v>289</v>
      </c>
      <c r="L328" s="11"/>
      <c r="M328" s="12">
        <v>5</v>
      </c>
      <c r="O328" s="11"/>
      <c r="P328" s="12">
        <v>815</v>
      </c>
      <c r="R328" s="11"/>
      <c r="S328" s="12">
        <v>11</v>
      </c>
      <c r="T328" s="11"/>
      <c r="U328" s="11"/>
      <c r="V328" s="11"/>
      <c r="W328" s="12">
        <v>6400</v>
      </c>
      <c r="Y328" s="11"/>
      <c r="Z328" s="11"/>
      <c r="AA328" s="12">
        <v>4</v>
      </c>
      <c r="AC328" s="11"/>
      <c r="AD328" s="11"/>
      <c r="AE328" s="11"/>
      <c r="AF328" s="11"/>
      <c r="AG328" s="12">
        <v>260</v>
      </c>
    </row>
    <row r="329" spans="2:33" ht="12.2" customHeight="1" x14ac:dyDescent="0.2">
      <c r="B329" s="10" t="s">
        <v>26</v>
      </c>
      <c r="C329" s="11"/>
      <c r="D329" s="11"/>
      <c r="E329" s="11"/>
      <c r="F329" s="11"/>
      <c r="G329" s="12">
        <v>22</v>
      </c>
      <c r="I329" s="11"/>
      <c r="J329" s="12">
        <v>293</v>
      </c>
      <c r="L329" s="11"/>
      <c r="M329" s="12">
        <v>5</v>
      </c>
      <c r="O329" s="11"/>
      <c r="P329" s="12">
        <v>815</v>
      </c>
      <c r="R329" s="11"/>
      <c r="S329" s="12">
        <v>11</v>
      </c>
      <c r="T329" s="11"/>
      <c r="U329" s="11"/>
      <c r="V329" s="11"/>
      <c r="W329" s="12">
        <v>6400</v>
      </c>
      <c r="Y329" s="11"/>
      <c r="Z329" s="11"/>
      <c r="AA329" s="12">
        <v>6</v>
      </c>
      <c r="AC329" s="11"/>
      <c r="AD329" s="11"/>
      <c r="AE329" s="11"/>
      <c r="AF329" s="11"/>
      <c r="AG329" s="12">
        <v>264</v>
      </c>
    </row>
    <row r="330" spans="2:33" ht="12.2" customHeight="1" x14ac:dyDescent="0.2">
      <c r="B330" s="6" t="s">
        <v>247</v>
      </c>
      <c r="C330" s="7"/>
      <c r="D330" s="7"/>
    </row>
    <row r="331" spans="2:33" ht="12.2" customHeight="1" x14ac:dyDescent="0.2">
      <c r="B331" s="10" t="s">
        <v>26</v>
      </c>
      <c r="C331" s="11"/>
      <c r="D331" s="11"/>
      <c r="E331" s="11"/>
      <c r="F331" s="11"/>
      <c r="G331" s="12">
        <v>26</v>
      </c>
      <c r="I331" s="11"/>
      <c r="J331" s="12">
        <v>430</v>
      </c>
      <c r="L331" s="11"/>
      <c r="M331" s="12">
        <v>0</v>
      </c>
      <c r="O331" s="11"/>
      <c r="P331" s="12">
        <v>0</v>
      </c>
      <c r="R331" s="11"/>
      <c r="S331" s="12">
        <v>0</v>
      </c>
      <c r="T331" s="11"/>
      <c r="U331" s="11"/>
      <c r="V331" s="11"/>
      <c r="W331" s="12">
        <v>0</v>
      </c>
      <c r="Y331" s="11"/>
      <c r="Z331" s="11"/>
      <c r="AA331" s="12">
        <v>8</v>
      </c>
      <c r="AC331" s="11"/>
      <c r="AD331" s="11"/>
      <c r="AE331" s="11"/>
      <c r="AF331" s="11"/>
      <c r="AG331" s="12">
        <v>204</v>
      </c>
    </row>
    <row r="332" spans="2:33" ht="10.5" customHeight="1" x14ac:dyDescent="0.2">
      <c r="B332" s="7"/>
      <c r="C332" s="7"/>
      <c r="D332" s="7"/>
    </row>
    <row r="333" spans="2:33" ht="12.2" customHeight="1" x14ac:dyDescent="0.2">
      <c r="B333" s="10" t="s">
        <v>248</v>
      </c>
      <c r="C333" s="11"/>
      <c r="D333" s="11"/>
      <c r="E333" s="11"/>
      <c r="F333" s="11"/>
      <c r="G333" s="12">
        <v>8056</v>
      </c>
      <c r="I333" s="11"/>
      <c r="J333" s="12">
        <v>101488</v>
      </c>
      <c r="L333" s="11"/>
      <c r="M333" s="12">
        <v>263</v>
      </c>
      <c r="O333" s="11"/>
      <c r="P333" s="12">
        <v>46164</v>
      </c>
      <c r="R333" s="11"/>
      <c r="S333" s="12">
        <v>307</v>
      </c>
      <c r="T333" s="11"/>
      <c r="U333" s="11"/>
      <c r="V333" s="11"/>
      <c r="W333" s="12">
        <v>170970</v>
      </c>
      <c r="Y333" s="11"/>
      <c r="Z333" s="11"/>
      <c r="AA333" s="12">
        <v>4437</v>
      </c>
      <c r="AC333" s="11"/>
      <c r="AD333" s="11"/>
      <c r="AE333" s="11"/>
      <c r="AF333" s="11"/>
      <c r="AG333" s="12">
        <v>107292</v>
      </c>
    </row>
  </sheetData>
  <sheetCalcPr fullCalcOnLoad="1"/>
  <pageMargins left="1" right="1" top="1" bottom="1" header="0.5" footer="0.5"/>
  <pageSetup orientation="portrait"/>
  <headerFooter alignWithMargins="0"/>
  <rowBreaks count="9" manualBreakCount="9">
    <brk id="35" min="1" max="34" man="1"/>
    <brk id="70" min="1" max="34" man="1"/>
    <brk id="105" min="1" max="34" man="1"/>
    <brk id="140" min="1" max="34" man="1"/>
    <brk id="175" min="1" max="34" man="1"/>
    <brk id="210" min="1" max="34" man="1"/>
    <brk id="245" min="1" max="34" man="1"/>
    <brk id="280" min="1" max="34" man="1"/>
    <brk id="315" min="1" max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2"/>
  <sheetViews>
    <sheetView topLeftCell="AF1" workbookViewId="0">
      <selection activeCell="AL1" sqref="AL1:AW200"/>
    </sheetView>
  </sheetViews>
  <sheetFormatPr defaultRowHeight="12.75" x14ac:dyDescent="0.2"/>
  <cols>
    <col min="1" max="1" width="2.7109375" style="18" customWidth="1"/>
    <col min="2" max="2" width="36.42578125" style="18" customWidth="1"/>
    <col min="3" max="3" width="3.42578125" style="18" customWidth="1"/>
    <col min="4" max="4" width="2.28515625" style="18" customWidth="1"/>
    <col min="5" max="5" width="3.7109375" style="18" customWidth="1"/>
    <col min="6" max="6" width="2.85546875" style="18" customWidth="1"/>
    <col min="7" max="7" width="5.42578125" style="18" customWidth="1"/>
    <col min="8" max="8" width="2.140625" style="18" customWidth="1"/>
    <col min="9" max="9" width="2.28515625" style="18" customWidth="1"/>
    <col min="10" max="10" width="8.42578125" style="18" customWidth="1"/>
    <col min="11" max="11" width="2.28515625" style="18" customWidth="1"/>
    <col min="12" max="12" width="3.28515625" style="18" customWidth="1"/>
    <col min="13" max="13" width="8" style="18" customWidth="1"/>
    <col min="14" max="14" width="2.28515625" style="18" customWidth="1"/>
    <col min="15" max="15" width="3" style="18" customWidth="1"/>
    <col min="16" max="16" width="9.42578125" style="18" customWidth="1"/>
    <col min="17" max="17" width="3.140625" style="18" customWidth="1"/>
    <col min="18" max="18" width="3.28515625" style="18" customWidth="1"/>
    <col min="19" max="19" width="8.7109375" style="18" customWidth="1"/>
    <col min="20" max="20" width="3" style="18" customWidth="1"/>
    <col min="21" max="21" width="5.28515625" style="18" customWidth="1"/>
    <col min="22" max="22" width="4" style="18" customWidth="1"/>
    <col min="23" max="23" width="2.42578125" style="18" customWidth="1"/>
    <col min="24" max="25" width="5.85546875" style="18" customWidth="1"/>
    <col min="26" max="26" width="4.85546875" style="18" customWidth="1"/>
    <col min="27" max="28" width="2.42578125" style="18" customWidth="1"/>
    <col min="29" max="29" width="2.28515625" style="18" customWidth="1"/>
    <col min="30" max="31" width="4.140625" style="18" customWidth="1"/>
    <col min="32" max="32" width="3.140625" style="18" customWidth="1"/>
    <col min="33" max="33" width="2.42578125" style="18" customWidth="1"/>
    <col min="34" max="34" width="18" style="18" hidden="1" customWidth="1"/>
    <col min="35" max="35" width="0" style="18" hidden="1" customWidth="1"/>
    <col min="36" max="36" width="29.7109375" style="18" hidden="1" customWidth="1"/>
    <col min="37" max="37" width="20.28515625" style="18" customWidth="1"/>
    <col min="38" max="38" width="15.7109375" style="18" customWidth="1"/>
    <col min="39" max="39" width="29.28515625" style="18" customWidth="1"/>
    <col min="40" max="41" width="11.85546875" customWidth="1"/>
    <col min="42" max="42" width="13.7109375" customWidth="1"/>
    <col min="43" max="43" width="16.28515625" customWidth="1"/>
    <col min="44" max="44" width="13.7109375" customWidth="1"/>
    <col min="45" max="45" width="16" customWidth="1"/>
    <col min="46" max="46" width="20.140625" customWidth="1"/>
    <col min="47" max="47" width="23" customWidth="1"/>
    <col min="48" max="48" width="14.28515625" customWidth="1"/>
    <col min="49" max="49" width="16.85546875" customWidth="1"/>
    <col min="50" max="256" width="11.42578125" style="18" customWidth="1"/>
    <col min="257" max="16384" width="9.140625" style="18"/>
  </cols>
  <sheetData>
    <row r="1" spans="1:49" ht="14.45" customHeight="1" x14ac:dyDescent="0.2">
      <c r="A1" s="16" t="s">
        <v>262</v>
      </c>
      <c r="B1" s="17"/>
      <c r="C1" s="17"/>
      <c r="D1" s="17"/>
      <c r="E1" s="17"/>
      <c r="F1" s="17"/>
      <c r="G1" s="17"/>
      <c r="H1" s="17"/>
      <c r="Z1" s="19"/>
      <c r="AA1" s="19"/>
      <c r="AB1" s="20" t="s">
        <v>1</v>
      </c>
      <c r="AC1" s="19"/>
      <c r="AD1" s="20" t="s">
        <v>2</v>
      </c>
      <c r="AE1" s="21" t="s">
        <v>3</v>
      </c>
      <c r="AF1" s="19"/>
      <c r="AG1" s="20" t="s">
        <v>4</v>
      </c>
      <c r="AJ1" s="14" t="s">
        <v>251</v>
      </c>
      <c r="AK1" s="14"/>
      <c r="AL1" s="14" t="s">
        <v>249</v>
      </c>
      <c r="AM1" s="13" t="s">
        <v>263</v>
      </c>
      <c r="AN1" s="13" t="s">
        <v>252</v>
      </c>
      <c r="AO1" s="13" t="s">
        <v>253</v>
      </c>
      <c r="AP1" s="13" t="s">
        <v>254</v>
      </c>
      <c r="AQ1" s="13" t="s">
        <v>255</v>
      </c>
      <c r="AR1" s="13" t="s">
        <v>256</v>
      </c>
      <c r="AS1" s="13" t="s">
        <v>257</v>
      </c>
      <c r="AT1" s="13" t="s">
        <v>258</v>
      </c>
      <c r="AU1" s="13" t="s">
        <v>259</v>
      </c>
      <c r="AV1" s="13" t="s">
        <v>260</v>
      </c>
      <c r="AW1" s="13" t="s">
        <v>261</v>
      </c>
    </row>
    <row r="2" spans="1:49" ht="14.45" customHeight="1" x14ac:dyDescent="0.2">
      <c r="A2" s="16" t="s">
        <v>5</v>
      </c>
      <c r="B2" s="17"/>
      <c r="C2" s="17"/>
      <c r="D2" s="17"/>
      <c r="E2" s="17"/>
      <c r="V2" s="16" t="s">
        <v>6</v>
      </c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J2" s="25" t="s">
        <v>25</v>
      </c>
      <c r="AK2" s="25"/>
      <c r="AL2" s="18">
        <v>101</v>
      </c>
      <c r="AM2" s="18">
        <v>10</v>
      </c>
      <c r="AN2">
        <f>VLOOKUP(TEXT($AL2,"0000.00"),$B$13:$AG$333,6,FALSE)</f>
        <v>67</v>
      </c>
      <c r="AO2" s="15">
        <f>VLOOKUP(TEXT($AL2,"0000.00"),$B$13:$AG$333,9,FALSE)*1000</f>
        <v>907000</v>
      </c>
      <c r="AP2">
        <f>VLOOKUP(TEXT($AL2,"0000.00"),$B$13:$AG$333,12,FALSE)</f>
        <v>0</v>
      </c>
      <c r="AQ2" s="15">
        <f>VLOOKUP(TEXT($AL2,"0000.00"),$B$13:$AG$333,15,FALSE)*1000</f>
        <v>0</v>
      </c>
      <c r="AR2">
        <f>VLOOKUP(TEXT($AL2,"0000.00"),$B$13:$AG$333,18,FALSE)</f>
        <v>4</v>
      </c>
      <c r="AS2" s="15">
        <f>VLOOKUP(TEXT($AL2,"0000.00"),$B$13:$AG$333,22,FALSE)*1000</f>
        <v>2266000</v>
      </c>
      <c r="AT2">
        <f>VLOOKUP(TEXT($AL2,"0000.00"),$B$13:$AG$333,26,FALSE)</f>
        <v>33</v>
      </c>
      <c r="AU2" s="15">
        <f>VLOOKUP(TEXT($AL2,"0000.00"),$B$13:$AG$333,32,FALSE)*1000</f>
        <v>1203000</v>
      </c>
      <c r="AV2">
        <f>AN2+AP2+AR2</f>
        <v>71</v>
      </c>
      <c r="AW2" s="15">
        <f>AO2+AQ2+AS2</f>
        <v>3173000</v>
      </c>
    </row>
    <row r="3" spans="1:49" ht="14.45" customHeight="1" x14ac:dyDescent="0.2">
      <c r="A3" s="16" t="s">
        <v>7</v>
      </c>
      <c r="B3" s="17"/>
      <c r="C3" s="17"/>
      <c r="D3" s="17"/>
      <c r="E3" s="17"/>
      <c r="V3" s="16" t="s">
        <v>8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J3" s="25" t="s">
        <v>28</v>
      </c>
      <c r="AK3" s="25"/>
      <c r="AL3" s="18">
        <v>102</v>
      </c>
      <c r="AM3" s="18">
        <v>9</v>
      </c>
      <c r="AN3">
        <f t="shared" ref="AN3:AN66" si="0">VLOOKUP(TEXT($AL3,"0000.00"),$B$13:$AG$333,6,FALSE)</f>
        <v>26</v>
      </c>
      <c r="AO3" s="15">
        <f t="shared" ref="AO3:AO66" si="1">VLOOKUP(TEXT($AL3,"0000.00"),$B$13:$AG$333,9,FALSE)*1000</f>
        <v>258000</v>
      </c>
      <c r="AP3">
        <f t="shared" ref="AP3:AP66" si="2">VLOOKUP(TEXT($AL3,"0000.00"),$B$13:$AG$333,12,FALSE)</f>
        <v>0</v>
      </c>
      <c r="AQ3" s="15">
        <f t="shared" ref="AQ3:AQ66" si="3">VLOOKUP(TEXT($AL3,"0000.00"),$B$13:$AG$333,15,FALSE)*1000</f>
        <v>0</v>
      </c>
      <c r="AR3">
        <f t="shared" ref="AR3:AR66" si="4">VLOOKUP(TEXT($AL3,"0000.00"),$B$13:$AG$333,18,FALSE)</f>
        <v>1</v>
      </c>
      <c r="AS3" s="15">
        <f t="shared" ref="AS3:AS66" si="5">VLOOKUP(TEXT($AL3,"0000.00"),$B$13:$AG$333,22,FALSE)*1000</f>
        <v>350000</v>
      </c>
      <c r="AT3">
        <f t="shared" ref="AT3:AT66" si="6">VLOOKUP(TEXT($AL3,"0000.00"),$B$13:$AG$333,26,FALSE)</f>
        <v>18</v>
      </c>
      <c r="AU3" s="15">
        <f t="shared" ref="AU3:AU66" si="7">VLOOKUP(TEXT($AL3,"0000.00"),$B$13:$AG$333,32,FALSE)*1000</f>
        <v>155000</v>
      </c>
      <c r="AV3">
        <f t="shared" ref="AV3:AV66" si="8">AN3+AP3+AR3</f>
        <v>27</v>
      </c>
      <c r="AW3" s="15">
        <f t="shared" ref="AW3:AW66" si="9">AO3+AQ3+AS3</f>
        <v>608000</v>
      </c>
    </row>
    <row r="4" spans="1:49" ht="14.45" customHeight="1" x14ac:dyDescent="0.2">
      <c r="V4" s="16" t="s">
        <v>9</v>
      </c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J4" s="25" t="s">
        <v>29</v>
      </c>
      <c r="AK4" s="25"/>
      <c r="AL4" s="18">
        <v>103</v>
      </c>
      <c r="AM4" s="18">
        <v>13</v>
      </c>
      <c r="AN4">
        <f t="shared" si="0"/>
        <v>41</v>
      </c>
      <c r="AO4" s="15">
        <f t="shared" si="1"/>
        <v>500000</v>
      </c>
      <c r="AP4">
        <f t="shared" si="2"/>
        <v>1</v>
      </c>
      <c r="AQ4" s="15">
        <f t="shared" si="3"/>
        <v>200000</v>
      </c>
      <c r="AR4">
        <f t="shared" si="4"/>
        <v>0</v>
      </c>
      <c r="AS4" s="15">
        <f t="shared" si="5"/>
        <v>0</v>
      </c>
      <c r="AT4">
        <f t="shared" si="6"/>
        <v>16</v>
      </c>
      <c r="AU4" s="15">
        <f t="shared" si="7"/>
        <v>147000</v>
      </c>
      <c r="AV4">
        <f t="shared" si="8"/>
        <v>42</v>
      </c>
      <c r="AW4" s="15">
        <f t="shared" si="9"/>
        <v>700000</v>
      </c>
    </row>
    <row r="5" spans="1:49" ht="12.2" customHeight="1" x14ac:dyDescent="0.2">
      <c r="G5" s="22" t="s">
        <v>10</v>
      </c>
      <c r="H5" s="23"/>
      <c r="I5" s="23"/>
      <c r="J5" s="23"/>
      <c r="M5" s="22" t="s">
        <v>10</v>
      </c>
      <c r="N5" s="23"/>
      <c r="O5" s="23"/>
      <c r="P5" s="23"/>
      <c r="R5" s="22" t="s">
        <v>10</v>
      </c>
      <c r="S5" s="23"/>
      <c r="T5" s="23"/>
      <c r="U5" s="23"/>
      <c r="V5" s="23"/>
      <c r="AJ5" s="25" t="s">
        <v>30</v>
      </c>
      <c r="AK5" s="25"/>
      <c r="AL5" s="18">
        <v>104</v>
      </c>
      <c r="AM5" s="18">
        <v>13</v>
      </c>
      <c r="AN5">
        <f t="shared" si="0"/>
        <v>113</v>
      </c>
      <c r="AO5" s="15">
        <f t="shared" si="1"/>
        <v>1766000</v>
      </c>
      <c r="AP5">
        <f t="shared" si="2"/>
        <v>1</v>
      </c>
      <c r="AQ5" s="15">
        <f t="shared" si="3"/>
        <v>250000</v>
      </c>
      <c r="AR5">
        <f t="shared" si="4"/>
        <v>11</v>
      </c>
      <c r="AS5" s="15">
        <f t="shared" si="5"/>
        <v>6534000</v>
      </c>
      <c r="AT5">
        <f t="shared" si="6"/>
        <v>63</v>
      </c>
      <c r="AU5" s="15">
        <f t="shared" si="7"/>
        <v>5351000</v>
      </c>
      <c r="AV5">
        <f t="shared" si="8"/>
        <v>125</v>
      </c>
      <c r="AW5" s="15">
        <f t="shared" si="9"/>
        <v>8550000</v>
      </c>
    </row>
    <row r="6" spans="1:49" ht="12.2" customHeight="1" x14ac:dyDescent="0.2">
      <c r="G6" s="22" t="s">
        <v>11</v>
      </c>
      <c r="H6" s="23"/>
      <c r="I6" s="23"/>
      <c r="J6" s="23"/>
      <c r="M6" s="22" t="s">
        <v>12</v>
      </c>
      <c r="N6" s="23"/>
      <c r="O6" s="23"/>
      <c r="P6" s="23"/>
      <c r="R6" s="22" t="s">
        <v>13</v>
      </c>
      <c r="S6" s="23"/>
      <c r="T6" s="23"/>
      <c r="U6" s="23"/>
      <c r="V6" s="23"/>
      <c r="X6" s="22" t="s">
        <v>14</v>
      </c>
      <c r="Y6" s="23"/>
      <c r="Z6" s="23"/>
      <c r="AA6" s="23"/>
      <c r="AB6" s="23"/>
      <c r="AC6" s="23"/>
      <c r="AD6" s="23"/>
      <c r="AE6" s="23"/>
      <c r="AF6" s="23"/>
      <c r="AG6" s="23"/>
      <c r="AJ6" s="25" t="s">
        <v>32</v>
      </c>
      <c r="AK6" s="25"/>
      <c r="AL6" s="18">
        <v>105</v>
      </c>
      <c r="AM6" s="18">
        <v>13</v>
      </c>
      <c r="AN6">
        <f t="shared" si="0"/>
        <v>15</v>
      </c>
      <c r="AO6" s="15">
        <f t="shared" si="1"/>
        <v>195000</v>
      </c>
      <c r="AP6">
        <f t="shared" si="2"/>
        <v>1</v>
      </c>
      <c r="AQ6" s="15">
        <f t="shared" si="3"/>
        <v>250000</v>
      </c>
      <c r="AR6">
        <f t="shared" si="4"/>
        <v>0</v>
      </c>
      <c r="AS6" s="15">
        <f t="shared" si="5"/>
        <v>0</v>
      </c>
      <c r="AT6">
        <f t="shared" si="6"/>
        <v>11</v>
      </c>
      <c r="AU6" s="15">
        <f t="shared" si="7"/>
        <v>154000</v>
      </c>
      <c r="AV6">
        <f t="shared" si="8"/>
        <v>16</v>
      </c>
      <c r="AW6" s="15">
        <f t="shared" si="9"/>
        <v>445000</v>
      </c>
    </row>
    <row r="7" spans="1:49" ht="13.35" customHeight="1" x14ac:dyDescent="0.2">
      <c r="B7" s="24" t="s">
        <v>15</v>
      </c>
      <c r="G7" s="22" t="s">
        <v>16</v>
      </c>
      <c r="H7" s="23"/>
      <c r="I7" s="23"/>
      <c r="J7" s="23"/>
      <c r="M7" s="22" t="s">
        <v>17</v>
      </c>
      <c r="N7" s="23"/>
      <c r="O7" s="23"/>
      <c r="P7" s="23"/>
      <c r="X7" s="22" t="s">
        <v>18</v>
      </c>
      <c r="Y7" s="23"/>
      <c r="Z7" s="23"/>
      <c r="AA7" s="23"/>
      <c r="AB7" s="23"/>
      <c r="AC7" s="23"/>
      <c r="AD7" s="23"/>
      <c r="AE7" s="23"/>
      <c r="AF7" s="23"/>
      <c r="AG7" s="23"/>
      <c r="AJ7" s="25" t="s">
        <v>33</v>
      </c>
      <c r="AK7" s="25"/>
      <c r="AL7" s="18">
        <v>201</v>
      </c>
      <c r="AM7" s="18">
        <v>10</v>
      </c>
      <c r="AN7">
        <f t="shared" si="0"/>
        <v>30</v>
      </c>
      <c r="AO7" s="15">
        <f t="shared" si="1"/>
        <v>413000</v>
      </c>
      <c r="AP7">
        <f t="shared" si="2"/>
        <v>0</v>
      </c>
      <c r="AQ7" s="15">
        <f t="shared" si="3"/>
        <v>0</v>
      </c>
      <c r="AR7">
        <f t="shared" si="4"/>
        <v>0</v>
      </c>
      <c r="AS7" s="15">
        <f t="shared" si="5"/>
        <v>0</v>
      </c>
      <c r="AT7">
        <f t="shared" si="6"/>
        <v>19</v>
      </c>
      <c r="AU7" s="15">
        <f t="shared" si="7"/>
        <v>303000</v>
      </c>
      <c r="AV7">
        <f t="shared" si="8"/>
        <v>30</v>
      </c>
      <c r="AW7" s="15">
        <f t="shared" si="9"/>
        <v>413000</v>
      </c>
    </row>
    <row r="8" spans="1:49" ht="13.35" customHeight="1" x14ac:dyDescent="0.2">
      <c r="B8" s="28"/>
      <c r="G8" s="23"/>
      <c r="H8" s="23"/>
      <c r="I8" s="23"/>
      <c r="J8" s="23"/>
      <c r="M8" s="23"/>
      <c r="N8" s="23"/>
      <c r="O8" s="23"/>
      <c r="P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J8" s="25" t="s">
        <v>34</v>
      </c>
      <c r="AK8" s="25"/>
      <c r="AL8" s="18">
        <v>202</v>
      </c>
      <c r="AM8" s="18">
        <v>7</v>
      </c>
      <c r="AN8">
        <f t="shared" si="0"/>
        <v>40</v>
      </c>
      <c r="AO8" s="15">
        <f t="shared" si="1"/>
        <v>373000</v>
      </c>
      <c r="AP8">
        <f t="shared" si="2"/>
        <v>0</v>
      </c>
      <c r="AQ8" s="15">
        <f t="shared" si="3"/>
        <v>0</v>
      </c>
      <c r="AR8">
        <f t="shared" si="4"/>
        <v>0</v>
      </c>
      <c r="AS8" s="15">
        <f t="shared" si="5"/>
        <v>0</v>
      </c>
      <c r="AT8">
        <f t="shared" si="6"/>
        <v>30</v>
      </c>
      <c r="AU8" s="15">
        <f t="shared" si="7"/>
        <v>293000</v>
      </c>
      <c r="AV8">
        <f t="shared" si="8"/>
        <v>40</v>
      </c>
      <c r="AW8" s="15">
        <f t="shared" si="9"/>
        <v>373000</v>
      </c>
    </row>
    <row r="9" spans="1:49" ht="12.2" customHeight="1" x14ac:dyDescent="0.2">
      <c r="F9" s="22" t="s">
        <v>19</v>
      </c>
      <c r="G9" s="23"/>
      <c r="H9" s="23"/>
      <c r="J9" s="22" t="s">
        <v>20</v>
      </c>
      <c r="K9" s="23"/>
      <c r="M9" s="22" t="s">
        <v>19</v>
      </c>
      <c r="N9" s="23"/>
      <c r="P9" s="24" t="s">
        <v>20</v>
      </c>
      <c r="S9" s="24" t="s">
        <v>19</v>
      </c>
      <c r="U9" s="22" t="s">
        <v>20</v>
      </c>
      <c r="V9" s="23"/>
      <c r="Y9" s="22" t="s">
        <v>19</v>
      </c>
      <c r="Z9" s="23"/>
      <c r="AD9" s="22" t="s">
        <v>20</v>
      </c>
      <c r="AE9" s="23"/>
      <c r="AF9" s="23"/>
      <c r="AJ9" s="25" t="s">
        <v>35</v>
      </c>
      <c r="AK9" s="25"/>
      <c r="AL9" s="18">
        <v>203</v>
      </c>
      <c r="AM9" s="18">
        <v>12</v>
      </c>
      <c r="AN9">
        <f t="shared" si="0"/>
        <v>177</v>
      </c>
      <c r="AO9" s="15">
        <f t="shared" si="1"/>
        <v>2320000</v>
      </c>
      <c r="AP9">
        <f t="shared" si="2"/>
        <v>3</v>
      </c>
      <c r="AQ9" s="15">
        <f t="shared" si="3"/>
        <v>550000</v>
      </c>
      <c r="AR9">
        <f t="shared" si="4"/>
        <v>9</v>
      </c>
      <c r="AS9" s="15">
        <f t="shared" si="5"/>
        <v>4897000</v>
      </c>
      <c r="AT9">
        <f t="shared" si="6"/>
        <v>103</v>
      </c>
      <c r="AU9" s="15">
        <f t="shared" si="7"/>
        <v>2707000</v>
      </c>
      <c r="AV9">
        <f t="shared" si="8"/>
        <v>189</v>
      </c>
      <c r="AW9" s="15">
        <f t="shared" si="9"/>
        <v>7767000</v>
      </c>
    </row>
    <row r="10" spans="1:49" ht="12.2" customHeight="1" x14ac:dyDescent="0.2">
      <c r="F10" s="22" t="s">
        <v>21</v>
      </c>
      <c r="G10" s="23"/>
      <c r="H10" s="23"/>
      <c r="J10" s="22" t="s">
        <v>22</v>
      </c>
      <c r="K10" s="23"/>
      <c r="M10" s="22" t="s">
        <v>21</v>
      </c>
      <c r="N10" s="23"/>
      <c r="P10" s="24" t="s">
        <v>22</v>
      </c>
      <c r="S10" s="24" t="s">
        <v>21</v>
      </c>
      <c r="U10" s="22" t="s">
        <v>22</v>
      </c>
      <c r="V10" s="23"/>
      <c r="Y10" s="22" t="s">
        <v>21</v>
      </c>
      <c r="Z10" s="23"/>
      <c r="AD10" s="22" t="s">
        <v>22</v>
      </c>
      <c r="AE10" s="23"/>
      <c r="AF10" s="23"/>
      <c r="AJ10" s="25" t="s">
        <v>36</v>
      </c>
      <c r="AK10" s="25"/>
      <c r="AL10" s="18">
        <v>301</v>
      </c>
      <c r="AM10" s="18">
        <v>3</v>
      </c>
      <c r="AN10">
        <f t="shared" si="0"/>
        <v>48</v>
      </c>
      <c r="AO10" s="15">
        <f t="shared" si="1"/>
        <v>361000</v>
      </c>
      <c r="AP10">
        <f t="shared" si="2"/>
        <v>2</v>
      </c>
      <c r="AQ10" s="15">
        <f t="shared" si="3"/>
        <v>271000</v>
      </c>
      <c r="AR10">
        <f t="shared" si="4"/>
        <v>1</v>
      </c>
      <c r="AS10" s="15">
        <f t="shared" si="5"/>
        <v>950000</v>
      </c>
      <c r="AT10">
        <f t="shared" si="6"/>
        <v>27</v>
      </c>
      <c r="AU10" s="15">
        <f t="shared" si="7"/>
        <v>1166000</v>
      </c>
      <c r="AV10">
        <f t="shared" si="8"/>
        <v>51</v>
      </c>
      <c r="AW10" s="15">
        <f t="shared" si="9"/>
        <v>1582000</v>
      </c>
    </row>
    <row r="11" spans="1:49" ht="12.2" customHeight="1" x14ac:dyDescent="0.2">
      <c r="A11" s="22" t="s">
        <v>23</v>
      </c>
      <c r="B11" s="23"/>
      <c r="C11" s="23"/>
      <c r="AJ11" s="25" t="s">
        <v>37</v>
      </c>
      <c r="AK11" s="25"/>
      <c r="AL11" s="18">
        <v>302</v>
      </c>
      <c r="AM11" s="18">
        <v>6</v>
      </c>
      <c r="AN11">
        <f t="shared" si="0"/>
        <v>104</v>
      </c>
      <c r="AO11" s="15">
        <f t="shared" si="1"/>
        <v>1377000</v>
      </c>
      <c r="AP11">
        <f t="shared" si="2"/>
        <v>4</v>
      </c>
      <c r="AQ11" s="15">
        <f t="shared" si="3"/>
        <v>651000</v>
      </c>
      <c r="AR11">
        <f t="shared" si="4"/>
        <v>10</v>
      </c>
      <c r="AS11" s="15">
        <f t="shared" si="5"/>
        <v>5131000</v>
      </c>
      <c r="AT11">
        <f t="shared" si="6"/>
        <v>44</v>
      </c>
      <c r="AU11" s="15">
        <f t="shared" si="7"/>
        <v>2216000</v>
      </c>
      <c r="AV11">
        <f t="shared" si="8"/>
        <v>118</v>
      </c>
      <c r="AW11" s="15">
        <f t="shared" si="9"/>
        <v>7159000</v>
      </c>
    </row>
    <row r="12" spans="1:49" ht="12.2" customHeight="1" x14ac:dyDescent="0.2">
      <c r="B12" s="22" t="s">
        <v>24</v>
      </c>
      <c r="C12" s="23"/>
      <c r="D12" s="23"/>
      <c r="AJ12" s="25" t="s">
        <v>38</v>
      </c>
      <c r="AK12" s="25"/>
      <c r="AL12" s="18">
        <v>401</v>
      </c>
      <c r="AM12" s="18">
        <v>9</v>
      </c>
      <c r="AN12">
        <f t="shared" si="0"/>
        <v>437</v>
      </c>
      <c r="AO12" s="15">
        <f t="shared" si="1"/>
        <v>6528000</v>
      </c>
      <c r="AP12">
        <f t="shared" si="2"/>
        <v>23</v>
      </c>
      <c r="AQ12" s="15">
        <f t="shared" si="3"/>
        <v>4041000</v>
      </c>
      <c r="AR12">
        <f t="shared" si="4"/>
        <v>30</v>
      </c>
      <c r="AS12" s="15">
        <f t="shared" si="5"/>
        <v>15479000</v>
      </c>
      <c r="AT12">
        <f t="shared" si="6"/>
        <v>241</v>
      </c>
      <c r="AU12" s="15">
        <f t="shared" si="7"/>
        <v>5018000</v>
      </c>
      <c r="AV12">
        <f t="shared" si="8"/>
        <v>490</v>
      </c>
      <c r="AW12" s="15">
        <f t="shared" si="9"/>
        <v>26048000</v>
      </c>
    </row>
    <row r="13" spans="1:49" ht="12.2" customHeight="1" x14ac:dyDescent="0.2">
      <c r="B13" s="25" t="s">
        <v>25</v>
      </c>
      <c r="C13" s="26"/>
      <c r="D13" s="26"/>
      <c r="E13" s="26"/>
      <c r="F13" s="26"/>
      <c r="G13" s="27">
        <v>2</v>
      </c>
      <c r="I13" s="26"/>
      <c r="J13" s="27">
        <v>2</v>
      </c>
      <c r="L13" s="26"/>
      <c r="M13" s="27">
        <v>0</v>
      </c>
      <c r="O13" s="26"/>
      <c r="P13" s="27">
        <v>0</v>
      </c>
      <c r="R13" s="26"/>
      <c r="S13" s="27">
        <v>0</v>
      </c>
      <c r="T13" s="26"/>
      <c r="U13" s="26"/>
      <c r="V13" s="26"/>
      <c r="W13" s="27">
        <v>0</v>
      </c>
      <c r="Y13" s="26"/>
      <c r="Z13" s="26"/>
      <c r="AA13" s="27">
        <v>1</v>
      </c>
      <c r="AC13" s="26"/>
      <c r="AD13" s="26"/>
      <c r="AE13" s="26"/>
      <c r="AF13" s="26"/>
      <c r="AG13" s="27">
        <v>2</v>
      </c>
      <c r="AJ13" s="25" t="s">
        <v>39</v>
      </c>
      <c r="AK13" s="25"/>
      <c r="AL13" s="18">
        <v>402</v>
      </c>
      <c r="AM13" s="18">
        <v>5</v>
      </c>
      <c r="AN13">
        <f t="shared" si="0"/>
        <v>44</v>
      </c>
      <c r="AO13" s="15">
        <f t="shared" si="1"/>
        <v>558000</v>
      </c>
      <c r="AP13">
        <f t="shared" si="2"/>
        <v>0</v>
      </c>
      <c r="AQ13" s="15">
        <f t="shared" si="3"/>
        <v>0</v>
      </c>
      <c r="AR13">
        <f t="shared" si="4"/>
        <v>2</v>
      </c>
      <c r="AS13" s="15">
        <f t="shared" si="5"/>
        <v>680000</v>
      </c>
      <c r="AT13">
        <f t="shared" si="6"/>
        <v>17</v>
      </c>
      <c r="AU13" s="15">
        <f t="shared" si="7"/>
        <v>175000</v>
      </c>
      <c r="AV13">
        <f t="shared" si="8"/>
        <v>46</v>
      </c>
      <c r="AW13" s="15">
        <f t="shared" si="9"/>
        <v>1238000</v>
      </c>
    </row>
    <row r="14" spans="1:49" ht="12.2" customHeight="1" x14ac:dyDescent="0.2">
      <c r="B14" s="25" t="s">
        <v>26</v>
      </c>
      <c r="C14" s="26"/>
      <c r="D14" s="26"/>
      <c r="E14" s="26"/>
      <c r="F14" s="26"/>
      <c r="G14" s="27">
        <v>2</v>
      </c>
      <c r="I14" s="26"/>
      <c r="J14" s="27">
        <v>2</v>
      </c>
      <c r="L14" s="26"/>
      <c r="M14" s="27">
        <v>0</v>
      </c>
      <c r="O14" s="26"/>
      <c r="P14" s="27">
        <v>0</v>
      </c>
      <c r="R14" s="26"/>
      <c r="S14" s="27">
        <v>0</v>
      </c>
      <c r="T14" s="26"/>
      <c r="U14" s="26"/>
      <c r="V14" s="26"/>
      <c r="W14" s="27">
        <v>0</v>
      </c>
      <c r="Y14" s="26"/>
      <c r="Z14" s="26"/>
      <c r="AA14" s="27">
        <v>1</v>
      </c>
      <c r="AC14" s="26"/>
      <c r="AD14" s="26"/>
      <c r="AE14" s="26"/>
      <c r="AF14" s="26"/>
      <c r="AG14" s="27">
        <v>2</v>
      </c>
      <c r="AJ14" s="25" t="s">
        <v>40</v>
      </c>
      <c r="AK14" s="25"/>
      <c r="AL14" s="18">
        <v>601</v>
      </c>
      <c r="AM14" s="18">
        <v>6</v>
      </c>
      <c r="AN14">
        <f t="shared" si="0"/>
        <v>13</v>
      </c>
      <c r="AO14" s="15">
        <f t="shared" si="1"/>
        <v>43000</v>
      </c>
      <c r="AP14">
        <f t="shared" si="2"/>
        <v>0</v>
      </c>
      <c r="AQ14" s="15">
        <f t="shared" si="3"/>
        <v>0</v>
      </c>
      <c r="AR14">
        <f t="shared" si="4"/>
        <v>0</v>
      </c>
      <c r="AS14" s="15">
        <f t="shared" si="5"/>
        <v>0</v>
      </c>
      <c r="AT14">
        <f t="shared" si="6"/>
        <v>8</v>
      </c>
      <c r="AU14" s="15">
        <f t="shared" si="7"/>
        <v>31000</v>
      </c>
      <c r="AV14">
        <f t="shared" si="8"/>
        <v>13</v>
      </c>
      <c r="AW14" s="15">
        <f t="shared" si="9"/>
        <v>43000</v>
      </c>
    </row>
    <row r="15" spans="1:49" ht="12.2" customHeight="1" x14ac:dyDescent="0.2">
      <c r="B15" s="22" t="s">
        <v>27</v>
      </c>
      <c r="C15" s="23"/>
      <c r="D15" s="23"/>
      <c r="AJ15" s="25" t="s">
        <v>41</v>
      </c>
      <c r="AK15" s="25"/>
      <c r="AL15" s="18">
        <v>602</v>
      </c>
      <c r="AM15" s="18">
        <v>5</v>
      </c>
      <c r="AN15">
        <f t="shared" si="0"/>
        <v>32</v>
      </c>
      <c r="AO15" s="15">
        <f t="shared" si="1"/>
        <v>284000</v>
      </c>
      <c r="AP15">
        <f t="shared" si="2"/>
        <v>0</v>
      </c>
      <c r="AQ15" s="15">
        <f t="shared" si="3"/>
        <v>0</v>
      </c>
      <c r="AR15">
        <f t="shared" si="4"/>
        <v>2</v>
      </c>
      <c r="AS15" s="15">
        <f t="shared" si="5"/>
        <v>1042000</v>
      </c>
      <c r="AT15">
        <f t="shared" si="6"/>
        <v>13</v>
      </c>
      <c r="AU15" s="15">
        <f t="shared" si="7"/>
        <v>190000</v>
      </c>
      <c r="AV15">
        <f t="shared" si="8"/>
        <v>34</v>
      </c>
      <c r="AW15" s="15">
        <f t="shared" si="9"/>
        <v>1326000</v>
      </c>
    </row>
    <row r="16" spans="1:49" ht="12.2" customHeight="1" x14ac:dyDescent="0.2">
      <c r="B16" s="25" t="s">
        <v>28</v>
      </c>
      <c r="C16" s="26"/>
      <c r="D16" s="26"/>
      <c r="E16" s="26"/>
      <c r="F16" s="26"/>
      <c r="G16" s="27">
        <v>10</v>
      </c>
      <c r="I16" s="26"/>
      <c r="J16" s="27">
        <v>64</v>
      </c>
      <c r="L16" s="26"/>
      <c r="M16" s="27">
        <v>0</v>
      </c>
      <c r="O16" s="26"/>
      <c r="P16" s="27">
        <v>0</v>
      </c>
      <c r="R16" s="26"/>
      <c r="S16" s="27">
        <v>0</v>
      </c>
      <c r="T16" s="26"/>
      <c r="U16" s="26"/>
      <c r="V16" s="26"/>
      <c r="W16" s="27">
        <v>0</v>
      </c>
      <c r="Y16" s="26"/>
      <c r="Z16" s="26"/>
      <c r="AA16" s="27">
        <v>5</v>
      </c>
      <c r="AC16" s="26"/>
      <c r="AD16" s="26"/>
      <c r="AE16" s="26"/>
      <c r="AF16" s="26"/>
      <c r="AG16" s="27">
        <v>35</v>
      </c>
      <c r="AJ16" s="25" t="s">
        <v>42</v>
      </c>
      <c r="AK16" s="25"/>
      <c r="AL16" s="18">
        <v>603</v>
      </c>
      <c r="AM16" s="18">
        <v>7</v>
      </c>
      <c r="AN16">
        <f t="shared" si="0"/>
        <v>20</v>
      </c>
      <c r="AO16" s="15">
        <f t="shared" si="1"/>
        <v>100000</v>
      </c>
      <c r="AP16">
        <f t="shared" si="2"/>
        <v>0</v>
      </c>
      <c r="AQ16" s="15">
        <f t="shared" si="3"/>
        <v>0</v>
      </c>
      <c r="AR16">
        <f t="shared" si="4"/>
        <v>0</v>
      </c>
      <c r="AS16" s="15">
        <f t="shared" si="5"/>
        <v>0</v>
      </c>
      <c r="AT16">
        <f t="shared" si="6"/>
        <v>12</v>
      </c>
      <c r="AU16" s="15">
        <f t="shared" si="7"/>
        <v>57000</v>
      </c>
      <c r="AV16">
        <f t="shared" si="8"/>
        <v>20</v>
      </c>
      <c r="AW16" s="15">
        <f t="shared" si="9"/>
        <v>100000</v>
      </c>
    </row>
    <row r="17" spans="2:49" ht="12.2" customHeight="1" x14ac:dyDescent="0.2">
      <c r="B17" s="25" t="s">
        <v>29</v>
      </c>
      <c r="C17" s="26"/>
      <c r="D17" s="26"/>
      <c r="E17" s="26"/>
      <c r="F17" s="26"/>
      <c r="G17" s="27">
        <v>3</v>
      </c>
      <c r="I17" s="26"/>
      <c r="J17" s="27">
        <v>6</v>
      </c>
      <c r="L17" s="26"/>
      <c r="M17" s="27">
        <v>0</v>
      </c>
      <c r="O17" s="26"/>
      <c r="P17" s="27">
        <v>0</v>
      </c>
      <c r="R17" s="26"/>
      <c r="S17" s="27">
        <v>0</v>
      </c>
      <c r="T17" s="26"/>
      <c r="U17" s="26"/>
      <c r="V17" s="26"/>
      <c r="W17" s="27">
        <v>0</v>
      </c>
      <c r="Y17" s="26"/>
      <c r="Z17" s="26"/>
      <c r="AA17" s="27">
        <v>2</v>
      </c>
      <c r="AC17" s="26"/>
      <c r="AD17" s="26"/>
      <c r="AE17" s="26"/>
      <c r="AF17" s="26"/>
      <c r="AG17" s="27">
        <v>4</v>
      </c>
      <c r="AJ17" s="25" t="s">
        <v>43</v>
      </c>
      <c r="AK17" s="25"/>
      <c r="AL17" s="18">
        <v>604</v>
      </c>
      <c r="AM17" s="18">
        <v>8</v>
      </c>
      <c r="AN17">
        <f t="shared" si="0"/>
        <v>12</v>
      </c>
      <c r="AO17" s="15">
        <f t="shared" si="1"/>
        <v>97000</v>
      </c>
      <c r="AP17">
        <f t="shared" si="2"/>
        <v>0</v>
      </c>
      <c r="AQ17" s="15">
        <f t="shared" si="3"/>
        <v>0</v>
      </c>
      <c r="AR17">
        <f t="shared" si="4"/>
        <v>0</v>
      </c>
      <c r="AS17" s="15">
        <f t="shared" si="5"/>
        <v>0</v>
      </c>
      <c r="AT17">
        <f t="shared" si="6"/>
        <v>7</v>
      </c>
      <c r="AU17" s="15">
        <f t="shared" si="7"/>
        <v>68000</v>
      </c>
      <c r="AV17">
        <f t="shared" si="8"/>
        <v>12</v>
      </c>
      <c r="AW17" s="15">
        <f t="shared" si="9"/>
        <v>97000</v>
      </c>
    </row>
    <row r="18" spans="2:49" ht="12.2" customHeight="1" x14ac:dyDescent="0.2">
      <c r="B18" s="25" t="s">
        <v>30</v>
      </c>
      <c r="C18" s="26"/>
      <c r="D18" s="26"/>
      <c r="E18" s="26"/>
      <c r="F18" s="26"/>
      <c r="G18" s="27">
        <v>25</v>
      </c>
      <c r="I18" s="26"/>
      <c r="J18" s="27">
        <v>240</v>
      </c>
      <c r="L18" s="26"/>
      <c r="M18" s="27">
        <v>3</v>
      </c>
      <c r="O18" s="26"/>
      <c r="P18" s="27">
        <v>501</v>
      </c>
      <c r="R18" s="26"/>
      <c r="S18" s="27">
        <v>2</v>
      </c>
      <c r="T18" s="26"/>
      <c r="U18" s="26"/>
      <c r="V18" s="26"/>
      <c r="W18" s="27">
        <v>605</v>
      </c>
      <c r="Y18" s="26"/>
      <c r="Z18" s="26"/>
      <c r="AA18" s="27">
        <v>11</v>
      </c>
      <c r="AC18" s="26"/>
      <c r="AD18" s="26"/>
      <c r="AE18" s="26"/>
      <c r="AF18" s="26"/>
      <c r="AG18" s="27">
        <v>602</v>
      </c>
      <c r="AJ18" s="25" t="s">
        <v>44</v>
      </c>
      <c r="AK18" s="25"/>
      <c r="AL18" s="18">
        <v>701</v>
      </c>
      <c r="AM18" s="18">
        <v>5</v>
      </c>
      <c r="AN18">
        <f t="shared" si="0"/>
        <v>6</v>
      </c>
      <c r="AO18" s="15">
        <f t="shared" si="1"/>
        <v>36000</v>
      </c>
      <c r="AP18">
        <f t="shared" si="2"/>
        <v>0</v>
      </c>
      <c r="AQ18" s="15">
        <f t="shared" si="3"/>
        <v>0</v>
      </c>
      <c r="AR18">
        <f t="shared" si="4"/>
        <v>0</v>
      </c>
      <c r="AS18" s="15">
        <f t="shared" si="5"/>
        <v>0</v>
      </c>
      <c r="AT18">
        <f t="shared" si="6"/>
        <v>2</v>
      </c>
      <c r="AU18" s="15">
        <f t="shared" si="7"/>
        <v>11000</v>
      </c>
      <c r="AV18">
        <f t="shared" si="8"/>
        <v>6</v>
      </c>
      <c r="AW18" s="15">
        <f t="shared" si="9"/>
        <v>36000</v>
      </c>
    </row>
    <row r="19" spans="2:49" ht="12.2" customHeight="1" x14ac:dyDescent="0.2">
      <c r="B19" s="25" t="s">
        <v>26</v>
      </c>
      <c r="C19" s="26"/>
      <c r="D19" s="26"/>
      <c r="E19" s="26"/>
      <c r="F19" s="26"/>
      <c r="G19" s="27">
        <v>38</v>
      </c>
      <c r="I19" s="26"/>
      <c r="J19" s="27">
        <v>310</v>
      </c>
      <c r="L19" s="26"/>
      <c r="M19" s="27">
        <v>3</v>
      </c>
      <c r="O19" s="26"/>
      <c r="P19" s="27">
        <v>501</v>
      </c>
      <c r="R19" s="26"/>
      <c r="S19" s="27">
        <v>2</v>
      </c>
      <c r="T19" s="26"/>
      <c r="U19" s="26"/>
      <c r="V19" s="26"/>
      <c r="W19" s="27">
        <v>605</v>
      </c>
      <c r="Y19" s="26"/>
      <c r="Z19" s="26"/>
      <c r="AA19" s="27">
        <v>18</v>
      </c>
      <c r="AC19" s="26"/>
      <c r="AD19" s="26"/>
      <c r="AE19" s="26"/>
      <c r="AF19" s="26"/>
      <c r="AG19" s="27">
        <v>641</v>
      </c>
      <c r="AJ19" s="25" t="s">
        <v>47</v>
      </c>
      <c r="AK19" s="25"/>
      <c r="AL19" s="18">
        <v>702</v>
      </c>
      <c r="AM19" s="18">
        <v>5</v>
      </c>
      <c r="AN19">
        <f t="shared" si="0"/>
        <v>19</v>
      </c>
      <c r="AO19" s="15">
        <f t="shared" si="1"/>
        <v>74000</v>
      </c>
      <c r="AP19">
        <f t="shared" si="2"/>
        <v>1</v>
      </c>
      <c r="AQ19" s="15">
        <f t="shared" si="3"/>
        <v>173000</v>
      </c>
      <c r="AR19">
        <f t="shared" si="4"/>
        <v>0</v>
      </c>
      <c r="AS19" s="15">
        <f t="shared" si="5"/>
        <v>0</v>
      </c>
      <c r="AT19">
        <f t="shared" si="6"/>
        <v>9</v>
      </c>
      <c r="AU19" s="15">
        <f t="shared" si="7"/>
        <v>223000</v>
      </c>
      <c r="AV19">
        <f t="shared" si="8"/>
        <v>20</v>
      </c>
      <c r="AW19" s="15">
        <f t="shared" si="9"/>
        <v>247000</v>
      </c>
    </row>
    <row r="20" spans="2:49" ht="12.2" customHeight="1" x14ac:dyDescent="0.2">
      <c r="B20" s="22" t="s">
        <v>31</v>
      </c>
      <c r="C20" s="23"/>
      <c r="D20" s="23"/>
      <c r="AJ20" s="25" t="s">
        <v>48</v>
      </c>
      <c r="AK20" s="25"/>
      <c r="AL20" s="18">
        <v>703</v>
      </c>
      <c r="AM20" s="18">
        <v>3</v>
      </c>
      <c r="AN20">
        <f t="shared" si="0"/>
        <v>30</v>
      </c>
      <c r="AO20" s="15">
        <f t="shared" si="1"/>
        <v>201000</v>
      </c>
      <c r="AP20">
        <f t="shared" si="2"/>
        <v>0</v>
      </c>
      <c r="AQ20" s="15">
        <f t="shared" si="3"/>
        <v>0</v>
      </c>
      <c r="AR20">
        <f t="shared" si="4"/>
        <v>0</v>
      </c>
      <c r="AS20" s="15">
        <f t="shared" si="5"/>
        <v>0</v>
      </c>
      <c r="AT20">
        <f t="shared" si="6"/>
        <v>20</v>
      </c>
      <c r="AU20" s="15">
        <f t="shared" si="7"/>
        <v>125000</v>
      </c>
      <c r="AV20">
        <f t="shared" si="8"/>
        <v>30</v>
      </c>
      <c r="AW20" s="15">
        <f t="shared" si="9"/>
        <v>201000</v>
      </c>
    </row>
    <row r="21" spans="2:49" ht="12.2" customHeight="1" x14ac:dyDescent="0.2">
      <c r="B21" s="25" t="s">
        <v>32</v>
      </c>
      <c r="C21" s="26"/>
      <c r="D21" s="26"/>
      <c r="E21" s="26"/>
      <c r="F21" s="26"/>
      <c r="G21" s="27">
        <v>48</v>
      </c>
      <c r="I21" s="26"/>
      <c r="J21" s="27">
        <v>361</v>
      </c>
      <c r="L21" s="26"/>
      <c r="M21" s="27">
        <v>2</v>
      </c>
      <c r="O21" s="26"/>
      <c r="P21" s="27">
        <v>271</v>
      </c>
      <c r="R21" s="26"/>
      <c r="S21" s="27">
        <v>1</v>
      </c>
      <c r="T21" s="26"/>
      <c r="U21" s="26"/>
      <c r="V21" s="26"/>
      <c r="W21" s="27">
        <v>950</v>
      </c>
      <c r="Y21" s="26"/>
      <c r="Z21" s="26"/>
      <c r="AA21" s="27">
        <v>27</v>
      </c>
      <c r="AC21" s="26"/>
      <c r="AD21" s="26"/>
      <c r="AE21" s="26"/>
      <c r="AF21" s="26"/>
      <c r="AG21" s="27">
        <v>1166</v>
      </c>
      <c r="AJ21" s="25" t="s">
        <v>50</v>
      </c>
      <c r="AK21" s="25"/>
      <c r="AL21" s="18">
        <v>704</v>
      </c>
      <c r="AM21" s="18">
        <v>3</v>
      </c>
      <c r="AN21">
        <f t="shared" si="0"/>
        <v>15</v>
      </c>
      <c r="AO21" s="15">
        <f t="shared" si="1"/>
        <v>153000</v>
      </c>
      <c r="AP21">
        <f t="shared" si="2"/>
        <v>0</v>
      </c>
      <c r="AQ21" s="15">
        <f t="shared" si="3"/>
        <v>0</v>
      </c>
      <c r="AR21">
        <f t="shared" si="4"/>
        <v>0</v>
      </c>
      <c r="AS21" s="15">
        <f t="shared" si="5"/>
        <v>0</v>
      </c>
      <c r="AT21">
        <f t="shared" si="6"/>
        <v>8</v>
      </c>
      <c r="AU21" s="15">
        <f t="shared" si="7"/>
        <v>99000</v>
      </c>
      <c r="AV21">
        <f t="shared" si="8"/>
        <v>15</v>
      </c>
      <c r="AW21" s="15">
        <f t="shared" si="9"/>
        <v>153000</v>
      </c>
    </row>
    <row r="22" spans="2:49" ht="12.2" customHeight="1" x14ac:dyDescent="0.2">
      <c r="B22" s="25" t="s">
        <v>33</v>
      </c>
      <c r="C22" s="26"/>
      <c r="D22" s="26"/>
      <c r="E22" s="26"/>
      <c r="F22" s="26"/>
      <c r="G22" s="27">
        <v>30</v>
      </c>
      <c r="I22" s="26"/>
      <c r="J22" s="27">
        <v>201</v>
      </c>
      <c r="L22" s="26"/>
      <c r="M22" s="27">
        <v>0</v>
      </c>
      <c r="O22" s="26"/>
      <c r="P22" s="27">
        <v>0</v>
      </c>
      <c r="R22" s="26"/>
      <c r="S22" s="27">
        <v>0</v>
      </c>
      <c r="T22" s="26"/>
      <c r="U22" s="26"/>
      <c r="V22" s="26"/>
      <c r="W22" s="27">
        <v>0</v>
      </c>
      <c r="Y22" s="26"/>
      <c r="Z22" s="26"/>
      <c r="AA22" s="27">
        <v>20</v>
      </c>
      <c r="AC22" s="26"/>
      <c r="AD22" s="26"/>
      <c r="AE22" s="26"/>
      <c r="AF22" s="26"/>
      <c r="AG22" s="27">
        <v>125</v>
      </c>
      <c r="AJ22" s="25" t="s">
        <v>51</v>
      </c>
      <c r="AK22" s="25"/>
      <c r="AL22" s="18">
        <v>801.01</v>
      </c>
      <c r="AM22" s="18">
        <v>8</v>
      </c>
      <c r="AN22">
        <f t="shared" si="0"/>
        <v>27</v>
      </c>
      <c r="AO22" s="15">
        <f t="shared" si="1"/>
        <v>207000</v>
      </c>
      <c r="AP22">
        <f t="shared" si="2"/>
        <v>0</v>
      </c>
      <c r="AQ22" s="15">
        <f t="shared" si="3"/>
        <v>0</v>
      </c>
      <c r="AR22">
        <f t="shared" si="4"/>
        <v>1</v>
      </c>
      <c r="AS22" s="15">
        <f t="shared" si="5"/>
        <v>300000</v>
      </c>
      <c r="AT22">
        <f t="shared" si="6"/>
        <v>13</v>
      </c>
      <c r="AU22" s="15">
        <f t="shared" si="7"/>
        <v>130000</v>
      </c>
      <c r="AV22">
        <f t="shared" si="8"/>
        <v>28</v>
      </c>
      <c r="AW22" s="15">
        <f t="shared" si="9"/>
        <v>507000</v>
      </c>
    </row>
    <row r="23" spans="2:49" ht="12.2" customHeight="1" x14ac:dyDescent="0.2">
      <c r="B23" s="25" t="s">
        <v>34</v>
      </c>
      <c r="C23" s="26"/>
      <c r="D23" s="26"/>
      <c r="E23" s="26"/>
      <c r="F23" s="26"/>
      <c r="G23" s="27">
        <v>15</v>
      </c>
      <c r="I23" s="26"/>
      <c r="J23" s="27">
        <v>153</v>
      </c>
      <c r="L23" s="26"/>
      <c r="M23" s="27">
        <v>0</v>
      </c>
      <c r="O23" s="26"/>
      <c r="P23" s="27">
        <v>0</v>
      </c>
      <c r="R23" s="26"/>
      <c r="S23" s="27">
        <v>0</v>
      </c>
      <c r="T23" s="26"/>
      <c r="U23" s="26"/>
      <c r="V23" s="26"/>
      <c r="W23" s="27">
        <v>0</v>
      </c>
      <c r="Y23" s="26"/>
      <c r="Z23" s="26"/>
      <c r="AA23" s="27">
        <v>8</v>
      </c>
      <c r="AC23" s="26"/>
      <c r="AD23" s="26"/>
      <c r="AE23" s="26"/>
      <c r="AF23" s="26"/>
      <c r="AG23" s="27">
        <v>99</v>
      </c>
      <c r="AJ23" s="25" t="s">
        <v>52</v>
      </c>
      <c r="AK23" s="25"/>
      <c r="AL23" s="18">
        <v>801.02</v>
      </c>
      <c r="AM23" s="18">
        <v>4</v>
      </c>
      <c r="AN23">
        <f t="shared" si="0"/>
        <v>11</v>
      </c>
      <c r="AO23" s="15">
        <f t="shared" si="1"/>
        <v>21000</v>
      </c>
      <c r="AP23">
        <f t="shared" si="2"/>
        <v>0</v>
      </c>
      <c r="AQ23" s="15">
        <f t="shared" si="3"/>
        <v>0</v>
      </c>
      <c r="AR23">
        <f t="shared" si="4"/>
        <v>0</v>
      </c>
      <c r="AS23" s="15">
        <f t="shared" si="5"/>
        <v>0</v>
      </c>
      <c r="AT23">
        <f t="shared" si="6"/>
        <v>4</v>
      </c>
      <c r="AU23" s="15">
        <f t="shared" si="7"/>
        <v>14000</v>
      </c>
      <c r="AV23">
        <f t="shared" si="8"/>
        <v>11</v>
      </c>
      <c r="AW23" s="15">
        <f t="shared" si="9"/>
        <v>21000</v>
      </c>
    </row>
    <row r="24" spans="2:49" ht="12.2" customHeight="1" x14ac:dyDescent="0.2">
      <c r="B24" s="25" t="s">
        <v>35</v>
      </c>
      <c r="C24" s="26"/>
      <c r="D24" s="26"/>
      <c r="E24" s="26"/>
      <c r="F24" s="26"/>
      <c r="G24" s="27">
        <v>11</v>
      </c>
      <c r="I24" s="26"/>
      <c r="J24" s="27">
        <v>180</v>
      </c>
      <c r="L24" s="26"/>
      <c r="M24" s="27">
        <v>0</v>
      </c>
      <c r="O24" s="26"/>
      <c r="P24" s="27">
        <v>0</v>
      </c>
      <c r="R24" s="26"/>
      <c r="S24" s="27">
        <v>0</v>
      </c>
      <c r="T24" s="26"/>
      <c r="U24" s="26"/>
      <c r="V24" s="26"/>
      <c r="W24" s="27">
        <v>0</v>
      </c>
      <c r="Y24" s="26"/>
      <c r="Z24" s="26"/>
      <c r="AA24" s="27">
        <v>6</v>
      </c>
      <c r="AC24" s="26"/>
      <c r="AD24" s="26"/>
      <c r="AE24" s="26"/>
      <c r="AF24" s="26"/>
      <c r="AG24" s="27">
        <v>84</v>
      </c>
      <c r="AJ24" s="25" t="s">
        <v>53</v>
      </c>
      <c r="AK24" s="25"/>
      <c r="AL24" s="18">
        <v>802</v>
      </c>
      <c r="AM24" s="18">
        <v>5</v>
      </c>
      <c r="AN24">
        <f t="shared" si="0"/>
        <v>14</v>
      </c>
      <c r="AO24" s="15">
        <f t="shared" si="1"/>
        <v>171000</v>
      </c>
      <c r="AP24">
        <f t="shared" si="2"/>
        <v>1</v>
      </c>
      <c r="AQ24" s="15">
        <f t="shared" si="3"/>
        <v>159000</v>
      </c>
      <c r="AR24">
        <f t="shared" si="4"/>
        <v>0</v>
      </c>
      <c r="AS24" s="15">
        <f t="shared" si="5"/>
        <v>0</v>
      </c>
      <c r="AT24">
        <f t="shared" si="6"/>
        <v>6</v>
      </c>
      <c r="AU24" s="15">
        <f t="shared" si="7"/>
        <v>268000</v>
      </c>
      <c r="AV24">
        <f t="shared" si="8"/>
        <v>15</v>
      </c>
      <c r="AW24" s="15">
        <f t="shared" si="9"/>
        <v>330000</v>
      </c>
    </row>
    <row r="25" spans="2:49" ht="12.2" customHeight="1" x14ac:dyDescent="0.2">
      <c r="B25" s="25" t="s">
        <v>36</v>
      </c>
      <c r="C25" s="26"/>
      <c r="D25" s="26"/>
      <c r="E25" s="26"/>
      <c r="F25" s="26"/>
      <c r="G25" s="27">
        <v>24</v>
      </c>
      <c r="I25" s="26"/>
      <c r="J25" s="27">
        <v>549</v>
      </c>
      <c r="L25" s="26"/>
      <c r="M25" s="27">
        <v>2</v>
      </c>
      <c r="O25" s="26"/>
      <c r="P25" s="27">
        <v>420</v>
      </c>
      <c r="R25" s="26"/>
      <c r="S25" s="27">
        <v>3</v>
      </c>
      <c r="T25" s="26"/>
      <c r="U25" s="26"/>
      <c r="V25" s="26"/>
      <c r="W25" s="27">
        <v>1708</v>
      </c>
      <c r="Y25" s="26"/>
      <c r="Z25" s="26"/>
      <c r="AA25" s="27">
        <v>11</v>
      </c>
      <c r="AC25" s="26"/>
      <c r="AD25" s="26"/>
      <c r="AE25" s="26"/>
      <c r="AF25" s="26"/>
      <c r="AG25" s="27">
        <v>406</v>
      </c>
      <c r="AJ25" s="25" t="s">
        <v>54</v>
      </c>
      <c r="AK25" s="25"/>
      <c r="AL25" s="18">
        <v>803.01</v>
      </c>
      <c r="AM25" s="18">
        <v>5</v>
      </c>
      <c r="AN25">
        <f t="shared" si="0"/>
        <v>1</v>
      </c>
      <c r="AO25" s="15">
        <f t="shared" si="1"/>
        <v>20000</v>
      </c>
      <c r="AP25">
        <f t="shared" si="2"/>
        <v>0</v>
      </c>
      <c r="AQ25" s="15">
        <f t="shared" si="3"/>
        <v>0</v>
      </c>
      <c r="AR25">
        <f t="shared" si="4"/>
        <v>0</v>
      </c>
      <c r="AS25" s="15">
        <f t="shared" si="5"/>
        <v>0</v>
      </c>
      <c r="AT25">
        <f t="shared" si="6"/>
        <v>1</v>
      </c>
      <c r="AU25" s="15">
        <f t="shared" si="7"/>
        <v>20000</v>
      </c>
      <c r="AV25">
        <f t="shared" si="8"/>
        <v>1</v>
      </c>
      <c r="AW25" s="15">
        <f t="shared" si="9"/>
        <v>20000</v>
      </c>
    </row>
    <row r="26" spans="2:49" ht="12.2" customHeight="1" x14ac:dyDescent="0.2">
      <c r="B26" s="25" t="s">
        <v>37</v>
      </c>
      <c r="C26" s="26"/>
      <c r="D26" s="26"/>
      <c r="E26" s="26"/>
      <c r="F26" s="26"/>
      <c r="G26" s="27">
        <v>13</v>
      </c>
      <c r="I26" s="26"/>
      <c r="J26" s="27">
        <v>115</v>
      </c>
      <c r="L26" s="26"/>
      <c r="M26" s="27">
        <v>0</v>
      </c>
      <c r="O26" s="26"/>
      <c r="P26" s="27">
        <v>0</v>
      </c>
      <c r="R26" s="26"/>
      <c r="S26" s="27">
        <v>0</v>
      </c>
      <c r="T26" s="26"/>
      <c r="U26" s="26"/>
      <c r="V26" s="26"/>
      <c r="W26" s="27">
        <v>0</v>
      </c>
      <c r="Y26" s="26"/>
      <c r="Z26" s="26"/>
      <c r="AA26" s="27">
        <v>9</v>
      </c>
      <c r="AC26" s="26"/>
      <c r="AD26" s="26"/>
      <c r="AE26" s="26"/>
      <c r="AF26" s="26"/>
      <c r="AG26" s="27">
        <v>74</v>
      </c>
      <c r="AJ26" s="25" t="s">
        <v>55</v>
      </c>
      <c r="AK26" s="25"/>
      <c r="AL26" s="18">
        <v>803.02</v>
      </c>
      <c r="AM26" s="18">
        <v>4</v>
      </c>
      <c r="AN26">
        <f t="shared" si="0"/>
        <v>7</v>
      </c>
      <c r="AO26" s="15">
        <f t="shared" si="1"/>
        <v>55000</v>
      </c>
      <c r="AP26">
        <f t="shared" si="2"/>
        <v>0</v>
      </c>
      <c r="AQ26" s="15">
        <f t="shared" si="3"/>
        <v>0</v>
      </c>
      <c r="AR26">
        <f t="shared" si="4"/>
        <v>1</v>
      </c>
      <c r="AS26" s="15">
        <f t="shared" si="5"/>
        <v>897000</v>
      </c>
      <c r="AT26">
        <f t="shared" si="6"/>
        <v>6</v>
      </c>
      <c r="AU26" s="15">
        <f t="shared" si="7"/>
        <v>923000</v>
      </c>
      <c r="AV26">
        <f t="shared" si="8"/>
        <v>8</v>
      </c>
      <c r="AW26" s="15">
        <f t="shared" si="9"/>
        <v>952000</v>
      </c>
    </row>
    <row r="27" spans="2:49" ht="12.2" customHeight="1" x14ac:dyDescent="0.2">
      <c r="B27" s="25" t="s">
        <v>38</v>
      </c>
      <c r="C27" s="26"/>
      <c r="D27" s="26"/>
      <c r="E27" s="26"/>
      <c r="F27" s="26"/>
      <c r="G27" s="27">
        <v>2</v>
      </c>
      <c r="I27" s="26"/>
      <c r="J27" s="27">
        <v>3</v>
      </c>
      <c r="L27" s="26"/>
      <c r="M27" s="27">
        <v>1</v>
      </c>
      <c r="O27" s="26"/>
      <c r="P27" s="27">
        <v>132</v>
      </c>
      <c r="R27" s="26"/>
      <c r="S27" s="27">
        <v>0</v>
      </c>
      <c r="T27" s="26"/>
      <c r="U27" s="26"/>
      <c r="V27" s="26"/>
      <c r="W27" s="27">
        <v>0</v>
      </c>
      <c r="Y27" s="26"/>
      <c r="Z27" s="26"/>
      <c r="AA27" s="27">
        <v>2</v>
      </c>
      <c r="AC27" s="26"/>
      <c r="AD27" s="26"/>
      <c r="AE27" s="26"/>
      <c r="AF27" s="26"/>
      <c r="AG27" s="27">
        <v>3</v>
      </c>
      <c r="AJ27" s="25" t="s">
        <v>56</v>
      </c>
      <c r="AK27" s="25"/>
      <c r="AL27" s="18">
        <v>805</v>
      </c>
      <c r="AM27" s="18">
        <v>5</v>
      </c>
      <c r="AN27">
        <f t="shared" si="0"/>
        <v>10</v>
      </c>
      <c r="AO27" s="15">
        <f t="shared" si="1"/>
        <v>45000</v>
      </c>
      <c r="AP27">
        <f t="shared" si="2"/>
        <v>1</v>
      </c>
      <c r="AQ27" s="15">
        <f t="shared" si="3"/>
        <v>231000</v>
      </c>
      <c r="AR27">
        <f t="shared" si="4"/>
        <v>0</v>
      </c>
      <c r="AS27" s="15">
        <f t="shared" si="5"/>
        <v>0</v>
      </c>
      <c r="AT27">
        <f t="shared" si="6"/>
        <v>9</v>
      </c>
      <c r="AU27" s="15">
        <f t="shared" si="7"/>
        <v>268000</v>
      </c>
      <c r="AV27">
        <f t="shared" si="8"/>
        <v>11</v>
      </c>
      <c r="AW27" s="15">
        <f t="shared" si="9"/>
        <v>276000</v>
      </c>
    </row>
    <row r="28" spans="2:49" ht="12.2" customHeight="1" x14ac:dyDescent="0.2">
      <c r="B28" s="25" t="s">
        <v>39</v>
      </c>
      <c r="C28" s="26"/>
      <c r="D28" s="26"/>
      <c r="E28" s="26"/>
      <c r="F28" s="26"/>
      <c r="G28" s="27">
        <v>35</v>
      </c>
      <c r="I28" s="26"/>
      <c r="J28" s="27">
        <v>509</v>
      </c>
      <c r="L28" s="26"/>
      <c r="M28" s="27">
        <v>0</v>
      </c>
      <c r="O28" s="26"/>
      <c r="P28" s="27">
        <v>0</v>
      </c>
      <c r="R28" s="26"/>
      <c r="S28" s="27">
        <v>0</v>
      </c>
      <c r="T28" s="26"/>
      <c r="U28" s="26"/>
      <c r="V28" s="26"/>
      <c r="W28" s="27">
        <v>0</v>
      </c>
      <c r="Y28" s="26"/>
      <c r="Z28" s="26"/>
      <c r="AA28" s="27">
        <v>25</v>
      </c>
      <c r="AC28" s="26"/>
      <c r="AD28" s="26"/>
      <c r="AE28" s="26"/>
      <c r="AF28" s="26"/>
      <c r="AG28" s="27">
        <v>406</v>
      </c>
      <c r="AJ28" s="25" t="s">
        <v>57</v>
      </c>
      <c r="AK28" s="25"/>
      <c r="AL28" s="18">
        <v>806</v>
      </c>
      <c r="AM28" s="18">
        <v>5</v>
      </c>
      <c r="AN28">
        <f t="shared" si="0"/>
        <v>7</v>
      </c>
      <c r="AO28" s="15">
        <f t="shared" si="1"/>
        <v>8000</v>
      </c>
      <c r="AP28">
        <f t="shared" si="2"/>
        <v>0</v>
      </c>
      <c r="AQ28" s="15">
        <f t="shared" si="3"/>
        <v>0</v>
      </c>
      <c r="AR28">
        <f t="shared" si="4"/>
        <v>0</v>
      </c>
      <c r="AS28" s="15">
        <f t="shared" si="5"/>
        <v>0</v>
      </c>
      <c r="AT28">
        <f t="shared" si="6"/>
        <v>4</v>
      </c>
      <c r="AU28" s="15">
        <f t="shared" si="7"/>
        <v>4000</v>
      </c>
      <c r="AV28">
        <f t="shared" si="8"/>
        <v>7</v>
      </c>
      <c r="AW28" s="15">
        <f t="shared" si="9"/>
        <v>8000</v>
      </c>
    </row>
    <row r="29" spans="2:49" ht="12.2" customHeight="1" x14ac:dyDescent="0.2">
      <c r="B29" s="25" t="s">
        <v>40</v>
      </c>
      <c r="C29" s="26"/>
      <c r="D29" s="26"/>
      <c r="E29" s="26"/>
      <c r="F29" s="26"/>
      <c r="G29" s="27">
        <v>1</v>
      </c>
      <c r="I29" s="26"/>
      <c r="J29" s="27">
        <v>2</v>
      </c>
      <c r="L29" s="26"/>
      <c r="M29" s="27">
        <v>0</v>
      </c>
      <c r="O29" s="26"/>
      <c r="P29" s="27">
        <v>0</v>
      </c>
      <c r="R29" s="26"/>
      <c r="S29" s="27">
        <v>0</v>
      </c>
      <c r="T29" s="26"/>
      <c r="U29" s="26"/>
      <c r="V29" s="26"/>
      <c r="W29" s="27">
        <v>0</v>
      </c>
      <c r="Y29" s="26"/>
      <c r="Z29" s="26"/>
      <c r="AA29" s="27">
        <v>1</v>
      </c>
      <c r="AC29" s="26"/>
      <c r="AD29" s="26"/>
      <c r="AE29" s="26"/>
      <c r="AF29" s="26"/>
      <c r="AG29" s="27">
        <v>2</v>
      </c>
      <c r="AJ29" s="25" t="s">
        <v>58</v>
      </c>
      <c r="AK29" s="25"/>
      <c r="AL29" s="18">
        <v>807</v>
      </c>
      <c r="AM29" s="18">
        <v>4</v>
      </c>
      <c r="AN29">
        <f t="shared" si="0"/>
        <v>7</v>
      </c>
      <c r="AO29" s="15">
        <f t="shared" si="1"/>
        <v>24000</v>
      </c>
      <c r="AP29">
        <f t="shared" si="2"/>
        <v>0</v>
      </c>
      <c r="AQ29" s="15">
        <f t="shared" si="3"/>
        <v>0</v>
      </c>
      <c r="AR29">
        <f t="shared" si="4"/>
        <v>0</v>
      </c>
      <c r="AS29" s="15">
        <f t="shared" si="5"/>
        <v>0</v>
      </c>
      <c r="AT29">
        <f t="shared" si="6"/>
        <v>5</v>
      </c>
      <c r="AU29" s="15">
        <f t="shared" si="7"/>
        <v>23000</v>
      </c>
      <c r="AV29">
        <f t="shared" si="8"/>
        <v>7</v>
      </c>
      <c r="AW29" s="15">
        <f t="shared" si="9"/>
        <v>24000</v>
      </c>
    </row>
    <row r="30" spans="2:49" ht="12.2" customHeight="1" x14ac:dyDescent="0.2">
      <c r="B30" s="25" t="s">
        <v>41</v>
      </c>
      <c r="C30" s="26"/>
      <c r="D30" s="26"/>
      <c r="E30" s="26"/>
      <c r="F30" s="26"/>
      <c r="G30" s="27">
        <v>2</v>
      </c>
      <c r="I30" s="26"/>
      <c r="J30" s="27">
        <v>12</v>
      </c>
      <c r="L30" s="26"/>
      <c r="M30" s="27">
        <v>0</v>
      </c>
      <c r="O30" s="26"/>
      <c r="P30" s="27">
        <v>0</v>
      </c>
      <c r="R30" s="26"/>
      <c r="S30" s="27">
        <v>0</v>
      </c>
      <c r="T30" s="26"/>
      <c r="U30" s="26"/>
      <c r="V30" s="26"/>
      <c r="W30" s="27">
        <v>0</v>
      </c>
      <c r="Y30" s="26"/>
      <c r="Z30" s="26"/>
      <c r="AA30" s="27">
        <v>2</v>
      </c>
      <c r="AC30" s="26"/>
      <c r="AD30" s="26"/>
      <c r="AE30" s="26"/>
      <c r="AF30" s="26"/>
      <c r="AG30" s="27">
        <v>12</v>
      </c>
      <c r="AJ30" s="25" t="s">
        <v>59</v>
      </c>
      <c r="AK30" s="25"/>
      <c r="AL30" s="18">
        <v>808</v>
      </c>
      <c r="AM30" s="18">
        <v>3</v>
      </c>
      <c r="AN30">
        <f t="shared" si="0"/>
        <v>11</v>
      </c>
      <c r="AO30" s="15">
        <f t="shared" si="1"/>
        <v>180000</v>
      </c>
      <c r="AP30">
        <f t="shared" si="2"/>
        <v>0</v>
      </c>
      <c r="AQ30" s="15">
        <f t="shared" si="3"/>
        <v>0</v>
      </c>
      <c r="AR30">
        <f t="shared" si="4"/>
        <v>0</v>
      </c>
      <c r="AS30" s="15">
        <f t="shared" si="5"/>
        <v>0</v>
      </c>
      <c r="AT30">
        <f t="shared" si="6"/>
        <v>6</v>
      </c>
      <c r="AU30" s="15">
        <f t="shared" si="7"/>
        <v>84000</v>
      </c>
      <c r="AV30">
        <f t="shared" si="8"/>
        <v>11</v>
      </c>
      <c r="AW30" s="15">
        <f t="shared" si="9"/>
        <v>180000</v>
      </c>
    </row>
    <row r="31" spans="2:49" ht="12.2" customHeight="1" x14ac:dyDescent="0.2">
      <c r="B31" s="25" t="s">
        <v>42</v>
      </c>
      <c r="C31" s="26"/>
      <c r="D31" s="26"/>
      <c r="E31" s="26"/>
      <c r="F31" s="26"/>
      <c r="G31" s="27">
        <v>10</v>
      </c>
      <c r="I31" s="26"/>
      <c r="J31" s="27">
        <v>110</v>
      </c>
      <c r="L31" s="26"/>
      <c r="M31" s="27">
        <v>0</v>
      </c>
      <c r="O31" s="26"/>
      <c r="P31" s="27">
        <v>0</v>
      </c>
      <c r="R31" s="26"/>
      <c r="S31" s="27">
        <v>0</v>
      </c>
      <c r="T31" s="26"/>
      <c r="U31" s="26"/>
      <c r="V31" s="26"/>
      <c r="W31" s="27">
        <v>0</v>
      </c>
      <c r="Y31" s="26"/>
      <c r="Z31" s="26"/>
      <c r="AA31" s="27">
        <v>5</v>
      </c>
      <c r="AC31" s="26"/>
      <c r="AD31" s="26"/>
      <c r="AE31" s="26"/>
      <c r="AF31" s="26"/>
      <c r="AG31" s="27">
        <v>21</v>
      </c>
      <c r="AJ31" s="25" t="s">
        <v>60</v>
      </c>
      <c r="AK31" s="25"/>
      <c r="AL31" s="18">
        <v>901</v>
      </c>
      <c r="AM31" s="18">
        <v>6</v>
      </c>
      <c r="AN31">
        <f t="shared" si="0"/>
        <v>19</v>
      </c>
      <c r="AO31" s="15">
        <f t="shared" si="1"/>
        <v>131000</v>
      </c>
      <c r="AP31">
        <f t="shared" si="2"/>
        <v>0</v>
      </c>
      <c r="AQ31" s="15">
        <f t="shared" si="3"/>
        <v>0</v>
      </c>
      <c r="AR31">
        <f t="shared" si="4"/>
        <v>1</v>
      </c>
      <c r="AS31" s="15">
        <f t="shared" si="5"/>
        <v>300000</v>
      </c>
      <c r="AT31">
        <f t="shared" si="6"/>
        <v>19</v>
      </c>
      <c r="AU31" s="15">
        <f t="shared" si="7"/>
        <v>430000</v>
      </c>
      <c r="AV31">
        <f t="shared" si="8"/>
        <v>20</v>
      </c>
      <c r="AW31" s="15">
        <f t="shared" si="9"/>
        <v>431000</v>
      </c>
    </row>
    <row r="32" spans="2:49" ht="12.2" customHeight="1" x14ac:dyDescent="0.2">
      <c r="B32" s="25" t="s">
        <v>43</v>
      </c>
      <c r="C32" s="26"/>
      <c r="D32" s="26"/>
      <c r="E32" s="26"/>
      <c r="F32" s="26"/>
      <c r="G32" s="27">
        <v>13</v>
      </c>
      <c r="I32" s="26"/>
      <c r="J32" s="27">
        <v>67</v>
      </c>
      <c r="L32" s="26"/>
      <c r="M32" s="27">
        <v>0</v>
      </c>
      <c r="O32" s="26"/>
      <c r="P32" s="27">
        <v>0</v>
      </c>
      <c r="R32" s="26"/>
      <c r="S32" s="27">
        <v>1</v>
      </c>
      <c r="T32" s="26"/>
      <c r="U32" s="26"/>
      <c r="V32" s="26"/>
      <c r="W32" s="27">
        <v>378</v>
      </c>
      <c r="Y32" s="26"/>
      <c r="Z32" s="26"/>
      <c r="AA32" s="27">
        <v>4</v>
      </c>
      <c r="AC32" s="26"/>
      <c r="AD32" s="26"/>
      <c r="AE32" s="26"/>
      <c r="AF32" s="26"/>
      <c r="AG32" s="27">
        <v>37</v>
      </c>
      <c r="AJ32" s="25" t="s">
        <v>61</v>
      </c>
      <c r="AK32" s="25"/>
      <c r="AL32" s="18">
        <v>902</v>
      </c>
      <c r="AM32" s="18">
        <v>9</v>
      </c>
      <c r="AN32">
        <f t="shared" si="0"/>
        <v>26</v>
      </c>
      <c r="AO32" s="15">
        <f t="shared" si="1"/>
        <v>271000</v>
      </c>
      <c r="AP32">
        <f t="shared" si="2"/>
        <v>0</v>
      </c>
      <c r="AQ32" s="15">
        <f t="shared" si="3"/>
        <v>0</v>
      </c>
      <c r="AR32">
        <f t="shared" si="4"/>
        <v>0</v>
      </c>
      <c r="AS32" s="15">
        <f t="shared" si="5"/>
        <v>0</v>
      </c>
      <c r="AT32">
        <f t="shared" si="6"/>
        <v>19</v>
      </c>
      <c r="AU32" s="15">
        <f t="shared" si="7"/>
        <v>240000</v>
      </c>
      <c r="AV32">
        <f t="shared" si="8"/>
        <v>26</v>
      </c>
      <c r="AW32" s="15">
        <f t="shared" si="9"/>
        <v>271000</v>
      </c>
    </row>
    <row r="33" spans="1:49" ht="12.2" customHeight="1" x14ac:dyDescent="0.2">
      <c r="B33" s="25" t="s">
        <v>44</v>
      </c>
      <c r="C33" s="26"/>
      <c r="D33" s="26"/>
      <c r="E33" s="26"/>
      <c r="F33" s="26"/>
      <c r="G33" s="27">
        <v>4</v>
      </c>
      <c r="I33" s="26"/>
      <c r="J33" s="27">
        <v>17</v>
      </c>
      <c r="L33" s="26"/>
      <c r="M33" s="27">
        <v>0</v>
      </c>
      <c r="O33" s="26"/>
      <c r="P33" s="27">
        <v>0</v>
      </c>
      <c r="R33" s="26"/>
      <c r="S33" s="27">
        <v>0</v>
      </c>
      <c r="T33" s="26"/>
      <c r="U33" s="26"/>
      <c r="V33" s="26"/>
      <c r="W33" s="27">
        <v>0</v>
      </c>
      <c r="Y33" s="26"/>
      <c r="Z33" s="26"/>
      <c r="AA33" s="27">
        <v>2</v>
      </c>
      <c r="AC33" s="26"/>
      <c r="AD33" s="26"/>
      <c r="AE33" s="26"/>
      <c r="AF33" s="26"/>
      <c r="AG33" s="27">
        <v>10</v>
      </c>
      <c r="AJ33" s="25" t="s">
        <v>62</v>
      </c>
      <c r="AK33" s="25"/>
      <c r="AL33" s="18">
        <v>903</v>
      </c>
      <c r="AM33" s="18">
        <v>9</v>
      </c>
      <c r="AN33">
        <f t="shared" si="0"/>
        <v>17</v>
      </c>
      <c r="AO33" s="15">
        <f t="shared" si="1"/>
        <v>259000</v>
      </c>
      <c r="AP33">
        <f t="shared" si="2"/>
        <v>0</v>
      </c>
      <c r="AQ33" s="15">
        <f t="shared" si="3"/>
        <v>0</v>
      </c>
      <c r="AR33">
        <f t="shared" si="4"/>
        <v>0</v>
      </c>
      <c r="AS33" s="15">
        <f t="shared" si="5"/>
        <v>0</v>
      </c>
      <c r="AT33">
        <f t="shared" si="6"/>
        <v>10</v>
      </c>
      <c r="AU33" s="15">
        <f t="shared" si="7"/>
        <v>161000</v>
      </c>
      <c r="AV33">
        <f t="shared" si="8"/>
        <v>17</v>
      </c>
      <c r="AW33" s="15">
        <f t="shared" si="9"/>
        <v>259000</v>
      </c>
    </row>
    <row r="34" spans="1:49" ht="12.2" customHeight="1" x14ac:dyDescent="0.2">
      <c r="B34" s="25" t="s">
        <v>26</v>
      </c>
      <c r="C34" s="26"/>
      <c r="D34" s="26"/>
      <c r="E34" s="26"/>
      <c r="F34" s="26"/>
      <c r="G34" s="27">
        <v>208</v>
      </c>
      <c r="I34" s="26"/>
      <c r="J34" s="27">
        <v>2279</v>
      </c>
      <c r="L34" s="26"/>
      <c r="M34" s="27">
        <v>5</v>
      </c>
      <c r="O34" s="26"/>
      <c r="P34" s="27">
        <v>823</v>
      </c>
      <c r="R34" s="26"/>
      <c r="S34" s="27">
        <v>5</v>
      </c>
      <c r="T34" s="26"/>
      <c r="U34" s="26"/>
      <c r="V34" s="26"/>
      <c r="W34" s="27">
        <v>3036</v>
      </c>
      <c r="Y34" s="26"/>
      <c r="Z34" s="26"/>
      <c r="AA34" s="27">
        <v>122</v>
      </c>
      <c r="AC34" s="26"/>
      <c r="AD34" s="26"/>
      <c r="AE34" s="26"/>
      <c r="AF34" s="26"/>
      <c r="AG34" s="27">
        <v>2445</v>
      </c>
      <c r="AJ34" s="25" t="s">
        <v>63</v>
      </c>
      <c r="AK34" s="25"/>
      <c r="AL34" s="18">
        <v>904</v>
      </c>
      <c r="AM34" s="18">
        <v>3</v>
      </c>
      <c r="AN34">
        <f t="shared" si="0"/>
        <v>24</v>
      </c>
      <c r="AO34" s="15">
        <f t="shared" si="1"/>
        <v>549000</v>
      </c>
      <c r="AP34">
        <f t="shared" si="2"/>
        <v>2</v>
      </c>
      <c r="AQ34" s="15">
        <f t="shared" si="3"/>
        <v>420000</v>
      </c>
      <c r="AR34">
        <f t="shared" si="4"/>
        <v>3</v>
      </c>
      <c r="AS34" s="15">
        <f t="shared" si="5"/>
        <v>1708000</v>
      </c>
      <c r="AT34">
        <f t="shared" si="6"/>
        <v>11</v>
      </c>
      <c r="AU34" s="15">
        <f t="shared" si="7"/>
        <v>406000</v>
      </c>
      <c r="AV34">
        <f t="shared" si="8"/>
        <v>29</v>
      </c>
      <c r="AW34" s="15">
        <f t="shared" si="9"/>
        <v>2677000</v>
      </c>
    </row>
    <row r="35" spans="1:49" ht="12.2" customHeight="1" x14ac:dyDescent="0.2">
      <c r="B35" s="22" t="s">
        <v>45</v>
      </c>
      <c r="C35" s="23"/>
      <c r="D35" s="23"/>
      <c r="AJ35" s="25" t="s">
        <v>64</v>
      </c>
      <c r="AK35" s="25"/>
      <c r="AL35" s="18">
        <v>905</v>
      </c>
      <c r="AM35" s="18">
        <v>5</v>
      </c>
      <c r="AN35">
        <f t="shared" si="0"/>
        <v>27</v>
      </c>
      <c r="AO35" s="15">
        <f t="shared" si="1"/>
        <v>240000</v>
      </c>
      <c r="AP35">
        <f t="shared" si="2"/>
        <v>0</v>
      </c>
      <c r="AQ35" s="15">
        <f t="shared" si="3"/>
        <v>0</v>
      </c>
      <c r="AR35">
        <f t="shared" si="4"/>
        <v>1</v>
      </c>
      <c r="AS35" s="15">
        <f t="shared" si="5"/>
        <v>253000</v>
      </c>
      <c r="AT35">
        <f t="shared" si="6"/>
        <v>14</v>
      </c>
      <c r="AU35" s="15">
        <f t="shared" si="7"/>
        <v>328000</v>
      </c>
      <c r="AV35">
        <f t="shared" si="8"/>
        <v>28</v>
      </c>
      <c r="AW35" s="15">
        <f t="shared" si="9"/>
        <v>493000</v>
      </c>
    </row>
    <row r="36" spans="1:49" ht="14.45" customHeight="1" x14ac:dyDescent="0.2">
      <c r="A36" s="16" t="s">
        <v>262</v>
      </c>
      <c r="B36" s="17"/>
      <c r="C36" s="17"/>
      <c r="D36" s="17"/>
      <c r="E36" s="17"/>
      <c r="F36" s="17"/>
      <c r="G36" s="17"/>
      <c r="H36" s="17"/>
      <c r="Z36" s="19"/>
      <c r="AA36" s="19"/>
      <c r="AB36" s="20" t="s">
        <v>1</v>
      </c>
      <c r="AC36" s="19"/>
      <c r="AD36" s="20" t="s">
        <v>46</v>
      </c>
      <c r="AE36" s="21" t="s">
        <v>3</v>
      </c>
      <c r="AF36" s="19"/>
      <c r="AG36" s="20" t="s">
        <v>4</v>
      </c>
      <c r="AJ36" s="25" t="s">
        <v>65</v>
      </c>
      <c r="AK36" s="25"/>
      <c r="AL36" s="18">
        <v>906</v>
      </c>
      <c r="AM36" s="18">
        <v>6</v>
      </c>
      <c r="AN36">
        <f t="shared" si="0"/>
        <v>6</v>
      </c>
      <c r="AO36" s="15">
        <f t="shared" si="1"/>
        <v>43000</v>
      </c>
      <c r="AP36">
        <f t="shared" si="2"/>
        <v>0</v>
      </c>
      <c r="AQ36" s="15">
        <f t="shared" si="3"/>
        <v>0</v>
      </c>
      <c r="AR36">
        <f t="shared" si="4"/>
        <v>0</v>
      </c>
      <c r="AS36" s="15">
        <f t="shared" si="5"/>
        <v>0</v>
      </c>
      <c r="AT36">
        <f t="shared" si="6"/>
        <v>5</v>
      </c>
      <c r="AU36" s="15">
        <f t="shared" si="7"/>
        <v>40000</v>
      </c>
      <c r="AV36">
        <f t="shared" si="8"/>
        <v>6</v>
      </c>
      <c r="AW36" s="15">
        <f t="shared" si="9"/>
        <v>43000</v>
      </c>
    </row>
    <row r="37" spans="1:49" ht="14.45" customHeight="1" x14ac:dyDescent="0.2">
      <c r="A37" s="16" t="s">
        <v>5</v>
      </c>
      <c r="B37" s="17"/>
      <c r="C37" s="17"/>
      <c r="D37" s="17"/>
      <c r="E37" s="17"/>
      <c r="V37" s="16" t="s">
        <v>6</v>
      </c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J37" s="25" t="s">
        <v>66</v>
      </c>
      <c r="AK37" s="25"/>
      <c r="AL37" s="18">
        <v>907</v>
      </c>
      <c r="AM37" s="18">
        <v>4</v>
      </c>
      <c r="AN37">
        <f t="shared" si="0"/>
        <v>17</v>
      </c>
      <c r="AO37" s="15">
        <f t="shared" si="1"/>
        <v>186000</v>
      </c>
      <c r="AP37">
        <f t="shared" si="2"/>
        <v>0</v>
      </c>
      <c r="AQ37" s="15">
        <f t="shared" si="3"/>
        <v>0</v>
      </c>
      <c r="AR37">
        <f t="shared" si="4"/>
        <v>0</v>
      </c>
      <c r="AS37" s="15">
        <f t="shared" si="5"/>
        <v>0</v>
      </c>
      <c r="AT37">
        <f t="shared" si="6"/>
        <v>9</v>
      </c>
      <c r="AU37" s="15">
        <f t="shared" si="7"/>
        <v>137000</v>
      </c>
      <c r="AV37">
        <f t="shared" si="8"/>
        <v>17</v>
      </c>
      <c r="AW37" s="15">
        <f t="shared" si="9"/>
        <v>186000</v>
      </c>
    </row>
    <row r="38" spans="1:49" ht="14.45" customHeight="1" x14ac:dyDescent="0.2">
      <c r="A38" s="16" t="s">
        <v>7</v>
      </c>
      <c r="B38" s="17"/>
      <c r="C38" s="17"/>
      <c r="D38" s="17"/>
      <c r="E38" s="17"/>
      <c r="V38" s="16" t="s">
        <v>8</v>
      </c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J38" s="25" t="s">
        <v>67</v>
      </c>
      <c r="AK38" s="25"/>
      <c r="AL38" s="18">
        <v>908</v>
      </c>
      <c r="AM38" s="18">
        <v>5</v>
      </c>
      <c r="AN38">
        <f t="shared" si="0"/>
        <v>45</v>
      </c>
      <c r="AO38" s="15">
        <f t="shared" si="1"/>
        <v>703000</v>
      </c>
      <c r="AP38">
        <f t="shared" si="2"/>
        <v>3</v>
      </c>
      <c r="AQ38" s="15">
        <f t="shared" si="3"/>
        <v>600000</v>
      </c>
      <c r="AR38">
        <f t="shared" si="4"/>
        <v>1</v>
      </c>
      <c r="AS38" s="15">
        <f t="shared" si="5"/>
        <v>300000</v>
      </c>
      <c r="AT38">
        <f t="shared" si="6"/>
        <v>23</v>
      </c>
      <c r="AU38" s="15">
        <f t="shared" si="7"/>
        <v>212000</v>
      </c>
      <c r="AV38">
        <f t="shared" si="8"/>
        <v>49</v>
      </c>
      <c r="AW38" s="15">
        <f t="shared" si="9"/>
        <v>1603000</v>
      </c>
    </row>
    <row r="39" spans="1:49" ht="14.45" customHeight="1" x14ac:dyDescent="0.2">
      <c r="V39" s="16" t="s">
        <v>9</v>
      </c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J39" s="25" t="s">
        <v>68</v>
      </c>
      <c r="AK39" s="25"/>
      <c r="AL39" s="18">
        <v>909</v>
      </c>
      <c r="AM39" s="18">
        <v>3</v>
      </c>
      <c r="AN39">
        <f t="shared" si="0"/>
        <v>13</v>
      </c>
      <c r="AO39" s="15">
        <f t="shared" si="1"/>
        <v>115000</v>
      </c>
      <c r="AP39">
        <f t="shared" si="2"/>
        <v>0</v>
      </c>
      <c r="AQ39" s="15">
        <f t="shared" si="3"/>
        <v>0</v>
      </c>
      <c r="AR39">
        <f t="shared" si="4"/>
        <v>0</v>
      </c>
      <c r="AS39" s="15">
        <f t="shared" si="5"/>
        <v>0</v>
      </c>
      <c r="AT39">
        <f t="shared" si="6"/>
        <v>9</v>
      </c>
      <c r="AU39" s="15">
        <f t="shared" si="7"/>
        <v>74000</v>
      </c>
      <c r="AV39">
        <f t="shared" si="8"/>
        <v>13</v>
      </c>
      <c r="AW39" s="15">
        <f t="shared" si="9"/>
        <v>115000</v>
      </c>
    </row>
    <row r="40" spans="1:49" ht="12.2" customHeight="1" x14ac:dyDescent="0.2">
      <c r="G40" s="22" t="s">
        <v>10</v>
      </c>
      <c r="H40" s="23"/>
      <c r="I40" s="23"/>
      <c r="J40" s="23"/>
      <c r="M40" s="22" t="s">
        <v>10</v>
      </c>
      <c r="N40" s="23"/>
      <c r="O40" s="23"/>
      <c r="P40" s="23"/>
      <c r="R40" s="22" t="s">
        <v>10</v>
      </c>
      <c r="S40" s="23"/>
      <c r="T40" s="23"/>
      <c r="U40" s="23"/>
      <c r="V40" s="23"/>
      <c r="AJ40" s="25" t="s">
        <v>69</v>
      </c>
      <c r="AK40" s="25"/>
      <c r="AL40" s="18">
        <v>1001</v>
      </c>
      <c r="AM40" s="18">
        <v>4</v>
      </c>
      <c r="AN40">
        <f t="shared" si="0"/>
        <v>9</v>
      </c>
      <c r="AO40" s="15">
        <f t="shared" si="1"/>
        <v>76000</v>
      </c>
      <c r="AP40">
        <f t="shared" si="2"/>
        <v>0</v>
      </c>
      <c r="AQ40" s="15">
        <f t="shared" si="3"/>
        <v>0</v>
      </c>
      <c r="AR40">
        <f t="shared" si="4"/>
        <v>0</v>
      </c>
      <c r="AS40" s="15">
        <f t="shared" si="5"/>
        <v>0</v>
      </c>
      <c r="AT40">
        <f t="shared" si="6"/>
        <v>5</v>
      </c>
      <c r="AU40" s="15">
        <f t="shared" si="7"/>
        <v>68000</v>
      </c>
      <c r="AV40">
        <f t="shared" si="8"/>
        <v>9</v>
      </c>
      <c r="AW40" s="15">
        <f t="shared" si="9"/>
        <v>76000</v>
      </c>
    </row>
    <row r="41" spans="1:49" ht="12.2" customHeight="1" x14ac:dyDescent="0.2">
      <c r="G41" s="22" t="s">
        <v>11</v>
      </c>
      <c r="H41" s="23"/>
      <c r="I41" s="23"/>
      <c r="J41" s="23"/>
      <c r="M41" s="22" t="s">
        <v>12</v>
      </c>
      <c r="N41" s="23"/>
      <c r="O41" s="23"/>
      <c r="P41" s="23"/>
      <c r="R41" s="22" t="s">
        <v>13</v>
      </c>
      <c r="S41" s="23"/>
      <c r="T41" s="23"/>
      <c r="U41" s="23"/>
      <c r="V41" s="23"/>
      <c r="X41" s="22" t="s">
        <v>14</v>
      </c>
      <c r="Y41" s="23"/>
      <c r="Z41" s="23"/>
      <c r="AA41" s="23"/>
      <c r="AB41" s="23"/>
      <c r="AC41" s="23"/>
      <c r="AD41" s="23"/>
      <c r="AE41" s="23"/>
      <c r="AF41" s="23"/>
      <c r="AG41" s="23"/>
      <c r="AJ41" s="25" t="s">
        <v>70</v>
      </c>
      <c r="AK41" s="25"/>
      <c r="AL41" s="18">
        <v>1002</v>
      </c>
      <c r="AM41" s="18">
        <v>3</v>
      </c>
      <c r="AN41">
        <f t="shared" si="0"/>
        <v>2</v>
      </c>
      <c r="AO41" s="15">
        <f t="shared" si="1"/>
        <v>3000</v>
      </c>
      <c r="AP41">
        <f t="shared" si="2"/>
        <v>1</v>
      </c>
      <c r="AQ41" s="15">
        <f t="shared" si="3"/>
        <v>132000</v>
      </c>
      <c r="AR41">
        <f t="shared" si="4"/>
        <v>0</v>
      </c>
      <c r="AS41" s="15">
        <f t="shared" si="5"/>
        <v>0</v>
      </c>
      <c r="AT41">
        <f t="shared" si="6"/>
        <v>2</v>
      </c>
      <c r="AU41" s="15">
        <f t="shared" si="7"/>
        <v>3000</v>
      </c>
      <c r="AV41">
        <f t="shared" si="8"/>
        <v>3</v>
      </c>
      <c r="AW41" s="15">
        <f t="shared" si="9"/>
        <v>135000</v>
      </c>
    </row>
    <row r="42" spans="1:49" ht="13.35" customHeight="1" x14ac:dyDescent="0.2">
      <c r="B42" s="24" t="s">
        <v>15</v>
      </c>
      <c r="G42" s="22" t="s">
        <v>16</v>
      </c>
      <c r="H42" s="23"/>
      <c r="I42" s="23"/>
      <c r="J42" s="23"/>
      <c r="M42" s="22" t="s">
        <v>17</v>
      </c>
      <c r="N42" s="23"/>
      <c r="O42" s="23"/>
      <c r="P42" s="23"/>
      <c r="X42" s="22" t="s">
        <v>18</v>
      </c>
      <c r="Y42" s="23"/>
      <c r="Z42" s="23"/>
      <c r="AA42" s="23"/>
      <c r="AB42" s="23"/>
      <c r="AC42" s="23"/>
      <c r="AD42" s="23"/>
      <c r="AE42" s="23"/>
      <c r="AF42" s="23"/>
      <c r="AG42" s="23"/>
      <c r="AJ42" s="25" t="s">
        <v>71</v>
      </c>
      <c r="AK42" s="25"/>
      <c r="AL42" s="18">
        <v>1003</v>
      </c>
      <c r="AM42" s="18">
        <v>14</v>
      </c>
      <c r="AN42">
        <f t="shared" si="0"/>
        <v>1</v>
      </c>
      <c r="AO42" s="15">
        <f t="shared" si="1"/>
        <v>1000</v>
      </c>
      <c r="AP42">
        <f t="shared" si="2"/>
        <v>0</v>
      </c>
      <c r="AQ42" s="15">
        <f t="shared" si="3"/>
        <v>0</v>
      </c>
      <c r="AR42">
        <f t="shared" si="4"/>
        <v>0</v>
      </c>
      <c r="AS42" s="15">
        <f t="shared" si="5"/>
        <v>0</v>
      </c>
      <c r="AT42">
        <f t="shared" si="6"/>
        <v>1</v>
      </c>
      <c r="AU42" s="15">
        <f t="shared" si="7"/>
        <v>1000</v>
      </c>
      <c r="AV42">
        <f t="shared" si="8"/>
        <v>1</v>
      </c>
      <c r="AW42" s="15">
        <f t="shared" si="9"/>
        <v>1000</v>
      </c>
    </row>
    <row r="43" spans="1:49" ht="13.35" customHeight="1" x14ac:dyDescent="0.2">
      <c r="B43" s="28"/>
      <c r="G43" s="23"/>
      <c r="H43" s="23"/>
      <c r="I43" s="23"/>
      <c r="J43" s="23"/>
      <c r="M43" s="23"/>
      <c r="N43" s="23"/>
      <c r="O43" s="23"/>
      <c r="P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J43" s="25" t="s">
        <v>73</v>
      </c>
      <c r="AK43" s="25"/>
      <c r="AL43" s="18">
        <v>1101</v>
      </c>
      <c r="AM43" s="18">
        <v>7</v>
      </c>
      <c r="AN43">
        <f t="shared" si="0"/>
        <v>108</v>
      </c>
      <c r="AO43" s="15">
        <f t="shared" si="1"/>
        <v>1567000</v>
      </c>
      <c r="AP43">
        <f t="shared" si="2"/>
        <v>2</v>
      </c>
      <c r="AQ43" s="15">
        <f t="shared" si="3"/>
        <v>347000</v>
      </c>
      <c r="AR43">
        <f t="shared" si="4"/>
        <v>3</v>
      </c>
      <c r="AS43" s="15">
        <f t="shared" si="5"/>
        <v>1507000</v>
      </c>
      <c r="AT43">
        <f t="shared" si="6"/>
        <v>54</v>
      </c>
      <c r="AU43" s="15">
        <f t="shared" si="7"/>
        <v>772000</v>
      </c>
      <c r="AV43">
        <f t="shared" si="8"/>
        <v>113</v>
      </c>
      <c r="AW43" s="15">
        <f t="shared" si="9"/>
        <v>3421000</v>
      </c>
    </row>
    <row r="44" spans="1:49" ht="12.2" customHeight="1" x14ac:dyDescent="0.2">
      <c r="F44" s="22" t="s">
        <v>19</v>
      </c>
      <c r="G44" s="23"/>
      <c r="H44" s="23"/>
      <c r="J44" s="22" t="s">
        <v>20</v>
      </c>
      <c r="K44" s="23"/>
      <c r="M44" s="22" t="s">
        <v>19</v>
      </c>
      <c r="N44" s="23"/>
      <c r="P44" s="24" t="s">
        <v>20</v>
      </c>
      <c r="S44" s="24" t="s">
        <v>19</v>
      </c>
      <c r="U44" s="22" t="s">
        <v>20</v>
      </c>
      <c r="V44" s="23"/>
      <c r="Y44" s="22" t="s">
        <v>19</v>
      </c>
      <c r="Z44" s="23"/>
      <c r="AD44" s="22" t="s">
        <v>20</v>
      </c>
      <c r="AE44" s="23"/>
      <c r="AF44" s="23"/>
      <c r="AJ44" s="25" t="s">
        <v>74</v>
      </c>
      <c r="AK44" s="25"/>
      <c r="AL44" s="18">
        <v>1102</v>
      </c>
      <c r="AM44" s="18">
        <v>11</v>
      </c>
      <c r="AN44">
        <f t="shared" si="0"/>
        <v>171</v>
      </c>
      <c r="AO44" s="15">
        <f t="shared" si="1"/>
        <v>2627000</v>
      </c>
      <c r="AP44">
        <f t="shared" si="2"/>
        <v>9</v>
      </c>
      <c r="AQ44" s="15">
        <f t="shared" si="3"/>
        <v>1444000</v>
      </c>
      <c r="AR44">
        <f t="shared" si="4"/>
        <v>7</v>
      </c>
      <c r="AS44" s="15">
        <f t="shared" si="5"/>
        <v>3914000</v>
      </c>
      <c r="AT44">
        <f t="shared" si="6"/>
        <v>78</v>
      </c>
      <c r="AU44" s="15">
        <f t="shared" si="7"/>
        <v>3261000</v>
      </c>
      <c r="AV44">
        <f t="shared" si="8"/>
        <v>187</v>
      </c>
      <c r="AW44" s="15">
        <f t="shared" si="9"/>
        <v>7985000</v>
      </c>
    </row>
    <row r="45" spans="1:49" ht="12.2" customHeight="1" x14ac:dyDescent="0.2">
      <c r="F45" s="22" t="s">
        <v>21</v>
      </c>
      <c r="G45" s="23"/>
      <c r="H45" s="23"/>
      <c r="J45" s="22" t="s">
        <v>22</v>
      </c>
      <c r="K45" s="23"/>
      <c r="M45" s="22" t="s">
        <v>21</v>
      </c>
      <c r="N45" s="23"/>
      <c r="P45" s="24" t="s">
        <v>22</v>
      </c>
      <c r="S45" s="24" t="s">
        <v>21</v>
      </c>
      <c r="U45" s="22" t="s">
        <v>22</v>
      </c>
      <c r="V45" s="23"/>
      <c r="Y45" s="22" t="s">
        <v>21</v>
      </c>
      <c r="Z45" s="23"/>
      <c r="AD45" s="22" t="s">
        <v>22</v>
      </c>
      <c r="AE45" s="23"/>
      <c r="AF45" s="23"/>
      <c r="AJ45" s="25" t="s">
        <v>75</v>
      </c>
      <c r="AK45" s="25"/>
      <c r="AL45" s="18">
        <v>1201</v>
      </c>
      <c r="AM45" s="18">
        <v>13</v>
      </c>
      <c r="AN45">
        <f t="shared" si="0"/>
        <v>41</v>
      </c>
      <c r="AO45" s="15">
        <f t="shared" si="1"/>
        <v>621000</v>
      </c>
      <c r="AP45">
        <f t="shared" si="2"/>
        <v>0</v>
      </c>
      <c r="AQ45" s="15">
        <f t="shared" si="3"/>
        <v>0</v>
      </c>
      <c r="AR45">
        <f t="shared" si="4"/>
        <v>1</v>
      </c>
      <c r="AS45" s="15">
        <f t="shared" si="5"/>
        <v>255000</v>
      </c>
      <c r="AT45">
        <f t="shared" si="6"/>
        <v>26</v>
      </c>
      <c r="AU45" s="15">
        <f t="shared" si="7"/>
        <v>492000</v>
      </c>
      <c r="AV45">
        <f t="shared" si="8"/>
        <v>42</v>
      </c>
      <c r="AW45" s="15">
        <f t="shared" si="9"/>
        <v>876000</v>
      </c>
    </row>
    <row r="46" spans="1:49" ht="12.2" customHeight="1" x14ac:dyDescent="0.2">
      <c r="B46" s="25" t="s">
        <v>47</v>
      </c>
      <c r="C46" s="26"/>
      <c r="D46" s="26"/>
      <c r="E46" s="26"/>
      <c r="F46" s="26"/>
      <c r="G46" s="27">
        <v>11</v>
      </c>
      <c r="I46" s="26"/>
      <c r="J46" s="27">
        <v>21</v>
      </c>
      <c r="L46" s="26"/>
      <c r="M46" s="27">
        <v>0</v>
      </c>
      <c r="O46" s="26"/>
      <c r="P46" s="27">
        <v>0</v>
      </c>
      <c r="R46" s="26"/>
      <c r="S46" s="27">
        <v>0</v>
      </c>
      <c r="T46" s="26"/>
      <c r="U46" s="26"/>
      <c r="V46" s="26"/>
      <c r="W46" s="27">
        <v>0</v>
      </c>
      <c r="Y46" s="26"/>
      <c r="Z46" s="26"/>
      <c r="AA46" s="27">
        <v>4</v>
      </c>
      <c r="AC46" s="26"/>
      <c r="AD46" s="26"/>
      <c r="AE46" s="26"/>
      <c r="AF46" s="26"/>
      <c r="AG46" s="27">
        <v>14</v>
      </c>
      <c r="AJ46" s="25" t="s">
        <v>77</v>
      </c>
      <c r="AK46" s="25"/>
      <c r="AL46" s="18">
        <v>1202.01</v>
      </c>
      <c r="AM46" s="18">
        <v>13</v>
      </c>
      <c r="AN46">
        <f t="shared" si="0"/>
        <v>23</v>
      </c>
      <c r="AO46" s="15">
        <f t="shared" si="1"/>
        <v>190000</v>
      </c>
      <c r="AP46">
        <f t="shared" si="2"/>
        <v>0</v>
      </c>
      <c r="AQ46" s="15">
        <f t="shared" si="3"/>
        <v>0</v>
      </c>
      <c r="AR46">
        <f t="shared" si="4"/>
        <v>0</v>
      </c>
      <c r="AS46" s="15">
        <f t="shared" si="5"/>
        <v>0</v>
      </c>
      <c r="AT46">
        <f t="shared" si="6"/>
        <v>15</v>
      </c>
      <c r="AU46" s="15">
        <f t="shared" si="7"/>
        <v>142000</v>
      </c>
      <c r="AV46">
        <f t="shared" si="8"/>
        <v>23</v>
      </c>
      <c r="AW46" s="15">
        <f t="shared" si="9"/>
        <v>190000</v>
      </c>
    </row>
    <row r="47" spans="1:49" ht="12.2" customHeight="1" x14ac:dyDescent="0.2">
      <c r="B47" s="25" t="s">
        <v>48</v>
      </c>
      <c r="C47" s="26"/>
      <c r="D47" s="26"/>
      <c r="E47" s="26"/>
      <c r="F47" s="26"/>
      <c r="G47" s="27">
        <v>7</v>
      </c>
      <c r="I47" s="26"/>
      <c r="J47" s="27">
        <v>55</v>
      </c>
      <c r="L47" s="26"/>
      <c r="M47" s="27">
        <v>0</v>
      </c>
      <c r="O47" s="26"/>
      <c r="P47" s="27">
        <v>0</v>
      </c>
      <c r="R47" s="26"/>
      <c r="S47" s="27">
        <v>1</v>
      </c>
      <c r="T47" s="26"/>
      <c r="U47" s="26"/>
      <c r="V47" s="26"/>
      <c r="W47" s="27">
        <v>897</v>
      </c>
      <c r="Y47" s="26"/>
      <c r="Z47" s="26"/>
      <c r="AA47" s="27">
        <v>6</v>
      </c>
      <c r="AC47" s="26"/>
      <c r="AD47" s="26"/>
      <c r="AE47" s="26"/>
      <c r="AF47" s="26"/>
      <c r="AG47" s="27">
        <v>923</v>
      </c>
      <c r="AJ47" s="25" t="s">
        <v>78</v>
      </c>
      <c r="AK47" s="25"/>
      <c r="AL47" s="18">
        <v>1202.02</v>
      </c>
      <c r="AM47" s="18">
        <v>8</v>
      </c>
      <c r="AN47">
        <f t="shared" si="0"/>
        <v>38</v>
      </c>
      <c r="AO47" s="15">
        <f t="shared" si="1"/>
        <v>629000</v>
      </c>
      <c r="AP47">
        <f t="shared" si="2"/>
        <v>0</v>
      </c>
      <c r="AQ47" s="15">
        <f t="shared" si="3"/>
        <v>0</v>
      </c>
      <c r="AR47">
        <f t="shared" si="4"/>
        <v>1</v>
      </c>
      <c r="AS47" s="15">
        <f t="shared" si="5"/>
        <v>380000</v>
      </c>
      <c r="AT47">
        <f t="shared" si="6"/>
        <v>24</v>
      </c>
      <c r="AU47" s="15">
        <f t="shared" si="7"/>
        <v>696000</v>
      </c>
      <c r="AV47">
        <f t="shared" si="8"/>
        <v>39</v>
      </c>
      <c r="AW47" s="15">
        <f t="shared" si="9"/>
        <v>1009000</v>
      </c>
    </row>
    <row r="48" spans="1:49" ht="12.2" customHeight="1" x14ac:dyDescent="0.2">
      <c r="B48" s="25" t="s">
        <v>50</v>
      </c>
      <c r="C48" s="26"/>
      <c r="D48" s="26"/>
      <c r="E48" s="26"/>
      <c r="F48" s="26"/>
      <c r="G48" s="27">
        <v>7</v>
      </c>
      <c r="I48" s="26"/>
      <c r="J48" s="27">
        <v>24</v>
      </c>
      <c r="L48" s="26"/>
      <c r="M48" s="27">
        <v>0</v>
      </c>
      <c r="O48" s="26"/>
      <c r="P48" s="27">
        <v>0</v>
      </c>
      <c r="R48" s="26"/>
      <c r="S48" s="27">
        <v>0</v>
      </c>
      <c r="T48" s="26"/>
      <c r="U48" s="26"/>
      <c r="V48" s="26"/>
      <c r="W48" s="27">
        <v>0</v>
      </c>
      <c r="Y48" s="26"/>
      <c r="Z48" s="26"/>
      <c r="AA48" s="27">
        <v>5</v>
      </c>
      <c r="AC48" s="26"/>
      <c r="AD48" s="26"/>
      <c r="AE48" s="26"/>
      <c r="AF48" s="26"/>
      <c r="AG48" s="27">
        <v>23</v>
      </c>
      <c r="AJ48" s="25" t="s">
        <v>79</v>
      </c>
      <c r="AK48" s="25"/>
      <c r="AL48" s="18">
        <v>1203</v>
      </c>
      <c r="AM48" s="18">
        <v>8</v>
      </c>
      <c r="AN48">
        <f t="shared" si="0"/>
        <v>44</v>
      </c>
      <c r="AO48" s="15">
        <f t="shared" si="1"/>
        <v>326000</v>
      </c>
      <c r="AP48">
        <f t="shared" si="2"/>
        <v>0</v>
      </c>
      <c r="AQ48" s="15">
        <f t="shared" si="3"/>
        <v>0</v>
      </c>
      <c r="AR48">
        <f t="shared" si="4"/>
        <v>0</v>
      </c>
      <c r="AS48" s="15">
        <f t="shared" si="5"/>
        <v>0</v>
      </c>
      <c r="AT48">
        <f t="shared" si="6"/>
        <v>27</v>
      </c>
      <c r="AU48" s="15">
        <f t="shared" si="7"/>
        <v>198000</v>
      </c>
      <c r="AV48">
        <f t="shared" si="8"/>
        <v>44</v>
      </c>
      <c r="AW48" s="15">
        <f t="shared" si="9"/>
        <v>326000</v>
      </c>
    </row>
    <row r="49" spans="2:49" ht="12.2" customHeight="1" x14ac:dyDescent="0.2">
      <c r="B49" s="25" t="s">
        <v>51</v>
      </c>
      <c r="C49" s="26"/>
      <c r="D49" s="26"/>
      <c r="E49" s="26"/>
      <c r="F49" s="26"/>
      <c r="G49" s="27">
        <v>17</v>
      </c>
      <c r="I49" s="26"/>
      <c r="J49" s="27">
        <v>186</v>
      </c>
      <c r="L49" s="26"/>
      <c r="M49" s="27">
        <v>0</v>
      </c>
      <c r="O49" s="26"/>
      <c r="P49" s="27">
        <v>0</v>
      </c>
      <c r="R49" s="26"/>
      <c r="S49" s="27">
        <v>0</v>
      </c>
      <c r="T49" s="26"/>
      <c r="U49" s="26"/>
      <c r="V49" s="26"/>
      <c r="W49" s="27">
        <v>0</v>
      </c>
      <c r="Y49" s="26"/>
      <c r="Z49" s="26"/>
      <c r="AA49" s="27">
        <v>9</v>
      </c>
      <c r="AC49" s="26"/>
      <c r="AD49" s="26"/>
      <c r="AE49" s="26"/>
      <c r="AF49" s="26"/>
      <c r="AG49" s="27">
        <v>137</v>
      </c>
      <c r="AJ49" s="25" t="s">
        <v>80</v>
      </c>
      <c r="AK49" s="25"/>
      <c r="AL49" s="18">
        <v>1204</v>
      </c>
      <c r="AM49" s="18">
        <v>4</v>
      </c>
      <c r="AN49">
        <f t="shared" si="0"/>
        <v>22</v>
      </c>
      <c r="AO49" s="15">
        <f t="shared" si="1"/>
        <v>277000</v>
      </c>
      <c r="AP49">
        <f t="shared" si="2"/>
        <v>0</v>
      </c>
      <c r="AQ49" s="15">
        <f t="shared" si="3"/>
        <v>0</v>
      </c>
      <c r="AR49">
        <f t="shared" si="4"/>
        <v>0</v>
      </c>
      <c r="AS49" s="15">
        <f t="shared" si="5"/>
        <v>0</v>
      </c>
      <c r="AT49">
        <f t="shared" si="6"/>
        <v>9</v>
      </c>
      <c r="AU49" s="15">
        <f t="shared" si="7"/>
        <v>73000</v>
      </c>
      <c r="AV49">
        <f t="shared" si="8"/>
        <v>22</v>
      </c>
      <c r="AW49" s="15">
        <f t="shared" si="9"/>
        <v>277000</v>
      </c>
    </row>
    <row r="50" spans="2:49" ht="12.2" customHeight="1" x14ac:dyDescent="0.2">
      <c r="B50" s="25" t="s">
        <v>52</v>
      </c>
      <c r="C50" s="26"/>
      <c r="D50" s="26"/>
      <c r="E50" s="26"/>
      <c r="F50" s="26"/>
      <c r="G50" s="27">
        <v>9</v>
      </c>
      <c r="I50" s="26"/>
      <c r="J50" s="27">
        <v>76</v>
      </c>
      <c r="L50" s="26"/>
      <c r="M50" s="27">
        <v>0</v>
      </c>
      <c r="O50" s="26"/>
      <c r="P50" s="27">
        <v>0</v>
      </c>
      <c r="R50" s="26"/>
      <c r="S50" s="27">
        <v>0</v>
      </c>
      <c r="T50" s="26"/>
      <c r="U50" s="26"/>
      <c r="V50" s="26"/>
      <c r="W50" s="27">
        <v>0</v>
      </c>
      <c r="Y50" s="26"/>
      <c r="Z50" s="26"/>
      <c r="AA50" s="27">
        <v>5</v>
      </c>
      <c r="AC50" s="26"/>
      <c r="AD50" s="26"/>
      <c r="AE50" s="26"/>
      <c r="AF50" s="26"/>
      <c r="AG50" s="27">
        <v>68</v>
      </c>
      <c r="AJ50" s="25" t="s">
        <v>81</v>
      </c>
      <c r="AK50" s="25"/>
      <c r="AL50" s="18">
        <v>1205</v>
      </c>
      <c r="AM50" s="18">
        <v>8</v>
      </c>
      <c r="AN50">
        <f t="shared" si="0"/>
        <v>44</v>
      </c>
      <c r="AO50" s="15">
        <f t="shared" si="1"/>
        <v>833000</v>
      </c>
      <c r="AP50">
        <f t="shared" si="2"/>
        <v>2</v>
      </c>
      <c r="AQ50" s="15">
        <f t="shared" si="3"/>
        <v>340000</v>
      </c>
      <c r="AR50">
        <f t="shared" si="4"/>
        <v>2</v>
      </c>
      <c r="AS50" s="15">
        <f t="shared" si="5"/>
        <v>1288000</v>
      </c>
      <c r="AT50">
        <f t="shared" si="6"/>
        <v>24</v>
      </c>
      <c r="AU50" s="15">
        <f t="shared" si="7"/>
        <v>235000</v>
      </c>
      <c r="AV50">
        <f t="shared" si="8"/>
        <v>48</v>
      </c>
      <c r="AW50" s="15">
        <f t="shared" si="9"/>
        <v>2461000</v>
      </c>
    </row>
    <row r="51" spans="2:49" ht="12.2" customHeight="1" x14ac:dyDescent="0.2">
      <c r="B51" s="25" t="s">
        <v>53</v>
      </c>
      <c r="C51" s="26"/>
      <c r="D51" s="26"/>
      <c r="E51" s="26"/>
      <c r="F51" s="26"/>
      <c r="G51" s="27">
        <v>22</v>
      </c>
      <c r="I51" s="26"/>
      <c r="J51" s="27">
        <v>277</v>
      </c>
      <c r="L51" s="26"/>
      <c r="M51" s="27">
        <v>0</v>
      </c>
      <c r="O51" s="26"/>
      <c r="P51" s="27">
        <v>0</v>
      </c>
      <c r="R51" s="26"/>
      <c r="S51" s="27">
        <v>0</v>
      </c>
      <c r="T51" s="26"/>
      <c r="U51" s="26"/>
      <c r="V51" s="26"/>
      <c r="W51" s="27">
        <v>0</v>
      </c>
      <c r="Y51" s="26"/>
      <c r="Z51" s="26"/>
      <c r="AA51" s="27">
        <v>9</v>
      </c>
      <c r="AC51" s="26"/>
      <c r="AD51" s="26"/>
      <c r="AE51" s="26"/>
      <c r="AF51" s="26"/>
      <c r="AG51" s="27">
        <v>73</v>
      </c>
      <c r="AJ51" s="25" t="s">
        <v>82</v>
      </c>
      <c r="AK51" s="25"/>
      <c r="AL51" s="18">
        <v>1206</v>
      </c>
      <c r="AM51" s="18">
        <v>5</v>
      </c>
      <c r="AN51">
        <f t="shared" si="0"/>
        <v>105</v>
      </c>
      <c r="AO51" s="15">
        <f t="shared" si="1"/>
        <v>1218000</v>
      </c>
      <c r="AP51">
        <f t="shared" si="2"/>
        <v>6</v>
      </c>
      <c r="AQ51" s="15">
        <f t="shared" si="3"/>
        <v>1105000</v>
      </c>
      <c r="AR51">
        <f t="shared" si="4"/>
        <v>3</v>
      </c>
      <c r="AS51" s="15">
        <f t="shared" si="5"/>
        <v>1378000</v>
      </c>
      <c r="AT51">
        <f t="shared" si="6"/>
        <v>65</v>
      </c>
      <c r="AU51" s="15">
        <f t="shared" si="7"/>
        <v>1434000</v>
      </c>
      <c r="AV51">
        <f t="shared" si="8"/>
        <v>114</v>
      </c>
      <c r="AW51" s="15">
        <f t="shared" si="9"/>
        <v>3701000</v>
      </c>
    </row>
    <row r="52" spans="2:49" ht="12.2" customHeight="1" x14ac:dyDescent="0.2">
      <c r="B52" s="25" t="s">
        <v>54</v>
      </c>
      <c r="C52" s="26"/>
      <c r="D52" s="26"/>
      <c r="E52" s="26"/>
      <c r="F52" s="26"/>
      <c r="G52" s="27">
        <v>17</v>
      </c>
      <c r="I52" s="26"/>
      <c r="J52" s="27">
        <v>154</v>
      </c>
      <c r="L52" s="26"/>
      <c r="M52" s="27">
        <v>0</v>
      </c>
      <c r="O52" s="26"/>
      <c r="P52" s="27">
        <v>0</v>
      </c>
      <c r="R52" s="26"/>
      <c r="S52" s="27">
        <v>0</v>
      </c>
      <c r="T52" s="26"/>
      <c r="U52" s="26"/>
      <c r="V52" s="26"/>
      <c r="W52" s="27">
        <v>0</v>
      </c>
      <c r="Y52" s="26"/>
      <c r="Z52" s="26"/>
      <c r="AA52" s="27">
        <v>9</v>
      </c>
      <c r="AC52" s="26"/>
      <c r="AD52" s="26"/>
      <c r="AE52" s="26"/>
      <c r="AF52" s="26"/>
      <c r="AG52" s="27">
        <v>73</v>
      </c>
      <c r="AJ52" s="25" t="s">
        <v>83</v>
      </c>
      <c r="AK52" s="25"/>
      <c r="AL52" s="18">
        <v>1207</v>
      </c>
      <c r="AM52" s="18">
        <v>6</v>
      </c>
      <c r="AN52">
        <f t="shared" si="0"/>
        <v>34</v>
      </c>
      <c r="AO52" s="15">
        <f t="shared" si="1"/>
        <v>568000</v>
      </c>
      <c r="AP52">
        <f t="shared" si="2"/>
        <v>4</v>
      </c>
      <c r="AQ52" s="15">
        <f t="shared" si="3"/>
        <v>745000</v>
      </c>
      <c r="AR52">
        <f t="shared" si="4"/>
        <v>0</v>
      </c>
      <c r="AS52" s="15">
        <f t="shared" si="5"/>
        <v>0</v>
      </c>
      <c r="AT52">
        <f t="shared" si="6"/>
        <v>13</v>
      </c>
      <c r="AU52" s="15">
        <f t="shared" si="7"/>
        <v>258000</v>
      </c>
      <c r="AV52">
        <f t="shared" si="8"/>
        <v>38</v>
      </c>
      <c r="AW52" s="15">
        <f t="shared" si="9"/>
        <v>1313000</v>
      </c>
    </row>
    <row r="53" spans="2:49" ht="12.2" customHeight="1" x14ac:dyDescent="0.2">
      <c r="B53" s="25" t="s">
        <v>55</v>
      </c>
      <c r="C53" s="26"/>
      <c r="D53" s="26"/>
      <c r="E53" s="26"/>
      <c r="F53" s="26"/>
      <c r="G53" s="27">
        <v>17</v>
      </c>
      <c r="I53" s="26"/>
      <c r="J53" s="27">
        <v>86</v>
      </c>
      <c r="L53" s="26"/>
      <c r="M53" s="27">
        <v>0</v>
      </c>
      <c r="O53" s="26"/>
      <c r="P53" s="27">
        <v>0</v>
      </c>
      <c r="R53" s="26"/>
      <c r="S53" s="27">
        <v>0</v>
      </c>
      <c r="T53" s="26"/>
      <c r="U53" s="26"/>
      <c r="V53" s="26"/>
      <c r="W53" s="27">
        <v>0</v>
      </c>
      <c r="Y53" s="26"/>
      <c r="Z53" s="26"/>
      <c r="AA53" s="27">
        <v>12</v>
      </c>
      <c r="AC53" s="26"/>
      <c r="AD53" s="26"/>
      <c r="AE53" s="26"/>
      <c r="AF53" s="26"/>
      <c r="AG53" s="27">
        <v>44</v>
      </c>
      <c r="AJ53" s="25" t="s">
        <v>84</v>
      </c>
      <c r="AK53" s="25"/>
      <c r="AL53" s="18">
        <v>1301</v>
      </c>
      <c r="AM53" s="18">
        <v>5</v>
      </c>
      <c r="AN53">
        <f t="shared" si="0"/>
        <v>6</v>
      </c>
      <c r="AO53" s="15">
        <f t="shared" si="1"/>
        <v>16000</v>
      </c>
      <c r="AP53">
        <f t="shared" si="2"/>
        <v>0</v>
      </c>
      <c r="AQ53" s="15">
        <f t="shared" si="3"/>
        <v>0</v>
      </c>
      <c r="AR53">
        <f t="shared" si="4"/>
        <v>2</v>
      </c>
      <c r="AS53" s="15">
        <f t="shared" si="5"/>
        <v>930000</v>
      </c>
      <c r="AT53">
        <f t="shared" si="6"/>
        <v>6</v>
      </c>
      <c r="AU53" s="15">
        <f t="shared" si="7"/>
        <v>944000</v>
      </c>
      <c r="AV53">
        <f t="shared" si="8"/>
        <v>8</v>
      </c>
      <c r="AW53" s="15">
        <f t="shared" si="9"/>
        <v>946000</v>
      </c>
    </row>
    <row r="54" spans="2:49" ht="12.2" customHeight="1" x14ac:dyDescent="0.2">
      <c r="B54" s="25" t="s">
        <v>56</v>
      </c>
      <c r="C54" s="26"/>
      <c r="D54" s="26"/>
      <c r="E54" s="26"/>
      <c r="F54" s="26"/>
      <c r="G54" s="27">
        <v>10</v>
      </c>
      <c r="I54" s="26"/>
      <c r="J54" s="27">
        <v>67</v>
      </c>
      <c r="L54" s="26"/>
      <c r="M54" s="27">
        <v>0</v>
      </c>
      <c r="O54" s="26"/>
      <c r="P54" s="27">
        <v>0</v>
      </c>
      <c r="R54" s="26"/>
      <c r="S54" s="27">
        <v>0</v>
      </c>
      <c r="T54" s="26"/>
      <c r="U54" s="26"/>
      <c r="V54" s="26"/>
      <c r="W54" s="27">
        <v>0</v>
      </c>
      <c r="Y54" s="26"/>
      <c r="Z54" s="26"/>
      <c r="AA54" s="27">
        <v>6</v>
      </c>
      <c r="AC54" s="26"/>
      <c r="AD54" s="26"/>
      <c r="AE54" s="26"/>
      <c r="AF54" s="26"/>
      <c r="AG54" s="27">
        <v>49</v>
      </c>
      <c r="AJ54" s="25" t="s">
        <v>85</v>
      </c>
      <c r="AK54" s="25"/>
      <c r="AL54" s="18">
        <v>1302</v>
      </c>
      <c r="AM54" s="18">
        <v>4</v>
      </c>
      <c r="AN54">
        <f t="shared" si="0"/>
        <v>17</v>
      </c>
      <c r="AO54" s="15">
        <f t="shared" si="1"/>
        <v>154000</v>
      </c>
      <c r="AP54">
        <f t="shared" si="2"/>
        <v>0</v>
      </c>
      <c r="AQ54" s="15">
        <f t="shared" si="3"/>
        <v>0</v>
      </c>
      <c r="AR54">
        <f t="shared" si="4"/>
        <v>0</v>
      </c>
      <c r="AS54" s="15">
        <f t="shared" si="5"/>
        <v>0</v>
      </c>
      <c r="AT54">
        <f t="shared" si="6"/>
        <v>9</v>
      </c>
      <c r="AU54" s="15">
        <f t="shared" si="7"/>
        <v>73000</v>
      </c>
      <c r="AV54">
        <f t="shared" si="8"/>
        <v>17</v>
      </c>
      <c r="AW54" s="15">
        <f t="shared" si="9"/>
        <v>154000</v>
      </c>
    </row>
    <row r="55" spans="2:49" ht="12.2" customHeight="1" x14ac:dyDescent="0.2">
      <c r="B55" s="25" t="s">
        <v>57</v>
      </c>
      <c r="C55" s="26"/>
      <c r="D55" s="26"/>
      <c r="E55" s="26"/>
      <c r="F55" s="26"/>
      <c r="G55" s="27">
        <v>4</v>
      </c>
      <c r="I55" s="26"/>
      <c r="J55" s="27">
        <v>7</v>
      </c>
      <c r="L55" s="26"/>
      <c r="M55" s="27">
        <v>0</v>
      </c>
      <c r="O55" s="26"/>
      <c r="P55" s="27">
        <v>0</v>
      </c>
      <c r="R55" s="26"/>
      <c r="S55" s="27">
        <v>0</v>
      </c>
      <c r="T55" s="26"/>
      <c r="U55" s="26"/>
      <c r="V55" s="26"/>
      <c r="W55" s="27">
        <v>0</v>
      </c>
      <c r="Y55" s="26"/>
      <c r="Z55" s="26"/>
      <c r="AA55" s="27">
        <v>3</v>
      </c>
      <c r="AC55" s="26"/>
      <c r="AD55" s="26"/>
      <c r="AE55" s="26"/>
      <c r="AF55" s="26"/>
      <c r="AG55" s="27">
        <v>7</v>
      </c>
      <c r="AJ55" s="25" t="s">
        <v>86</v>
      </c>
      <c r="AK55" s="25"/>
      <c r="AL55" s="18">
        <v>1303</v>
      </c>
      <c r="AM55" s="18">
        <v>5</v>
      </c>
      <c r="AN55">
        <f t="shared" si="0"/>
        <v>22</v>
      </c>
      <c r="AO55" s="15">
        <f t="shared" si="1"/>
        <v>246000</v>
      </c>
      <c r="AP55">
        <f t="shared" si="2"/>
        <v>0</v>
      </c>
      <c r="AQ55" s="15">
        <f t="shared" si="3"/>
        <v>0</v>
      </c>
      <c r="AR55">
        <f t="shared" si="4"/>
        <v>0</v>
      </c>
      <c r="AS55" s="15">
        <f t="shared" si="5"/>
        <v>0</v>
      </c>
      <c r="AT55">
        <f t="shared" si="6"/>
        <v>11</v>
      </c>
      <c r="AU55" s="15">
        <f t="shared" si="7"/>
        <v>79000</v>
      </c>
      <c r="AV55">
        <f t="shared" si="8"/>
        <v>22</v>
      </c>
      <c r="AW55" s="15">
        <f t="shared" si="9"/>
        <v>246000</v>
      </c>
    </row>
    <row r="56" spans="2:49" ht="12.2" customHeight="1" x14ac:dyDescent="0.2">
      <c r="B56" s="25" t="s">
        <v>58</v>
      </c>
      <c r="C56" s="26"/>
      <c r="D56" s="26"/>
      <c r="E56" s="26"/>
      <c r="F56" s="26"/>
      <c r="G56" s="27">
        <v>10</v>
      </c>
      <c r="I56" s="26"/>
      <c r="J56" s="27">
        <v>89</v>
      </c>
      <c r="L56" s="26"/>
      <c r="M56" s="27">
        <v>0</v>
      </c>
      <c r="O56" s="26"/>
      <c r="P56" s="27">
        <v>0</v>
      </c>
      <c r="R56" s="26"/>
      <c r="S56" s="27">
        <v>0</v>
      </c>
      <c r="T56" s="26"/>
      <c r="U56" s="26"/>
      <c r="V56" s="26"/>
      <c r="W56" s="27">
        <v>0</v>
      </c>
      <c r="Y56" s="26"/>
      <c r="Z56" s="26"/>
      <c r="AA56" s="27">
        <v>7</v>
      </c>
      <c r="AC56" s="26"/>
      <c r="AD56" s="26"/>
      <c r="AE56" s="26"/>
      <c r="AF56" s="26"/>
      <c r="AG56" s="27">
        <v>64</v>
      </c>
      <c r="AJ56" s="25" t="s">
        <v>87</v>
      </c>
      <c r="AK56" s="25"/>
      <c r="AL56" s="18">
        <v>1304</v>
      </c>
      <c r="AM56" s="18">
        <v>5</v>
      </c>
      <c r="AN56">
        <f t="shared" si="0"/>
        <v>11</v>
      </c>
      <c r="AO56" s="15">
        <f t="shared" si="1"/>
        <v>42000</v>
      </c>
      <c r="AP56">
        <f t="shared" si="2"/>
        <v>0</v>
      </c>
      <c r="AQ56" s="15">
        <f t="shared" si="3"/>
        <v>0</v>
      </c>
      <c r="AR56">
        <f t="shared" si="4"/>
        <v>0</v>
      </c>
      <c r="AS56" s="15">
        <f t="shared" si="5"/>
        <v>0</v>
      </c>
      <c r="AT56">
        <f t="shared" si="6"/>
        <v>7</v>
      </c>
      <c r="AU56" s="15">
        <f t="shared" si="7"/>
        <v>35000</v>
      </c>
      <c r="AV56">
        <f t="shared" si="8"/>
        <v>11</v>
      </c>
      <c r="AW56" s="15">
        <f t="shared" si="9"/>
        <v>42000</v>
      </c>
    </row>
    <row r="57" spans="2:49" ht="12.2" customHeight="1" x14ac:dyDescent="0.2">
      <c r="B57" s="25" t="s">
        <v>59</v>
      </c>
      <c r="C57" s="26"/>
      <c r="D57" s="26"/>
      <c r="E57" s="26"/>
      <c r="F57" s="26"/>
      <c r="G57" s="27">
        <v>5</v>
      </c>
      <c r="I57" s="26"/>
      <c r="J57" s="27">
        <v>60</v>
      </c>
      <c r="L57" s="26"/>
      <c r="M57" s="27">
        <v>0</v>
      </c>
      <c r="O57" s="26"/>
      <c r="P57" s="27">
        <v>0</v>
      </c>
      <c r="R57" s="26"/>
      <c r="S57" s="27">
        <v>0</v>
      </c>
      <c r="T57" s="26"/>
      <c r="U57" s="26"/>
      <c r="V57" s="26"/>
      <c r="W57" s="27">
        <v>0</v>
      </c>
      <c r="Y57" s="26"/>
      <c r="Z57" s="26"/>
      <c r="AA57" s="27">
        <v>4</v>
      </c>
      <c r="AC57" s="26"/>
      <c r="AD57" s="26"/>
      <c r="AE57" s="26"/>
      <c r="AF57" s="26"/>
      <c r="AG57" s="27">
        <v>56</v>
      </c>
      <c r="AJ57" s="25" t="s">
        <v>88</v>
      </c>
      <c r="AK57" s="25"/>
      <c r="AL57" s="18">
        <v>1306</v>
      </c>
      <c r="AM57" s="18">
        <v>8</v>
      </c>
      <c r="AN57">
        <f t="shared" si="0"/>
        <v>137</v>
      </c>
      <c r="AO57" s="15">
        <f t="shared" si="1"/>
        <v>1989000</v>
      </c>
      <c r="AP57">
        <f t="shared" si="2"/>
        <v>3</v>
      </c>
      <c r="AQ57" s="15">
        <f t="shared" si="3"/>
        <v>615000</v>
      </c>
      <c r="AR57">
        <f t="shared" si="4"/>
        <v>7</v>
      </c>
      <c r="AS57" s="15">
        <f t="shared" si="5"/>
        <v>3445000</v>
      </c>
      <c r="AT57">
        <f t="shared" si="6"/>
        <v>71</v>
      </c>
      <c r="AU57" s="15">
        <f t="shared" si="7"/>
        <v>2747000</v>
      </c>
      <c r="AV57">
        <f t="shared" si="8"/>
        <v>147</v>
      </c>
      <c r="AW57" s="15">
        <f t="shared" si="9"/>
        <v>6049000</v>
      </c>
    </row>
    <row r="58" spans="2:49" ht="12.2" customHeight="1" x14ac:dyDescent="0.2">
      <c r="B58" s="25" t="s">
        <v>60</v>
      </c>
      <c r="C58" s="26"/>
      <c r="D58" s="26"/>
      <c r="E58" s="26"/>
      <c r="F58" s="26"/>
      <c r="G58" s="27">
        <v>3</v>
      </c>
      <c r="I58" s="26"/>
      <c r="J58" s="27">
        <v>14</v>
      </c>
      <c r="L58" s="26"/>
      <c r="M58" s="27">
        <v>1</v>
      </c>
      <c r="O58" s="26"/>
      <c r="P58" s="27">
        <v>200</v>
      </c>
      <c r="R58" s="26"/>
      <c r="S58" s="27">
        <v>0</v>
      </c>
      <c r="T58" s="26"/>
      <c r="U58" s="26"/>
      <c r="V58" s="26"/>
      <c r="W58" s="27">
        <v>0</v>
      </c>
      <c r="Y58" s="26"/>
      <c r="Z58" s="26"/>
      <c r="AA58" s="27">
        <v>3</v>
      </c>
      <c r="AC58" s="26"/>
      <c r="AD58" s="26"/>
      <c r="AE58" s="26"/>
      <c r="AF58" s="26"/>
      <c r="AG58" s="27">
        <v>14</v>
      </c>
      <c r="AJ58" s="25" t="s">
        <v>89</v>
      </c>
      <c r="AK58" s="25"/>
      <c r="AL58" s="18">
        <v>1307</v>
      </c>
      <c r="AM58" s="18">
        <v>10</v>
      </c>
      <c r="AN58">
        <f t="shared" si="0"/>
        <v>73</v>
      </c>
      <c r="AO58" s="15">
        <f t="shared" si="1"/>
        <v>971000</v>
      </c>
      <c r="AP58">
        <f t="shared" si="2"/>
        <v>7</v>
      </c>
      <c r="AQ58" s="15">
        <f t="shared" si="3"/>
        <v>1190000</v>
      </c>
      <c r="AR58">
        <f t="shared" si="4"/>
        <v>6</v>
      </c>
      <c r="AS58" s="15">
        <f t="shared" si="5"/>
        <v>3200000</v>
      </c>
      <c r="AT58">
        <f t="shared" si="6"/>
        <v>45</v>
      </c>
      <c r="AU58" s="15">
        <f t="shared" si="7"/>
        <v>1474000</v>
      </c>
      <c r="AV58">
        <f t="shared" si="8"/>
        <v>86</v>
      </c>
      <c r="AW58" s="15">
        <f t="shared" si="9"/>
        <v>5361000</v>
      </c>
    </row>
    <row r="59" spans="2:49" ht="12.2" customHeight="1" x14ac:dyDescent="0.2">
      <c r="B59" s="25" t="s">
        <v>61</v>
      </c>
      <c r="C59" s="26"/>
      <c r="D59" s="26"/>
      <c r="E59" s="26"/>
      <c r="F59" s="26"/>
      <c r="G59" s="27">
        <v>7</v>
      </c>
      <c r="I59" s="26"/>
      <c r="J59" s="27">
        <v>51</v>
      </c>
      <c r="L59" s="26"/>
      <c r="M59" s="27">
        <v>0</v>
      </c>
      <c r="O59" s="26"/>
      <c r="P59" s="27">
        <v>0</v>
      </c>
      <c r="R59" s="26"/>
      <c r="S59" s="27">
        <v>0</v>
      </c>
      <c r="T59" s="26"/>
      <c r="U59" s="26"/>
      <c r="V59" s="26"/>
      <c r="W59" s="27">
        <v>0</v>
      </c>
      <c r="Y59" s="26"/>
      <c r="Z59" s="26"/>
      <c r="AA59" s="27">
        <v>6</v>
      </c>
      <c r="AC59" s="26"/>
      <c r="AD59" s="26"/>
      <c r="AE59" s="26"/>
      <c r="AF59" s="26"/>
      <c r="AG59" s="27">
        <v>47</v>
      </c>
      <c r="AJ59" s="25" t="s">
        <v>90</v>
      </c>
      <c r="AK59" s="25"/>
      <c r="AL59" s="18">
        <v>1308.03</v>
      </c>
      <c r="AM59" s="18">
        <v>7</v>
      </c>
      <c r="AN59">
        <f t="shared" si="0"/>
        <v>19</v>
      </c>
      <c r="AO59" s="15">
        <f t="shared" si="1"/>
        <v>127000</v>
      </c>
      <c r="AP59">
        <f t="shared" si="2"/>
        <v>1</v>
      </c>
      <c r="AQ59" s="15">
        <f t="shared" si="3"/>
        <v>103000</v>
      </c>
      <c r="AR59">
        <f t="shared" si="4"/>
        <v>0</v>
      </c>
      <c r="AS59" s="15">
        <f t="shared" si="5"/>
        <v>0</v>
      </c>
      <c r="AT59">
        <f t="shared" si="6"/>
        <v>14</v>
      </c>
      <c r="AU59" s="15">
        <f t="shared" si="7"/>
        <v>195000</v>
      </c>
      <c r="AV59">
        <f t="shared" si="8"/>
        <v>20</v>
      </c>
      <c r="AW59" s="15">
        <f t="shared" si="9"/>
        <v>230000</v>
      </c>
    </row>
    <row r="60" spans="2:49" ht="12.2" customHeight="1" x14ac:dyDescent="0.2">
      <c r="B60" s="25" t="s">
        <v>62</v>
      </c>
      <c r="C60" s="26"/>
      <c r="D60" s="26"/>
      <c r="E60" s="26"/>
      <c r="F60" s="26"/>
      <c r="G60" s="27">
        <v>21</v>
      </c>
      <c r="I60" s="26"/>
      <c r="J60" s="27">
        <v>206</v>
      </c>
      <c r="L60" s="26"/>
      <c r="M60" s="27">
        <v>0</v>
      </c>
      <c r="O60" s="26"/>
      <c r="P60" s="27">
        <v>0</v>
      </c>
      <c r="R60" s="26"/>
      <c r="S60" s="27">
        <v>1</v>
      </c>
      <c r="T60" s="26"/>
      <c r="U60" s="26"/>
      <c r="V60" s="26"/>
      <c r="W60" s="27">
        <v>818</v>
      </c>
      <c r="Y60" s="26"/>
      <c r="Z60" s="26"/>
      <c r="AA60" s="27">
        <v>13</v>
      </c>
      <c r="AC60" s="26"/>
      <c r="AD60" s="26"/>
      <c r="AE60" s="26"/>
      <c r="AF60" s="26"/>
      <c r="AG60" s="27">
        <v>104</v>
      </c>
      <c r="AJ60" s="25" t="s">
        <v>91</v>
      </c>
      <c r="AK60" s="25"/>
      <c r="AL60" s="18">
        <v>1308.04</v>
      </c>
      <c r="AM60" s="18">
        <v>9</v>
      </c>
      <c r="AN60">
        <f t="shared" si="0"/>
        <v>61</v>
      </c>
      <c r="AO60" s="15">
        <f t="shared" si="1"/>
        <v>931000</v>
      </c>
      <c r="AP60">
        <f t="shared" si="2"/>
        <v>0</v>
      </c>
      <c r="AQ60" s="15">
        <f t="shared" si="3"/>
        <v>0</v>
      </c>
      <c r="AR60">
        <f t="shared" si="4"/>
        <v>0</v>
      </c>
      <c r="AS60" s="15">
        <f t="shared" si="5"/>
        <v>0</v>
      </c>
      <c r="AT60">
        <f t="shared" si="6"/>
        <v>30</v>
      </c>
      <c r="AU60" s="15">
        <f t="shared" si="7"/>
        <v>337000</v>
      </c>
      <c r="AV60">
        <f t="shared" si="8"/>
        <v>61</v>
      </c>
      <c r="AW60" s="15">
        <f t="shared" si="9"/>
        <v>931000</v>
      </c>
    </row>
    <row r="61" spans="2:49" ht="12.2" customHeight="1" x14ac:dyDescent="0.2">
      <c r="B61" s="25" t="s">
        <v>63</v>
      </c>
      <c r="C61" s="26"/>
      <c r="D61" s="26"/>
      <c r="E61" s="26"/>
      <c r="F61" s="26"/>
      <c r="G61" s="27">
        <v>20</v>
      </c>
      <c r="I61" s="26"/>
      <c r="J61" s="27">
        <v>125</v>
      </c>
      <c r="L61" s="26"/>
      <c r="M61" s="27">
        <v>0</v>
      </c>
      <c r="O61" s="26"/>
      <c r="P61" s="27">
        <v>0</v>
      </c>
      <c r="R61" s="26"/>
      <c r="S61" s="27">
        <v>0</v>
      </c>
      <c r="T61" s="26"/>
      <c r="U61" s="26"/>
      <c r="V61" s="26"/>
      <c r="W61" s="27">
        <v>0</v>
      </c>
      <c r="Y61" s="26"/>
      <c r="Z61" s="26"/>
      <c r="AA61" s="27">
        <v>14</v>
      </c>
      <c r="AC61" s="26"/>
      <c r="AD61" s="26"/>
      <c r="AE61" s="26"/>
      <c r="AF61" s="26"/>
      <c r="AG61" s="27">
        <v>97</v>
      </c>
      <c r="AJ61" s="25" t="s">
        <v>92</v>
      </c>
      <c r="AK61" s="25"/>
      <c r="AL61" s="18">
        <v>1308.05</v>
      </c>
      <c r="AM61" s="18">
        <v>12</v>
      </c>
      <c r="AN61">
        <f t="shared" si="0"/>
        <v>13</v>
      </c>
      <c r="AO61" s="15">
        <f t="shared" si="1"/>
        <v>223000</v>
      </c>
      <c r="AP61">
        <f t="shared" si="2"/>
        <v>0</v>
      </c>
      <c r="AQ61" s="15">
        <f t="shared" si="3"/>
        <v>0</v>
      </c>
      <c r="AR61">
        <f t="shared" si="4"/>
        <v>0</v>
      </c>
      <c r="AS61" s="15">
        <f t="shared" si="5"/>
        <v>0</v>
      </c>
      <c r="AT61">
        <f t="shared" si="6"/>
        <v>7</v>
      </c>
      <c r="AU61" s="15">
        <f t="shared" si="7"/>
        <v>141000</v>
      </c>
      <c r="AV61">
        <f t="shared" si="8"/>
        <v>13</v>
      </c>
      <c r="AW61" s="15">
        <f t="shared" si="9"/>
        <v>223000</v>
      </c>
    </row>
    <row r="62" spans="2:49" ht="12.2" customHeight="1" x14ac:dyDescent="0.2">
      <c r="B62" s="25" t="s">
        <v>64</v>
      </c>
      <c r="C62" s="26"/>
      <c r="D62" s="26"/>
      <c r="E62" s="26"/>
      <c r="F62" s="26"/>
      <c r="G62" s="27">
        <v>5</v>
      </c>
      <c r="I62" s="26"/>
      <c r="J62" s="27">
        <v>9</v>
      </c>
      <c r="L62" s="26"/>
      <c r="M62" s="27">
        <v>1</v>
      </c>
      <c r="O62" s="26"/>
      <c r="P62" s="27">
        <v>148</v>
      </c>
      <c r="R62" s="26"/>
      <c r="S62" s="27">
        <v>1</v>
      </c>
      <c r="T62" s="26"/>
      <c r="U62" s="26"/>
      <c r="V62" s="26"/>
      <c r="W62" s="27">
        <v>865</v>
      </c>
      <c r="Y62" s="26"/>
      <c r="Z62" s="26"/>
      <c r="AA62" s="27">
        <v>5</v>
      </c>
      <c r="AC62" s="26"/>
      <c r="AD62" s="26"/>
      <c r="AE62" s="26"/>
      <c r="AF62" s="26"/>
      <c r="AG62" s="27">
        <v>1020</v>
      </c>
      <c r="AJ62" s="25" t="s">
        <v>93</v>
      </c>
      <c r="AK62" s="25"/>
      <c r="AL62" s="18">
        <v>1308.06</v>
      </c>
      <c r="AM62" s="18">
        <v>10</v>
      </c>
      <c r="AN62">
        <f t="shared" si="0"/>
        <v>57</v>
      </c>
      <c r="AO62" s="15">
        <f t="shared" si="1"/>
        <v>584000</v>
      </c>
      <c r="AP62">
        <f t="shared" si="2"/>
        <v>2</v>
      </c>
      <c r="AQ62" s="15">
        <f t="shared" si="3"/>
        <v>351000</v>
      </c>
      <c r="AR62">
        <f t="shared" si="4"/>
        <v>2</v>
      </c>
      <c r="AS62" s="15">
        <f t="shared" si="5"/>
        <v>900000</v>
      </c>
      <c r="AT62">
        <f t="shared" si="6"/>
        <v>27</v>
      </c>
      <c r="AU62" s="15">
        <f t="shared" si="7"/>
        <v>913000</v>
      </c>
      <c r="AV62">
        <f t="shared" si="8"/>
        <v>61</v>
      </c>
      <c r="AW62" s="15">
        <f t="shared" si="9"/>
        <v>1835000</v>
      </c>
    </row>
    <row r="63" spans="2:49" ht="12.2" customHeight="1" x14ac:dyDescent="0.2">
      <c r="B63" s="25" t="s">
        <v>65</v>
      </c>
      <c r="C63" s="26"/>
      <c r="D63" s="26"/>
      <c r="E63" s="26"/>
      <c r="F63" s="26"/>
      <c r="G63" s="27">
        <v>16</v>
      </c>
      <c r="I63" s="26"/>
      <c r="J63" s="27">
        <v>88</v>
      </c>
      <c r="L63" s="26"/>
      <c r="M63" s="27">
        <v>0</v>
      </c>
      <c r="O63" s="26"/>
      <c r="P63" s="27">
        <v>0</v>
      </c>
      <c r="R63" s="26"/>
      <c r="S63" s="27">
        <v>1</v>
      </c>
      <c r="T63" s="26"/>
      <c r="U63" s="26"/>
      <c r="V63" s="26"/>
      <c r="W63" s="27">
        <v>713</v>
      </c>
      <c r="Y63" s="26"/>
      <c r="Z63" s="26"/>
      <c r="AA63" s="27">
        <v>10</v>
      </c>
      <c r="AC63" s="26"/>
      <c r="AD63" s="26"/>
      <c r="AE63" s="26"/>
      <c r="AF63" s="26"/>
      <c r="AG63" s="27">
        <v>60</v>
      </c>
      <c r="AJ63" s="25" t="s">
        <v>94</v>
      </c>
      <c r="AK63" s="25"/>
      <c r="AL63" s="18">
        <v>1401</v>
      </c>
      <c r="AM63" s="18">
        <v>13</v>
      </c>
      <c r="AN63">
        <f t="shared" si="0"/>
        <v>47</v>
      </c>
      <c r="AO63" s="15">
        <f t="shared" si="1"/>
        <v>381000</v>
      </c>
      <c r="AP63">
        <f t="shared" si="2"/>
        <v>2</v>
      </c>
      <c r="AQ63" s="15">
        <f t="shared" si="3"/>
        <v>285000</v>
      </c>
      <c r="AR63">
        <f t="shared" si="4"/>
        <v>0</v>
      </c>
      <c r="AS63" s="15">
        <f t="shared" si="5"/>
        <v>0</v>
      </c>
      <c r="AT63">
        <f t="shared" si="6"/>
        <v>28</v>
      </c>
      <c r="AU63" s="15">
        <f t="shared" si="7"/>
        <v>471000</v>
      </c>
      <c r="AV63">
        <f t="shared" si="8"/>
        <v>49</v>
      </c>
      <c r="AW63" s="15">
        <f t="shared" si="9"/>
        <v>666000</v>
      </c>
    </row>
    <row r="64" spans="2:49" ht="12.2" customHeight="1" x14ac:dyDescent="0.2">
      <c r="B64" s="25" t="s">
        <v>66</v>
      </c>
      <c r="C64" s="26"/>
      <c r="D64" s="26"/>
      <c r="E64" s="26"/>
      <c r="F64" s="26"/>
      <c r="G64" s="27">
        <v>9</v>
      </c>
      <c r="I64" s="26"/>
      <c r="J64" s="27">
        <v>117</v>
      </c>
      <c r="L64" s="26"/>
      <c r="M64" s="27">
        <v>0</v>
      </c>
      <c r="O64" s="26"/>
      <c r="P64" s="27">
        <v>0</v>
      </c>
      <c r="R64" s="26"/>
      <c r="S64" s="27">
        <v>1</v>
      </c>
      <c r="T64" s="26"/>
      <c r="U64" s="26"/>
      <c r="V64" s="26"/>
      <c r="W64" s="27">
        <v>500</v>
      </c>
      <c r="Y64" s="26"/>
      <c r="Z64" s="26"/>
      <c r="AA64" s="27">
        <v>5</v>
      </c>
      <c r="AC64" s="26"/>
      <c r="AD64" s="26"/>
      <c r="AE64" s="26"/>
      <c r="AF64" s="26"/>
      <c r="AG64" s="27">
        <v>65</v>
      </c>
      <c r="AJ64" s="25" t="s">
        <v>95</v>
      </c>
      <c r="AK64" s="25"/>
      <c r="AL64" s="18">
        <v>1402</v>
      </c>
      <c r="AM64" s="18">
        <v>2</v>
      </c>
      <c r="AN64">
        <f t="shared" si="0"/>
        <v>10</v>
      </c>
      <c r="AO64" s="15">
        <f t="shared" si="1"/>
        <v>64000</v>
      </c>
      <c r="AP64">
        <f t="shared" si="2"/>
        <v>0</v>
      </c>
      <c r="AQ64" s="15">
        <f t="shared" si="3"/>
        <v>0</v>
      </c>
      <c r="AR64">
        <f t="shared" si="4"/>
        <v>0</v>
      </c>
      <c r="AS64" s="15">
        <f t="shared" si="5"/>
        <v>0</v>
      </c>
      <c r="AT64">
        <f t="shared" si="6"/>
        <v>5</v>
      </c>
      <c r="AU64" s="15">
        <f t="shared" si="7"/>
        <v>35000</v>
      </c>
      <c r="AV64">
        <f t="shared" si="8"/>
        <v>10</v>
      </c>
      <c r="AW64" s="15">
        <f t="shared" si="9"/>
        <v>64000</v>
      </c>
    </row>
    <row r="65" spans="1:49" ht="12.2" customHeight="1" x14ac:dyDescent="0.2">
      <c r="B65" s="25" t="s">
        <v>67</v>
      </c>
      <c r="C65" s="26"/>
      <c r="D65" s="26"/>
      <c r="E65" s="26"/>
      <c r="F65" s="26"/>
      <c r="G65" s="27">
        <v>37</v>
      </c>
      <c r="I65" s="26"/>
      <c r="J65" s="27">
        <v>370</v>
      </c>
      <c r="L65" s="26"/>
      <c r="M65" s="27">
        <v>1</v>
      </c>
      <c r="O65" s="26"/>
      <c r="P65" s="27">
        <v>150</v>
      </c>
      <c r="R65" s="26"/>
      <c r="S65" s="27">
        <v>0</v>
      </c>
      <c r="T65" s="26"/>
      <c r="U65" s="26"/>
      <c r="V65" s="26"/>
      <c r="W65" s="27">
        <v>0</v>
      </c>
      <c r="Y65" s="26"/>
      <c r="Z65" s="26"/>
      <c r="AA65" s="27">
        <v>19</v>
      </c>
      <c r="AC65" s="26"/>
      <c r="AD65" s="26"/>
      <c r="AE65" s="26"/>
      <c r="AF65" s="26"/>
      <c r="AG65" s="27">
        <v>286</v>
      </c>
      <c r="AJ65" s="25" t="s">
        <v>96</v>
      </c>
      <c r="AK65" s="25"/>
      <c r="AL65" s="18">
        <v>1403</v>
      </c>
      <c r="AM65" s="18">
        <v>5</v>
      </c>
      <c r="AN65">
        <f t="shared" si="0"/>
        <v>27</v>
      </c>
      <c r="AO65" s="15">
        <f t="shared" si="1"/>
        <v>241000</v>
      </c>
      <c r="AP65">
        <f t="shared" si="2"/>
        <v>0</v>
      </c>
      <c r="AQ65" s="15">
        <f t="shared" si="3"/>
        <v>0</v>
      </c>
      <c r="AR65">
        <f t="shared" si="4"/>
        <v>0</v>
      </c>
      <c r="AS65" s="15">
        <f t="shared" si="5"/>
        <v>0</v>
      </c>
      <c r="AT65">
        <f t="shared" si="6"/>
        <v>19</v>
      </c>
      <c r="AU65" s="15">
        <f t="shared" si="7"/>
        <v>118000</v>
      </c>
      <c r="AV65">
        <f t="shared" si="8"/>
        <v>27</v>
      </c>
      <c r="AW65" s="15">
        <f t="shared" si="9"/>
        <v>241000</v>
      </c>
    </row>
    <row r="66" spans="1:49" ht="12.2" customHeight="1" x14ac:dyDescent="0.2">
      <c r="B66" s="25" t="s">
        <v>68</v>
      </c>
      <c r="C66" s="26"/>
      <c r="D66" s="26"/>
      <c r="E66" s="26"/>
      <c r="F66" s="26"/>
      <c r="G66" s="27">
        <v>25</v>
      </c>
      <c r="I66" s="26"/>
      <c r="J66" s="27">
        <v>509</v>
      </c>
      <c r="L66" s="26"/>
      <c r="M66" s="27">
        <v>2</v>
      </c>
      <c r="O66" s="26"/>
      <c r="P66" s="27">
        <v>323</v>
      </c>
      <c r="R66" s="26"/>
      <c r="S66" s="27">
        <v>2</v>
      </c>
      <c r="T66" s="26"/>
      <c r="U66" s="26"/>
      <c r="V66" s="26"/>
      <c r="W66" s="27">
        <v>999</v>
      </c>
      <c r="Y66" s="26"/>
      <c r="Z66" s="26"/>
      <c r="AA66" s="27">
        <v>10</v>
      </c>
      <c r="AC66" s="26"/>
      <c r="AD66" s="26"/>
      <c r="AE66" s="26"/>
      <c r="AF66" s="26"/>
      <c r="AG66" s="27">
        <v>550</v>
      </c>
      <c r="AJ66" s="25" t="s">
        <v>98</v>
      </c>
      <c r="AK66" s="25"/>
      <c r="AL66" s="18">
        <v>1501</v>
      </c>
      <c r="AM66" s="18">
        <v>4</v>
      </c>
      <c r="AN66">
        <f t="shared" si="0"/>
        <v>17</v>
      </c>
      <c r="AO66" s="15">
        <f t="shared" si="1"/>
        <v>86000</v>
      </c>
      <c r="AP66">
        <f t="shared" si="2"/>
        <v>0</v>
      </c>
      <c r="AQ66" s="15">
        <f t="shared" si="3"/>
        <v>0</v>
      </c>
      <c r="AR66">
        <f t="shared" si="4"/>
        <v>0</v>
      </c>
      <c r="AS66" s="15">
        <f t="shared" si="5"/>
        <v>0</v>
      </c>
      <c r="AT66">
        <f t="shared" si="6"/>
        <v>12</v>
      </c>
      <c r="AU66" s="15">
        <f t="shared" si="7"/>
        <v>44000</v>
      </c>
      <c r="AV66">
        <f t="shared" si="8"/>
        <v>17</v>
      </c>
      <c r="AW66" s="15">
        <f t="shared" si="9"/>
        <v>86000</v>
      </c>
    </row>
    <row r="67" spans="1:49" ht="12.2" customHeight="1" x14ac:dyDescent="0.2">
      <c r="B67" s="25" t="s">
        <v>69</v>
      </c>
      <c r="C67" s="26"/>
      <c r="D67" s="26"/>
      <c r="E67" s="26"/>
      <c r="F67" s="26"/>
      <c r="G67" s="27">
        <v>11</v>
      </c>
      <c r="I67" s="26"/>
      <c r="J67" s="27">
        <v>51</v>
      </c>
      <c r="L67" s="26"/>
      <c r="M67" s="27">
        <v>0</v>
      </c>
      <c r="O67" s="26"/>
      <c r="P67" s="27">
        <v>0</v>
      </c>
      <c r="R67" s="26"/>
      <c r="S67" s="27">
        <v>2</v>
      </c>
      <c r="T67" s="26"/>
      <c r="U67" s="26"/>
      <c r="V67" s="26"/>
      <c r="W67" s="27">
        <v>1700</v>
      </c>
      <c r="Y67" s="26"/>
      <c r="Z67" s="26"/>
      <c r="AA67" s="27">
        <v>7</v>
      </c>
      <c r="AC67" s="26"/>
      <c r="AD67" s="26"/>
      <c r="AE67" s="26"/>
      <c r="AF67" s="26"/>
      <c r="AG67" s="27">
        <v>1726</v>
      </c>
      <c r="AJ67" s="25" t="s">
        <v>99</v>
      </c>
      <c r="AK67" s="25"/>
      <c r="AL67" s="18">
        <v>1502</v>
      </c>
      <c r="AM67" s="18">
        <v>4</v>
      </c>
      <c r="AN67">
        <f t="shared" ref="AN67:AN130" si="10">VLOOKUP(TEXT($AL67,"0000.00"),$B$13:$AG$333,6,FALSE)</f>
        <v>10</v>
      </c>
      <c r="AO67" s="15">
        <f t="shared" ref="AO67:AO130" si="11">VLOOKUP(TEXT($AL67,"0000.00"),$B$13:$AG$333,9,FALSE)*1000</f>
        <v>67000</v>
      </c>
      <c r="AP67">
        <f t="shared" ref="AP67:AP130" si="12">VLOOKUP(TEXT($AL67,"0000.00"),$B$13:$AG$333,12,FALSE)</f>
        <v>0</v>
      </c>
      <c r="AQ67" s="15">
        <f t="shared" ref="AQ67:AQ130" si="13">VLOOKUP(TEXT($AL67,"0000.00"),$B$13:$AG$333,15,FALSE)*1000</f>
        <v>0</v>
      </c>
      <c r="AR67">
        <f t="shared" ref="AR67:AR130" si="14">VLOOKUP(TEXT($AL67,"0000.00"),$B$13:$AG$333,18,FALSE)</f>
        <v>0</v>
      </c>
      <c r="AS67" s="15">
        <f t="shared" ref="AS67:AS130" si="15">VLOOKUP(TEXT($AL67,"0000.00"),$B$13:$AG$333,22,FALSE)*1000</f>
        <v>0</v>
      </c>
      <c r="AT67">
        <f t="shared" ref="AT67:AT130" si="16">VLOOKUP(TEXT($AL67,"0000.00"),$B$13:$AG$333,26,FALSE)</f>
        <v>6</v>
      </c>
      <c r="AU67" s="15">
        <f t="shared" ref="AU67:AU130" si="17">VLOOKUP(TEXT($AL67,"0000.00"),$B$13:$AG$333,32,FALSE)*1000</f>
        <v>49000</v>
      </c>
      <c r="AV67">
        <f t="shared" ref="AV67:AV130" si="18">AN67+AP67+AR67</f>
        <v>10</v>
      </c>
      <c r="AW67" s="15">
        <f t="shared" ref="AW67:AW130" si="19">AO67+AQ67+AS67</f>
        <v>67000</v>
      </c>
    </row>
    <row r="68" spans="1:49" ht="12.2" customHeight="1" x14ac:dyDescent="0.2">
      <c r="B68" s="25" t="s">
        <v>70</v>
      </c>
      <c r="C68" s="26"/>
      <c r="D68" s="26"/>
      <c r="E68" s="26"/>
      <c r="F68" s="26"/>
      <c r="G68" s="27">
        <v>27</v>
      </c>
      <c r="I68" s="26"/>
      <c r="J68" s="27">
        <v>183</v>
      </c>
      <c r="L68" s="26"/>
      <c r="M68" s="27">
        <v>1</v>
      </c>
      <c r="O68" s="26"/>
      <c r="P68" s="27">
        <v>130</v>
      </c>
      <c r="R68" s="26"/>
      <c r="S68" s="27">
        <v>3</v>
      </c>
      <c r="T68" s="26"/>
      <c r="U68" s="26"/>
      <c r="V68" s="26"/>
      <c r="W68" s="27">
        <v>1850</v>
      </c>
      <c r="Y68" s="26"/>
      <c r="Z68" s="26"/>
      <c r="AA68" s="27">
        <v>8</v>
      </c>
      <c r="AC68" s="26"/>
      <c r="AD68" s="26"/>
      <c r="AE68" s="26"/>
      <c r="AF68" s="26"/>
      <c r="AG68" s="27">
        <v>33</v>
      </c>
      <c r="AJ68" s="25" t="s">
        <v>100</v>
      </c>
      <c r="AK68" s="25"/>
      <c r="AL68" s="18">
        <v>1503</v>
      </c>
      <c r="AM68" s="18">
        <v>5</v>
      </c>
      <c r="AN68">
        <f t="shared" si="10"/>
        <v>10</v>
      </c>
      <c r="AO68" s="15">
        <f t="shared" si="11"/>
        <v>54000</v>
      </c>
      <c r="AP68">
        <f t="shared" si="12"/>
        <v>1</v>
      </c>
      <c r="AQ68" s="15">
        <f t="shared" si="13"/>
        <v>150000</v>
      </c>
      <c r="AR68">
        <f t="shared" si="14"/>
        <v>0</v>
      </c>
      <c r="AS68" s="15">
        <f t="shared" si="15"/>
        <v>0</v>
      </c>
      <c r="AT68">
        <f t="shared" si="16"/>
        <v>3</v>
      </c>
      <c r="AU68" s="15">
        <f t="shared" si="17"/>
        <v>27000</v>
      </c>
      <c r="AV68">
        <f t="shared" si="18"/>
        <v>11</v>
      </c>
      <c r="AW68" s="15">
        <f t="shared" si="19"/>
        <v>204000</v>
      </c>
    </row>
    <row r="69" spans="1:49" ht="12.2" customHeight="1" x14ac:dyDescent="0.2">
      <c r="B69" s="25" t="s">
        <v>71</v>
      </c>
      <c r="C69" s="26"/>
      <c r="D69" s="26"/>
      <c r="E69" s="26"/>
      <c r="F69" s="26"/>
      <c r="G69" s="27">
        <v>9</v>
      </c>
      <c r="I69" s="26"/>
      <c r="J69" s="27">
        <v>30</v>
      </c>
      <c r="L69" s="26"/>
      <c r="M69" s="27">
        <v>0</v>
      </c>
      <c r="O69" s="26"/>
      <c r="P69" s="27">
        <v>0</v>
      </c>
      <c r="R69" s="26"/>
      <c r="S69" s="27">
        <v>1</v>
      </c>
      <c r="T69" s="26"/>
      <c r="U69" s="26"/>
      <c r="V69" s="26"/>
      <c r="W69" s="27">
        <v>718</v>
      </c>
      <c r="Y69" s="26"/>
      <c r="Z69" s="26"/>
      <c r="AA69" s="27">
        <v>7</v>
      </c>
      <c r="AC69" s="26"/>
      <c r="AD69" s="26"/>
      <c r="AE69" s="26"/>
      <c r="AF69" s="26"/>
      <c r="AG69" s="27">
        <v>734</v>
      </c>
      <c r="AJ69" s="25" t="s">
        <v>101</v>
      </c>
      <c r="AK69" s="25"/>
      <c r="AL69" s="18">
        <v>1504</v>
      </c>
      <c r="AM69" s="18">
        <v>5</v>
      </c>
      <c r="AN69">
        <f t="shared" si="10"/>
        <v>33</v>
      </c>
      <c r="AO69" s="15">
        <f t="shared" si="11"/>
        <v>529000</v>
      </c>
      <c r="AP69">
        <f t="shared" si="12"/>
        <v>0</v>
      </c>
      <c r="AQ69" s="15">
        <f t="shared" si="13"/>
        <v>0</v>
      </c>
      <c r="AR69">
        <f t="shared" si="14"/>
        <v>0</v>
      </c>
      <c r="AS69" s="15">
        <f t="shared" si="15"/>
        <v>0</v>
      </c>
      <c r="AT69">
        <f t="shared" si="16"/>
        <v>10</v>
      </c>
      <c r="AU69" s="15">
        <f t="shared" si="17"/>
        <v>68000</v>
      </c>
      <c r="AV69">
        <f t="shared" si="18"/>
        <v>33</v>
      </c>
      <c r="AW69" s="15">
        <f t="shared" si="19"/>
        <v>529000</v>
      </c>
    </row>
    <row r="70" spans="1:49" ht="12.2" customHeight="1" x14ac:dyDescent="0.2">
      <c r="B70" s="25" t="s">
        <v>73</v>
      </c>
      <c r="C70" s="26"/>
      <c r="D70" s="26"/>
      <c r="E70" s="26"/>
      <c r="F70" s="26"/>
      <c r="G70" s="27">
        <v>80</v>
      </c>
      <c r="I70" s="26"/>
      <c r="J70" s="27">
        <v>1879</v>
      </c>
      <c r="L70" s="26"/>
      <c r="M70" s="27">
        <v>6</v>
      </c>
      <c r="O70" s="26"/>
      <c r="P70" s="27">
        <v>1137</v>
      </c>
      <c r="R70" s="26"/>
      <c r="S70" s="27">
        <v>5</v>
      </c>
      <c r="T70" s="26"/>
      <c r="U70" s="26"/>
      <c r="V70" s="26"/>
      <c r="W70" s="27">
        <v>2553</v>
      </c>
      <c r="Y70" s="26"/>
      <c r="Z70" s="26"/>
      <c r="AA70" s="27">
        <v>26</v>
      </c>
      <c r="AC70" s="26"/>
      <c r="AD70" s="26"/>
      <c r="AE70" s="26"/>
      <c r="AF70" s="26"/>
      <c r="AG70" s="27">
        <v>1005</v>
      </c>
      <c r="AJ70" s="25" t="s">
        <v>102</v>
      </c>
      <c r="AK70" s="25"/>
      <c r="AL70" s="18">
        <v>1505</v>
      </c>
      <c r="AM70" s="18">
        <v>5</v>
      </c>
      <c r="AN70">
        <f t="shared" si="10"/>
        <v>40</v>
      </c>
      <c r="AO70" s="15">
        <f t="shared" si="11"/>
        <v>665000</v>
      </c>
      <c r="AP70">
        <f t="shared" si="12"/>
        <v>0</v>
      </c>
      <c r="AQ70" s="15">
        <f t="shared" si="13"/>
        <v>0</v>
      </c>
      <c r="AR70">
        <f t="shared" si="14"/>
        <v>1</v>
      </c>
      <c r="AS70" s="15">
        <f t="shared" si="15"/>
        <v>350000</v>
      </c>
      <c r="AT70">
        <f t="shared" si="16"/>
        <v>16</v>
      </c>
      <c r="AU70" s="15">
        <f t="shared" si="17"/>
        <v>198000</v>
      </c>
      <c r="AV70">
        <f t="shared" si="18"/>
        <v>41</v>
      </c>
      <c r="AW70" s="15">
        <f t="shared" si="19"/>
        <v>1015000</v>
      </c>
    </row>
    <row r="71" spans="1:49" ht="14.45" customHeight="1" x14ac:dyDescent="0.2">
      <c r="A71" s="16" t="s">
        <v>262</v>
      </c>
      <c r="B71" s="17"/>
      <c r="C71" s="17"/>
      <c r="D71" s="17"/>
      <c r="E71" s="17"/>
      <c r="F71" s="17"/>
      <c r="G71" s="17"/>
      <c r="H71" s="17"/>
      <c r="Z71" s="19"/>
      <c r="AA71" s="19"/>
      <c r="AB71" s="20" t="s">
        <v>1</v>
      </c>
      <c r="AC71" s="19"/>
      <c r="AD71" s="20" t="s">
        <v>72</v>
      </c>
      <c r="AE71" s="21" t="s">
        <v>3</v>
      </c>
      <c r="AF71" s="19"/>
      <c r="AG71" s="20" t="s">
        <v>4</v>
      </c>
      <c r="AJ71" s="25" t="s">
        <v>103</v>
      </c>
      <c r="AK71" s="25"/>
      <c r="AL71" s="18">
        <v>1506</v>
      </c>
      <c r="AM71" s="18">
        <v>6</v>
      </c>
      <c r="AN71">
        <f t="shared" si="10"/>
        <v>9</v>
      </c>
      <c r="AO71" s="15">
        <f t="shared" si="11"/>
        <v>167000</v>
      </c>
      <c r="AP71">
        <f t="shared" si="12"/>
        <v>0</v>
      </c>
      <c r="AQ71" s="15">
        <f t="shared" si="13"/>
        <v>0</v>
      </c>
      <c r="AR71">
        <f t="shared" si="14"/>
        <v>1</v>
      </c>
      <c r="AS71" s="15">
        <f t="shared" si="15"/>
        <v>260000</v>
      </c>
      <c r="AT71">
        <f t="shared" si="16"/>
        <v>4</v>
      </c>
      <c r="AU71" s="15">
        <f t="shared" si="17"/>
        <v>330000</v>
      </c>
      <c r="AV71">
        <f t="shared" si="18"/>
        <v>10</v>
      </c>
      <c r="AW71" s="15">
        <f t="shared" si="19"/>
        <v>427000</v>
      </c>
    </row>
    <row r="72" spans="1:49" ht="14.45" customHeight="1" x14ac:dyDescent="0.2">
      <c r="A72" s="16" t="s">
        <v>5</v>
      </c>
      <c r="B72" s="17"/>
      <c r="C72" s="17"/>
      <c r="D72" s="17"/>
      <c r="E72" s="17"/>
      <c r="V72" s="16" t="s">
        <v>6</v>
      </c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J72" s="25" t="s">
        <v>104</v>
      </c>
      <c r="AK72" s="25"/>
      <c r="AL72" s="18">
        <v>1507.01</v>
      </c>
      <c r="AM72" s="18">
        <v>7</v>
      </c>
      <c r="AN72">
        <f t="shared" si="10"/>
        <v>6</v>
      </c>
      <c r="AO72" s="15">
        <f t="shared" si="11"/>
        <v>50000</v>
      </c>
      <c r="AP72">
        <f t="shared" si="12"/>
        <v>0</v>
      </c>
      <c r="AQ72" s="15">
        <f t="shared" si="13"/>
        <v>0</v>
      </c>
      <c r="AR72">
        <f t="shared" si="14"/>
        <v>0</v>
      </c>
      <c r="AS72" s="15">
        <f t="shared" si="15"/>
        <v>0</v>
      </c>
      <c r="AT72">
        <f t="shared" si="16"/>
        <v>5</v>
      </c>
      <c r="AU72" s="15">
        <f t="shared" si="17"/>
        <v>49000</v>
      </c>
      <c r="AV72">
        <f t="shared" si="18"/>
        <v>6</v>
      </c>
      <c r="AW72" s="15">
        <f t="shared" si="19"/>
        <v>50000</v>
      </c>
    </row>
    <row r="73" spans="1:49" ht="14.45" customHeight="1" x14ac:dyDescent="0.2">
      <c r="A73" s="16" t="s">
        <v>7</v>
      </c>
      <c r="B73" s="17"/>
      <c r="C73" s="17"/>
      <c r="D73" s="17"/>
      <c r="E73" s="17"/>
      <c r="V73" s="16" t="s">
        <v>8</v>
      </c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J73" s="25" t="s">
        <v>105</v>
      </c>
      <c r="AK73" s="25"/>
      <c r="AL73" s="18">
        <v>1507.02</v>
      </c>
      <c r="AM73" s="18">
        <v>7</v>
      </c>
      <c r="AN73">
        <f t="shared" si="10"/>
        <v>3</v>
      </c>
      <c r="AO73" s="15">
        <f t="shared" si="11"/>
        <v>3000</v>
      </c>
      <c r="AP73">
        <f t="shared" si="12"/>
        <v>0</v>
      </c>
      <c r="AQ73" s="15">
        <f t="shared" si="13"/>
        <v>0</v>
      </c>
      <c r="AR73">
        <f t="shared" si="14"/>
        <v>0</v>
      </c>
      <c r="AS73" s="15">
        <f t="shared" si="15"/>
        <v>0</v>
      </c>
      <c r="AT73">
        <f t="shared" si="16"/>
        <v>1</v>
      </c>
      <c r="AU73" s="15">
        <f t="shared" si="17"/>
        <v>1000</v>
      </c>
      <c r="AV73">
        <f t="shared" si="18"/>
        <v>3</v>
      </c>
      <c r="AW73" s="15">
        <f t="shared" si="19"/>
        <v>3000</v>
      </c>
    </row>
    <row r="74" spans="1:49" ht="14.45" customHeight="1" x14ac:dyDescent="0.2">
      <c r="V74" s="16" t="s">
        <v>9</v>
      </c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J74" s="25" t="s">
        <v>106</v>
      </c>
      <c r="AK74" s="25"/>
      <c r="AL74" s="18">
        <v>1508</v>
      </c>
      <c r="AM74" s="18">
        <v>5</v>
      </c>
      <c r="AN74">
        <f t="shared" si="10"/>
        <v>34</v>
      </c>
      <c r="AO74" s="15">
        <f t="shared" si="11"/>
        <v>231000</v>
      </c>
      <c r="AP74">
        <f t="shared" si="12"/>
        <v>0</v>
      </c>
      <c r="AQ74" s="15">
        <f t="shared" si="13"/>
        <v>0</v>
      </c>
      <c r="AR74">
        <f t="shared" si="14"/>
        <v>0</v>
      </c>
      <c r="AS74" s="15">
        <f t="shared" si="15"/>
        <v>0</v>
      </c>
      <c r="AT74">
        <f t="shared" si="16"/>
        <v>17</v>
      </c>
      <c r="AU74" s="15">
        <f t="shared" si="17"/>
        <v>144000</v>
      </c>
      <c r="AV74">
        <f t="shared" si="18"/>
        <v>34</v>
      </c>
      <c r="AW74" s="15">
        <f t="shared" si="19"/>
        <v>231000</v>
      </c>
    </row>
    <row r="75" spans="1:49" ht="12.2" customHeight="1" x14ac:dyDescent="0.2">
      <c r="G75" s="22" t="s">
        <v>10</v>
      </c>
      <c r="H75" s="23"/>
      <c r="I75" s="23"/>
      <c r="J75" s="23"/>
      <c r="M75" s="22" t="s">
        <v>10</v>
      </c>
      <c r="N75" s="23"/>
      <c r="O75" s="23"/>
      <c r="P75" s="23"/>
      <c r="R75" s="22" t="s">
        <v>10</v>
      </c>
      <c r="S75" s="23"/>
      <c r="T75" s="23"/>
      <c r="U75" s="23"/>
      <c r="V75" s="23"/>
      <c r="AJ75" s="25" t="s">
        <v>107</v>
      </c>
      <c r="AK75" s="25"/>
      <c r="AL75" s="18">
        <v>1509</v>
      </c>
      <c r="AM75" s="18">
        <v>6</v>
      </c>
      <c r="AN75">
        <f t="shared" si="10"/>
        <v>10</v>
      </c>
      <c r="AO75" s="15">
        <f t="shared" si="11"/>
        <v>55000</v>
      </c>
      <c r="AP75">
        <f t="shared" si="12"/>
        <v>1</v>
      </c>
      <c r="AQ75" s="15">
        <f t="shared" si="13"/>
        <v>250000</v>
      </c>
      <c r="AR75">
        <f t="shared" si="14"/>
        <v>0</v>
      </c>
      <c r="AS75" s="15">
        <f t="shared" si="15"/>
        <v>0</v>
      </c>
      <c r="AT75">
        <f t="shared" si="16"/>
        <v>7</v>
      </c>
      <c r="AU75" s="15">
        <f t="shared" si="17"/>
        <v>35000</v>
      </c>
      <c r="AV75">
        <f t="shared" si="18"/>
        <v>11</v>
      </c>
      <c r="AW75" s="15">
        <f t="shared" si="19"/>
        <v>305000</v>
      </c>
    </row>
    <row r="76" spans="1:49" ht="12.2" customHeight="1" x14ac:dyDescent="0.2">
      <c r="G76" s="22" t="s">
        <v>11</v>
      </c>
      <c r="H76" s="23"/>
      <c r="I76" s="23"/>
      <c r="J76" s="23"/>
      <c r="M76" s="22" t="s">
        <v>12</v>
      </c>
      <c r="N76" s="23"/>
      <c r="O76" s="23"/>
      <c r="P76" s="23"/>
      <c r="R76" s="22" t="s">
        <v>13</v>
      </c>
      <c r="S76" s="23"/>
      <c r="T76" s="23"/>
      <c r="U76" s="23"/>
      <c r="V76" s="23"/>
      <c r="X76" s="22" t="s">
        <v>14</v>
      </c>
      <c r="Y76" s="23"/>
      <c r="Z76" s="23"/>
      <c r="AA76" s="23"/>
      <c r="AB76" s="23"/>
      <c r="AC76" s="23"/>
      <c r="AD76" s="23"/>
      <c r="AE76" s="23"/>
      <c r="AF76" s="23"/>
      <c r="AG76" s="23"/>
      <c r="AJ76" s="25" t="s">
        <v>108</v>
      </c>
      <c r="AK76" s="25"/>
      <c r="AL76" s="18">
        <v>1510</v>
      </c>
      <c r="AM76" s="18">
        <v>5</v>
      </c>
      <c r="AN76">
        <f t="shared" si="10"/>
        <v>27</v>
      </c>
      <c r="AO76" s="15">
        <f t="shared" si="11"/>
        <v>149000</v>
      </c>
      <c r="AP76">
        <f t="shared" si="12"/>
        <v>0</v>
      </c>
      <c r="AQ76" s="15">
        <f t="shared" si="13"/>
        <v>0</v>
      </c>
      <c r="AR76">
        <f t="shared" si="14"/>
        <v>1</v>
      </c>
      <c r="AS76" s="15">
        <f t="shared" si="15"/>
        <v>462000</v>
      </c>
      <c r="AT76">
        <f t="shared" si="16"/>
        <v>19</v>
      </c>
      <c r="AU76" s="15">
        <f t="shared" si="17"/>
        <v>547000</v>
      </c>
      <c r="AV76">
        <f t="shared" si="18"/>
        <v>28</v>
      </c>
      <c r="AW76" s="15">
        <f t="shared" si="19"/>
        <v>611000</v>
      </c>
    </row>
    <row r="77" spans="1:49" ht="13.35" customHeight="1" x14ac:dyDescent="0.2">
      <c r="B77" s="24" t="s">
        <v>15</v>
      </c>
      <c r="G77" s="22" t="s">
        <v>16</v>
      </c>
      <c r="H77" s="23"/>
      <c r="I77" s="23"/>
      <c r="J77" s="23"/>
      <c r="M77" s="22" t="s">
        <v>17</v>
      </c>
      <c r="N77" s="23"/>
      <c r="O77" s="23"/>
      <c r="P77" s="23"/>
      <c r="X77" s="22" t="s">
        <v>18</v>
      </c>
      <c r="Y77" s="23"/>
      <c r="Z77" s="23"/>
      <c r="AA77" s="23"/>
      <c r="AB77" s="23"/>
      <c r="AC77" s="23"/>
      <c r="AD77" s="23"/>
      <c r="AE77" s="23"/>
      <c r="AF77" s="23"/>
      <c r="AG77" s="23"/>
      <c r="AJ77" s="25" t="s">
        <v>109</v>
      </c>
      <c r="AK77" s="25"/>
      <c r="AL77" s="18">
        <v>1511</v>
      </c>
      <c r="AM77" s="18">
        <v>7</v>
      </c>
      <c r="AN77">
        <f t="shared" si="10"/>
        <v>34</v>
      </c>
      <c r="AO77" s="15">
        <f t="shared" si="11"/>
        <v>347000</v>
      </c>
      <c r="AP77">
        <f t="shared" si="12"/>
        <v>0</v>
      </c>
      <c r="AQ77" s="15">
        <f t="shared" si="13"/>
        <v>0</v>
      </c>
      <c r="AR77">
        <f t="shared" si="14"/>
        <v>0</v>
      </c>
      <c r="AS77" s="15">
        <f t="shared" si="15"/>
        <v>0</v>
      </c>
      <c r="AT77">
        <f t="shared" si="16"/>
        <v>23</v>
      </c>
      <c r="AU77" s="15">
        <f t="shared" si="17"/>
        <v>242000</v>
      </c>
      <c r="AV77">
        <f t="shared" si="18"/>
        <v>34</v>
      </c>
      <c r="AW77" s="15">
        <f t="shared" si="19"/>
        <v>347000</v>
      </c>
    </row>
    <row r="78" spans="1:49" ht="13.35" customHeight="1" x14ac:dyDescent="0.2">
      <c r="B78" s="28"/>
      <c r="G78" s="23"/>
      <c r="H78" s="23"/>
      <c r="I78" s="23"/>
      <c r="J78" s="23"/>
      <c r="M78" s="23"/>
      <c r="N78" s="23"/>
      <c r="O78" s="23"/>
      <c r="P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J78" s="25" t="s">
        <v>110</v>
      </c>
      <c r="AK78" s="25"/>
      <c r="AL78" s="18">
        <v>1512</v>
      </c>
      <c r="AM78" s="18">
        <v>4</v>
      </c>
      <c r="AN78">
        <f t="shared" si="10"/>
        <v>4</v>
      </c>
      <c r="AO78" s="15">
        <f t="shared" si="11"/>
        <v>7000</v>
      </c>
      <c r="AP78">
        <f t="shared" si="12"/>
        <v>0</v>
      </c>
      <c r="AQ78" s="15">
        <f t="shared" si="13"/>
        <v>0</v>
      </c>
      <c r="AR78">
        <f t="shared" si="14"/>
        <v>0</v>
      </c>
      <c r="AS78" s="15">
        <f t="shared" si="15"/>
        <v>0</v>
      </c>
      <c r="AT78">
        <f t="shared" si="16"/>
        <v>3</v>
      </c>
      <c r="AU78" s="15">
        <f t="shared" si="17"/>
        <v>7000</v>
      </c>
      <c r="AV78">
        <f t="shared" si="18"/>
        <v>4</v>
      </c>
      <c r="AW78" s="15">
        <f t="shared" si="19"/>
        <v>7000</v>
      </c>
    </row>
    <row r="79" spans="1:49" ht="12.2" customHeight="1" x14ac:dyDescent="0.2">
      <c r="F79" s="22" t="s">
        <v>19</v>
      </c>
      <c r="G79" s="23"/>
      <c r="H79" s="23"/>
      <c r="J79" s="22" t="s">
        <v>20</v>
      </c>
      <c r="K79" s="23"/>
      <c r="M79" s="22" t="s">
        <v>19</v>
      </c>
      <c r="N79" s="23"/>
      <c r="P79" s="24" t="s">
        <v>20</v>
      </c>
      <c r="S79" s="24" t="s">
        <v>19</v>
      </c>
      <c r="U79" s="22" t="s">
        <v>20</v>
      </c>
      <c r="V79" s="23"/>
      <c r="Y79" s="22" t="s">
        <v>19</v>
      </c>
      <c r="Z79" s="23"/>
      <c r="AD79" s="22" t="s">
        <v>20</v>
      </c>
      <c r="AE79" s="23"/>
      <c r="AF79" s="23"/>
      <c r="AJ79" s="25" t="s">
        <v>111</v>
      </c>
      <c r="AK79" s="25"/>
      <c r="AL79" s="18">
        <v>1513</v>
      </c>
      <c r="AM79" s="18">
        <v>5</v>
      </c>
      <c r="AN79">
        <f t="shared" si="10"/>
        <v>14</v>
      </c>
      <c r="AO79" s="15">
        <f t="shared" si="11"/>
        <v>39000</v>
      </c>
      <c r="AP79">
        <f t="shared" si="12"/>
        <v>1</v>
      </c>
      <c r="AQ79" s="15">
        <f t="shared" si="13"/>
        <v>200000</v>
      </c>
      <c r="AR79">
        <f t="shared" si="14"/>
        <v>5</v>
      </c>
      <c r="AS79" s="15">
        <f t="shared" si="15"/>
        <v>3028000</v>
      </c>
      <c r="AT79">
        <f t="shared" si="16"/>
        <v>5</v>
      </c>
      <c r="AU79" s="15">
        <f t="shared" si="17"/>
        <v>903000</v>
      </c>
      <c r="AV79">
        <f t="shared" si="18"/>
        <v>20</v>
      </c>
      <c r="AW79" s="15">
        <f t="shared" si="19"/>
        <v>3267000</v>
      </c>
    </row>
    <row r="80" spans="1:49" ht="12.2" customHeight="1" x14ac:dyDescent="0.2">
      <c r="F80" s="22" t="s">
        <v>21</v>
      </c>
      <c r="G80" s="23"/>
      <c r="H80" s="23"/>
      <c r="J80" s="22" t="s">
        <v>22</v>
      </c>
      <c r="K80" s="23"/>
      <c r="M80" s="22" t="s">
        <v>21</v>
      </c>
      <c r="N80" s="23"/>
      <c r="P80" s="24" t="s">
        <v>22</v>
      </c>
      <c r="S80" s="24" t="s">
        <v>21</v>
      </c>
      <c r="U80" s="22" t="s">
        <v>22</v>
      </c>
      <c r="V80" s="23"/>
      <c r="Y80" s="22" t="s">
        <v>21</v>
      </c>
      <c r="Z80" s="23"/>
      <c r="AD80" s="22" t="s">
        <v>22</v>
      </c>
      <c r="AE80" s="23"/>
      <c r="AF80" s="23"/>
      <c r="AJ80" s="25" t="s">
        <v>112</v>
      </c>
      <c r="AK80" s="25"/>
      <c r="AL80" s="18">
        <v>1601</v>
      </c>
      <c r="AM80" s="18">
        <v>4</v>
      </c>
      <c r="AN80">
        <f t="shared" si="10"/>
        <v>10</v>
      </c>
      <c r="AO80" s="15">
        <f t="shared" si="11"/>
        <v>89000</v>
      </c>
      <c r="AP80">
        <f t="shared" si="12"/>
        <v>0</v>
      </c>
      <c r="AQ80" s="15">
        <f t="shared" si="13"/>
        <v>0</v>
      </c>
      <c r="AR80">
        <f t="shared" si="14"/>
        <v>0</v>
      </c>
      <c r="AS80" s="15">
        <f t="shared" si="15"/>
        <v>0</v>
      </c>
      <c r="AT80">
        <f t="shared" si="16"/>
        <v>7</v>
      </c>
      <c r="AU80" s="15">
        <f t="shared" si="17"/>
        <v>64000</v>
      </c>
      <c r="AV80">
        <f t="shared" si="18"/>
        <v>10</v>
      </c>
      <c r="AW80" s="15">
        <f t="shared" si="19"/>
        <v>89000</v>
      </c>
    </row>
    <row r="81" spans="2:49" ht="12.2" customHeight="1" x14ac:dyDescent="0.2">
      <c r="B81" s="25" t="s">
        <v>74</v>
      </c>
      <c r="C81" s="26"/>
      <c r="D81" s="26"/>
      <c r="E81" s="26"/>
      <c r="F81" s="26"/>
      <c r="G81" s="27">
        <v>3</v>
      </c>
      <c r="I81" s="26"/>
      <c r="J81" s="27">
        <v>6</v>
      </c>
      <c r="L81" s="26"/>
      <c r="M81" s="27">
        <v>0</v>
      </c>
      <c r="O81" s="26"/>
      <c r="P81" s="27">
        <v>0</v>
      </c>
      <c r="R81" s="26"/>
      <c r="S81" s="27">
        <v>0</v>
      </c>
      <c r="T81" s="26"/>
      <c r="U81" s="26"/>
      <c r="V81" s="26"/>
      <c r="W81" s="27">
        <v>0</v>
      </c>
      <c r="Y81" s="26"/>
      <c r="Z81" s="26"/>
      <c r="AA81" s="27">
        <v>3</v>
      </c>
      <c r="AC81" s="26"/>
      <c r="AD81" s="26"/>
      <c r="AE81" s="26"/>
      <c r="AF81" s="26"/>
      <c r="AG81" s="27">
        <v>6</v>
      </c>
      <c r="AJ81" s="25" t="s">
        <v>113</v>
      </c>
      <c r="AK81" s="25"/>
      <c r="AL81" s="18">
        <v>1602</v>
      </c>
      <c r="AM81" s="18">
        <v>4</v>
      </c>
      <c r="AN81">
        <f t="shared" si="10"/>
        <v>5</v>
      </c>
      <c r="AO81" s="15">
        <f t="shared" si="11"/>
        <v>60000</v>
      </c>
      <c r="AP81">
        <f t="shared" si="12"/>
        <v>0</v>
      </c>
      <c r="AQ81" s="15">
        <f t="shared" si="13"/>
        <v>0</v>
      </c>
      <c r="AR81">
        <f t="shared" si="14"/>
        <v>0</v>
      </c>
      <c r="AS81" s="15">
        <f t="shared" si="15"/>
        <v>0</v>
      </c>
      <c r="AT81">
        <f t="shared" si="16"/>
        <v>4</v>
      </c>
      <c r="AU81" s="15">
        <f t="shared" si="17"/>
        <v>56000</v>
      </c>
      <c r="AV81">
        <f t="shared" si="18"/>
        <v>5</v>
      </c>
      <c r="AW81" s="15">
        <f t="shared" si="19"/>
        <v>60000</v>
      </c>
    </row>
    <row r="82" spans="2:49" ht="12.2" customHeight="1" x14ac:dyDescent="0.2">
      <c r="B82" s="25" t="s">
        <v>75</v>
      </c>
      <c r="C82" s="26"/>
      <c r="D82" s="26"/>
      <c r="E82" s="26"/>
      <c r="F82" s="26"/>
      <c r="G82" s="27">
        <v>147</v>
      </c>
      <c r="I82" s="26"/>
      <c r="J82" s="27">
        <v>1083</v>
      </c>
      <c r="L82" s="26"/>
      <c r="M82" s="27">
        <v>1</v>
      </c>
      <c r="O82" s="26"/>
      <c r="P82" s="27">
        <v>150</v>
      </c>
      <c r="R82" s="26"/>
      <c r="S82" s="27">
        <v>0</v>
      </c>
      <c r="T82" s="26"/>
      <c r="U82" s="26"/>
      <c r="V82" s="26"/>
      <c r="W82" s="27">
        <v>0</v>
      </c>
      <c r="Y82" s="26"/>
      <c r="Z82" s="26"/>
      <c r="AA82" s="27">
        <v>63</v>
      </c>
      <c r="AC82" s="26"/>
      <c r="AD82" s="26"/>
      <c r="AE82" s="26"/>
      <c r="AF82" s="26"/>
      <c r="AG82" s="27">
        <v>435</v>
      </c>
      <c r="AJ82" s="25" t="s">
        <v>114</v>
      </c>
      <c r="AK82" s="25"/>
      <c r="AL82" s="18">
        <v>1603</v>
      </c>
      <c r="AM82" s="18">
        <v>4</v>
      </c>
      <c r="AN82">
        <f t="shared" si="10"/>
        <v>3</v>
      </c>
      <c r="AO82" s="15">
        <f t="shared" si="11"/>
        <v>14000</v>
      </c>
      <c r="AP82">
        <f t="shared" si="12"/>
        <v>1</v>
      </c>
      <c r="AQ82" s="15">
        <f t="shared" si="13"/>
        <v>200000</v>
      </c>
      <c r="AR82">
        <f t="shared" si="14"/>
        <v>0</v>
      </c>
      <c r="AS82" s="15">
        <f t="shared" si="15"/>
        <v>0</v>
      </c>
      <c r="AT82">
        <f t="shared" si="16"/>
        <v>3</v>
      </c>
      <c r="AU82" s="15">
        <f t="shared" si="17"/>
        <v>14000</v>
      </c>
      <c r="AV82">
        <f t="shared" si="18"/>
        <v>4</v>
      </c>
      <c r="AW82" s="15">
        <f t="shared" si="19"/>
        <v>214000</v>
      </c>
    </row>
    <row r="83" spans="2:49" ht="12.2" customHeight="1" x14ac:dyDescent="0.2">
      <c r="B83" s="25" t="s">
        <v>26</v>
      </c>
      <c r="C83" s="26"/>
      <c r="D83" s="26"/>
      <c r="E83" s="26"/>
      <c r="F83" s="26"/>
      <c r="G83" s="27">
        <v>556</v>
      </c>
      <c r="I83" s="26"/>
      <c r="J83" s="27">
        <v>5823</v>
      </c>
      <c r="L83" s="26"/>
      <c r="M83" s="27">
        <v>13</v>
      </c>
      <c r="O83" s="26"/>
      <c r="P83" s="27">
        <v>2238</v>
      </c>
      <c r="R83" s="26"/>
      <c r="S83" s="27">
        <v>18</v>
      </c>
      <c r="T83" s="26"/>
      <c r="U83" s="26"/>
      <c r="V83" s="26"/>
      <c r="W83" s="27">
        <v>11613</v>
      </c>
      <c r="Y83" s="26"/>
      <c r="Z83" s="26"/>
      <c r="AA83" s="27">
        <v>278</v>
      </c>
      <c r="AC83" s="26"/>
      <c r="AD83" s="26"/>
      <c r="AE83" s="26"/>
      <c r="AF83" s="26"/>
      <c r="AG83" s="27">
        <v>7713</v>
      </c>
      <c r="AJ83" s="25" t="s">
        <v>115</v>
      </c>
      <c r="AK83" s="25"/>
      <c r="AL83" s="18">
        <v>1604</v>
      </c>
      <c r="AM83" s="18">
        <v>4</v>
      </c>
      <c r="AN83">
        <f t="shared" si="10"/>
        <v>7</v>
      </c>
      <c r="AO83" s="15">
        <f t="shared" si="11"/>
        <v>51000</v>
      </c>
      <c r="AP83">
        <f t="shared" si="12"/>
        <v>0</v>
      </c>
      <c r="AQ83" s="15">
        <f t="shared" si="13"/>
        <v>0</v>
      </c>
      <c r="AR83">
        <f t="shared" si="14"/>
        <v>0</v>
      </c>
      <c r="AS83" s="15">
        <f t="shared" si="15"/>
        <v>0</v>
      </c>
      <c r="AT83">
        <f t="shared" si="16"/>
        <v>6</v>
      </c>
      <c r="AU83" s="15">
        <f t="shared" si="17"/>
        <v>47000</v>
      </c>
      <c r="AV83">
        <f t="shared" si="18"/>
        <v>7</v>
      </c>
      <c r="AW83" s="15">
        <f t="shared" si="19"/>
        <v>51000</v>
      </c>
    </row>
    <row r="84" spans="2:49" ht="12.2" customHeight="1" x14ac:dyDescent="0.2">
      <c r="B84" s="22" t="s">
        <v>76</v>
      </c>
      <c r="C84" s="23"/>
      <c r="D84" s="23"/>
      <c r="AJ84" s="25" t="s">
        <v>116</v>
      </c>
      <c r="AK84" s="25"/>
      <c r="AL84" s="18">
        <v>1605</v>
      </c>
      <c r="AM84" s="18">
        <v>4</v>
      </c>
      <c r="AN84">
        <f t="shared" si="10"/>
        <v>21</v>
      </c>
      <c r="AO84" s="15">
        <f t="shared" si="11"/>
        <v>206000</v>
      </c>
      <c r="AP84">
        <f t="shared" si="12"/>
        <v>0</v>
      </c>
      <c r="AQ84" s="15">
        <f t="shared" si="13"/>
        <v>0</v>
      </c>
      <c r="AR84">
        <f t="shared" si="14"/>
        <v>1</v>
      </c>
      <c r="AS84" s="15">
        <f t="shared" si="15"/>
        <v>818000</v>
      </c>
      <c r="AT84">
        <f t="shared" si="16"/>
        <v>13</v>
      </c>
      <c r="AU84" s="15">
        <f t="shared" si="17"/>
        <v>104000</v>
      </c>
      <c r="AV84">
        <f t="shared" si="18"/>
        <v>22</v>
      </c>
      <c r="AW84" s="15">
        <f t="shared" si="19"/>
        <v>1024000</v>
      </c>
    </row>
    <row r="85" spans="2:49" ht="12.2" customHeight="1" x14ac:dyDescent="0.2">
      <c r="B85" s="25" t="s">
        <v>77</v>
      </c>
      <c r="C85" s="26"/>
      <c r="D85" s="26"/>
      <c r="E85" s="26"/>
      <c r="F85" s="26"/>
      <c r="G85" s="27">
        <v>44</v>
      </c>
      <c r="I85" s="26"/>
      <c r="J85" s="27">
        <v>558</v>
      </c>
      <c r="L85" s="26"/>
      <c r="M85" s="27">
        <v>0</v>
      </c>
      <c r="O85" s="26"/>
      <c r="P85" s="27">
        <v>0</v>
      </c>
      <c r="R85" s="26"/>
      <c r="S85" s="27">
        <v>2</v>
      </c>
      <c r="T85" s="26"/>
      <c r="U85" s="26"/>
      <c r="V85" s="26"/>
      <c r="W85" s="27">
        <v>680</v>
      </c>
      <c r="Y85" s="26"/>
      <c r="Z85" s="26"/>
      <c r="AA85" s="27">
        <v>17</v>
      </c>
      <c r="AC85" s="26"/>
      <c r="AD85" s="26"/>
      <c r="AE85" s="26"/>
      <c r="AF85" s="26"/>
      <c r="AG85" s="27">
        <v>175</v>
      </c>
      <c r="AJ85" s="25" t="s">
        <v>117</v>
      </c>
      <c r="AK85" s="25"/>
      <c r="AL85" s="18">
        <v>1606</v>
      </c>
      <c r="AM85" s="18">
        <v>6</v>
      </c>
      <c r="AN85">
        <f t="shared" si="10"/>
        <v>19</v>
      </c>
      <c r="AO85" s="15">
        <f t="shared" si="11"/>
        <v>242000</v>
      </c>
      <c r="AP85">
        <f t="shared" si="12"/>
        <v>0</v>
      </c>
      <c r="AQ85" s="15">
        <f t="shared" si="13"/>
        <v>0</v>
      </c>
      <c r="AR85">
        <f t="shared" si="14"/>
        <v>0</v>
      </c>
      <c r="AS85" s="15">
        <f t="shared" si="15"/>
        <v>0</v>
      </c>
      <c r="AT85">
        <f t="shared" si="16"/>
        <v>12</v>
      </c>
      <c r="AU85" s="15">
        <f t="shared" si="17"/>
        <v>50000</v>
      </c>
      <c r="AV85">
        <f t="shared" si="18"/>
        <v>19</v>
      </c>
      <c r="AW85" s="15">
        <f t="shared" si="19"/>
        <v>242000</v>
      </c>
    </row>
    <row r="86" spans="2:49" ht="12.2" customHeight="1" x14ac:dyDescent="0.2">
      <c r="B86" s="25" t="s">
        <v>78</v>
      </c>
      <c r="C86" s="26"/>
      <c r="D86" s="26"/>
      <c r="E86" s="26"/>
      <c r="F86" s="26"/>
      <c r="G86" s="27">
        <v>32</v>
      </c>
      <c r="I86" s="26"/>
      <c r="J86" s="27">
        <v>284</v>
      </c>
      <c r="L86" s="26"/>
      <c r="M86" s="27">
        <v>0</v>
      </c>
      <c r="O86" s="26"/>
      <c r="P86" s="27">
        <v>0</v>
      </c>
      <c r="R86" s="26"/>
      <c r="S86" s="27">
        <v>2</v>
      </c>
      <c r="T86" s="26"/>
      <c r="U86" s="26"/>
      <c r="V86" s="26"/>
      <c r="W86" s="27">
        <v>1042</v>
      </c>
      <c r="Y86" s="26"/>
      <c r="Z86" s="26"/>
      <c r="AA86" s="27">
        <v>13</v>
      </c>
      <c r="AC86" s="26"/>
      <c r="AD86" s="26"/>
      <c r="AE86" s="26"/>
      <c r="AF86" s="26"/>
      <c r="AG86" s="27">
        <v>190</v>
      </c>
      <c r="AJ86" s="25" t="s">
        <v>118</v>
      </c>
      <c r="AK86" s="25"/>
      <c r="AL86" s="18">
        <v>1607</v>
      </c>
      <c r="AM86" s="18">
        <v>4</v>
      </c>
      <c r="AN86">
        <f t="shared" si="10"/>
        <v>20</v>
      </c>
      <c r="AO86" s="15">
        <f t="shared" si="11"/>
        <v>125000</v>
      </c>
      <c r="AP86">
        <f t="shared" si="12"/>
        <v>0</v>
      </c>
      <c r="AQ86" s="15">
        <f t="shared" si="13"/>
        <v>0</v>
      </c>
      <c r="AR86">
        <f t="shared" si="14"/>
        <v>0</v>
      </c>
      <c r="AS86" s="15">
        <f t="shared" si="15"/>
        <v>0</v>
      </c>
      <c r="AT86">
        <f t="shared" si="16"/>
        <v>14</v>
      </c>
      <c r="AU86" s="15">
        <f t="shared" si="17"/>
        <v>97000</v>
      </c>
      <c r="AV86">
        <f t="shared" si="18"/>
        <v>20</v>
      </c>
      <c r="AW86" s="15">
        <f t="shared" si="19"/>
        <v>125000</v>
      </c>
    </row>
    <row r="87" spans="2:49" ht="12.2" customHeight="1" x14ac:dyDescent="0.2">
      <c r="B87" s="25" t="s">
        <v>79</v>
      </c>
      <c r="C87" s="26"/>
      <c r="D87" s="26"/>
      <c r="E87" s="26"/>
      <c r="F87" s="26"/>
      <c r="G87" s="27">
        <v>6</v>
      </c>
      <c r="I87" s="26"/>
      <c r="J87" s="27">
        <v>36</v>
      </c>
      <c r="L87" s="26"/>
      <c r="M87" s="27">
        <v>0</v>
      </c>
      <c r="O87" s="26"/>
      <c r="P87" s="27">
        <v>0</v>
      </c>
      <c r="R87" s="26"/>
      <c r="S87" s="27">
        <v>0</v>
      </c>
      <c r="T87" s="26"/>
      <c r="U87" s="26"/>
      <c r="V87" s="26"/>
      <c r="W87" s="27">
        <v>0</v>
      </c>
      <c r="Y87" s="26"/>
      <c r="Z87" s="26"/>
      <c r="AA87" s="27">
        <v>2</v>
      </c>
      <c r="AC87" s="26"/>
      <c r="AD87" s="26"/>
      <c r="AE87" s="26"/>
      <c r="AF87" s="26"/>
      <c r="AG87" s="27">
        <v>11</v>
      </c>
      <c r="AJ87" s="25" t="s">
        <v>119</v>
      </c>
      <c r="AK87" s="25"/>
      <c r="AL87" s="18">
        <v>1608.01</v>
      </c>
      <c r="AM87" s="18">
        <v>7</v>
      </c>
      <c r="AN87">
        <f t="shared" si="10"/>
        <v>17</v>
      </c>
      <c r="AO87" s="15">
        <f t="shared" si="11"/>
        <v>73000</v>
      </c>
      <c r="AP87">
        <f t="shared" si="12"/>
        <v>0</v>
      </c>
      <c r="AQ87" s="15">
        <f t="shared" si="13"/>
        <v>0</v>
      </c>
      <c r="AR87">
        <f t="shared" si="14"/>
        <v>0</v>
      </c>
      <c r="AS87" s="15">
        <f t="shared" si="15"/>
        <v>0</v>
      </c>
      <c r="AT87">
        <f t="shared" si="16"/>
        <v>14</v>
      </c>
      <c r="AU87" s="15">
        <f t="shared" si="17"/>
        <v>56000</v>
      </c>
      <c r="AV87">
        <f t="shared" si="18"/>
        <v>17</v>
      </c>
      <c r="AW87" s="15">
        <f t="shared" si="19"/>
        <v>73000</v>
      </c>
    </row>
    <row r="88" spans="2:49" ht="12.2" customHeight="1" x14ac:dyDescent="0.2">
      <c r="B88" s="25" t="s">
        <v>80</v>
      </c>
      <c r="C88" s="26"/>
      <c r="D88" s="26"/>
      <c r="E88" s="26"/>
      <c r="F88" s="26"/>
      <c r="G88" s="27">
        <v>19</v>
      </c>
      <c r="I88" s="26"/>
      <c r="J88" s="27">
        <v>74</v>
      </c>
      <c r="L88" s="26"/>
      <c r="M88" s="27">
        <v>1</v>
      </c>
      <c r="O88" s="26"/>
      <c r="P88" s="27">
        <v>173</v>
      </c>
      <c r="R88" s="26"/>
      <c r="S88" s="27">
        <v>0</v>
      </c>
      <c r="T88" s="26"/>
      <c r="U88" s="26"/>
      <c r="V88" s="26"/>
      <c r="W88" s="27">
        <v>0</v>
      </c>
      <c r="Y88" s="26"/>
      <c r="Z88" s="26"/>
      <c r="AA88" s="27">
        <v>9</v>
      </c>
      <c r="AC88" s="26"/>
      <c r="AD88" s="26"/>
      <c r="AE88" s="26"/>
      <c r="AF88" s="26"/>
      <c r="AG88" s="27">
        <v>223</v>
      </c>
      <c r="AJ88" s="25" t="s">
        <v>121</v>
      </c>
      <c r="AK88" s="25"/>
      <c r="AL88" s="18">
        <v>1608.02</v>
      </c>
      <c r="AM88" s="18">
        <v>5</v>
      </c>
      <c r="AN88">
        <f t="shared" si="10"/>
        <v>3</v>
      </c>
      <c r="AO88" s="15">
        <f t="shared" si="11"/>
        <v>6000</v>
      </c>
      <c r="AP88">
        <f t="shared" si="12"/>
        <v>0</v>
      </c>
      <c r="AQ88" s="15">
        <f t="shared" si="13"/>
        <v>0</v>
      </c>
      <c r="AR88">
        <f t="shared" si="14"/>
        <v>0</v>
      </c>
      <c r="AS88" s="15">
        <f t="shared" si="15"/>
        <v>0</v>
      </c>
      <c r="AT88">
        <f t="shared" si="16"/>
        <v>0</v>
      </c>
      <c r="AU88" s="15">
        <f t="shared" si="17"/>
        <v>0</v>
      </c>
      <c r="AV88">
        <f t="shared" si="18"/>
        <v>3</v>
      </c>
      <c r="AW88" s="15">
        <f t="shared" si="19"/>
        <v>6000</v>
      </c>
    </row>
    <row r="89" spans="2:49" ht="12.2" customHeight="1" x14ac:dyDescent="0.2">
      <c r="B89" s="25" t="s">
        <v>81</v>
      </c>
      <c r="C89" s="26"/>
      <c r="D89" s="26"/>
      <c r="E89" s="26"/>
      <c r="F89" s="26"/>
      <c r="G89" s="27">
        <v>14</v>
      </c>
      <c r="I89" s="26"/>
      <c r="J89" s="27">
        <v>171</v>
      </c>
      <c r="L89" s="26"/>
      <c r="M89" s="27">
        <v>1</v>
      </c>
      <c r="O89" s="26"/>
      <c r="P89" s="27">
        <v>159</v>
      </c>
      <c r="R89" s="26"/>
      <c r="S89" s="27">
        <v>0</v>
      </c>
      <c r="T89" s="26"/>
      <c r="U89" s="26"/>
      <c r="V89" s="26"/>
      <c r="W89" s="27">
        <v>0</v>
      </c>
      <c r="Y89" s="26"/>
      <c r="Z89" s="26"/>
      <c r="AA89" s="27">
        <v>6</v>
      </c>
      <c r="AC89" s="26"/>
      <c r="AD89" s="26"/>
      <c r="AE89" s="26"/>
      <c r="AF89" s="26"/>
      <c r="AG89" s="27">
        <v>268</v>
      </c>
      <c r="AJ89" s="25" t="s">
        <v>123</v>
      </c>
      <c r="AK89" s="25"/>
      <c r="AL89" s="18">
        <v>1701</v>
      </c>
      <c r="AM89" s="18">
        <v>3</v>
      </c>
      <c r="AN89">
        <f t="shared" si="10"/>
        <v>35</v>
      </c>
      <c r="AO89" s="15">
        <f t="shared" si="11"/>
        <v>509000</v>
      </c>
      <c r="AP89">
        <f t="shared" si="12"/>
        <v>0</v>
      </c>
      <c r="AQ89" s="15">
        <f t="shared" si="13"/>
        <v>0</v>
      </c>
      <c r="AR89">
        <f t="shared" si="14"/>
        <v>0</v>
      </c>
      <c r="AS89" s="15">
        <f t="shared" si="15"/>
        <v>0</v>
      </c>
      <c r="AT89">
        <f t="shared" si="16"/>
        <v>25</v>
      </c>
      <c r="AU89" s="15">
        <f t="shared" si="17"/>
        <v>406000</v>
      </c>
      <c r="AV89">
        <f t="shared" si="18"/>
        <v>35</v>
      </c>
      <c r="AW89" s="15">
        <f t="shared" si="19"/>
        <v>509000</v>
      </c>
    </row>
    <row r="90" spans="2:49" ht="12.2" customHeight="1" x14ac:dyDescent="0.2">
      <c r="B90" s="25" t="s">
        <v>82</v>
      </c>
      <c r="C90" s="26"/>
      <c r="D90" s="26"/>
      <c r="E90" s="26"/>
      <c r="F90" s="26"/>
      <c r="G90" s="27">
        <v>1</v>
      </c>
      <c r="I90" s="26"/>
      <c r="J90" s="27">
        <v>20</v>
      </c>
      <c r="L90" s="26"/>
      <c r="M90" s="27">
        <v>0</v>
      </c>
      <c r="O90" s="26"/>
      <c r="P90" s="27">
        <v>0</v>
      </c>
      <c r="R90" s="26"/>
      <c r="S90" s="27">
        <v>0</v>
      </c>
      <c r="T90" s="26"/>
      <c r="U90" s="26"/>
      <c r="V90" s="26"/>
      <c r="W90" s="27">
        <v>0</v>
      </c>
      <c r="Y90" s="26"/>
      <c r="Z90" s="26"/>
      <c r="AA90" s="27">
        <v>1</v>
      </c>
      <c r="AC90" s="26"/>
      <c r="AD90" s="26"/>
      <c r="AE90" s="26"/>
      <c r="AF90" s="26"/>
      <c r="AG90" s="27">
        <v>20</v>
      </c>
      <c r="AJ90" s="25" t="s">
        <v>124</v>
      </c>
      <c r="AK90" s="25"/>
      <c r="AL90" s="18">
        <v>1702</v>
      </c>
      <c r="AM90" s="18">
        <v>1</v>
      </c>
      <c r="AN90">
        <f t="shared" si="10"/>
        <v>2</v>
      </c>
      <c r="AO90" s="15">
        <f t="shared" si="11"/>
        <v>2000</v>
      </c>
      <c r="AP90">
        <f t="shared" si="12"/>
        <v>0</v>
      </c>
      <c r="AQ90" s="15">
        <f t="shared" si="13"/>
        <v>0</v>
      </c>
      <c r="AR90">
        <f t="shared" si="14"/>
        <v>0</v>
      </c>
      <c r="AS90" s="15">
        <f t="shared" si="15"/>
        <v>0</v>
      </c>
      <c r="AT90">
        <f t="shared" si="16"/>
        <v>1</v>
      </c>
      <c r="AU90" s="15">
        <f t="shared" si="17"/>
        <v>2000</v>
      </c>
      <c r="AV90">
        <f t="shared" si="18"/>
        <v>2</v>
      </c>
      <c r="AW90" s="15">
        <f t="shared" si="19"/>
        <v>2000</v>
      </c>
    </row>
    <row r="91" spans="2:49" ht="12.2" customHeight="1" x14ac:dyDescent="0.2">
      <c r="B91" s="25" t="s">
        <v>83</v>
      </c>
      <c r="C91" s="26"/>
      <c r="D91" s="26"/>
      <c r="E91" s="26"/>
      <c r="F91" s="26"/>
      <c r="G91" s="27">
        <v>10</v>
      </c>
      <c r="I91" s="26"/>
      <c r="J91" s="27">
        <v>45</v>
      </c>
      <c r="L91" s="26"/>
      <c r="M91" s="27">
        <v>1</v>
      </c>
      <c r="O91" s="26"/>
      <c r="P91" s="27">
        <v>231</v>
      </c>
      <c r="R91" s="26"/>
      <c r="S91" s="27">
        <v>0</v>
      </c>
      <c r="T91" s="26"/>
      <c r="U91" s="26"/>
      <c r="V91" s="26"/>
      <c r="W91" s="27">
        <v>0</v>
      </c>
      <c r="Y91" s="26"/>
      <c r="Z91" s="26"/>
      <c r="AA91" s="27">
        <v>9</v>
      </c>
      <c r="AC91" s="26"/>
      <c r="AD91" s="26"/>
      <c r="AE91" s="26"/>
      <c r="AF91" s="26"/>
      <c r="AG91" s="27">
        <v>268</v>
      </c>
      <c r="AJ91" s="25" t="s">
        <v>125</v>
      </c>
      <c r="AK91" s="25"/>
      <c r="AL91" s="18">
        <v>1703</v>
      </c>
      <c r="AM91" s="18">
        <v>3</v>
      </c>
      <c r="AN91">
        <f t="shared" si="10"/>
        <v>1</v>
      </c>
      <c r="AO91" s="15">
        <f t="shared" si="11"/>
        <v>2000</v>
      </c>
      <c r="AP91">
        <f t="shared" si="12"/>
        <v>0</v>
      </c>
      <c r="AQ91" s="15">
        <f t="shared" si="13"/>
        <v>0</v>
      </c>
      <c r="AR91">
        <f t="shared" si="14"/>
        <v>0</v>
      </c>
      <c r="AS91" s="15">
        <f t="shared" si="15"/>
        <v>0</v>
      </c>
      <c r="AT91">
        <f t="shared" si="16"/>
        <v>1</v>
      </c>
      <c r="AU91" s="15">
        <f t="shared" si="17"/>
        <v>2000</v>
      </c>
      <c r="AV91">
        <f t="shared" si="18"/>
        <v>1</v>
      </c>
      <c r="AW91" s="15">
        <f t="shared" si="19"/>
        <v>2000</v>
      </c>
    </row>
    <row r="92" spans="2:49" ht="12.2" customHeight="1" x14ac:dyDescent="0.2">
      <c r="B92" s="25" t="s">
        <v>84</v>
      </c>
      <c r="C92" s="26"/>
      <c r="D92" s="26"/>
      <c r="E92" s="26"/>
      <c r="F92" s="26"/>
      <c r="G92" s="27">
        <v>7</v>
      </c>
      <c r="I92" s="26"/>
      <c r="J92" s="27">
        <v>8</v>
      </c>
      <c r="L92" s="26"/>
      <c r="M92" s="27">
        <v>0</v>
      </c>
      <c r="O92" s="26"/>
      <c r="P92" s="27">
        <v>0</v>
      </c>
      <c r="R92" s="26"/>
      <c r="S92" s="27">
        <v>0</v>
      </c>
      <c r="T92" s="26"/>
      <c r="U92" s="26"/>
      <c r="V92" s="26"/>
      <c r="W92" s="27">
        <v>0</v>
      </c>
      <c r="Y92" s="26"/>
      <c r="Z92" s="26"/>
      <c r="AA92" s="27">
        <v>4</v>
      </c>
      <c r="AC92" s="26"/>
      <c r="AD92" s="26"/>
      <c r="AE92" s="26"/>
      <c r="AF92" s="26"/>
      <c r="AG92" s="27">
        <v>4</v>
      </c>
      <c r="AJ92" s="25" t="s">
        <v>126</v>
      </c>
      <c r="AK92" s="25"/>
      <c r="AL92" s="18">
        <v>1801</v>
      </c>
      <c r="AM92" s="18">
        <v>3</v>
      </c>
      <c r="AN92">
        <f t="shared" si="10"/>
        <v>2</v>
      </c>
      <c r="AO92" s="15">
        <f t="shared" si="11"/>
        <v>12000</v>
      </c>
      <c r="AP92">
        <f t="shared" si="12"/>
        <v>0</v>
      </c>
      <c r="AQ92" s="15">
        <f t="shared" si="13"/>
        <v>0</v>
      </c>
      <c r="AR92">
        <f t="shared" si="14"/>
        <v>0</v>
      </c>
      <c r="AS92" s="15">
        <f t="shared" si="15"/>
        <v>0</v>
      </c>
      <c r="AT92">
        <f t="shared" si="16"/>
        <v>2</v>
      </c>
      <c r="AU92" s="15">
        <f t="shared" si="17"/>
        <v>12000</v>
      </c>
      <c r="AV92">
        <f t="shared" si="18"/>
        <v>2</v>
      </c>
      <c r="AW92" s="15">
        <f t="shared" si="19"/>
        <v>12000</v>
      </c>
    </row>
    <row r="93" spans="2:49" ht="12.2" customHeight="1" x14ac:dyDescent="0.2">
      <c r="B93" s="25" t="s">
        <v>85</v>
      </c>
      <c r="C93" s="26"/>
      <c r="D93" s="26"/>
      <c r="E93" s="26"/>
      <c r="F93" s="26"/>
      <c r="G93" s="27">
        <v>27</v>
      </c>
      <c r="I93" s="26"/>
      <c r="J93" s="27">
        <v>240</v>
      </c>
      <c r="L93" s="26"/>
      <c r="M93" s="27">
        <v>0</v>
      </c>
      <c r="O93" s="26"/>
      <c r="P93" s="27">
        <v>0</v>
      </c>
      <c r="R93" s="26"/>
      <c r="S93" s="27">
        <v>1</v>
      </c>
      <c r="T93" s="26"/>
      <c r="U93" s="26"/>
      <c r="V93" s="26"/>
      <c r="W93" s="27">
        <v>253</v>
      </c>
      <c r="Y93" s="26"/>
      <c r="Z93" s="26"/>
      <c r="AA93" s="27">
        <v>14</v>
      </c>
      <c r="AC93" s="26"/>
      <c r="AD93" s="26"/>
      <c r="AE93" s="26"/>
      <c r="AF93" s="26"/>
      <c r="AG93" s="27">
        <v>328</v>
      </c>
      <c r="AJ93" s="25" t="s">
        <v>127</v>
      </c>
      <c r="AK93" s="25"/>
      <c r="AL93" s="18">
        <v>1802</v>
      </c>
      <c r="AM93" s="18">
        <v>4</v>
      </c>
      <c r="AN93">
        <f t="shared" si="10"/>
        <v>5</v>
      </c>
      <c r="AO93" s="15">
        <f t="shared" si="11"/>
        <v>9000</v>
      </c>
      <c r="AP93">
        <f t="shared" si="12"/>
        <v>1</v>
      </c>
      <c r="AQ93" s="15">
        <f t="shared" si="13"/>
        <v>148000</v>
      </c>
      <c r="AR93">
        <f t="shared" si="14"/>
        <v>1</v>
      </c>
      <c r="AS93" s="15">
        <f t="shared" si="15"/>
        <v>865000</v>
      </c>
      <c r="AT93">
        <f t="shared" si="16"/>
        <v>5</v>
      </c>
      <c r="AU93" s="15">
        <f t="shared" si="17"/>
        <v>1020000</v>
      </c>
      <c r="AV93">
        <f t="shared" si="18"/>
        <v>7</v>
      </c>
      <c r="AW93" s="15">
        <f t="shared" si="19"/>
        <v>1022000</v>
      </c>
    </row>
    <row r="94" spans="2:49" ht="12.2" customHeight="1" x14ac:dyDescent="0.2">
      <c r="B94" s="25" t="s">
        <v>86</v>
      </c>
      <c r="C94" s="26"/>
      <c r="D94" s="26"/>
      <c r="E94" s="26"/>
      <c r="F94" s="26"/>
      <c r="G94" s="27">
        <v>45</v>
      </c>
      <c r="I94" s="26"/>
      <c r="J94" s="27">
        <v>703</v>
      </c>
      <c r="L94" s="26"/>
      <c r="M94" s="27">
        <v>3</v>
      </c>
      <c r="O94" s="26"/>
      <c r="P94" s="27">
        <v>600</v>
      </c>
      <c r="R94" s="26"/>
      <c r="S94" s="27">
        <v>1</v>
      </c>
      <c r="T94" s="26"/>
      <c r="U94" s="26"/>
      <c r="V94" s="26"/>
      <c r="W94" s="27">
        <v>300</v>
      </c>
      <c r="Y94" s="26"/>
      <c r="Z94" s="26"/>
      <c r="AA94" s="27">
        <v>23</v>
      </c>
      <c r="AC94" s="26"/>
      <c r="AD94" s="26"/>
      <c r="AE94" s="26"/>
      <c r="AF94" s="26"/>
      <c r="AG94" s="27">
        <v>212</v>
      </c>
      <c r="AJ94" s="25" t="s">
        <v>128</v>
      </c>
      <c r="AK94" s="25"/>
      <c r="AL94" s="18">
        <v>1803</v>
      </c>
      <c r="AM94" s="18">
        <v>5</v>
      </c>
      <c r="AN94">
        <f t="shared" si="10"/>
        <v>28</v>
      </c>
      <c r="AO94" s="15">
        <f t="shared" si="11"/>
        <v>292000</v>
      </c>
      <c r="AP94">
        <f t="shared" si="12"/>
        <v>1</v>
      </c>
      <c r="AQ94" s="15">
        <f t="shared" si="13"/>
        <v>150000</v>
      </c>
      <c r="AR94">
        <f t="shared" si="14"/>
        <v>0</v>
      </c>
      <c r="AS94" s="15">
        <f t="shared" si="15"/>
        <v>0</v>
      </c>
      <c r="AT94">
        <f t="shared" si="16"/>
        <v>14</v>
      </c>
      <c r="AU94" s="15">
        <f t="shared" si="17"/>
        <v>101000</v>
      </c>
      <c r="AV94">
        <f t="shared" si="18"/>
        <v>29</v>
      </c>
      <c r="AW94" s="15">
        <f t="shared" si="19"/>
        <v>442000</v>
      </c>
    </row>
    <row r="95" spans="2:49" ht="12.2" customHeight="1" x14ac:dyDescent="0.2">
      <c r="B95" s="25" t="s">
        <v>87</v>
      </c>
      <c r="C95" s="26"/>
      <c r="D95" s="26"/>
      <c r="E95" s="26"/>
      <c r="F95" s="26"/>
      <c r="G95" s="27">
        <v>105</v>
      </c>
      <c r="I95" s="26"/>
      <c r="J95" s="27">
        <v>1218</v>
      </c>
      <c r="L95" s="26"/>
      <c r="M95" s="27">
        <v>6</v>
      </c>
      <c r="O95" s="26"/>
      <c r="P95" s="27">
        <v>1105</v>
      </c>
      <c r="R95" s="26"/>
      <c r="S95" s="27">
        <v>3</v>
      </c>
      <c r="T95" s="26"/>
      <c r="U95" s="26"/>
      <c r="V95" s="26"/>
      <c r="W95" s="27">
        <v>1378</v>
      </c>
      <c r="Y95" s="26"/>
      <c r="Z95" s="26"/>
      <c r="AA95" s="27">
        <v>65</v>
      </c>
      <c r="AC95" s="26"/>
      <c r="AD95" s="26"/>
      <c r="AE95" s="26"/>
      <c r="AF95" s="26"/>
      <c r="AG95" s="27">
        <v>1434</v>
      </c>
      <c r="AJ95" s="25" t="s">
        <v>129</v>
      </c>
      <c r="AK95" s="25"/>
      <c r="AL95" s="18">
        <v>1901</v>
      </c>
      <c r="AM95" s="18">
        <v>3</v>
      </c>
      <c r="AN95">
        <f t="shared" si="10"/>
        <v>10</v>
      </c>
      <c r="AO95" s="15">
        <f t="shared" si="11"/>
        <v>110000</v>
      </c>
      <c r="AP95">
        <f t="shared" si="12"/>
        <v>0</v>
      </c>
      <c r="AQ95" s="15">
        <f t="shared" si="13"/>
        <v>0</v>
      </c>
      <c r="AR95">
        <f t="shared" si="14"/>
        <v>0</v>
      </c>
      <c r="AS95" s="15">
        <f t="shared" si="15"/>
        <v>0</v>
      </c>
      <c r="AT95">
        <f t="shared" si="16"/>
        <v>5</v>
      </c>
      <c r="AU95" s="15">
        <f t="shared" si="17"/>
        <v>21000</v>
      </c>
      <c r="AV95">
        <f t="shared" si="18"/>
        <v>10</v>
      </c>
      <c r="AW95" s="15">
        <f t="shared" si="19"/>
        <v>110000</v>
      </c>
    </row>
    <row r="96" spans="2:49" ht="12.2" customHeight="1" x14ac:dyDescent="0.2">
      <c r="B96" s="25" t="s">
        <v>88</v>
      </c>
      <c r="C96" s="26"/>
      <c r="D96" s="26"/>
      <c r="E96" s="26"/>
      <c r="F96" s="26"/>
      <c r="G96" s="27">
        <v>6</v>
      </c>
      <c r="I96" s="26"/>
      <c r="J96" s="27">
        <v>16</v>
      </c>
      <c r="L96" s="26"/>
      <c r="M96" s="27">
        <v>0</v>
      </c>
      <c r="O96" s="26"/>
      <c r="P96" s="27">
        <v>0</v>
      </c>
      <c r="R96" s="26"/>
      <c r="S96" s="27">
        <v>2</v>
      </c>
      <c r="T96" s="26"/>
      <c r="U96" s="26"/>
      <c r="V96" s="26"/>
      <c r="W96" s="27">
        <v>930</v>
      </c>
      <c r="Y96" s="26"/>
      <c r="Z96" s="26"/>
      <c r="AA96" s="27">
        <v>6</v>
      </c>
      <c r="AC96" s="26"/>
      <c r="AD96" s="26"/>
      <c r="AE96" s="26"/>
      <c r="AF96" s="26"/>
      <c r="AG96" s="27">
        <v>944</v>
      </c>
      <c r="AJ96" s="25" t="s">
        <v>130</v>
      </c>
      <c r="AK96" s="25"/>
      <c r="AL96" s="18">
        <v>1902</v>
      </c>
      <c r="AM96" s="18">
        <v>5</v>
      </c>
      <c r="AN96">
        <f t="shared" si="10"/>
        <v>15</v>
      </c>
      <c r="AO96" s="15">
        <f t="shared" si="11"/>
        <v>169000</v>
      </c>
      <c r="AP96">
        <f t="shared" si="12"/>
        <v>0</v>
      </c>
      <c r="AQ96" s="15">
        <f t="shared" si="13"/>
        <v>0</v>
      </c>
      <c r="AR96">
        <f t="shared" si="14"/>
        <v>0</v>
      </c>
      <c r="AS96" s="15">
        <f t="shared" si="15"/>
        <v>0</v>
      </c>
      <c r="AT96">
        <f t="shared" si="16"/>
        <v>10</v>
      </c>
      <c r="AU96" s="15">
        <f t="shared" si="17"/>
        <v>53000</v>
      </c>
      <c r="AV96">
        <f t="shared" si="18"/>
        <v>15</v>
      </c>
      <c r="AW96" s="15">
        <f t="shared" si="19"/>
        <v>169000</v>
      </c>
    </row>
    <row r="97" spans="1:49" ht="12.2" customHeight="1" x14ac:dyDescent="0.2">
      <c r="B97" s="25" t="s">
        <v>89</v>
      </c>
      <c r="C97" s="26"/>
      <c r="D97" s="26"/>
      <c r="E97" s="26"/>
      <c r="F97" s="26"/>
      <c r="G97" s="27">
        <v>22</v>
      </c>
      <c r="I97" s="26"/>
      <c r="J97" s="27">
        <v>246</v>
      </c>
      <c r="L97" s="26"/>
      <c r="M97" s="27">
        <v>0</v>
      </c>
      <c r="O97" s="26"/>
      <c r="P97" s="27">
        <v>0</v>
      </c>
      <c r="R97" s="26"/>
      <c r="S97" s="27">
        <v>0</v>
      </c>
      <c r="T97" s="26"/>
      <c r="U97" s="26"/>
      <c r="V97" s="26"/>
      <c r="W97" s="27">
        <v>0</v>
      </c>
      <c r="Y97" s="26"/>
      <c r="Z97" s="26"/>
      <c r="AA97" s="27">
        <v>11</v>
      </c>
      <c r="AC97" s="26"/>
      <c r="AD97" s="26"/>
      <c r="AE97" s="26"/>
      <c r="AF97" s="26"/>
      <c r="AG97" s="27">
        <v>79</v>
      </c>
      <c r="AJ97" s="25" t="s">
        <v>131</v>
      </c>
      <c r="AK97" s="25"/>
      <c r="AL97" s="18">
        <v>1903</v>
      </c>
      <c r="AM97" s="18">
        <v>4</v>
      </c>
      <c r="AN97">
        <f t="shared" si="10"/>
        <v>16</v>
      </c>
      <c r="AO97" s="15">
        <f t="shared" si="11"/>
        <v>88000</v>
      </c>
      <c r="AP97">
        <f t="shared" si="12"/>
        <v>0</v>
      </c>
      <c r="AQ97" s="15">
        <f t="shared" si="13"/>
        <v>0</v>
      </c>
      <c r="AR97">
        <f t="shared" si="14"/>
        <v>1</v>
      </c>
      <c r="AS97" s="15">
        <f t="shared" si="15"/>
        <v>713000</v>
      </c>
      <c r="AT97">
        <f t="shared" si="16"/>
        <v>10</v>
      </c>
      <c r="AU97" s="15">
        <f t="shared" si="17"/>
        <v>60000</v>
      </c>
      <c r="AV97">
        <f t="shared" si="18"/>
        <v>17</v>
      </c>
      <c r="AW97" s="15">
        <f t="shared" si="19"/>
        <v>801000</v>
      </c>
    </row>
    <row r="98" spans="1:49" ht="12.2" customHeight="1" x14ac:dyDescent="0.2">
      <c r="B98" s="25" t="s">
        <v>90</v>
      </c>
      <c r="C98" s="26"/>
      <c r="D98" s="26"/>
      <c r="E98" s="26"/>
      <c r="F98" s="26"/>
      <c r="G98" s="27">
        <v>11</v>
      </c>
      <c r="I98" s="26"/>
      <c r="J98" s="27">
        <v>42</v>
      </c>
      <c r="L98" s="26"/>
      <c r="M98" s="27">
        <v>0</v>
      </c>
      <c r="O98" s="26"/>
      <c r="P98" s="27">
        <v>0</v>
      </c>
      <c r="R98" s="26"/>
      <c r="S98" s="27">
        <v>0</v>
      </c>
      <c r="T98" s="26"/>
      <c r="U98" s="26"/>
      <c r="V98" s="26"/>
      <c r="W98" s="27">
        <v>0</v>
      </c>
      <c r="Y98" s="26"/>
      <c r="Z98" s="26"/>
      <c r="AA98" s="27">
        <v>7</v>
      </c>
      <c r="AC98" s="26"/>
      <c r="AD98" s="26"/>
      <c r="AE98" s="26"/>
      <c r="AF98" s="26"/>
      <c r="AG98" s="27">
        <v>35</v>
      </c>
      <c r="AJ98" s="25" t="s">
        <v>132</v>
      </c>
      <c r="AK98" s="25"/>
      <c r="AL98" s="18">
        <v>2001</v>
      </c>
      <c r="AM98" s="18">
        <v>5</v>
      </c>
      <c r="AN98">
        <f t="shared" si="10"/>
        <v>3</v>
      </c>
      <c r="AO98" s="15">
        <f t="shared" si="11"/>
        <v>11000</v>
      </c>
      <c r="AP98">
        <f t="shared" si="12"/>
        <v>0</v>
      </c>
      <c r="AQ98" s="15">
        <f t="shared" si="13"/>
        <v>0</v>
      </c>
      <c r="AR98">
        <f t="shared" si="14"/>
        <v>0</v>
      </c>
      <c r="AS98" s="15">
        <f t="shared" si="15"/>
        <v>0</v>
      </c>
      <c r="AT98">
        <f t="shared" si="16"/>
        <v>1</v>
      </c>
      <c r="AU98" s="15">
        <f t="shared" si="17"/>
        <v>1000</v>
      </c>
      <c r="AV98">
        <f t="shared" si="18"/>
        <v>3</v>
      </c>
      <c r="AW98" s="15">
        <f t="shared" si="19"/>
        <v>11000</v>
      </c>
    </row>
    <row r="99" spans="1:49" ht="12.2" customHeight="1" x14ac:dyDescent="0.2">
      <c r="B99" s="25" t="s">
        <v>91</v>
      </c>
      <c r="C99" s="26"/>
      <c r="D99" s="26"/>
      <c r="E99" s="26"/>
      <c r="F99" s="26"/>
      <c r="G99" s="27">
        <v>27</v>
      </c>
      <c r="I99" s="26"/>
      <c r="J99" s="27">
        <v>241</v>
      </c>
      <c r="L99" s="26"/>
      <c r="M99" s="27">
        <v>0</v>
      </c>
      <c r="O99" s="26"/>
      <c r="P99" s="27">
        <v>0</v>
      </c>
      <c r="R99" s="26"/>
      <c r="S99" s="27">
        <v>0</v>
      </c>
      <c r="T99" s="26"/>
      <c r="U99" s="26"/>
      <c r="V99" s="26"/>
      <c r="W99" s="27">
        <v>0</v>
      </c>
      <c r="Y99" s="26"/>
      <c r="Z99" s="26"/>
      <c r="AA99" s="27">
        <v>19</v>
      </c>
      <c r="AC99" s="26"/>
      <c r="AD99" s="26"/>
      <c r="AE99" s="26"/>
      <c r="AF99" s="26"/>
      <c r="AG99" s="27">
        <v>118</v>
      </c>
      <c r="AJ99" s="25" t="s">
        <v>133</v>
      </c>
      <c r="AK99" s="25"/>
      <c r="AL99" s="18">
        <v>2002</v>
      </c>
      <c r="AM99" s="18">
        <v>6</v>
      </c>
      <c r="AN99">
        <f t="shared" si="10"/>
        <v>28</v>
      </c>
      <c r="AO99" s="15">
        <f t="shared" si="11"/>
        <v>370000</v>
      </c>
      <c r="AP99">
        <f t="shared" si="12"/>
        <v>0</v>
      </c>
      <c r="AQ99" s="15">
        <f t="shared" si="13"/>
        <v>0</v>
      </c>
      <c r="AR99">
        <f t="shared" si="14"/>
        <v>2</v>
      </c>
      <c r="AS99" s="15">
        <f t="shared" si="15"/>
        <v>600000</v>
      </c>
      <c r="AT99">
        <f t="shared" si="16"/>
        <v>13</v>
      </c>
      <c r="AU99" s="15">
        <f t="shared" si="17"/>
        <v>69000</v>
      </c>
      <c r="AV99">
        <f t="shared" si="18"/>
        <v>30</v>
      </c>
      <c r="AW99" s="15">
        <f t="shared" si="19"/>
        <v>970000</v>
      </c>
    </row>
    <row r="100" spans="1:49" ht="12.2" customHeight="1" x14ac:dyDescent="0.2">
      <c r="B100" s="25" t="s">
        <v>92</v>
      </c>
      <c r="C100" s="26"/>
      <c r="D100" s="26"/>
      <c r="E100" s="26"/>
      <c r="F100" s="26"/>
      <c r="G100" s="27">
        <v>10</v>
      </c>
      <c r="I100" s="26"/>
      <c r="J100" s="27">
        <v>54</v>
      </c>
      <c r="L100" s="26"/>
      <c r="M100" s="27">
        <v>1</v>
      </c>
      <c r="O100" s="26"/>
      <c r="P100" s="27">
        <v>150</v>
      </c>
      <c r="R100" s="26"/>
      <c r="S100" s="27">
        <v>0</v>
      </c>
      <c r="T100" s="26"/>
      <c r="U100" s="26"/>
      <c r="V100" s="26"/>
      <c r="W100" s="27">
        <v>0</v>
      </c>
      <c r="Y100" s="26"/>
      <c r="Z100" s="26"/>
      <c r="AA100" s="27">
        <v>3</v>
      </c>
      <c r="AC100" s="26"/>
      <c r="AD100" s="26"/>
      <c r="AE100" s="26"/>
      <c r="AF100" s="26"/>
      <c r="AG100" s="27">
        <v>27</v>
      </c>
      <c r="AJ100" s="25" t="s">
        <v>134</v>
      </c>
      <c r="AK100" s="25"/>
      <c r="AL100" s="18">
        <v>2003</v>
      </c>
      <c r="AM100" s="18">
        <v>3</v>
      </c>
      <c r="AN100">
        <f t="shared" si="10"/>
        <v>13</v>
      </c>
      <c r="AO100" s="15">
        <f t="shared" si="11"/>
        <v>67000</v>
      </c>
      <c r="AP100">
        <f t="shared" si="12"/>
        <v>0</v>
      </c>
      <c r="AQ100" s="15">
        <f t="shared" si="13"/>
        <v>0</v>
      </c>
      <c r="AR100">
        <f t="shared" si="14"/>
        <v>1</v>
      </c>
      <c r="AS100" s="15">
        <f t="shared" si="15"/>
        <v>378000</v>
      </c>
      <c r="AT100">
        <f t="shared" si="16"/>
        <v>4</v>
      </c>
      <c r="AU100" s="15">
        <f t="shared" si="17"/>
        <v>37000</v>
      </c>
      <c r="AV100">
        <f t="shared" si="18"/>
        <v>14</v>
      </c>
      <c r="AW100" s="15">
        <f t="shared" si="19"/>
        <v>445000</v>
      </c>
    </row>
    <row r="101" spans="1:49" ht="12.2" customHeight="1" x14ac:dyDescent="0.2">
      <c r="B101" s="25" t="s">
        <v>93</v>
      </c>
      <c r="C101" s="26"/>
      <c r="D101" s="26"/>
      <c r="E101" s="26"/>
      <c r="F101" s="26"/>
      <c r="G101" s="27">
        <v>33</v>
      </c>
      <c r="I101" s="26"/>
      <c r="J101" s="27">
        <v>529</v>
      </c>
      <c r="L101" s="26"/>
      <c r="M101" s="27">
        <v>0</v>
      </c>
      <c r="O101" s="26"/>
      <c r="P101" s="27">
        <v>0</v>
      </c>
      <c r="R101" s="26"/>
      <c r="S101" s="27">
        <v>0</v>
      </c>
      <c r="T101" s="26"/>
      <c r="U101" s="26"/>
      <c r="V101" s="26"/>
      <c r="W101" s="27">
        <v>0</v>
      </c>
      <c r="Y101" s="26"/>
      <c r="Z101" s="26"/>
      <c r="AA101" s="27">
        <v>10</v>
      </c>
      <c r="AC101" s="26"/>
      <c r="AD101" s="26"/>
      <c r="AE101" s="26"/>
      <c r="AF101" s="26"/>
      <c r="AG101" s="27">
        <v>68</v>
      </c>
      <c r="AJ101" s="25" t="s">
        <v>135</v>
      </c>
      <c r="AK101" s="25"/>
      <c r="AL101" s="18">
        <v>2004</v>
      </c>
      <c r="AM101" s="18">
        <v>4</v>
      </c>
      <c r="AN101">
        <f t="shared" si="10"/>
        <v>9</v>
      </c>
      <c r="AO101" s="15">
        <f t="shared" si="11"/>
        <v>117000</v>
      </c>
      <c r="AP101">
        <f t="shared" si="12"/>
        <v>0</v>
      </c>
      <c r="AQ101" s="15">
        <f t="shared" si="13"/>
        <v>0</v>
      </c>
      <c r="AR101">
        <f t="shared" si="14"/>
        <v>1</v>
      </c>
      <c r="AS101" s="15">
        <f t="shared" si="15"/>
        <v>500000</v>
      </c>
      <c r="AT101">
        <f t="shared" si="16"/>
        <v>5</v>
      </c>
      <c r="AU101" s="15">
        <f t="shared" si="17"/>
        <v>65000</v>
      </c>
      <c r="AV101">
        <f t="shared" si="18"/>
        <v>10</v>
      </c>
      <c r="AW101" s="15">
        <f t="shared" si="19"/>
        <v>617000</v>
      </c>
    </row>
    <row r="102" spans="1:49" ht="12.2" customHeight="1" x14ac:dyDescent="0.2">
      <c r="B102" s="25" t="s">
        <v>94</v>
      </c>
      <c r="C102" s="26"/>
      <c r="D102" s="26"/>
      <c r="E102" s="26"/>
      <c r="F102" s="26"/>
      <c r="G102" s="27">
        <v>40</v>
      </c>
      <c r="I102" s="26"/>
      <c r="J102" s="27">
        <v>665</v>
      </c>
      <c r="L102" s="26"/>
      <c r="M102" s="27">
        <v>0</v>
      </c>
      <c r="O102" s="26"/>
      <c r="P102" s="27">
        <v>0</v>
      </c>
      <c r="R102" s="26"/>
      <c r="S102" s="27">
        <v>1</v>
      </c>
      <c r="T102" s="26"/>
      <c r="U102" s="26"/>
      <c r="V102" s="26"/>
      <c r="W102" s="27">
        <v>350</v>
      </c>
      <c r="Y102" s="26"/>
      <c r="Z102" s="26"/>
      <c r="AA102" s="27">
        <v>16</v>
      </c>
      <c r="AC102" s="26"/>
      <c r="AD102" s="26"/>
      <c r="AE102" s="26"/>
      <c r="AF102" s="26"/>
      <c r="AG102" s="27">
        <v>198</v>
      </c>
      <c r="AJ102" s="25" t="s">
        <v>136</v>
      </c>
      <c r="AK102" s="25"/>
      <c r="AL102" s="18">
        <v>2005</v>
      </c>
      <c r="AM102" s="18">
        <v>4</v>
      </c>
      <c r="AN102">
        <f t="shared" si="10"/>
        <v>37</v>
      </c>
      <c r="AO102" s="15">
        <f t="shared" si="11"/>
        <v>370000</v>
      </c>
      <c r="AP102">
        <f t="shared" si="12"/>
        <v>1</v>
      </c>
      <c r="AQ102" s="15">
        <f t="shared" si="13"/>
        <v>150000</v>
      </c>
      <c r="AR102">
        <f t="shared" si="14"/>
        <v>0</v>
      </c>
      <c r="AS102" s="15">
        <f t="shared" si="15"/>
        <v>0</v>
      </c>
      <c r="AT102">
        <f t="shared" si="16"/>
        <v>19</v>
      </c>
      <c r="AU102" s="15">
        <f t="shared" si="17"/>
        <v>286000</v>
      </c>
      <c r="AV102">
        <f t="shared" si="18"/>
        <v>38</v>
      </c>
      <c r="AW102" s="15">
        <f t="shared" si="19"/>
        <v>520000</v>
      </c>
    </row>
    <row r="103" spans="1:49" ht="12.2" customHeight="1" x14ac:dyDescent="0.2">
      <c r="B103" s="25" t="s">
        <v>95</v>
      </c>
      <c r="C103" s="26"/>
      <c r="D103" s="26"/>
      <c r="E103" s="26"/>
      <c r="F103" s="26"/>
      <c r="G103" s="27">
        <v>34</v>
      </c>
      <c r="I103" s="26"/>
      <c r="J103" s="27">
        <v>231</v>
      </c>
      <c r="L103" s="26"/>
      <c r="M103" s="27">
        <v>0</v>
      </c>
      <c r="O103" s="26"/>
      <c r="P103" s="27">
        <v>0</v>
      </c>
      <c r="R103" s="26"/>
      <c r="S103" s="27">
        <v>0</v>
      </c>
      <c r="T103" s="26"/>
      <c r="U103" s="26"/>
      <c r="V103" s="26"/>
      <c r="W103" s="27">
        <v>0</v>
      </c>
      <c r="Y103" s="26"/>
      <c r="Z103" s="26"/>
      <c r="AA103" s="27">
        <v>17</v>
      </c>
      <c r="AC103" s="26"/>
      <c r="AD103" s="26"/>
      <c r="AE103" s="26"/>
      <c r="AF103" s="26"/>
      <c r="AG103" s="27">
        <v>144</v>
      </c>
      <c r="AJ103" s="25" t="s">
        <v>137</v>
      </c>
      <c r="AK103" s="25"/>
      <c r="AL103" s="18">
        <v>2006</v>
      </c>
      <c r="AM103" s="18">
        <v>4</v>
      </c>
      <c r="AN103">
        <f t="shared" si="10"/>
        <v>25</v>
      </c>
      <c r="AO103" s="15">
        <f t="shared" si="11"/>
        <v>509000</v>
      </c>
      <c r="AP103">
        <f t="shared" si="12"/>
        <v>2</v>
      </c>
      <c r="AQ103" s="15">
        <f t="shared" si="13"/>
        <v>323000</v>
      </c>
      <c r="AR103">
        <f t="shared" si="14"/>
        <v>2</v>
      </c>
      <c r="AS103" s="15">
        <f t="shared" si="15"/>
        <v>999000</v>
      </c>
      <c r="AT103">
        <f t="shared" si="16"/>
        <v>10</v>
      </c>
      <c r="AU103" s="15">
        <f t="shared" si="17"/>
        <v>550000</v>
      </c>
      <c r="AV103">
        <f t="shared" si="18"/>
        <v>29</v>
      </c>
      <c r="AW103" s="15">
        <f t="shared" si="19"/>
        <v>1831000</v>
      </c>
    </row>
    <row r="104" spans="1:49" ht="12.2" customHeight="1" x14ac:dyDescent="0.2">
      <c r="B104" s="25" t="s">
        <v>96</v>
      </c>
      <c r="C104" s="26"/>
      <c r="D104" s="26"/>
      <c r="E104" s="26"/>
      <c r="F104" s="26"/>
      <c r="G104" s="27">
        <v>27</v>
      </c>
      <c r="I104" s="26"/>
      <c r="J104" s="27">
        <v>149</v>
      </c>
      <c r="L104" s="26"/>
      <c r="M104" s="27">
        <v>0</v>
      </c>
      <c r="O104" s="26"/>
      <c r="P104" s="27">
        <v>0</v>
      </c>
      <c r="R104" s="26"/>
      <c r="S104" s="27">
        <v>1</v>
      </c>
      <c r="T104" s="26"/>
      <c r="U104" s="26"/>
      <c r="V104" s="26"/>
      <c r="W104" s="27">
        <v>462</v>
      </c>
      <c r="Y104" s="26"/>
      <c r="Z104" s="26"/>
      <c r="AA104" s="27">
        <v>19</v>
      </c>
      <c r="AC104" s="26"/>
      <c r="AD104" s="26"/>
      <c r="AE104" s="26"/>
      <c r="AF104" s="26"/>
      <c r="AG104" s="27">
        <v>547</v>
      </c>
      <c r="AJ104" s="25" t="s">
        <v>138</v>
      </c>
      <c r="AK104" s="25"/>
      <c r="AL104" s="18">
        <v>2007.01</v>
      </c>
      <c r="AM104" s="18">
        <v>6</v>
      </c>
      <c r="AN104">
        <f t="shared" si="10"/>
        <v>12</v>
      </c>
      <c r="AO104" s="15">
        <f t="shared" si="11"/>
        <v>67000</v>
      </c>
      <c r="AP104">
        <f t="shared" si="12"/>
        <v>0</v>
      </c>
      <c r="AQ104" s="15">
        <f t="shared" si="13"/>
        <v>0</v>
      </c>
      <c r="AR104">
        <f t="shared" si="14"/>
        <v>0</v>
      </c>
      <c r="AS104" s="15">
        <f t="shared" si="15"/>
        <v>0</v>
      </c>
      <c r="AT104">
        <f t="shared" si="16"/>
        <v>10</v>
      </c>
      <c r="AU104" s="15">
        <f t="shared" si="17"/>
        <v>25000</v>
      </c>
      <c r="AV104">
        <f t="shared" si="18"/>
        <v>12</v>
      </c>
      <c r="AW104" s="15">
        <f t="shared" si="19"/>
        <v>67000</v>
      </c>
    </row>
    <row r="105" spans="1:49" ht="12.2" customHeight="1" x14ac:dyDescent="0.2">
      <c r="B105" s="25" t="s">
        <v>98</v>
      </c>
      <c r="C105" s="26"/>
      <c r="D105" s="26"/>
      <c r="E105" s="26"/>
      <c r="F105" s="26"/>
      <c r="G105" s="27">
        <v>14</v>
      </c>
      <c r="I105" s="26"/>
      <c r="J105" s="27">
        <v>39</v>
      </c>
      <c r="L105" s="26"/>
      <c r="M105" s="27">
        <v>1</v>
      </c>
      <c r="O105" s="26"/>
      <c r="P105" s="27">
        <v>200</v>
      </c>
      <c r="R105" s="26"/>
      <c r="S105" s="27">
        <v>5</v>
      </c>
      <c r="T105" s="26"/>
      <c r="U105" s="26"/>
      <c r="V105" s="26"/>
      <c r="W105" s="27">
        <v>3028</v>
      </c>
      <c r="Y105" s="26"/>
      <c r="Z105" s="26"/>
      <c r="AA105" s="27">
        <v>5</v>
      </c>
      <c r="AC105" s="26"/>
      <c r="AD105" s="26"/>
      <c r="AE105" s="26"/>
      <c r="AF105" s="26"/>
      <c r="AG105" s="27">
        <v>903</v>
      </c>
      <c r="AJ105" s="25" t="s">
        <v>139</v>
      </c>
      <c r="AK105" s="25"/>
      <c r="AL105" s="18">
        <v>2007.02</v>
      </c>
      <c r="AM105" s="18">
        <v>6</v>
      </c>
      <c r="AN105">
        <f t="shared" si="10"/>
        <v>8</v>
      </c>
      <c r="AO105" s="15">
        <f t="shared" si="11"/>
        <v>11000</v>
      </c>
      <c r="AP105">
        <f t="shared" si="12"/>
        <v>0</v>
      </c>
      <c r="AQ105" s="15">
        <f t="shared" si="13"/>
        <v>0</v>
      </c>
      <c r="AR105">
        <f t="shared" si="14"/>
        <v>1</v>
      </c>
      <c r="AS105" s="15">
        <f t="shared" si="15"/>
        <v>317000</v>
      </c>
      <c r="AT105">
        <f t="shared" si="16"/>
        <v>6</v>
      </c>
      <c r="AU105" s="15">
        <f t="shared" si="17"/>
        <v>326000</v>
      </c>
      <c r="AV105">
        <f t="shared" si="18"/>
        <v>9</v>
      </c>
      <c r="AW105" s="15">
        <f t="shared" si="19"/>
        <v>328000</v>
      </c>
    </row>
    <row r="106" spans="1:49" ht="14.45" customHeight="1" x14ac:dyDescent="0.2">
      <c r="A106" s="16" t="s">
        <v>262</v>
      </c>
      <c r="B106" s="17"/>
      <c r="C106" s="17"/>
      <c r="D106" s="17"/>
      <c r="E106" s="17"/>
      <c r="F106" s="17"/>
      <c r="G106" s="17"/>
      <c r="H106" s="17"/>
      <c r="Z106" s="19"/>
      <c r="AA106" s="19"/>
      <c r="AB106" s="20" t="s">
        <v>1</v>
      </c>
      <c r="AC106" s="19"/>
      <c r="AD106" s="20" t="s">
        <v>97</v>
      </c>
      <c r="AE106" s="21" t="s">
        <v>3</v>
      </c>
      <c r="AF106" s="19"/>
      <c r="AG106" s="20" t="s">
        <v>4</v>
      </c>
      <c r="AJ106" s="25" t="s">
        <v>140</v>
      </c>
      <c r="AK106" s="25"/>
      <c r="AL106" s="18">
        <v>2008</v>
      </c>
      <c r="AM106" s="18">
        <v>6</v>
      </c>
      <c r="AN106">
        <f t="shared" si="10"/>
        <v>25</v>
      </c>
      <c r="AO106" s="15">
        <f t="shared" si="11"/>
        <v>292000</v>
      </c>
      <c r="AP106">
        <f t="shared" si="12"/>
        <v>2</v>
      </c>
      <c r="AQ106" s="15">
        <f t="shared" si="13"/>
        <v>302000</v>
      </c>
      <c r="AR106">
        <f t="shared" si="14"/>
        <v>1</v>
      </c>
      <c r="AS106" s="15">
        <f t="shared" si="15"/>
        <v>500000</v>
      </c>
      <c r="AT106">
        <f t="shared" si="16"/>
        <v>17</v>
      </c>
      <c r="AU106" s="15">
        <f t="shared" si="17"/>
        <v>325000</v>
      </c>
      <c r="AV106">
        <f t="shared" si="18"/>
        <v>28</v>
      </c>
      <c r="AW106" s="15">
        <f t="shared" si="19"/>
        <v>1094000</v>
      </c>
    </row>
    <row r="107" spans="1:49" ht="14.45" customHeight="1" x14ac:dyDescent="0.2">
      <c r="A107" s="16" t="s">
        <v>5</v>
      </c>
      <c r="B107" s="17"/>
      <c r="C107" s="17"/>
      <c r="D107" s="17"/>
      <c r="E107" s="17"/>
      <c r="V107" s="16" t="s">
        <v>6</v>
      </c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J107" s="25" t="s">
        <v>141</v>
      </c>
      <c r="AK107" s="25"/>
      <c r="AL107" s="18">
        <v>2101</v>
      </c>
      <c r="AM107" s="18">
        <v>5</v>
      </c>
      <c r="AN107">
        <f t="shared" si="10"/>
        <v>79</v>
      </c>
      <c r="AO107" s="15">
        <f t="shared" si="11"/>
        <v>903000</v>
      </c>
      <c r="AP107">
        <f t="shared" si="12"/>
        <v>3</v>
      </c>
      <c r="AQ107" s="15">
        <f t="shared" si="13"/>
        <v>550000</v>
      </c>
      <c r="AR107">
        <f t="shared" si="14"/>
        <v>4</v>
      </c>
      <c r="AS107" s="15">
        <f t="shared" si="15"/>
        <v>2265000</v>
      </c>
      <c r="AT107">
        <f t="shared" si="16"/>
        <v>40</v>
      </c>
      <c r="AU107" s="15">
        <f t="shared" si="17"/>
        <v>533000</v>
      </c>
      <c r="AV107">
        <f t="shared" si="18"/>
        <v>86</v>
      </c>
      <c r="AW107" s="15">
        <f t="shared" si="19"/>
        <v>3718000</v>
      </c>
    </row>
    <row r="108" spans="1:49" ht="14.45" customHeight="1" x14ac:dyDescent="0.2">
      <c r="A108" s="16" t="s">
        <v>7</v>
      </c>
      <c r="B108" s="17"/>
      <c r="C108" s="17"/>
      <c r="D108" s="17"/>
      <c r="E108" s="17"/>
      <c r="V108" s="16" t="s">
        <v>8</v>
      </c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J108" s="25" t="s">
        <v>142</v>
      </c>
      <c r="AK108" s="25"/>
      <c r="AL108" s="18">
        <v>2102</v>
      </c>
      <c r="AM108" s="18">
        <v>6</v>
      </c>
      <c r="AN108">
        <f t="shared" si="10"/>
        <v>65</v>
      </c>
      <c r="AO108" s="15">
        <f t="shared" si="11"/>
        <v>918000</v>
      </c>
      <c r="AP108">
        <f t="shared" si="12"/>
        <v>1</v>
      </c>
      <c r="AQ108" s="15">
        <f t="shared" si="13"/>
        <v>250000</v>
      </c>
      <c r="AR108">
        <f t="shared" si="14"/>
        <v>3</v>
      </c>
      <c r="AS108" s="15">
        <f t="shared" si="15"/>
        <v>2040000</v>
      </c>
      <c r="AT108">
        <f t="shared" si="16"/>
        <v>11</v>
      </c>
      <c r="AU108" s="15">
        <f t="shared" si="17"/>
        <v>934000</v>
      </c>
      <c r="AV108">
        <f t="shared" si="18"/>
        <v>69</v>
      </c>
      <c r="AW108" s="15">
        <f t="shared" si="19"/>
        <v>3208000</v>
      </c>
    </row>
    <row r="109" spans="1:49" ht="14.45" customHeight="1" x14ac:dyDescent="0.2">
      <c r="V109" s="16" t="s">
        <v>9</v>
      </c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J109" s="25" t="s">
        <v>143</v>
      </c>
      <c r="AK109" s="25"/>
      <c r="AL109" s="18">
        <v>2201</v>
      </c>
      <c r="AM109" s="18">
        <v>13</v>
      </c>
      <c r="AN109">
        <f t="shared" si="10"/>
        <v>112</v>
      </c>
      <c r="AO109" s="15">
        <f t="shared" si="11"/>
        <v>2155000</v>
      </c>
      <c r="AP109">
        <f t="shared" si="12"/>
        <v>10</v>
      </c>
      <c r="AQ109" s="15">
        <f t="shared" si="13"/>
        <v>2110000</v>
      </c>
      <c r="AR109">
        <f t="shared" si="14"/>
        <v>8</v>
      </c>
      <c r="AS109" s="15">
        <f t="shared" si="15"/>
        <v>3756000</v>
      </c>
      <c r="AT109">
        <f t="shared" si="16"/>
        <v>59</v>
      </c>
      <c r="AU109" s="15">
        <f t="shared" si="17"/>
        <v>2120000</v>
      </c>
      <c r="AV109">
        <f t="shared" si="18"/>
        <v>130</v>
      </c>
      <c r="AW109" s="15">
        <f t="shared" si="19"/>
        <v>8021000</v>
      </c>
    </row>
    <row r="110" spans="1:49" ht="12.2" customHeight="1" x14ac:dyDescent="0.2">
      <c r="G110" s="22" t="s">
        <v>10</v>
      </c>
      <c r="H110" s="23"/>
      <c r="I110" s="23"/>
      <c r="J110" s="23"/>
      <c r="M110" s="22" t="s">
        <v>10</v>
      </c>
      <c r="N110" s="23"/>
      <c r="O110" s="23"/>
      <c r="P110" s="23"/>
      <c r="R110" s="22" t="s">
        <v>10</v>
      </c>
      <c r="S110" s="23"/>
      <c r="T110" s="23"/>
      <c r="U110" s="23"/>
      <c r="V110" s="23"/>
      <c r="AJ110" s="25" t="s">
        <v>144</v>
      </c>
      <c r="AK110" s="25"/>
      <c r="AL110" s="18">
        <v>2301</v>
      </c>
      <c r="AM110" s="18">
        <v>6</v>
      </c>
      <c r="AN110">
        <f t="shared" si="10"/>
        <v>64</v>
      </c>
      <c r="AO110" s="15">
        <f t="shared" si="11"/>
        <v>696000</v>
      </c>
      <c r="AP110">
        <f t="shared" si="12"/>
        <v>2</v>
      </c>
      <c r="AQ110" s="15">
        <f t="shared" si="13"/>
        <v>252000</v>
      </c>
      <c r="AR110">
        <f t="shared" si="14"/>
        <v>7</v>
      </c>
      <c r="AS110" s="15">
        <f t="shared" si="15"/>
        <v>3572000</v>
      </c>
      <c r="AT110">
        <f t="shared" si="16"/>
        <v>41</v>
      </c>
      <c r="AU110" s="15">
        <f t="shared" si="17"/>
        <v>2585000</v>
      </c>
      <c r="AV110">
        <f t="shared" si="18"/>
        <v>73</v>
      </c>
      <c r="AW110" s="15">
        <f t="shared" si="19"/>
        <v>4520000</v>
      </c>
    </row>
    <row r="111" spans="1:49" ht="12.2" customHeight="1" x14ac:dyDescent="0.2">
      <c r="G111" s="22" t="s">
        <v>11</v>
      </c>
      <c r="H111" s="23"/>
      <c r="I111" s="23"/>
      <c r="J111" s="23"/>
      <c r="M111" s="22" t="s">
        <v>12</v>
      </c>
      <c r="N111" s="23"/>
      <c r="O111" s="23"/>
      <c r="P111" s="23"/>
      <c r="R111" s="22" t="s">
        <v>13</v>
      </c>
      <c r="S111" s="23"/>
      <c r="T111" s="23"/>
      <c r="U111" s="23"/>
      <c r="V111" s="23"/>
      <c r="X111" s="22" t="s">
        <v>14</v>
      </c>
      <c r="Y111" s="23"/>
      <c r="Z111" s="23"/>
      <c r="AA111" s="23"/>
      <c r="AB111" s="23"/>
      <c r="AC111" s="23"/>
      <c r="AD111" s="23"/>
      <c r="AE111" s="23"/>
      <c r="AF111" s="23"/>
      <c r="AG111" s="23"/>
      <c r="AJ111" s="25" t="s">
        <v>145</v>
      </c>
      <c r="AK111" s="25"/>
      <c r="AL111" s="18">
        <v>2302</v>
      </c>
      <c r="AM111" s="18">
        <v>13</v>
      </c>
      <c r="AN111">
        <f t="shared" si="10"/>
        <v>56</v>
      </c>
      <c r="AO111" s="15">
        <f t="shared" si="11"/>
        <v>640000</v>
      </c>
      <c r="AP111">
        <f t="shared" si="12"/>
        <v>1</v>
      </c>
      <c r="AQ111" s="15">
        <f t="shared" si="13"/>
        <v>150000</v>
      </c>
      <c r="AR111">
        <f t="shared" si="14"/>
        <v>2</v>
      </c>
      <c r="AS111" s="15">
        <f t="shared" si="15"/>
        <v>1468000</v>
      </c>
      <c r="AT111">
        <f t="shared" si="16"/>
        <v>38</v>
      </c>
      <c r="AU111" s="15">
        <f t="shared" si="17"/>
        <v>1107000</v>
      </c>
      <c r="AV111">
        <f t="shared" si="18"/>
        <v>59</v>
      </c>
      <c r="AW111" s="15">
        <f t="shared" si="19"/>
        <v>2258000</v>
      </c>
    </row>
    <row r="112" spans="1:49" ht="13.35" customHeight="1" x14ac:dyDescent="0.2">
      <c r="B112" s="24" t="s">
        <v>15</v>
      </c>
      <c r="G112" s="22" t="s">
        <v>16</v>
      </c>
      <c r="H112" s="23"/>
      <c r="I112" s="23"/>
      <c r="J112" s="23"/>
      <c r="M112" s="22" t="s">
        <v>17</v>
      </c>
      <c r="N112" s="23"/>
      <c r="O112" s="23"/>
      <c r="P112" s="23"/>
      <c r="X112" s="22" t="s">
        <v>18</v>
      </c>
      <c r="Y112" s="23"/>
      <c r="Z112" s="23"/>
      <c r="AA112" s="23"/>
      <c r="AB112" s="23"/>
      <c r="AC112" s="23"/>
      <c r="AD112" s="23"/>
      <c r="AE112" s="23"/>
      <c r="AF112" s="23"/>
      <c r="AG112" s="23"/>
      <c r="AJ112" s="25" t="s">
        <v>146</v>
      </c>
      <c r="AK112" s="25"/>
      <c r="AL112" s="18">
        <v>2303</v>
      </c>
      <c r="AM112" s="18">
        <v>5</v>
      </c>
      <c r="AN112">
        <f t="shared" si="10"/>
        <v>28</v>
      </c>
      <c r="AO112" s="15">
        <f t="shared" si="11"/>
        <v>568000</v>
      </c>
      <c r="AP112">
        <f t="shared" si="12"/>
        <v>1</v>
      </c>
      <c r="AQ112" s="15">
        <f t="shared" si="13"/>
        <v>250000</v>
      </c>
      <c r="AR112">
        <f t="shared" si="14"/>
        <v>0</v>
      </c>
      <c r="AS112" s="15">
        <f t="shared" si="15"/>
        <v>0</v>
      </c>
      <c r="AT112">
        <f t="shared" si="16"/>
        <v>11</v>
      </c>
      <c r="AU112" s="15">
        <f t="shared" si="17"/>
        <v>362000</v>
      </c>
      <c r="AV112">
        <f t="shared" si="18"/>
        <v>29</v>
      </c>
      <c r="AW112" s="15">
        <f t="shared" si="19"/>
        <v>818000</v>
      </c>
    </row>
    <row r="113" spans="2:49" ht="13.35" customHeight="1" x14ac:dyDescent="0.2">
      <c r="B113" s="28"/>
      <c r="G113" s="23"/>
      <c r="H113" s="23"/>
      <c r="I113" s="23"/>
      <c r="J113" s="23"/>
      <c r="M113" s="23"/>
      <c r="N113" s="23"/>
      <c r="O113" s="23"/>
      <c r="P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J113" s="25" t="s">
        <v>147</v>
      </c>
      <c r="AK113" s="25"/>
      <c r="AL113" s="18">
        <v>2401</v>
      </c>
      <c r="AM113" s="18">
        <v>11</v>
      </c>
      <c r="AN113">
        <f t="shared" si="10"/>
        <v>81</v>
      </c>
      <c r="AO113" s="15">
        <f t="shared" si="11"/>
        <v>669000</v>
      </c>
      <c r="AP113">
        <f t="shared" si="12"/>
        <v>1</v>
      </c>
      <c r="AQ113" s="15">
        <f t="shared" si="13"/>
        <v>200000</v>
      </c>
      <c r="AR113">
        <f t="shared" si="14"/>
        <v>3</v>
      </c>
      <c r="AS113" s="15">
        <f t="shared" si="15"/>
        <v>1575000</v>
      </c>
      <c r="AT113">
        <f t="shared" si="16"/>
        <v>38</v>
      </c>
      <c r="AU113" s="15">
        <f t="shared" si="17"/>
        <v>573000</v>
      </c>
      <c r="AV113">
        <f t="shared" si="18"/>
        <v>85</v>
      </c>
      <c r="AW113" s="15">
        <f t="shared" si="19"/>
        <v>2444000</v>
      </c>
    </row>
    <row r="114" spans="2:49" ht="12.2" customHeight="1" x14ac:dyDescent="0.2">
      <c r="F114" s="22" t="s">
        <v>19</v>
      </c>
      <c r="G114" s="23"/>
      <c r="H114" s="23"/>
      <c r="J114" s="22" t="s">
        <v>20</v>
      </c>
      <c r="K114" s="23"/>
      <c r="M114" s="22" t="s">
        <v>19</v>
      </c>
      <c r="N114" s="23"/>
      <c r="P114" s="24" t="s">
        <v>20</v>
      </c>
      <c r="S114" s="24" t="s">
        <v>19</v>
      </c>
      <c r="U114" s="22" t="s">
        <v>20</v>
      </c>
      <c r="V114" s="23"/>
      <c r="Y114" s="22" t="s">
        <v>19</v>
      </c>
      <c r="Z114" s="23"/>
      <c r="AD114" s="22" t="s">
        <v>20</v>
      </c>
      <c r="AE114" s="23"/>
      <c r="AF114" s="23"/>
      <c r="AJ114" s="25" t="s">
        <v>149</v>
      </c>
      <c r="AK114" s="25"/>
      <c r="AL114" s="18">
        <v>2402</v>
      </c>
      <c r="AM114" s="18">
        <v>13</v>
      </c>
      <c r="AN114">
        <f t="shared" si="10"/>
        <v>71</v>
      </c>
      <c r="AO114" s="15">
        <f t="shared" si="11"/>
        <v>1140000</v>
      </c>
      <c r="AP114">
        <f t="shared" si="12"/>
        <v>3</v>
      </c>
      <c r="AQ114" s="15">
        <f t="shared" si="13"/>
        <v>628000</v>
      </c>
      <c r="AR114">
        <f t="shared" si="14"/>
        <v>2</v>
      </c>
      <c r="AS114" s="15">
        <f t="shared" si="15"/>
        <v>1500000</v>
      </c>
      <c r="AT114">
        <f t="shared" si="16"/>
        <v>46</v>
      </c>
      <c r="AU114" s="15">
        <f t="shared" si="17"/>
        <v>1492000</v>
      </c>
      <c r="AV114">
        <f t="shared" si="18"/>
        <v>76</v>
      </c>
      <c r="AW114" s="15">
        <f t="shared" si="19"/>
        <v>3268000</v>
      </c>
    </row>
    <row r="115" spans="2:49" ht="12.2" customHeight="1" x14ac:dyDescent="0.2">
      <c r="F115" s="22" t="s">
        <v>21</v>
      </c>
      <c r="G115" s="23"/>
      <c r="H115" s="23"/>
      <c r="J115" s="22" t="s">
        <v>22</v>
      </c>
      <c r="K115" s="23"/>
      <c r="M115" s="22" t="s">
        <v>21</v>
      </c>
      <c r="N115" s="23"/>
      <c r="P115" s="24" t="s">
        <v>22</v>
      </c>
      <c r="S115" s="24" t="s">
        <v>21</v>
      </c>
      <c r="U115" s="22" t="s">
        <v>22</v>
      </c>
      <c r="V115" s="23"/>
      <c r="Y115" s="22" t="s">
        <v>21</v>
      </c>
      <c r="Z115" s="23"/>
      <c r="AD115" s="22" t="s">
        <v>22</v>
      </c>
      <c r="AE115" s="23"/>
      <c r="AF115" s="23"/>
      <c r="AJ115" s="25" t="s">
        <v>150</v>
      </c>
      <c r="AK115" s="25"/>
      <c r="AL115" s="18">
        <v>2403</v>
      </c>
      <c r="AM115" s="18">
        <v>13</v>
      </c>
      <c r="AN115">
        <f t="shared" si="10"/>
        <v>39</v>
      </c>
      <c r="AO115" s="15">
        <f t="shared" si="11"/>
        <v>615000</v>
      </c>
      <c r="AP115">
        <f t="shared" si="12"/>
        <v>0</v>
      </c>
      <c r="AQ115" s="15">
        <f t="shared" si="13"/>
        <v>0</v>
      </c>
      <c r="AR115">
        <f t="shared" si="14"/>
        <v>3</v>
      </c>
      <c r="AS115" s="15">
        <f t="shared" si="15"/>
        <v>1688000</v>
      </c>
      <c r="AT115">
        <f t="shared" si="16"/>
        <v>26</v>
      </c>
      <c r="AU115" s="15">
        <f t="shared" si="17"/>
        <v>1974000</v>
      </c>
      <c r="AV115">
        <f t="shared" si="18"/>
        <v>42</v>
      </c>
      <c r="AW115" s="15">
        <f t="shared" si="19"/>
        <v>2303000</v>
      </c>
    </row>
    <row r="116" spans="2:49" ht="12.2" customHeight="1" x14ac:dyDescent="0.2">
      <c r="B116" s="25" t="s">
        <v>99</v>
      </c>
      <c r="C116" s="26"/>
      <c r="D116" s="26"/>
      <c r="E116" s="26"/>
      <c r="F116" s="26"/>
      <c r="G116" s="27">
        <v>3</v>
      </c>
      <c r="I116" s="26"/>
      <c r="J116" s="27">
        <v>6</v>
      </c>
      <c r="L116" s="26"/>
      <c r="M116" s="27">
        <v>0</v>
      </c>
      <c r="O116" s="26"/>
      <c r="P116" s="27">
        <v>0</v>
      </c>
      <c r="R116" s="26"/>
      <c r="S116" s="27">
        <v>0</v>
      </c>
      <c r="T116" s="26"/>
      <c r="U116" s="26"/>
      <c r="V116" s="26"/>
      <c r="W116" s="27">
        <v>0</v>
      </c>
      <c r="Y116" s="26"/>
      <c r="Z116" s="26"/>
      <c r="AA116" s="27">
        <v>0</v>
      </c>
      <c r="AC116" s="26"/>
      <c r="AD116" s="26"/>
      <c r="AE116" s="26"/>
      <c r="AF116" s="26"/>
      <c r="AG116" s="27">
        <v>0</v>
      </c>
      <c r="AJ116" s="25" t="s">
        <v>151</v>
      </c>
      <c r="AK116" s="25"/>
      <c r="AL116" s="18">
        <v>2404</v>
      </c>
      <c r="AM116" s="18">
        <v>9</v>
      </c>
      <c r="AN116">
        <f t="shared" si="10"/>
        <v>61</v>
      </c>
      <c r="AO116" s="15">
        <f t="shared" si="11"/>
        <v>839000</v>
      </c>
      <c r="AP116">
        <f t="shared" si="12"/>
        <v>0</v>
      </c>
      <c r="AQ116" s="15">
        <f t="shared" si="13"/>
        <v>0</v>
      </c>
      <c r="AR116">
        <f t="shared" si="14"/>
        <v>1</v>
      </c>
      <c r="AS116" s="15">
        <f t="shared" si="15"/>
        <v>280000</v>
      </c>
      <c r="AT116">
        <f t="shared" si="16"/>
        <v>30</v>
      </c>
      <c r="AU116" s="15">
        <f t="shared" si="17"/>
        <v>692000</v>
      </c>
      <c r="AV116">
        <f t="shared" si="18"/>
        <v>62</v>
      </c>
      <c r="AW116" s="15">
        <f t="shared" si="19"/>
        <v>1119000</v>
      </c>
    </row>
    <row r="117" spans="2:49" ht="12.2" customHeight="1" x14ac:dyDescent="0.2">
      <c r="B117" s="25" t="s">
        <v>100</v>
      </c>
      <c r="C117" s="26"/>
      <c r="D117" s="26"/>
      <c r="E117" s="26"/>
      <c r="F117" s="26"/>
      <c r="G117" s="27">
        <v>28</v>
      </c>
      <c r="I117" s="26"/>
      <c r="J117" s="27">
        <v>292</v>
      </c>
      <c r="L117" s="26"/>
      <c r="M117" s="27">
        <v>1</v>
      </c>
      <c r="O117" s="26"/>
      <c r="P117" s="27">
        <v>150</v>
      </c>
      <c r="R117" s="26"/>
      <c r="S117" s="27">
        <v>0</v>
      </c>
      <c r="T117" s="26"/>
      <c r="U117" s="26"/>
      <c r="V117" s="26"/>
      <c r="W117" s="27">
        <v>0</v>
      </c>
      <c r="Y117" s="26"/>
      <c r="Z117" s="26"/>
      <c r="AA117" s="27">
        <v>14</v>
      </c>
      <c r="AC117" s="26"/>
      <c r="AD117" s="26"/>
      <c r="AE117" s="26"/>
      <c r="AF117" s="26"/>
      <c r="AG117" s="27">
        <v>101</v>
      </c>
      <c r="AJ117" s="25" t="s">
        <v>152</v>
      </c>
      <c r="AK117" s="25"/>
      <c r="AL117" s="18">
        <v>2501.0100000000002</v>
      </c>
      <c r="AM117" s="18">
        <v>8</v>
      </c>
      <c r="AN117">
        <f t="shared" si="10"/>
        <v>22</v>
      </c>
      <c r="AO117" s="15">
        <f t="shared" si="11"/>
        <v>76000</v>
      </c>
      <c r="AP117">
        <f t="shared" si="12"/>
        <v>0</v>
      </c>
      <c r="AQ117" s="15">
        <f t="shared" si="13"/>
        <v>0</v>
      </c>
      <c r="AR117">
        <f t="shared" si="14"/>
        <v>0</v>
      </c>
      <c r="AS117" s="15">
        <f t="shared" si="15"/>
        <v>0</v>
      </c>
      <c r="AT117">
        <f t="shared" si="16"/>
        <v>18</v>
      </c>
      <c r="AU117" s="15">
        <f t="shared" si="17"/>
        <v>68000</v>
      </c>
      <c r="AV117">
        <f t="shared" si="18"/>
        <v>22</v>
      </c>
      <c r="AW117" s="15">
        <f t="shared" si="19"/>
        <v>76000</v>
      </c>
    </row>
    <row r="118" spans="2:49" ht="12.2" customHeight="1" x14ac:dyDescent="0.2">
      <c r="B118" s="25" t="s">
        <v>101</v>
      </c>
      <c r="C118" s="26"/>
      <c r="D118" s="26"/>
      <c r="E118" s="26"/>
      <c r="F118" s="26"/>
      <c r="G118" s="27">
        <v>15</v>
      </c>
      <c r="I118" s="26"/>
      <c r="J118" s="27">
        <v>169</v>
      </c>
      <c r="L118" s="26"/>
      <c r="M118" s="27">
        <v>0</v>
      </c>
      <c r="O118" s="26"/>
      <c r="P118" s="27">
        <v>0</v>
      </c>
      <c r="R118" s="26"/>
      <c r="S118" s="27">
        <v>0</v>
      </c>
      <c r="T118" s="26"/>
      <c r="U118" s="26"/>
      <c r="V118" s="26"/>
      <c r="W118" s="27">
        <v>0</v>
      </c>
      <c r="Y118" s="26"/>
      <c r="Z118" s="26"/>
      <c r="AA118" s="27">
        <v>10</v>
      </c>
      <c r="AC118" s="26"/>
      <c r="AD118" s="26"/>
      <c r="AE118" s="26"/>
      <c r="AF118" s="26"/>
      <c r="AG118" s="27">
        <v>53</v>
      </c>
      <c r="AJ118" s="25" t="s">
        <v>153</v>
      </c>
      <c r="AK118" s="25"/>
      <c r="AL118" s="18">
        <v>2501.02</v>
      </c>
      <c r="AM118" s="18">
        <v>5</v>
      </c>
      <c r="AN118">
        <f t="shared" si="10"/>
        <v>11</v>
      </c>
      <c r="AO118" s="15">
        <f t="shared" si="11"/>
        <v>107000</v>
      </c>
      <c r="AP118">
        <f t="shared" si="12"/>
        <v>0</v>
      </c>
      <c r="AQ118" s="15">
        <f t="shared" si="13"/>
        <v>0</v>
      </c>
      <c r="AR118">
        <f t="shared" si="14"/>
        <v>0</v>
      </c>
      <c r="AS118" s="15">
        <f t="shared" si="15"/>
        <v>0</v>
      </c>
      <c r="AT118">
        <f t="shared" si="16"/>
        <v>5</v>
      </c>
      <c r="AU118" s="15">
        <f t="shared" si="17"/>
        <v>18000</v>
      </c>
      <c r="AV118">
        <f t="shared" si="18"/>
        <v>11</v>
      </c>
      <c r="AW118" s="15">
        <f t="shared" si="19"/>
        <v>107000</v>
      </c>
    </row>
    <row r="119" spans="2:49" ht="12.2" customHeight="1" x14ac:dyDescent="0.2">
      <c r="B119" s="25" t="s">
        <v>102</v>
      </c>
      <c r="C119" s="26"/>
      <c r="D119" s="26"/>
      <c r="E119" s="26"/>
      <c r="F119" s="26"/>
      <c r="G119" s="27">
        <v>3</v>
      </c>
      <c r="I119" s="26"/>
      <c r="J119" s="27">
        <v>11</v>
      </c>
      <c r="L119" s="26"/>
      <c r="M119" s="27">
        <v>0</v>
      </c>
      <c r="O119" s="26"/>
      <c r="P119" s="27">
        <v>0</v>
      </c>
      <c r="R119" s="26"/>
      <c r="S119" s="27">
        <v>0</v>
      </c>
      <c r="T119" s="26"/>
      <c r="U119" s="26"/>
      <c r="V119" s="26"/>
      <c r="W119" s="27">
        <v>0</v>
      </c>
      <c r="Y119" s="26"/>
      <c r="Z119" s="26"/>
      <c r="AA119" s="27">
        <v>1</v>
      </c>
      <c r="AC119" s="26"/>
      <c r="AD119" s="26"/>
      <c r="AE119" s="26"/>
      <c r="AF119" s="26"/>
      <c r="AG119" s="27">
        <v>1</v>
      </c>
      <c r="AJ119" s="25" t="s">
        <v>154</v>
      </c>
      <c r="AK119" s="25"/>
      <c r="AL119" s="18">
        <v>2501.0300000000002</v>
      </c>
      <c r="AM119" s="18">
        <v>7</v>
      </c>
      <c r="AN119">
        <f t="shared" si="10"/>
        <v>70</v>
      </c>
      <c r="AO119" s="15">
        <f t="shared" si="11"/>
        <v>1242000</v>
      </c>
      <c r="AP119">
        <f t="shared" si="12"/>
        <v>3</v>
      </c>
      <c r="AQ119" s="15">
        <f t="shared" si="13"/>
        <v>700000</v>
      </c>
      <c r="AR119">
        <f t="shared" si="14"/>
        <v>3</v>
      </c>
      <c r="AS119" s="15">
        <f t="shared" si="15"/>
        <v>1805000</v>
      </c>
      <c r="AT119">
        <f t="shared" si="16"/>
        <v>35</v>
      </c>
      <c r="AU119" s="15">
        <f t="shared" si="17"/>
        <v>2666000</v>
      </c>
      <c r="AV119">
        <f t="shared" si="18"/>
        <v>76</v>
      </c>
      <c r="AW119" s="15">
        <f t="shared" si="19"/>
        <v>3747000</v>
      </c>
    </row>
    <row r="120" spans="2:49" ht="12.2" customHeight="1" x14ac:dyDescent="0.2">
      <c r="B120" s="25" t="s">
        <v>103</v>
      </c>
      <c r="C120" s="26"/>
      <c r="D120" s="26"/>
      <c r="E120" s="26"/>
      <c r="F120" s="26"/>
      <c r="G120" s="27">
        <v>79</v>
      </c>
      <c r="I120" s="26"/>
      <c r="J120" s="27">
        <v>903</v>
      </c>
      <c r="L120" s="26"/>
      <c r="M120" s="27">
        <v>3</v>
      </c>
      <c r="O120" s="26"/>
      <c r="P120" s="27">
        <v>550</v>
      </c>
      <c r="R120" s="26"/>
      <c r="S120" s="27">
        <v>4</v>
      </c>
      <c r="T120" s="26"/>
      <c r="U120" s="26"/>
      <c r="V120" s="26"/>
      <c r="W120" s="27">
        <v>2265</v>
      </c>
      <c r="Y120" s="26"/>
      <c r="Z120" s="26"/>
      <c r="AA120" s="27">
        <v>40</v>
      </c>
      <c r="AC120" s="26"/>
      <c r="AD120" s="26"/>
      <c r="AE120" s="26"/>
      <c r="AF120" s="26"/>
      <c r="AG120" s="27">
        <v>533</v>
      </c>
      <c r="AJ120" s="25" t="s">
        <v>156</v>
      </c>
      <c r="AK120" s="25"/>
      <c r="AL120" s="18">
        <v>2502.0300000000002</v>
      </c>
      <c r="AM120" s="18">
        <v>5</v>
      </c>
      <c r="AN120">
        <f t="shared" si="10"/>
        <v>17</v>
      </c>
      <c r="AO120" s="15">
        <f t="shared" si="11"/>
        <v>158000</v>
      </c>
      <c r="AP120">
        <f t="shared" si="12"/>
        <v>0</v>
      </c>
      <c r="AQ120" s="15">
        <f t="shared" si="13"/>
        <v>0</v>
      </c>
      <c r="AR120">
        <f t="shared" si="14"/>
        <v>0</v>
      </c>
      <c r="AS120" s="15">
        <f t="shared" si="15"/>
        <v>0</v>
      </c>
      <c r="AT120">
        <f t="shared" si="16"/>
        <v>13</v>
      </c>
      <c r="AU120" s="15">
        <f t="shared" si="17"/>
        <v>104000</v>
      </c>
      <c r="AV120">
        <f t="shared" si="18"/>
        <v>17</v>
      </c>
      <c r="AW120" s="15">
        <f t="shared" si="19"/>
        <v>158000</v>
      </c>
    </row>
    <row r="121" spans="2:49" ht="12.2" customHeight="1" x14ac:dyDescent="0.2">
      <c r="B121" s="25" t="s">
        <v>104</v>
      </c>
      <c r="C121" s="26"/>
      <c r="D121" s="26"/>
      <c r="E121" s="26"/>
      <c r="F121" s="26"/>
      <c r="G121" s="27">
        <v>28</v>
      </c>
      <c r="I121" s="26"/>
      <c r="J121" s="27">
        <v>568</v>
      </c>
      <c r="L121" s="26"/>
      <c r="M121" s="27">
        <v>1</v>
      </c>
      <c r="O121" s="26"/>
      <c r="P121" s="27">
        <v>250</v>
      </c>
      <c r="R121" s="26"/>
      <c r="S121" s="27">
        <v>0</v>
      </c>
      <c r="T121" s="26"/>
      <c r="U121" s="26"/>
      <c r="V121" s="26"/>
      <c r="W121" s="27">
        <v>0</v>
      </c>
      <c r="Y121" s="26"/>
      <c r="Z121" s="26"/>
      <c r="AA121" s="27">
        <v>11</v>
      </c>
      <c r="AC121" s="26"/>
      <c r="AD121" s="26"/>
      <c r="AE121" s="26"/>
      <c r="AF121" s="26"/>
      <c r="AG121" s="27">
        <v>362</v>
      </c>
      <c r="AJ121" s="25" t="s">
        <v>157</v>
      </c>
      <c r="AK121" s="25"/>
      <c r="AL121" s="18">
        <v>2502.04</v>
      </c>
      <c r="AM121" s="18">
        <v>2</v>
      </c>
      <c r="AN121">
        <f t="shared" si="10"/>
        <v>3</v>
      </c>
      <c r="AO121" s="15">
        <f t="shared" si="11"/>
        <v>6000</v>
      </c>
      <c r="AP121">
        <f t="shared" si="12"/>
        <v>0</v>
      </c>
      <c r="AQ121" s="15">
        <f t="shared" si="13"/>
        <v>0</v>
      </c>
      <c r="AR121">
        <f t="shared" si="14"/>
        <v>0</v>
      </c>
      <c r="AS121" s="15">
        <f t="shared" si="15"/>
        <v>0</v>
      </c>
      <c r="AT121">
        <f t="shared" si="16"/>
        <v>2</v>
      </c>
      <c r="AU121" s="15">
        <f t="shared" si="17"/>
        <v>4000</v>
      </c>
      <c r="AV121">
        <f t="shared" si="18"/>
        <v>3</v>
      </c>
      <c r="AW121" s="15">
        <f t="shared" si="19"/>
        <v>6000</v>
      </c>
    </row>
    <row r="122" spans="2:49" ht="12.2" customHeight="1" x14ac:dyDescent="0.2">
      <c r="B122" s="25" t="s">
        <v>105</v>
      </c>
      <c r="C122" s="26"/>
      <c r="D122" s="26"/>
      <c r="E122" s="26"/>
      <c r="F122" s="26"/>
      <c r="G122" s="27">
        <v>11</v>
      </c>
      <c r="I122" s="26"/>
      <c r="J122" s="27">
        <v>107</v>
      </c>
      <c r="L122" s="26"/>
      <c r="M122" s="27">
        <v>0</v>
      </c>
      <c r="O122" s="26"/>
      <c r="P122" s="27">
        <v>0</v>
      </c>
      <c r="R122" s="26"/>
      <c r="S122" s="27">
        <v>0</v>
      </c>
      <c r="T122" s="26"/>
      <c r="U122" s="26"/>
      <c r="V122" s="26"/>
      <c r="W122" s="27">
        <v>0</v>
      </c>
      <c r="Y122" s="26"/>
      <c r="Z122" s="26"/>
      <c r="AA122" s="27">
        <v>5</v>
      </c>
      <c r="AC122" s="26"/>
      <c r="AD122" s="26"/>
      <c r="AE122" s="26"/>
      <c r="AF122" s="26"/>
      <c r="AG122" s="27">
        <v>18</v>
      </c>
      <c r="AJ122" s="25" t="s">
        <v>158</v>
      </c>
      <c r="AK122" s="25"/>
      <c r="AL122" s="18">
        <v>2502.0500000000002</v>
      </c>
      <c r="AM122" s="18">
        <v>5</v>
      </c>
      <c r="AN122">
        <f t="shared" si="10"/>
        <v>69</v>
      </c>
      <c r="AO122" s="15">
        <f t="shared" si="11"/>
        <v>806000</v>
      </c>
      <c r="AP122">
        <f t="shared" si="12"/>
        <v>1</v>
      </c>
      <c r="AQ122" s="15">
        <f t="shared" si="13"/>
        <v>125000</v>
      </c>
      <c r="AR122">
        <f t="shared" si="14"/>
        <v>5</v>
      </c>
      <c r="AS122" s="15">
        <f t="shared" si="15"/>
        <v>4100000</v>
      </c>
      <c r="AT122">
        <f t="shared" si="16"/>
        <v>30</v>
      </c>
      <c r="AU122" s="15">
        <f t="shared" si="17"/>
        <v>214000</v>
      </c>
      <c r="AV122">
        <f t="shared" si="18"/>
        <v>75</v>
      </c>
      <c r="AW122" s="15">
        <f t="shared" si="19"/>
        <v>5031000</v>
      </c>
    </row>
    <row r="123" spans="2:49" ht="12.2" customHeight="1" x14ac:dyDescent="0.2">
      <c r="B123" s="25" t="s">
        <v>106</v>
      </c>
      <c r="C123" s="26"/>
      <c r="D123" s="26"/>
      <c r="E123" s="26"/>
      <c r="F123" s="26"/>
      <c r="G123" s="27">
        <v>17</v>
      </c>
      <c r="I123" s="26"/>
      <c r="J123" s="27">
        <v>158</v>
      </c>
      <c r="L123" s="26"/>
      <c r="M123" s="27">
        <v>0</v>
      </c>
      <c r="O123" s="26"/>
      <c r="P123" s="27">
        <v>0</v>
      </c>
      <c r="R123" s="26"/>
      <c r="S123" s="27">
        <v>0</v>
      </c>
      <c r="T123" s="26"/>
      <c r="U123" s="26"/>
      <c r="V123" s="26"/>
      <c r="W123" s="27">
        <v>0</v>
      </c>
      <c r="Y123" s="26"/>
      <c r="Z123" s="26"/>
      <c r="AA123" s="27">
        <v>13</v>
      </c>
      <c r="AC123" s="26"/>
      <c r="AD123" s="26"/>
      <c r="AE123" s="26"/>
      <c r="AF123" s="26"/>
      <c r="AG123" s="27">
        <v>104</v>
      </c>
      <c r="AJ123" s="25" t="s">
        <v>159</v>
      </c>
      <c r="AK123" s="25"/>
      <c r="AL123" s="18">
        <v>2502.06</v>
      </c>
      <c r="AM123" s="18">
        <v>7</v>
      </c>
      <c r="AN123">
        <f t="shared" si="10"/>
        <v>82</v>
      </c>
      <c r="AO123" s="15">
        <f t="shared" si="11"/>
        <v>1608000</v>
      </c>
      <c r="AP123">
        <f t="shared" si="12"/>
        <v>6</v>
      </c>
      <c r="AQ123" s="15">
        <f t="shared" si="13"/>
        <v>1004000</v>
      </c>
      <c r="AR123">
        <f t="shared" si="14"/>
        <v>10</v>
      </c>
      <c r="AS123" s="15">
        <f t="shared" si="15"/>
        <v>4502000</v>
      </c>
      <c r="AT123">
        <f t="shared" si="16"/>
        <v>26</v>
      </c>
      <c r="AU123" s="15">
        <f t="shared" si="17"/>
        <v>264000</v>
      </c>
      <c r="AV123">
        <f t="shared" si="18"/>
        <v>98</v>
      </c>
      <c r="AW123" s="15">
        <f t="shared" si="19"/>
        <v>7114000</v>
      </c>
    </row>
    <row r="124" spans="2:49" ht="12.2" customHeight="1" x14ac:dyDescent="0.2">
      <c r="B124" s="25" t="s">
        <v>107</v>
      </c>
      <c r="C124" s="26"/>
      <c r="D124" s="26"/>
      <c r="E124" s="26"/>
      <c r="F124" s="26"/>
      <c r="G124" s="27">
        <v>69</v>
      </c>
      <c r="I124" s="26"/>
      <c r="J124" s="27">
        <v>806</v>
      </c>
      <c r="L124" s="26"/>
      <c r="M124" s="27">
        <v>1</v>
      </c>
      <c r="O124" s="26"/>
      <c r="P124" s="27">
        <v>125</v>
      </c>
      <c r="R124" s="26"/>
      <c r="S124" s="27">
        <v>5</v>
      </c>
      <c r="T124" s="26"/>
      <c r="U124" s="26"/>
      <c r="V124" s="26"/>
      <c r="W124" s="27">
        <v>4100</v>
      </c>
      <c r="Y124" s="26"/>
      <c r="Z124" s="26"/>
      <c r="AA124" s="27">
        <v>30</v>
      </c>
      <c r="AC124" s="26"/>
      <c r="AD124" s="26"/>
      <c r="AE124" s="26"/>
      <c r="AF124" s="26"/>
      <c r="AG124" s="27">
        <v>214</v>
      </c>
      <c r="AJ124" s="25" t="s">
        <v>160</v>
      </c>
      <c r="AK124" s="25"/>
      <c r="AL124" s="18">
        <v>2502.0700000000002</v>
      </c>
      <c r="AM124" s="18">
        <v>4</v>
      </c>
      <c r="AN124">
        <f t="shared" si="10"/>
        <v>11</v>
      </c>
      <c r="AO124" s="15">
        <f t="shared" si="11"/>
        <v>51000</v>
      </c>
      <c r="AP124">
        <f t="shared" si="12"/>
        <v>0</v>
      </c>
      <c r="AQ124" s="15">
        <f t="shared" si="13"/>
        <v>0</v>
      </c>
      <c r="AR124">
        <f t="shared" si="14"/>
        <v>2</v>
      </c>
      <c r="AS124" s="15">
        <f t="shared" si="15"/>
        <v>1700000</v>
      </c>
      <c r="AT124">
        <f t="shared" si="16"/>
        <v>7</v>
      </c>
      <c r="AU124" s="15">
        <f t="shared" si="17"/>
        <v>1726000</v>
      </c>
      <c r="AV124">
        <f t="shared" si="18"/>
        <v>13</v>
      </c>
      <c r="AW124" s="15">
        <f t="shared" si="19"/>
        <v>1751000</v>
      </c>
    </row>
    <row r="125" spans="2:49" ht="12.2" customHeight="1" x14ac:dyDescent="0.2">
      <c r="B125" s="25" t="s">
        <v>108</v>
      </c>
      <c r="C125" s="26"/>
      <c r="D125" s="26"/>
      <c r="E125" s="26"/>
      <c r="F125" s="26"/>
      <c r="G125" s="27">
        <v>50</v>
      </c>
      <c r="I125" s="26"/>
      <c r="J125" s="27">
        <v>361</v>
      </c>
      <c r="L125" s="26"/>
      <c r="M125" s="27">
        <v>0</v>
      </c>
      <c r="O125" s="26"/>
      <c r="P125" s="27">
        <v>0</v>
      </c>
      <c r="R125" s="26"/>
      <c r="S125" s="27">
        <v>0</v>
      </c>
      <c r="T125" s="26"/>
      <c r="U125" s="26"/>
      <c r="V125" s="26"/>
      <c r="W125" s="27">
        <v>0</v>
      </c>
      <c r="Y125" s="26"/>
      <c r="Z125" s="26"/>
      <c r="AA125" s="27">
        <v>30</v>
      </c>
      <c r="AC125" s="26"/>
      <c r="AD125" s="26"/>
      <c r="AE125" s="26"/>
      <c r="AF125" s="26"/>
      <c r="AG125" s="27">
        <v>181</v>
      </c>
      <c r="AJ125" s="25" t="s">
        <v>161</v>
      </c>
      <c r="AK125" s="25"/>
      <c r="AL125" s="18">
        <v>2503.0100000000002</v>
      </c>
      <c r="AM125" s="18">
        <v>4</v>
      </c>
      <c r="AN125">
        <f t="shared" si="10"/>
        <v>27</v>
      </c>
      <c r="AO125" s="15">
        <f t="shared" si="11"/>
        <v>183000</v>
      </c>
      <c r="AP125">
        <f t="shared" si="12"/>
        <v>1</v>
      </c>
      <c r="AQ125" s="15">
        <f t="shared" si="13"/>
        <v>130000</v>
      </c>
      <c r="AR125">
        <f t="shared" si="14"/>
        <v>3</v>
      </c>
      <c r="AS125" s="15">
        <f t="shared" si="15"/>
        <v>1850000</v>
      </c>
      <c r="AT125">
        <f t="shared" si="16"/>
        <v>8</v>
      </c>
      <c r="AU125" s="15">
        <f t="shared" si="17"/>
        <v>33000</v>
      </c>
      <c r="AV125">
        <f t="shared" si="18"/>
        <v>31</v>
      </c>
      <c r="AW125" s="15">
        <f t="shared" si="19"/>
        <v>2163000</v>
      </c>
    </row>
    <row r="126" spans="2:49" ht="12.2" customHeight="1" x14ac:dyDescent="0.2">
      <c r="B126" s="25" t="s">
        <v>109</v>
      </c>
      <c r="C126" s="26"/>
      <c r="D126" s="26"/>
      <c r="E126" s="26"/>
      <c r="F126" s="26"/>
      <c r="G126" s="27">
        <v>10</v>
      </c>
      <c r="I126" s="26"/>
      <c r="J126" s="27">
        <v>101</v>
      </c>
      <c r="L126" s="26"/>
      <c r="M126" s="27">
        <v>0</v>
      </c>
      <c r="O126" s="26"/>
      <c r="P126" s="27">
        <v>0</v>
      </c>
      <c r="R126" s="26"/>
      <c r="S126" s="27">
        <v>0</v>
      </c>
      <c r="T126" s="26"/>
      <c r="U126" s="26"/>
      <c r="V126" s="26"/>
      <c r="W126" s="27">
        <v>0</v>
      </c>
      <c r="Y126" s="26"/>
      <c r="Z126" s="26"/>
      <c r="AA126" s="27">
        <v>7</v>
      </c>
      <c r="AC126" s="26"/>
      <c r="AD126" s="26"/>
      <c r="AE126" s="26"/>
      <c r="AF126" s="26"/>
      <c r="AG126" s="27">
        <v>79</v>
      </c>
      <c r="AJ126" s="25" t="s">
        <v>162</v>
      </c>
      <c r="AK126" s="25"/>
      <c r="AL126" s="18">
        <v>2503.0300000000002</v>
      </c>
      <c r="AM126" s="18">
        <v>6</v>
      </c>
      <c r="AN126">
        <f t="shared" si="10"/>
        <v>21</v>
      </c>
      <c r="AO126" s="15">
        <f t="shared" si="11"/>
        <v>292000</v>
      </c>
      <c r="AP126">
        <f t="shared" si="12"/>
        <v>0</v>
      </c>
      <c r="AQ126" s="15">
        <f t="shared" si="13"/>
        <v>0</v>
      </c>
      <c r="AR126">
        <f t="shared" si="14"/>
        <v>1</v>
      </c>
      <c r="AS126" s="15">
        <f t="shared" si="15"/>
        <v>500000</v>
      </c>
      <c r="AT126">
        <f t="shared" si="16"/>
        <v>7</v>
      </c>
      <c r="AU126" s="15">
        <f t="shared" si="17"/>
        <v>29000</v>
      </c>
      <c r="AV126">
        <f t="shared" si="18"/>
        <v>22</v>
      </c>
      <c r="AW126" s="15">
        <f t="shared" si="19"/>
        <v>792000</v>
      </c>
    </row>
    <row r="127" spans="2:49" ht="12.2" customHeight="1" x14ac:dyDescent="0.2">
      <c r="B127" s="25" t="s">
        <v>110</v>
      </c>
      <c r="C127" s="26"/>
      <c r="D127" s="26"/>
      <c r="E127" s="26"/>
      <c r="F127" s="26"/>
      <c r="G127" s="27">
        <v>18</v>
      </c>
      <c r="I127" s="26"/>
      <c r="J127" s="27">
        <v>120</v>
      </c>
      <c r="L127" s="26"/>
      <c r="M127" s="27">
        <v>1</v>
      </c>
      <c r="O127" s="26"/>
      <c r="P127" s="27">
        <v>102</v>
      </c>
      <c r="R127" s="26"/>
      <c r="S127" s="27">
        <v>1</v>
      </c>
      <c r="T127" s="26"/>
      <c r="U127" s="26"/>
      <c r="V127" s="26"/>
      <c r="W127" s="27">
        <v>860</v>
      </c>
      <c r="Y127" s="26"/>
      <c r="Z127" s="26"/>
      <c r="AA127" s="27">
        <v>9</v>
      </c>
      <c r="AC127" s="26"/>
      <c r="AD127" s="26"/>
      <c r="AE127" s="26"/>
      <c r="AF127" s="26"/>
      <c r="AG127" s="27">
        <v>1007</v>
      </c>
      <c r="AJ127" s="25" t="s">
        <v>163</v>
      </c>
      <c r="AK127" s="25"/>
      <c r="AL127" s="18">
        <v>2504.0100000000002</v>
      </c>
      <c r="AM127" s="18">
        <v>5</v>
      </c>
      <c r="AN127">
        <f t="shared" si="10"/>
        <v>50</v>
      </c>
      <c r="AO127" s="15">
        <f t="shared" si="11"/>
        <v>361000</v>
      </c>
      <c r="AP127">
        <f t="shared" si="12"/>
        <v>0</v>
      </c>
      <c r="AQ127" s="15">
        <f t="shared" si="13"/>
        <v>0</v>
      </c>
      <c r="AR127">
        <f t="shared" si="14"/>
        <v>0</v>
      </c>
      <c r="AS127" s="15">
        <f t="shared" si="15"/>
        <v>0</v>
      </c>
      <c r="AT127">
        <f t="shared" si="16"/>
        <v>30</v>
      </c>
      <c r="AU127" s="15">
        <f t="shared" si="17"/>
        <v>181000</v>
      </c>
      <c r="AV127">
        <f t="shared" si="18"/>
        <v>50</v>
      </c>
      <c r="AW127" s="15">
        <f t="shared" si="19"/>
        <v>361000</v>
      </c>
    </row>
    <row r="128" spans="2:49" ht="12.2" customHeight="1" x14ac:dyDescent="0.2">
      <c r="B128" s="25" t="s">
        <v>111</v>
      </c>
      <c r="C128" s="26"/>
      <c r="D128" s="26"/>
      <c r="E128" s="26"/>
      <c r="F128" s="26"/>
      <c r="G128" s="27">
        <v>26</v>
      </c>
      <c r="I128" s="26"/>
      <c r="J128" s="27">
        <v>280</v>
      </c>
      <c r="L128" s="26"/>
      <c r="M128" s="27">
        <v>1</v>
      </c>
      <c r="O128" s="26"/>
      <c r="P128" s="27">
        <v>200</v>
      </c>
      <c r="R128" s="26"/>
      <c r="S128" s="27">
        <v>5</v>
      </c>
      <c r="T128" s="26"/>
      <c r="U128" s="26"/>
      <c r="V128" s="26"/>
      <c r="W128" s="27">
        <v>2583</v>
      </c>
      <c r="Y128" s="26"/>
      <c r="Z128" s="26"/>
      <c r="AA128" s="27">
        <v>10</v>
      </c>
      <c r="AC128" s="26"/>
      <c r="AD128" s="26"/>
      <c r="AE128" s="26"/>
      <c r="AF128" s="26"/>
      <c r="AG128" s="27">
        <v>76</v>
      </c>
      <c r="AJ128" s="25" t="s">
        <v>164</v>
      </c>
      <c r="AK128" s="25"/>
      <c r="AL128" s="18">
        <v>2504.02</v>
      </c>
      <c r="AM128" s="18">
        <v>4</v>
      </c>
      <c r="AN128">
        <f t="shared" si="10"/>
        <v>9</v>
      </c>
      <c r="AO128" s="15">
        <f t="shared" si="11"/>
        <v>30000</v>
      </c>
      <c r="AP128">
        <f t="shared" si="12"/>
        <v>0</v>
      </c>
      <c r="AQ128" s="15">
        <f t="shared" si="13"/>
        <v>0</v>
      </c>
      <c r="AR128">
        <f t="shared" si="14"/>
        <v>1</v>
      </c>
      <c r="AS128" s="15">
        <f t="shared" si="15"/>
        <v>718000</v>
      </c>
      <c r="AT128">
        <f t="shared" si="16"/>
        <v>7</v>
      </c>
      <c r="AU128" s="15">
        <f t="shared" si="17"/>
        <v>734000</v>
      </c>
      <c r="AV128">
        <f t="shared" si="18"/>
        <v>10</v>
      </c>
      <c r="AW128" s="15">
        <f t="shared" si="19"/>
        <v>748000</v>
      </c>
    </row>
    <row r="129" spans="1:49" ht="12.2" customHeight="1" x14ac:dyDescent="0.2">
      <c r="B129" s="25" t="s">
        <v>112</v>
      </c>
      <c r="C129" s="26"/>
      <c r="D129" s="26"/>
      <c r="E129" s="26"/>
      <c r="F129" s="26"/>
      <c r="G129" s="27">
        <v>24</v>
      </c>
      <c r="I129" s="26"/>
      <c r="J129" s="27">
        <v>386</v>
      </c>
      <c r="L129" s="26"/>
      <c r="M129" s="27">
        <v>3</v>
      </c>
      <c r="O129" s="26"/>
      <c r="P129" s="27">
        <v>470</v>
      </c>
      <c r="R129" s="26"/>
      <c r="S129" s="27">
        <v>1</v>
      </c>
      <c r="T129" s="26"/>
      <c r="U129" s="26"/>
      <c r="V129" s="26"/>
      <c r="W129" s="27">
        <v>596</v>
      </c>
      <c r="Y129" s="26"/>
      <c r="Z129" s="26"/>
      <c r="AA129" s="27">
        <v>11</v>
      </c>
      <c r="AC129" s="26"/>
      <c r="AD129" s="26"/>
      <c r="AE129" s="26"/>
      <c r="AF129" s="26"/>
      <c r="AG129" s="27">
        <v>293</v>
      </c>
      <c r="AJ129" s="25" t="s">
        <v>165</v>
      </c>
      <c r="AK129" s="25"/>
      <c r="AL129" s="18">
        <v>2505</v>
      </c>
      <c r="AM129" s="18">
        <v>4</v>
      </c>
      <c r="AN129">
        <f t="shared" si="10"/>
        <v>80</v>
      </c>
      <c r="AO129" s="15">
        <f t="shared" si="11"/>
        <v>1879000</v>
      </c>
      <c r="AP129">
        <f t="shared" si="12"/>
        <v>6</v>
      </c>
      <c r="AQ129" s="15">
        <f t="shared" si="13"/>
        <v>1137000</v>
      </c>
      <c r="AR129">
        <f t="shared" si="14"/>
        <v>5</v>
      </c>
      <c r="AS129" s="15">
        <f t="shared" si="15"/>
        <v>2553000</v>
      </c>
      <c r="AT129">
        <f t="shared" si="16"/>
        <v>26</v>
      </c>
      <c r="AU129" s="15">
        <f t="shared" si="17"/>
        <v>1005000</v>
      </c>
      <c r="AV129">
        <f t="shared" si="18"/>
        <v>91</v>
      </c>
      <c r="AW129" s="15">
        <f t="shared" si="19"/>
        <v>5569000</v>
      </c>
    </row>
    <row r="130" spans="1:49" ht="12.2" customHeight="1" x14ac:dyDescent="0.2">
      <c r="B130" s="25" t="s">
        <v>113</v>
      </c>
      <c r="C130" s="26"/>
      <c r="D130" s="26"/>
      <c r="E130" s="26"/>
      <c r="F130" s="26"/>
      <c r="G130" s="27">
        <v>80</v>
      </c>
      <c r="I130" s="26"/>
      <c r="J130" s="27">
        <v>900</v>
      </c>
      <c r="L130" s="26"/>
      <c r="M130" s="27">
        <v>1</v>
      </c>
      <c r="O130" s="26"/>
      <c r="P130" s="27">
        <v>101</v>
      </c>
      <c r="R130" s="26"/>
      <c r="S130" s="27">
        <v>5</v>
      </c>
      <c r="T130" s="26"/>
      <c r="U130" s="26"/>
      <c r="V130" s="26"/>
      <c r="W130" s="27">
        <v>2665</v>
      </c>
      <c r="Y130" s="26"/>
      <c r="Z130" s="26"/>
      <c r="AA130" s="27">
        <v>35</v>
      </c>
      <c r="AC130" s="26"/>
      <c r="AD130" s="26"/>
      <c r="AE130" s="26"/>
      <c r="AF130" s="26"/>
      <c r="AG130" s="27">
        <v>288</v>
      </c>
      <c r="AJ130" s="25" t="s">
        <v>166</v>
      </c>
      <c r="AK130" s="25"/>
      <c r="AL130" s="18">
        <v>2506</v>
      </c>
      <c r="AM130" s="18">
        <v>14</v>
      </c>
      <c r="AN130">
        <f t="shared" si="10"/>
        <v>23</v>
      </c>
      <c r="AO130" s="15">
        <f t="shared" si="11"/>
        <v>408000</v>
      </c>
      <c r="AP130">
        <f t="shared" si="12"/>
        <v>4</v>
      </c>
      <c r="AQ130" s="15">
        <f t="shared" si="13"/>
        <v>633000</v>
      </c>
      <c r="AR130">
        <f t="shared" si="14"/>
        <v>5</v>
      </c>
      <c r="AS130" s="15">
        <f t="shared" si="15"/>
        <v>2958000</v>
      </c>
      <c r="AT130">
        <f t="shared" si="16"/>
        <v>3</v>
      </c>
      <c r="AU130" s="15">
        <f t="shared" si="17"/>
        <v>123000</v>
      </c>
      <c r="AV130">
        <f t="shared" si="18"/>
        <v>32</v>
      </c>
      <c r="AW130" s="15">
        <f t="shared" si="19"/>
        <v>3999000</v>
      </c>
    </row>
    <row r="131" spans="1:49" ht="12.2" customHeight="1" x14ac:dyDescent="0.2">
      <c r="B131" s="25" t="s">
        <v>114</v>
      </c>
      <c r="C131" s="26"/>
      <c r="D131" s="26"/>
      <c r="E131" s="26"/>
      <c r="F131" s="26"/>
      <c r="G131" s="27">
        <v>44</v>
      </c>
      <c r="I131" s="26"/>
      <c r="J131" s="27">
        <v>434</v>
      </c>
      <c r="L131" s="26"/>
      <c r="M131" s="27">
        <v>1</v>
      </c>
      <c r="O131" s="26"/>
      <c r="P131" s="27">
        <v>225</v>
      </c>
      <c r="R131" s="26"/>
      <c r="S131" s="27">
        <v>0</v>
      </c>
      <c r="T131" s="26"/>
      <c r="U131" s="26"/>
      <c r="V131" s="26"/>
      <c r="W131" s="27">
        <v>0</v>
      </c>
      <c r="Y131" s="26"/>
      <c r="Z131" s="26"/>
      <c r="AA131" s="27">
        <v>19</v>
      </c>
      <c r="AC131" s="26"/>
      <c r="AD131" s="26"/>
      <c r="AE131" s="26"/>
      <c r="AF131" s="26"/>
      <c r="AG131" s="27">
        <v>163</v>
      </c>
      <c r="AJ131" s="25" t="s">
        <v>167</v>
      </c>
      <c r="AK131" s="25"/>
      <c r="AL131" s="18">
        <v>2601.0100000000002</v>
      </c>
      <c r="AM131" s="18">
        <v>6</v>
      </c>
      <c r="AN131">
        <f t="shared" ref="AN131:AN194" si="20">VLOOKUP(TEXT($AL131,"0000.00"),$B$13:$AG$333,6,FALSE)</f>
        <v>51</v>
      </c>
      <c r="AO131" s="15">
        <f t="shared" ref="AO131:AO194" si="21">VLOOKUP(TEXT($AL131,"0000.00"),$B$13:$AG$333,9,FALSE)*1000</f>
        <v>414000</v>
      </c>
      <c r="AP131">
        <f t="shared" ref="AP131:AP194" si="22">VLOOKUP(TEXT($AL131,"0000.00"),$B$13:$AG$333,12,FALSE)</f>
        <v>1</v>
      </c>
      <c r="AQ131" s="15">
        <f t="shared" ref="AQ131:AQ194" si="23">VLOOKUP(TEXT($AL131,"0000.00"),$B$13:$AG$333,15,FALSE)*1000</f>
        <v>104000</v>
      </c>
      <c r="AR131">
        <f t="shared" ref="AR131:AR194" si="24">VLOOKUP(TEXT($AL131,"0000.00"),$B$13:$AG$333,18,FALSE)</f>
        <v>1</v>
      </c>
      <c r="AS131" s="15">
        <f t="shared" ref="AS131:AS194" si="25">VLOOKUP(TEXT($AL131,"0000.00"),$B$13:$AG$333,22,FALSE)*1000</f>
        <v>417000</v>
      </c>
      <c r="AT131">
        <f t="shared" ref="AT131:AT194" si="26">VLOOKUP(TEXT($AL131,"0000.00"),$B$13:$AG$333,26,FALSE)</f>
        <v>38</v>
      </c>
      <c r="AU131" s="15">
        <f t="shared" ref="AU131:AU194" si="27">VLOOKUP(TEXT($AL131,"0000.00"),$B$13:$AG$333,32,FALSE)*1000</f>
        <v>810000</v>
      </c>
      <c r="AV131">
        <f t="shared" ref="AV131:AV194" si="28">AN131+AP131+AR131</f>
        <v>53</v>
      </c>
      <c r="AW131" s="15">
        <f t="shared" ref="AW131:AW194" si="29">AO131+AQ131+AS131</f>
        <v>935000</v>
      </c>
    </row>
    <row r="132" spans="1:49" ht="12.2" customHeight="1" x14ac:dyDescent="0.2">
      <c r="B132" s="25" t="s">
        <v>115</v>
      </c>
      <c r="C132" s="26"/>
      <c r="D132" s="26"/>
      <c r="E132" s="26"/>
      <c r="F132" s="26"/>
      <c r="G132" s="27">
        <v>22</v>
      </c>
      <c r="I132" s="26"/>
      <c r="J132" s="27">
        <v>107</v>
      </c>
      <c r="L132" s="26"/>
      <c r="M132" s="27">
        <v>0</v>
      </c>
      <c r="O132" s="26"/>
      <c r="P132" s="27">
        <v>0</v>
      </c>
      <c r="R132" s="26"/>
      <c r="S132" s="27">
        <v>2</v>
      </c>
      <c r="T132" s="26"/>
      <c r="U132" s="26"/>
      <c r="V132" s="26"/>
      <c r="W132" s="27">
        <v>1000</v>
      </c>
      <c r="Y132" s="26"/>
      <c r="Z132" s="26"/>
      <c r="AA132" s="27">
        <v>12</v>
      </c>
      <c r="AC132" s="26"/>
      <c r="AD132" s="26"/>
      <c r="AE132" s="26"/>
      <c r="AF132" s="26"/>
      <c r="AG132" s="27">
        <v>556</v>
      </c>
      <c r="AJ132" s="25" t="s">
        <v>168</v>
      </c>
      <c r="AK132" s="25"/>
      <c r="AL132" s="18">
        <v>2601.02</v>
      </c>
      <c r="AM132" s="18">
        <v>7</v>
      </c>
      <c r="AN132">
        <f t="shared" si="20"/>
        <v>22</v>
      </c>
      <c r="AO132" s="15">
        <f t="shared" si="21"/>
        <v>285000</v>
      </c>
      <c r="AP132">
        <f t="shared" si="22"/>
        <v>0</v>
      </c>
      <c r="AQ132" s="15">
        <f t="shared" si="23"/>
        <v>0</v>
      </c>
      <c r="AR132">
        <f t="shared" si="24"/>
        <v>0</v>
      </c>
      <c r="AS132" s="15">
        <f t="shared" si="25"/>
        <v>0</v>
      </c>
      <c r="AT132">
        <f t="shared" si="26"/>
        <v>11</v>
      </c>
      <c r="AU132" s="15">
        <f t="shared" si="27"/>
        <v>183000</v>
      </c>
      <c r="AV132">
        <f t="shared" si="28"/>
        <v>22</v>
      </c>
      <c r="AW132" s="15">
        <f t="shared" si="29"/>
        <v>285000</v>
      </c>
    </row>
    <row r="133" spans="1:49" ht="12.2" customHeight="1" x14ac:dyDescent="0.2">
      <c r="B133" s="25" t="s">
        <v>116</v>
      </c>
      <c r="C133" s="26"/>
      <c r="D133" s="26"/>
      <c r="E133" s="26"/>
      <c r="F133" s="26"/>
      <c r="G133" s="27">
        <v>6</v>
      </c>
      <c r="I133" s="26"/>
      <c r="J133" s="27">
        <v>18</v>
      </c>
      <c r="L133" s="26"/>
      <c r="M133" s="27">
        <v>1</v>
      </c>
      <c r="O133" s="26"/>
      <c r="P133" s="27">
        <v>119</v>
      </c>
      <c r="R133" s="26"/>
      <c r="S133" s="27">
        <v>0</v>
      </c>
      <c r="T133" s="26"/>
      <c r="U133" s="26"/>
      <c r="V133" s="26"/>
      <c r="W133" s="27">
        <v>0</v>
      </c>
      <c r="Y133" s="26"/>
      <c r="Z133" s="26"/>
      <c r="AA133" s="27">
        <v>3</v>
      </c>
      <c r="AC133" s="26"/>
      <c r="AD133" s="26"/>
      <c r="AE133" s="26"/>
      <c r="AF133" s="26"/>
      <c r="AG133" s="27">
        <v>125</v>
      </c>
      <c r="AJ133" s="25" t="s">
        <v>169</v>
      </c>
      <c r="AK133" s="25"/>
      <c r="AL133" s="18">
        <v>2602.0100000000002</v>
      </c>
      <c r="AM133" s="18">
        <v>6</v>
      </c>
      <c r="AN133">
        <f t="shared" si="20"/>
        <v>26</v>
      </c>
      <c r="AO133" s="15">
        <f t="shared" si="21"/>
        <v>259000</v>
      </c>
      <c r="AP133">
        <f t="shared" si="22"/>
        <v>2</v>
      </c>
      <c r="AQ133" s="15">
        <f t="shared" si="23"/>
        <v>301000</v>
      </c>
      <c r="AR133">
        <f t="shared" si="24"/>
        <v>1</v>
      </c>
      <c r="AS133" s="15">
        <f t="shared" si="25"/>
        <v>572000</v>
      </c>
      <c r="AT133">
        <f t="shared" si="26"/>
        <v>14</v>
      </c>
      <c r="AU133" s="15">
        <f t="shared" si="27"/>
        <v>727000</v>
      </c>
      <c r="AV133">
        <f t="shared" si="28"/>
        <v>29</v>
      </c>
      <c r="AW133" s="15">
        <f t="shared" si="29"/>
        <v>1132000</v>
      </c>
    </row>
    <row r="134" spans="1:49" ht="12.2" customHeight="1" x14ac:dyDescent="0.2">
      <c r="B134" s="25" t="s">
        <v>117</v>
      </c>
      <c r="C134" s="26"/>
      <c r="D134" s="26"/>
      <c r="E134" s="26"/>
      <c r="F134" s="26"/>
      <c r="G134" s="27">
        <v>13</v>
      </c>
      <c r="I134" s="26"/>
      <c r="J134" s="27">
        <v>67</v>
      </c>
      <c r="L134" s="26"/>
      <c r="M134" s="27">
        <v>0</v>
      </c>
      <c r="O134" s="26"/>
      <c r="P134" s="27">
        <v>0</v>
      </c>
      <c r="R134" s="26"/>
      <c r="S134" s="27">
        <v>1</v>
      </c>
      <c r="T134" s="26"/>
      <c r="U134" s="26"/>
      <c r="V134" s="26"/>
      <c r="W134" s="27">
        <v>390</v>
      </c>
      <c r="Y134" s="26"/>
      <c r="Z134" s="26"/>
      <c r="AA134" s="27">
        <v>10</v>
      </c>
      <c r="AC134" s="26"/>
      <c r="AD134" s="26"/>
      <c r="AE134" s="26"/>
      <c r="AF134" s="26"/>
      <c r="AG134" s="27">
        <v>57</v>
      </c>
      <c r="AJ134" s="25" t="s">
        <v>170</v>
      </c>
      <c r="AK134" s="25"/>
      <c r="AL134" s="18">
        <v>2602.02</v>
      </c>
      <c r="AM134" s="18">
        <v>5</v>
      </c>
      <c r="AN134">
        <f t="shared" si="20"/>
        <v>10</v>
      </c>
      <c r="AO134" s="15">
        <f t="shared" si="21"/>
        <v>101000</v>
      </c>
      <c r="AP134">
        <f t="shared" si="22"/>
        <v>0</v>
      </c>
      <c r="AQ134" s="15">
        <f t="shared" si="23"/>
        <v>0</v>
      </c>
      <c r="AR134">
        <f t="shared" si="24"/>
        <v>0</v>
      </c>
      <c r="AS134" s="15">
        <f t="shared" si="25"/>
        <v>0</v>
      </c>
      <c r="AT134">
        <f t="shared" si="26"/>
        <v>7</v>
      </c>
      <c r="AU134" s="15">
        <f t="shared" si="27"/>
        <v>79000</v>
      </c>
      <c r="AV134">
        <f t="shared" si="28"/>
        <v>10</v>
      </c>
      <c r="AW134" s="15">
        <f t="shared" si="29"/>
        <v>101000</v>
      </c>
    </row>
    <row r="135" spans="1:49" ht="12.2" customHeight="1" x14ac:dyDescent="0.2">
      <c r="B135" s="25" t="s">
        <v>118</v>
      </c>
      <c r="C135" s="26"/>
      <c r="D135" s="26"/>
      <c r="E135" s="26"/>
      <c r="F135" s="26"/>
      <c r="G135" s="27">
        <v>8</v>
      </c>
      <c r="I135" s="26"/>
      <c r="J135" s="27">
        <v>46</v>
      </c>
      <c r="L135" s="26"/>
      <c r="M135" s="27">
        <v>0</v>
      </c>
      <c r="O135" s="26"/>
      <c r="P135" s="27">
        <v>0</v>
      </c>
      <c r="R135" s="26"/>
      <c r="S135" s="27">
        <v>0</v>
      </c>
      <c r="T135" s="26"/>
      <c r="U135" s="26"/>
      <c r="V135" s="26"/>
      <c r="W135" s="27">
        <v>0</v>
      </c>
      <c r="Y135" s="26"/>
      <c r="Z135" s="26"/>
      <c r="AA135" s="27">
        <v>5</v>
      </c>
      <c r="AC135" s="26"/>
      <c r="AD135" s="26"/>
      <c r="AE135" s="26"/>
      <c r="AF135" s="26"/>
      <c r="AG135" s="27">
        <v>44</v>
      </c>
      <c r="AJ135" s="25" t="s">
        <v>171</v>
      </c>
      <c r="AK135" s="25"/>
      <c r="AL135" s="18">
        <v>2602.0300000000002</v>
      </c>
      <c r="AM135" s="18">
        <v>5</v>
      </c>
      <c r="AN135">
        <f t="shared" si="20"/>
        <v>18</v>
      </c>
      <c r="AO135" s="15">
        <f t="shared" si="21"/>
        <v>120000</v>
      </c>
      <c r="AP135">
        <f t="shared" si="22"/>
        <v>1</v>
      </c>
      <c r="AQ135" s="15">
        <f t="shared" si="23"/>
        <v>102000</v>
      </c>
      <c r="AR135">
        <f t="shared" si="24"/>
        <v>1</v>
      </c>
      <c r="AS135" s="15">
        <f t="shared" si="25"/>
        <v>860000</v>
      </c>
      <c r="AT135">
        <f t="shared" si="26"/>
        <v>9</v>
      </c>
      <c r="AU135" s="15">
        <f t="shared" si="27"/>
        <v>1007000</v>
      </c>
      <c r="AV135">
        <f t="shared" si="28"/>
        <v>20</v>
      </c>
      <c r="AW135" s="15">
        <f t="shared" si="29"/>
        <v>1082000</v>
      </c>
    </row>
    <row r="136" spans="1:49" ht="12.2" customHeight="1" x14ac:dyDescent="0.2">
      <c r="B136" s="25" t="s">
        <v>119</v>
      </c>
      <c r="C136" s="26"/>
      <c r="D136" s="26"/>
      <c r="E136" s="26"/>
      <c r="F136" s="26"/>
      <c r="G136" s="27">
        <v>49</v>
      </c>
      <c r="I136" s="26"/>
      <c r="J136" s="27">
        <v>515</v>
      </c>
      <c r="L136" s="26"/>
      <c r="M136" s="27">
        <v>0</v>
      </c>
      <c r="O136" s="26"/>
      <c r="P136" s="27">
        <v>0</v>
      </c>
      <c r="R136" s="26"/>
      <c r="S136" s="27">
        <v>1</v>
      </c>
      <c r="T136" s="26"/>
      <c r="U136" s="26"/>
      <c r="V136" s="26"/>
      <c r="W136" s="27">
        <v>750</v>
      </c>
      <c r="Y136" s="26"/>
      <c r="Z136" s="26"/>
      <c r="AA136" s="27">
        <v>18</v>
      </c>
      <c r="AC136" s="26"/>
      <c r="AD136" s="26"/>
      <c r="AE136" s="26"/>
      <c r="AF136" s="26"/>
      <c r="AG136" s="27">
        <v>163</v>
      </c>
      <c r="AJ136" s="25" t="s">
        <v>172</v>
      </c>
      <c r="AK136" s="25"/>
      <c r="AL136" s="18">
        <v>2603.0100000000002</v>
      </c>
      <c r="AM136" s="18">
        <v>6</v>
      </c>
      <c r="AN136">
        <f t="shared" si="20"/>
        <v>12</v>
      </c>
      <c r="AO136" s="15">
        <f t="shared" si="21"/>
        <v>138000</v>
      </c>
      <c r="AP136">
        <f t="shared" si="22"/>
        <v>2</v>
      </c>
      <c r="AQ136" s="15">
        <f t="shared" si="23"/>
        <v>286000</v>
      </c>
      <c r="AR136">
        <f t="shared" si="24"/>
        <v>3</v>
      </c>
      <c r="AS136" s="15">
        <f t="shared" si="25"/>
        <v>1363000</v>
      </c>
      <c r="AT136">
        <f t="shared" si="26"/>
        <v>12</v>
      </c>
      <c r="AU136" s="15">
        <f t="shared" si="27"/>
        <v>1567000</v>
      </c>
      <c r="AV136">
        <f t="shared" si="28"/>
        <v>17</v>
      </c>
      <c r="AW136" s="15">
        <f t="shared" si="29"/>
        <v>1787000</v>
      </c>
    </row>
    <row r="137" spans="1:49" ht="12.2" customHeight="1" x14ac:dyDescent="0.2">
      <c r="B137" s="25" t="s">
        <v>26</v>
      </c>
      <c r="C137" s="26"/>
      <c r="D137" s="26"/>
      <c r="E137" s="26"/>
      <c r="F137" s="26"/>
      <c r="G137" s="27">
        <v>1137</v>
      </c>
      <c r="I137" s="26"/>
      <c r="J137" s="27">
        <v>11924</v>
      </c>
      <c r="L137" s="26"/>
      <c r="M137" s="27">
        <v>28</v>
      </c>
      <c r="O137" s="26"/>
      <c r="P137" s="27">
        <v>4910</v>
      </c>
      <c r="R137" s="26"/>
      <c r="S137" s="27">
        <v>43</v>
      </c>
      <c r="T137" s="26"/>
      <c r="U137" s="26"/>
      <c r="V137" s="26"/>
      <c r="W137" s="27">
        <v>23632</v>
      </c>
      <c r="Y137" s="26"/>
      <c r="Z137" s="26"/>
      <c r="AA137" s="27">
        <v>569</v>
      </c>
      <c r="AC137" s="26"/>
      <c r="AD137" s="26"/>
      <c r="AE137" s="26"/>
      <c r="AF137" s="26"/>
      <c r="AG137" s="27">
        <v>10614</v>
      </c>
      <c r="AJ137" s="25" t="s">
        <v>174</v>
      </c>
      <c r="AK137" s="25"/>
      <c r="AL137" s="18">
        <v>2603.02</v>
      </c>
      <c r="AM137" s="18">
        <v>6</v>
      </c>
      <c r="AN137">
        <f t="shared" si="20"/>
        <v>15</v>
      </c>
      <c r="AO137" s="15">
        <f t="shared" si="21"/>
        <v>130000</v>
      </c>
      <c r="AP137">
        <f t="shared" si="22"/>
        <v>1</v>
      </c>
      <c r="AQ137" s="15">
        <f t="shared" si="23"/>
        <v>225000</v>
      </c>
      <c r="AR137">
        <f t="shared" si="24"/>
        <v>0</v>
      </c>
      <c r="AS137" s="15">
        <f t="shared" si="25"/>
        <v>0</v>
      </c>
      <c r="AT137">
        <f t="shared" si="26"/>
        <v>11</v>
      </c>
      <c r="AU137" s="15">
        <f t="shared" si="27"/>
        <v>293000</v>
      </c>
      <c r="AV137">
        <f t="shared" si="28"/>
        <v>16</v>
      </c>
      <c r="AW137" s="15">
        <f t="shared" si="29"/>
        <v>355000</v>
      </c>
    </row>
    <row r="138" spans="1:49" ht="12.2" customHeight="1" x14ac:dyDescent="0.2">
      <c r="B138" s="22" t="s">
        <v>120</v>
      </c>
      <c r="C138" s="23"/>
      <c r="D138" s="23"/>
      <c r="AJ138" s="25" t="s">
        <v>175</v>
      </c>
      <c r="AK138" s="25"/>
      <c r="AL138" s="18">
        <v>2603.0300000000002</v>
      </c>
      <c r="AM138" s="18">
        <v>5</v>
      </c>
      <c r="AN138">
        <f t="shared" si="20"/>
        <v>26</v>
      </c>
      <c r="AO138" s="15">
        <f t="shared" si="21"/>
        <v>280000</v>
      </c>
      <c r="AP138">
        <f t="shared" si="22"/>
        <v>1</v>
      </c>
      <c r="AQ138" s="15">
        <f t="shared" si="23"/>
        <v>200000</v>
      </c>
      <c r="AR138">
        <f t="shared" si="24"/>
        <v>5</v>
      </c>
      <c r="AS138" s="15">
        <f t="shared" si="25"/>
        <v>2583000</v>
      </c>
      <c r="AT138">
        <f t="shared" si="26"/>
        <v>10</v>
      </c>
      <c r="AU138" s="15">
        <f t="shared" si="27"/>
        <v>76000</v>
      </c>
      <c r="AV138">
        <f t="shared" si="28"/>
        <v>32</v>
      </c>
      <c r="AW138" s="15">
        <f t="shared" si="29"/>
        <v>3063000</v>
      </c>
    </row>
    <row r="139" spans="1:49" ht="12.2" customHeight="1" x14ac:dyDescent="0.2">
      <c r="B139" s="25" t="s">
        <v>121</v>
      </c>
      <c r="C139" s="26"/>
      <c r="D139" s="26"/>
      <c r="E139" s="26"/>
      <c r="F139" s="26"/>
      <c r="G139" s="27">
        <v>104</v>
      </c>
      <c r="I139" s="26"/>
      <c r="J139" s="27">
        <v>1377</v>
      </c>
      <c r="L139" s="26"/>
      <c r="M139" s="27">
        <v>4</v>
      </c>
      <c r="O139" s="26"/>
      <c r="P139" s="27">
        <v>651</v>
      </c>
      <c r="R139" s="26"/>
      <c r="S139" s="27">
        <v>10</v>
      </c>
      <c r="T139" s="26"/>
      <c r="U139" s="26"/>
      <c r="V139" s="26"/>
      <c r="W139" s="27">
        <v>5131</v>
      </c>
      <c r="Y139" s="26"/>
      <c r="Z139" s="26"/>
      <c r="AA139" s="27">
        <v>44</v>
      </c>
      <c r="AC139" s="26"/>
      <c r="AD139" s="26"/>
      <c r="AE139" s="26"/>
      <c r="AF139" s="26"/>
      <c r="AG139" s="27">
        <v>2216</v>
      </c>
      <c r="AJ139" s="25" t="s">
        <v>177</v>
      </c>
      <c r="AK139" s="25"/>
      <c r="AL139" s="18">
        <v>2604.0100000000002</v>
      </c>
      <c r="AM139" s="18">
        <v>6</v>
      </c>
      <c r="AN139">
        <f t="shared" si="20"/>
        <v>16</v>
      </c>
      <c r="AO139" s="15">
        <f t="shared" si="21"/>
        <v>150000</v>
      </c>
      <c r="AP139">
        <f t="shared" si="22"/>
        <v>1</v>
      </c>
      <c r="AQ139" s="15">
        <f t="shared" si="23"/>
        <v>250000</v>
      </c>
      <c r="AR139">
        <f t="shared" si="24"/>
        <v>2</v>
      </c>
      <c r="AS139" s="15">
        <f t="shared" si="25"/>
        <v>550000</v>
      </c>
      <c r="AT139">
        <f t="shared" si="26"/>
        <v>10</v>
      </c>
      <c r="AU139" s="15">
        <f t="shared" si="27"/>
        <v>326000</v>
      </c>
      <c r="AV139">
        <f t="shared" si="28"/>
        <v>19</v>
      </c>
      <c r="AW139" s="15">
        <f t="shared" si="29"/>
        <v>950000</v>
      </c>
    </row>
    <row r="140" spans="1:49" ht="12.2" customHeight="1" x14ac:dyDescent="0.2">
      <c r="B140" s="25" t="s">
        <v>123</v>
      </c>
      <c r="C140" s="26"/>
      <c r="D140" s="26"/>
      <c r="E140" s="26"/>
      <c r="F140" s="26"/>
      <c r="G140" s="27">
        <v>13</v>
      </c>
      <c r="I140" s="26"/>
      <c r="J140" s="27">
        <v>43</v>
      </c>
      <c r="L140" s="26"/>
      <c r="M140" s="27">
        <v>0</v>
      </c>
      <c r="O140" s="26"/>
      <c r="P140" s="27">
        <v>0</v>
      </c>
      <c r="R140" s="26"/>
      <c r="S140" s="27">
        <v>0</v>
      </c>
      <c r="T140" s="26"/>
      <c r="U140" s="26"/>
      <c r="V140" s="26"/>
      <c r="W140" s="27">
        <v>0</v>
      </c>
      <c r="Y140" s="26"/>
      <c r="Z140" s="26"/>
      <c r="AA140" s="27">
        <v>8</v>
      </c>
      <c r="AC140" s="26"/>
      <c r="AD140" s="26"/>
      <c r="AE140" s="26"/>
      <c r="AF140" s="26"/>
      <c r="AG140" s="27">
        <v>31</v>
      </c>
      <c r="AJ140" s="25" t="s">
        <v>178</v>
      </c>
      <c r="AK140" s="25"/>
      <c r="AL140" s="18">
        <v>2604.02</v>
      </c>
      <c r="AM140" s="18">
        <v>6</v>
      </c>
      <c r="AN140">
        <f t="shared" si="20"/>
        <v>48</v>
      </c>
      <c r="AO140" s="15">
        <f t="shared" si="21"/>
        <v>585000</v>
      </c>
      <c r="AP140">
        <f t="shared" si="22"/>
        <v>1</v>
      </c>
      <c r="AQ140" s="15">
        <f t="shared" si="23"/>
        <v>123000</v>
      </c>
      <c r="AR140">
        <f t="shared" si="24"/>
        <v>5</v>
      </c>
      <c r="AS140" s="15">
        <f t="shared" si="25"/>
        <v>2900000</v>
      </c>
      <c r="AT140">
        <f t="shared" si="26"/>
        <v>18</v>
      </c>
      <c r="AU140" s="15">
        <f t="shared" si="27"/>
        <v>751000</v>
      </c>
      <c r="AV140">
        <f t="shared" si="28"/>
        <v>54</v>
      </c>
      <c r="AW140" s="15">
        <f t="shared" si="29"/>
        <v>3608000</v>
      </c>
    </row>
    <row r="141" spans="1:49" ht="14.45" customHeight="1" x14ac:dyDescent="0.2">
      <c r="A141" s="16" t="s">
        <v>262</v>
      </c>
      <c r="B141" s="17"/>
      <c r="C141" s="17"/>
      <c r="D141" s="17"/>
      <c r="E141" s="17"/>
      <c r="F141" s="17"/>
      <c r="G141" s="17"/>
      <c r="H141" s="17"/>
      <c r="Z141" s="19"/>
      <c r="AA141" s="19"/>
      <c r="AB141" s="20" t="s">
        <v>1</v>
      </c>
      <c r="AC141" s="19"/>
      <c r="AD141" s="20" t="s">
        <v>122</v>
      </c>
      <c r="AE141" s="21" t="s">
        <v>3</v>
      </c>
      <c r="AF141" s="19"/>
      <c r="AG141" s="20" t="s">
        <v>4</v>
      </c>
      <c r="AJ141" s="25" t="s">
        <v>179</v>
      </c>
      <c r="AK141" s="25"/>
      <c r="AL141" s="18">
        <v>2604.0300000000002</v>
      </c>
      <c r="AM141" s="18">
        <v>5</v>
      </c>
      <c r="AN141">
        <f t="shared" si="20"/>
        <v>24</v>
      </c>
      <c r="AO141" s="15">
        <f t="shared" si="21"/>
        <v>386000</v>
      </c>
      <c r="AP141">
        <f t="shared" si="22"/>
        <v>3</v>
      </c>
      <c r="AQ141" s="15">
        <f t="shared" si="23"/>
        <v>470000</v>
      </c>
      <c r="AR141">
        <f t="shared" si="24"/>
        <v>1</v>
      </c>
      <c r="AS141" s="15">
        <f t="shared" si="25"/>
        <v>596000</v>
      </c>
      <c r="AT141">
        <f t="shared" si="26"/>
        <v>11</v>
      </c>
      <c r="AU141" s="15">
        <f t="shared" si="27"/>
        <v>293000</v>
      </c>
      <c r="AV141">
        <f t="shared" si="28"/>
        <v>28</v>
      </c>
      <c r="AW141" s="15">
        <f t="shared" si="29"/>
        <v>1452000</v>
      </c>
    </row>
    <row r="142" spans="1:49" ht="14.45" customHeight="1" x14ac:dyDescent="0.2">
      <c r="A142" s="16" t="s">
        <v>5</v>
      </c>
      <c r="B142" s="17"/>
      <c r="C142" s="17"/>
      <c r="D142" s="17"/>
      <c r="E142" s="17"/>
      <c r="V142" s="16" t="s">
        <v>6</v>
      </c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J142" s="25" t="s">
        <v>180</v>
      </c>
      <c r="AK142" s="25"/>
      <c r="AL142" s="18">
        <v>2604.04</v>
      </c>
      <c r="AM142" s="18">
        <v>6</v>
      </c>
      <c r="AN142">
        <f t="shared" si="20"/>
        <v>104</v>
      </c>
      <c r="AO142" s="15">
        <f t="shared" si="21"/>
        <v>1849000</v>
      </c>
      <c r="AP142">
        <f t="shared" si="22"/>
        <v>8</v>
      </c>
      <c r="AQ142" s="15">
        <f t="shared" si="23"/>
        <v>1517000</v>
      </c>
      <c r="AR142">
        <f t="shared" si="24"/>
        <v>20</v>
      </c>
      <c r="AS142" s="15">
        <f t="shared" si="25"/>
        <v>11140000</v>
      </c>
      <c r="AT142">
        <f t="shared" si="26"/>
        <v>36</v>
      </c>
      <c r="AU142" s="15">
        <f t="shared" si="27"/>
        <v>1109000</v>
      </c>
      <c r="AV142">
        <f t="shared" si="28"/>
        <v>132</v>
      </c>
      <c r="AW142" s="15">
        <f t="shared" si="29"/>
        <v>14506000</v>
      </c>
    </row>
    <row r="143" spans="1:49" ht="14.45" customHeight="1" x14ac:dyDescent="0.2">
      <c r="A143" s="16" t="s">
        <v>7</v>
      </c>
      <c r="B143" s="17"/>
      <c r="C143" s="17"/>
      <c r="D143" s="17"/>
      <c r="E143" s="17"/>
      <c r="V143" s="16" t="s">
        <v>8</v>
      </c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J143" s="25" t="s">
        <v>181</v>
      </c>
      <c r="AK143" s="25"/>
      <c r="AL143" s="18">
        <v>2605.0100000000002</v>
      </c>
      <c r="AM143" s="18">
        <v>6</v>
      </c>
      <c r="AN143">
        <f t="shared" si="20"/>
        <v>58</v>
      </c>
      <c r="AO143" s="15">
        <f t="shared" si="21"/>
        <v>644000</v>
      </c>
      <c r="AP143">
        <f t="shared" si="22"/>
        <v>5</v>
      </c>
      <c r="AQ143" s="15">
        <f t="shared" si="23"/>
        <v>917000</v>
      </c>
      <c r="AR143">
        <f t="shared" si="24"/>
        <v>5</v>
      </c>
      <c r="AS143" s="15">
        <f t="shared" si="25"/>
        <v>2565000</v>
      </c>
      <c r="AT143">
        <f t="shared" si="26"/>
        <v>33</v>
      </c>
      <c r="AU143" s="15">
        <f t="shared" si="27"/>
        <v>407000</v>
      </c>
      <c r="AV143">
        <f t="shared" si="28"/>
        <v>68</v>
      </c>
      <c r="AW143" s="15">
        <f t="shared" si="29"/>
        <v>4126000</v>
      </c>
    </row>
    <row r="144" spans="1:49" ht="14.45" customHeight="1" x14ac:dyDescent="0.2">
      <c r="V144" s="16" t="s">
        <v>9</v>
      </c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J144" s="25" t="s">
        <v>182</v>
      </c>
      <c r="AK144" s="25"/>
      <c r="AL144" s="18">
        <v>2606.04</v>
      </c>
      <c r="AM144" s="18">
        <v>3</v>
      </c>
      <c r="AN144">
        <f t="shared" si="20"/>
        <v>4</v>
      </c>
      <c r="AO144" s="15">
        <f t="shared" si="21"/>
        <v>17000</v>
      </c>
      <c r="AP144">
        <f t="shared" si="22"/>
        <v>0</v>
      </c>
      <c r="AQ144" s="15">
        <f t="shared" si="23"/>
        <v>0</v>
      </c>
      <c r="AR144">
        <f t="shared" si="24"/>
        <v>0</v>
      </c>
      <c r="AS144" s="15">
        <f t="shared" si="25"/>
        <v>0</v>
      </c>
      <c r="AT144">
        <f t="shared" si="26"/>
        <v>2</v>
      </c>
      <c r="AU144" s="15">
        <f t="shared" si="27"/>
        <v>10000</v>
      </c>
      <c r="AV144">
        <f t="shared" si="28"/>
        <v>4</v>
      </c>
      <c r="AW144" s="15">
        <f t="shared" si="29"/>
        <v>17000</v>
      </c>
    </row>
    <row r="145" spans="2:49" ht="12.2" customHeight="1" x14ac:dyDescent="0.2">
      <c r="G145" s="22" t="s">
        <v>10</v>
      </c>
      <c r="H145" s="23"/>
      <c r="I145" s="23"/>
      <c r="J145" s="23"/>
      <c r="M145" s="22" t="s">
        <v>10</v>
      </c>
      <c r="N145" s="23"/>
      <c r="O145" s="23"/>
      <c r="P145" s="23"/>
      <c r="R145" s="22" t="s">
        <v>10</v>
      </c>
      <c r="S145" s="23"/>
      <c r="T145" s="23"/>
      <c r="U145" s="23"/>
      <c r="V145" s="23"/>
      <c r="AJ145" s="25" t="s">
        <v>183</v>
      </c>
      <c r="AK145" s="25"/>
      <c r="AL145" s="18">
        <v>2606.0500000000002</v>
      </c>
      <c r="AM145" s="18">
        <v>6</v>
      </c>
      <c r="AN145">
        <f t="shared" si="20"/>
        <v>158</v>
      </c>
      <c r="AO145" s="15">
        <f t="shared" si="21"/>
        <v>2623000</v>
      </c>
      <c r="AP145">
        <f t="shared" si="22"/>
        <v>6</v>
      </c>
      <c r="AQ145" s="15">
        <f t="shared" si="23"/>
        <v>1091000</v>
      </c>
      <c r="AR145">
        <f t="shared" si="24"/>
        <v>12</v>
      </c>
      <c r="AS145" s="15">
        <f t="shared" si="25"/>
        <v>6424000</v>
      </c>
      <c r="AT145">
        <f t="shared" si="26"/>
        <v>80</v>
      </c>
      <c r="AU145" s="15">
        <f t="shared" si="27"/>
        <v>1542000</v>
      </c>
      <c r="AV145">
        <f t="shared" si="28"/>
        <v>176</v>
      </c>
      <c r="AW145" s="15">
        <f t="shared" si="29"/>
        <v>10138000</v>
      </c>
    </row>
    <row r="146" spans="2:49" ht="12.2" customHeight="1" x14ac:dyDescent="0.2">
      <c r="G146" s="22" t="s">
        <v>11</v>
      </c>
      <c r="H146" s="23"/>
      <c r="I146" s="23"/>
      <c r="J146" s="23"/>
      <c r="M146" s="22" t="s">
        <v>12</v>
      </c>
      <c r="N146" s="23"/>
      <c r="O146" s="23"/>
      <c r="P146" s="23"/>
      <c r="R146" s="22" t="s">
        <v>13</v>
      </c>
      <c r="S146" s="23"/>
      <c r="T146" s="23"/>
      <c r="U146" s="23"/>
      <c r="V146" s="23"/>
      <c r="X146" s="22" t="s">
        <v>14</v>
      </c>
      <c r="Y146" s="23"/>
      <c r="Z146" s="23"/>
      <c r="AA146" s="23"/>
      <c r="AB146" s="23"/>
      <c r="AC146" s="23"/>
      <c r="AD146" s="23"/>
      <c r="AE146" s="23"/>
      <c r="AF146" s="23"/>
      <c r="AG146" s="23"/>
      <c r="AJ146" s="25" t="s">
        <v>184</v>
      </c>
      <c r="AK146" s="25"/>
      <c r="AL146" s="18">
        <v>2607</v>
      </c>
      <c r="AM146" s="18">
        <v>5</v>
      </c>
      <c r="AN146">
        <f t="shared" si="20"/>
        <v>80</v>
      </c>
      <c r="AO146" s="15">
        <f t="shared" si="21"/>
        <v>900000</v>
      </c>
      <c r="AP146">
        <f t="shared" si="22"/>
        <v>1</v>
      </c>
      <c r="AQ146" s="15">
        <f t="shared" si="23"/>
        <v>101000</v>
      </c>
      <c r="AR146">
        <f t="shared" si="24"/>
        <v>5</v>
      </c>
      <c r="AS146" s="15">
        <f t="shared" si="25"/>
        <v>2665000</v>
      </c>
      <c r="AT146">
        <f t="shared" si="26"/>
        <v>35</v>
      </c>
      <c r="AU146" s="15">
        <f t="shared" si="27"/>
        <v>288000</v>
      </c>
      <c r="AV146">
        <f t="shared" si="28"/>
        <v>86</v>
      </c>
      <c r="AW146" s="15">
        <f t="shared" si="29"/>
        <v>3666000</v>
      </c>
    </row>
    <row r="147" spans="2:49" ht="13.35" customHeight="1" x14ac:dyDescent="0.2">
      <c r="B147" s="24" t="s">
        <v>15</v>
      </c>
      <c r="G147" s="22" t="s">
        <v>16</v>
      </c>
      <c r="H147" s="23"/>
      <c r="I147" s="23"/>
      <c r="J147" s="23"/>
      <c r="M147" s="22" t="s">
        <v>17</v>
      </c>
      <c r="N147" s="23"/>
      <c r="O147" s="23"/>
      <c r="P147" s="23"/>
      <c r="X147" s="22" t="s">
        <v>18</v>
      </c>
      <c r="Y147" s="23"/>
      <c r="Z147" s="23"/>
      <c r="AA147" s="23"/>
      <c r="AB147" s="23"/>
      <c r="AC147" s="23"/>
      <c r="AD147" s="23"/>
      <c r="AE147" s="23"/>
      <c r="AF147" s="23"/>
      <c r="AG147" s="23"/>
      <c r="AJ147" s="25" t="s">
        <v>185</v>
      </c>
      <c r="AK147" s="25"/>
      <c r="AL147" s="18">
        <v>2608</v>
      </c>
      <c r="AM147" s="18">
        <v>5</v>
      </c>
      <c r="AN147">
        <f t="shared" si="20"/>
        <v>44</v>
      </c>
      <c r="AO147" s="15">
        <f t="shared" si="21"/>
        <v>434000</v>
      </c>
      <c r="AP147">
        <f t="shared" si="22"/>
        <v>1</v>
      </c>
      <c r="AQ147" s="15">
        <f t="shared" si="23"/>
        <v>225000</v>
      </c>
      <c r="AR147">
        <f t="shared" si="24"/>
        <v>0</v>
      </c>
      <c r="AS147" s="15">
        <f t="shared" si="25"/>
        <v>0</v>
      </c>
      <c r="AT147">
        <f t="shared" si="26"/>
        <v>19</v>
      </c>
      <c r="AU147" s="15">
        <f t="shared" si="27"/>
        <v>163000</v>
      </c>
      <c r="AV147">
        <f t="shared" si="28"/>
        <v>45</v>
      </c>
      <c r="AW147" s="15">
        <f t="shared" si="29"/>
        <v>659000</v>
      </c>
    </row>
    <row r="148" spans="2:49" ht="13.35" customHeight="1" x14ac:dyDescent="0.2">
      <c r="B148" s="28"/>
      <c r="G148" s="23"/>
      <c r="H148" s="23"/>
      <c r="I148" s="23"/>
      <c r="J148" s="23"/>
      <c r="M148" s="23"/>
      <c r="N148" s="23"/>
      <c r="O148" s="23"/>
      <c r="P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J148" s="25" t="s">
        <v>186</v>
      </c>
      <c r="AK148" s="25"/>
      <c r="AL148" s="18">
        <v>2609</v>
      </c>
      <c r="AM148" s="18">
        <v>11</v>
      </c>
      <c r="AN148">
        <f t="shared" si="20"/>
        <v>94</v>
      </c>
      <c r="AO148" s="15">
        <f t="shared" si="21"/>
        <v>1028000</v>
      </c>
      <c r="AP148">
        <f t="shared" si="22"/>
        <v>4</v>
      </c>
      <c r="AQ148" s="15">
        <f t="shared" si="23"/>
        <v>690000</v>
      </c>
      <c r="AR148">
        <f t="shared" si="24"/>
        <v>5</v>
      </c>
      <c r="AS148" s="15">
        <f t="shared" si="25"/>
        <v>2728000</v>
      </c>
      <c r="AT148">
        <f t="shared" si="26"/>
        <v>58</v>
      </c>
      <c r="AU148" s="15">
        <f t="shared" si="27"/>
        <v>1348000</v>
      </c>
      <c r="AV148">
        <f t="shared" si="28"/>
        <v>103</v>
      </c>
      <c r="AW148" s="15">
        <f t="shared" si="29"/>
        <v>4446000</v>
      </c>
    </row>
    <row r="149" spans="2:49" ht="12.2" customHeight="1" x14ac:dyDescent="0.2">
      <c r="F149" s="22" t="s">
        <v>19</v>
      </c>
      <c r="G149" s="23"/>
      <c r="H149" s="23"/>
      <c r="J149" s="22" t="s">
        <v>20</v>
      </c>
      <c r="K149" s="23"/>
      <c r="M149" s="22" t="s">
        <v>19</v>
      </c>
      <c r="N149" s="23"/>
      <c r="P149" s="24" t="s">
        <v>20</v>
      </c>
      <c r="S149" s="24" t="s">
        <v>19</v>
      </c>
      <c r="U149" s="22" t="s">
        <v>20</v>
      </c>
      <c r="V149" s="23"/>
      <c r="Y149" s="22" t="s">
        <v>19</v>
      </c>
      <c r="Z149" s="23"/>
      <c r="AD149" s="22" t="s">
        <v>20</v>
      </c>
      <c r="AE149" s="23"/>
      <c r="AF149" s="23"/>
      <c r="AJ149" s="25" t="s">
        <v>187</v>
      </c>
      <c r="AK149" s="25"/>
      <c r="AL149" s="18">
        <v>2610</v>
      </c>
      <c r="AM149" s="18">
        <v>5</v>
      </c>
      <c r="AN149">
        <f t="shared" si="20"/>
        <v>22</v>
      </c>
      <c r="AO149" s="15">
        <f t="shared" si="21"/>
        <v>107000</v>
      </c>
      <c r="AP149">
        <f t="shared" si="22"/>
        <v>0</v>
      </c>
      <c r="AQ149" s="15">
        <f t="shared" si="23"/>
        <v>0</v>
      </c>
      <c r="AR149">
        <f t="shared" si="24"/>
        <v>2</v>
      </c>
      <c r="AS149" s="15">
        <f t="shared" si="25"/>
        <v>1000000</v>
      </c>
      <c r="AT149">
        <f t="shared" si="26"/>
        <v>12</v>
      </c>
      <c r="AU149" s="15">
        <f t="shared" si="27"/>
        <v>556000</v>
      </c>
      <c r="AV149">
        <f t="shared" si="28"/>
        <v>24</v>
      </c>
      <c r="AW149" s="15">
        <f t="shared" si="29"/>
        <v>1107000</v>
      </c>
    </row>
    <row r="150" spans="2:49" ht="12.2" customHeight="1" x14ac:dyDescent="0.2">
      <c r="F150" s="22" t="s">
        <v>21</v>
      </c>
      <c r="G150" s="23"/>
      <c r="H150" s="23"/>
      <c r="J150" s="22" t="s">
        <v>22</v>
      </c>
      <c r="K150" s="23"/>
      <c r="M150" s="22" t="s">
        <v>21</v>
      </c>
      <c r="N150" s="23"/>
      <c r="P150" s="24" t="s">
        <v>22</v>
      </c>
      <c r="S150" s="24" t="s">
        <v>21</v>
      </c>
      <c r="U150" s="22" t="s">
        <v>22</v>
      </c>
      <c r="V150" s="23"/>
      <c r="Y150" s="22" t="s">
        <v>21</v>
      </c>
      <c r="Z150" s="23"/>
      <c r="AD150" s="22" t="s">
        <v>22</v>
      </c>
      <c r="AE150" s="23"/>
      <c r="AF150" s="23"/>
      <c r="AJ150" s="25" t="s">
        <v>188</v>
      </c>
      <c r="AK150" s="25"/>
      <c r="AL150" s="18">
        <v>2611</v>
      </c>
      <c r="AM150" s="18">
        <v>13</v>
      </c>
      <c r="AN150">
        <f t="shared" si="20"/>
        <v>50</v>
      </c>
      <c r="AO150" s="15">
        <f t="shared" si="21"/>
        <v>776000</v>
      </c>
      <c r="AP150">
        <f t="shared" si="22"/>
        <v>1</v>
      </c>
      <c r="AQ150" s="15">
        <f t="shared" si="23"/>
        <v>185000</v>
      </c>
      <c r="AR150">
        <f t="shared" si="24"/>
        <v>0</v>
      </c>
      <c r="AS150" s="15">
        <f t="shared" si="25"/>
        <v>0</v>
      </c>
      <c r="AT150">
        <f t="shared" si="26"/>
        <v>31</v>
      </c>
      <c r="AU150" s="15">
        <f t="shared" si="27"/>
        <v>734000</v>
      </c>
      <c r="AV150">
        <f t="shared" si="28"/>
        <v>51</v>
      </c>
      <c r="AW150" s="15">
        <f t="shared" si="29"/>
        <v>961000</v>
      </c>
    </row>
    <row r="151" spans="2:49" ht="12.2" customHeight="1" x14ac:dyDescent="0.2">
      <c r="B151" s="25" t="s">
        <v>124</v>
      </c>
      <c r="C151" s="26"/>
      <c r="D151" s="26"/>
      <c r="E151" s="26"/>
      <c r="F151" s="26"/>
      <c r="G151" s="27">
        <v>19</v>
      </c>
      <c r="I151" s="26"/>
      <c r="J151" s="27">
        <v>131</v>
      </c>
      <c r="L151" s="26"/>
      <c r="M151" s="27">
        <v>0</v>
      </c>
      <c r="O151" s="26"/>
      <c r="P151" s="27">
        <v>0</v>
      </c>
      <c r="R151" s="26"/>
      <c r="S151" s="27">
        <v>1</v>
      </c>
      <c r="T151" s="26"/>
      <c r="U151" s="26"/>
      <c r="V151" s="26"/>
      <c r="W151" s="27">
        <v>300</v>
      </c>
      <c r="Y151" s="26"/>
      <c r="Z151" s="26"/>
      <c r="AA151" s="27">
        <v>19</v>
      </c>
      <c r="AC151" s="26"/>
      <c r="AD151" s="26"/>
      <c r="AE151" s="26"/>
      <c r="AF151" s="26"/>
      <c r="AG151" s="27">
        <v>430</v>
      </c>
      <c r="AJ151" s="25" t="s">
        <v>189</v>
      </c>
      <c r="AK151" s="25"/>
      <c r="AL151" s="18">
        <v>2701.01</v>
      </c>
      <c r="AM151" s="18">
        <v>8</v>
      </c>
      <c r="AN151">
        <f t="shared" si="20"/>
        <v>12</v>
      </c>
      <c r="AO151" s="15">
        <f t="shared" si="21"/>
        <v>109000</v>
      </c>
      <c r="AP151">
        <f t="shared" si="22"/>
        <v>0</v>
      </c>
      <c r="AQ151" s="15">
        <f t="shared" si="23"/>
        <v>0</v>
      </c>
      <c r="AR151">
        <f t="shared" si="24"/>
        <v>0</v>
      </c>
      <c r="AS151" s="15">
        <f t="shared" si="25"/>
        <v>0</v>
      </c>
      <c r="AT151">
        <f t="shared" si="26"/>
        <v>7</v>
      </c>
      <c r="AU151" s="15">
        <f t="shared" si="27"/>
        <v>64000</v>
      </c>
      <c r="AV151">
        <f t="shared" si="28"/>
        <v>12</v>
      </c>
      <c r="AW151" s="15">
        <f t="shared" si="29"/>
        <v>109000</v>
      </c>
    </row>
    <row r="152" spans="2:49" ht="12.2" customHeight="1" x14ac:dyDescent="0.2">
      <c r="B152" s="25" t="s">
        <v>125</v>
      </c>
      <c r="C152" s="26"/>
      <c r="D152" s="26"/>
      <c r="E152" s="26"/>
      <c r="F152" s="26"/>
      <c r="G152" s="27">
        <v>6</v>
      </c>
      <c r="I152" s="26"/>
      <c r="J152" s="27">
        <v>43</v>
      </c>
      <c r="L152" s="26"/>
      <c r="M152" s="27">
        <v>0</v>
      </c>
      <c r="O152" s="26"/>
      <c r="P152" s="27">
        <v>0</v>
      </c>
      <c r="R152" s="26"/>
      <c r="S152" s="27">
        <v>0</v>
      </c>
      <c r="T152" s="26"/>
      <c r="U152" s="26"/>
      <c r="V152" s="26"/>
      <c r="W152" s="27">
        <v>0</v>
      </c>
      <c r="Y152" s="26"/>
      <c r="Z152" s="26"/>
      <c r="AA152" s="27">
        <v>5</v>
      </c>
      <c r="AC152" s="26"/>
      <c r="AD152" s="26"/>
      <c r="AE152" s="26"/>
      <c r="AF152" s="26"/>
      <c r="AG152" s="27">
        <v>40</v>
      </c>
      <c r="AJ152" s="25" t="s">
        <v>190</v>
      </c>
      <c r="AK152" s="25"/>
      <c r="AL152" s="18">
        <v>2701.02</v>
      </c>
      <c r="AM152" s="18">
        <v>8</v>
      </c>
      <c r="AN152">
        <f t="shared" si="20"/>
        <v>25</v>
      </c>
      <c r="AO152" s="15">
        <f t="shared" si="21"/>
        <v>226000</v>
      </c>
      <c r="AP152">
        <f t="shared" si="22"/>
        <v>0</v>
      </c>
      <c r="AQ152" s="15">
        <f t="shared" si="23"/>
        <v>0</v>
      </c>
      <c r="AR152">
        <f t="shared" si="24"/>
        <v>0</v>
      </c>
      <c r="AS152" s="15">
        <f t="shared" si="25"/>
        <v>0</v>
      </c>
      <c r="AT152">
        <f t="shared" si="26"/>
        <v>16</v>
      </c>
      <c r="AU152" s="15">
        <f t="shared" si="27"/>
        <v>76000</v>
      </c>
      <c r="AV152">
        <f t="shared" si="28"/>
        <v>25</v>
      </c>
      <c r="AW152" s="15">
        <f t="shared" si="29"/>
        <v>226000</v>
      </c>
    </row>
    <row r="153" spans="2:49" ht="12.2" customHeight="1" x14ac:dyDescent="0.2">
      <c r="B153" s="25" t="s">
        <v>126</v>
      </c>
      <c r="C153" s="26"/>
      <c r="D153" s="26"/>
      <c r="E153" s="26"/>
      <c r="F153" s="26"/>
      <c r="G153" s="27">
        <v>34</v>
      </c>
      <c r="I153" s="26"/>
      <c r="J153" s="27">
        <v>568</v>
      </c>
      <c r="L153" s="26"/>
      <c r="M153" s="27">
        <v>4</v>
      </c>
      <c r="O153" s="26"/>
      <c r="P153" s="27">
        <v>745</v>
      </c>
      <c r="R153" s="26"/>
      <c r="S153" s="27">
        <v>0</v>
      </c>
      <c r="T153" s="26"/>
      <c r="U153" s="26"/>
      <c r="V153" s="26"/>
      <c r="W153" s="27">
        <v>0</v>
      </c>
      <c r="Y153" s="26"/>
      <c r="Z153" s="26"/>
      <c r="AA153" s="27">
        <v>13</v>
      </c>
      <c r="AC153" s="26"/>
      <c r="AD153" s="26"/>
      <c r="AE153" s="26"/>
      <c r="AF153" s="26"/>
      <c r="AG153" s="27">
        <v>258</v>
      </c>
      <c r="AJ153" s="25" t="s">
        <v>191</v>
      </c>
      <c r="AK153" s="25"/>
      <c r="AL153" s="18">
        <v>2702</v>
      </c>
      <c r="AM153" s="18">
        <v>9</v>
      </c>
      <c r="AN153">
        <f t="shared" si="20"/>
        <v>22</v>
      </c>
      <c r="AO153" s="15">
        <f t="shared" si="21"/>
        <v>361000</v>
      </c>
      <c r="AP153">
        <f t="shared" si="22"/>
        <v>2</v>
      </c>
      <c r="AQ153" s="15">
        <f t="shared" si="23"/>
        <v>363000</v>
      </c>
      <c r="AR153">
        <f t="shared" si="24"/>
        <v>0</v>
      </c>
      <c r="AS153" s="15">
        <f t="shared" si="25"/>
        <v>0</v>
      </c>
      <c r="AT153">
        <f t="shared" si="26"/>
        <v>12</v>
      </c>
      <c r="AU153" s="15">
        <f t="shared" si="27"/>
        <v>68000</v>
      </c>
      <c r="AV153">
        <f t="shared" si="28"/>
        <v>24</v>
      </c>
      <c r="AW153" s="15">
        <f t="shared" si="29"/>
        <v>724000</v>
      </c>
    </row>
    <row r="154" spans="2:49" ht="12.2" customHeight="1" x14ac:dyDescent="0.2">
      <c r="B154" s="25" t="s">
        <v>127</v>
      </c>
      <c r="C154" s="26"/>
      <c r="D154" s="26"/>
      <c r="E154" s="26"/>
      <c r="F154" s="26"/>
      <c r="G154" s="27">
        <v>9</v>
      </c>
      <c r="I154" s="26"/>
      <c r="J154" s="27">
        <v>167</v>
      </c>
      <c r="L154" s="26"/>
      <c r="M154" s="27">
        <v>0</v>
      </c>
      <c r="O154" s="26"/>
      <c r="P154" s="27">
        <v>0</v>
      </c>
      <c r="R154" s="26"/>
      <c r="S154" s="27">
        <v>1</v>
      </c>
      <c r="T154" s="26"/>
      <c r="U154" s="26"/>
      <c r="V154" s="26"/>
      <c r="W154" s="27">
        <v>260</v>
      </c>
      <c r="Y154" s="26"/>
      <c r="Z154" s="26"/>
      <c r="AA154" s="27">
        <v>4</v>
      </c>
      <c r="AC154" s="26"/>
      <c r="AD154" s="26"/>
      <c r="AE154" s="26"/>
      <c r="AF154" s="26"/>
      <c r="AG154" s="27">
        <v>330</v>
      </c>
      <c r="AJ154" s="25" t="s">
        <v>192</v>
      </c>
      <c r="AK154" s="25"/>
      <c r="AL154" s="18">
        <v>2703.01</v>
      </c>
      <c r="AM154" s="18">
        <v>8</v>
      </c>
      <c r="AN154">
        <f t="shared" si="20"/>
        <v>21</v>
      </c>
      <c r="AO154" s="15">
        <f t="shared" si="21"/>
        <v>124000</v>
      </c>
      <c r="AP154">
        <f t="shared" si="22"/>
        <v>0</v>
      </c>
      <c r="AQ154" s="15">
        <f t="shared" si="23"/>
        <v>0</v>
      </c>
      <c r="AR154">
        <f t="shared" si="24"/>
        <v>0</v>
      </c>
      <c r="AS154" s="15">
        <f t="shared" si="25"/>
        <v>0</v>
      </c>
      <c r="AT154">
        <f t="shared" si="26"/>
        <v>10</v>
      </c>
      <c r="AU154" s="15">
        <f t="shared" si="27"/>
        <v>64000</v>
      </c>
      <c r="AV154">
        <f t="shared" si="28"/>
        <v>21</v>
      </c>
      <c r="AW154" s="15">
        <f t="shared" si="29"/>
        <v>124000</v>
      </c>
    </row>
    <row r="155" spans="2:49" ht="12.2" customHeight="1" x14ac:dyDescent="0.2">
      <c r="B155" s="25" t="s">
        <v>128</v>
      </c>
      <c r="C155" s="26"/>
      <c r="D155" s="26"/>
      <c r="E155" s="26"/>
      <c r="F155" s="26"/>
      <c r="G155" s="27">
        <v>10</v>
      </c>
      <c r="I155" s="26"/>
      <c r="J155" s="27">
        <v>55</v>
      </c>
      <c r="L155" s="26"/>
      <c r="M155" s="27">
        <v>1</v>
      </c>
      <c r="O155" s="26"/>
      <c r="P155" s="27">
        <v>250</v>
      </c>
      <c r="R155" s="26"/>
      <c r="S155" s="27">
        <v>0</v>
      </c>
      <c r="T155" s="26"/>
      <c r="U155" s="26"/>
      <c r="V155" s="26"/>
      <c r="W155" s="27">
        <v>0</v>
      </c>
      <c r="Y155" s="26"/>
      <c r="Z155" s="26"/>
      <c r="AA155" s="27">
        <v>7</v>
      </c>
      <c r="AC155" s="26"/>
      <c r="AD155" s="26"/>
      <c r="AE155" s="26"/>
      <c r="AF155" s="26"/>
      <c r="AG155" s="27">
        <v>35</v>
      </c>
      <c r="AJ155" s="25" t="s">
        <v>193</v>
      </c>
      <c r="AK155" s="25"/>
      <c r="AL155" s="18">
        <v>2703.02</v>
      </c>
      <c r="AM155" s="18">
        <v>8</v>
      </c>
      <c r="AN155">
        <f t="shared" si="20"/>
        <v>11</v>
      </c>
      <c r="AO155" s="15">
        <f t="shared" si="21"/>
        <v>175000</v>
      </c>
      <c r="AP155">
        <f t="shared" si="22"/>
        <v>1</v>
      </c>
      <c r="AQ155" s="15">
        <f t="shared" si="23"/>
        <v>200000</v>
      </c>
      <c r="AR155">
        <f t="shared" si="24"/>
        <v>2</v>
      </c>
      <c r="AS155" s="15">
        <f t="shared" si="25"/>
        <v>750000</v>
      </c>
      <c r="AT155">
        <f t="shared" si="26"/>
        <v>6</v>
      </c>
      <c r="AU155" s="15">
        <f t="shared" si="27"/>
        <v>734000</v>
      </c>
      <c r="AV155">
        <f t="shared" si="28"/>
        <v>14</v>
      </c>
      <c r="AW155" s="15">
        <f t="shared" si="29"/>
        <v>1125000</v>
      </c>
    </row>
    <row r="156" spans="2:49" ht="12.2" customHeight="1" x14ac:dyDescent="0.2">
      <c r="B156" s="25" t="s">
        <v>129</v>
      </c>
      <c r="C156" s="26"/>
      <c r="D156" s="26"/>
      <c r="E156" s="26"/>
      <c r="F156" s="26"/>
      <c r="G156" s="27">
        <v>19</v>
      </c>
      <c r="I156" s="26"/>
      <c r="J156" s="27">
        <v>242</v>
      </c>
      <c r="L156" s="26"/>
      <c r="M156" s="27">
        <v>0</v>
      </c>
      <c r="O156" s="26"/>
      <c r="P156" s="27">
        <v>0</v>
      </c>
      <c r="R156" s="26"/>
      <c r="S156" s="27">
        <v>0</v>
      </c>
      <c r="T156" s="26"/>
      <c r="U156" s="26"/>
      <c r="V156" s="26"/>
      <c r="W156" s="27">
        <v>0</v>
      </c>
      <c r="Y156" s="26"/>
      <c r="Z156" s="26"/>
      <c r="AA156" s="27">
        <v>12</v>
      </c>
      <c r="AC156" s="26"/>
      <c r="AD156" s="26"/>
      <c r="AE156" s="26"/>
      <c r="AF156" s="26"/>
      <c r="AG156" s="27">
        <v>50</v>
      </c>
      <c r="AJ156" s="25" t="s">
        <v>194</v>
      </c>
      <c r="AK156" s="25"/>
      <c r="AL156" s="18">
        <v>2704.01</v>
      </c>
      <c r="AM156" s="18">
        <v>8</v>
      </c>
      <c r="AN156">
        <f t="shared" si="20"/>
        <v>49</v>
      </c>
      <c r="AO156" s="15">
        <f t="shared" si="21"/>
        <v>302000</v>
      </c>
      <c r="AP156">
        <f t="shared" si="22"/>
        <v>2</v>
      </c>
      <c r="AQ156" s="15">
        <f t="shared" si="23"/>
        <v>300000</v>
      </c>
      <c r="AR156">
        <f t="shared" si="24"/>
        <v>3</v>
      </c>
      <c r="AS156" s="15">
        <f t="shared" si="25"/>
        <v>1497000</v>
      </c>
      <c r="AT156">
        <f t="shared" si="26"/>
        <v>34</v>
      </c>
      <c r="AU156" s="15">
        <f t="shared" si="27"/>
        <v>275000</v>
      </c>
      <c r="AV156">
        <f t="shared" si="28"/>
        <v>54</v>
      </c>
      <c r="AW156" s="15">
        <f t="shared" si="29"/>
        <v>2099000</v>
      </c>
    </row>
    <row r="157" spans="2:49" ht="12.2" customHeight="1" x14ac:dyDescent="0.2">
      <c r="B157" s="25" t="s">
        <v>130</v>
      </c>
      <c r="C157" s="26"/>
      <c r="D157" s="26"/>
      <c r="E157" s="26"/>
      <c r="F157" s="26"/>
      <c r="G157" s="27">
        <v>28</v>
      </c>
      <c r="I157" s="26"/>
      <c r="J157" s="27">
        <v>370</v>
      </c>
      <c r="L157" s="26"/>
      <c r="M157" s="27">
        <v>0</v>
      </c>
      <c r="O157" s="26"/>
      <c r="P157" s="27">
        <v>0</v>
      </c>
      <c r="R157" s="26"/>
      <c r="S157" s="27">
        <v>2</v>
      </c>
      <c r="T157" s="26"/>
      <c r="U157" s="26"/>
      <c r="V157" s="26"/>
      <c r="W157" s="27">
        <v>600</v>
      </c>
      <c r="Y157" s="26"/>
      <c r="Z157" s="26"/>
      <c r="AA157" s="27">
        <v>13</v>
      </c>
      <c r="AC157" s="26"/>
      <c r="AD157" s="26"/>
      <c r="AE157" s="26"/>
      <c r="AF157" s="26"/>
      <c r="AG157" s="27">
        <v>69</v>
      </c>
      <c r="AJ157" s="25" t="s">
        <v>195</v>
      </c>
      <c r="AK157" s="25"/>
      <c r="AL157" s="18">
        <v>2704.02</v>
      </c>
      <c r="AM157" s="18">
        <v>8</v>
      </c>
      <c r="AN157">
        <f t="shared" si="20"/>
        <v>41</v>
      </c>
      <c r="AO157" s="15">
        <f t="shared" si="21"/>
        <v>536000</v>
      </c>
      <c r="AP157">
        <f t="shared" si="22"/>
        <v>0</v>
      </c>
      <c r="AQ157" s="15">
        <f t="shared" si="23"/>
        <v>0</v>
      </c>
      <c r="AR157">
        <f t="shared" si="24"/>
        <v>2</v>
      </c>
      <c r="AS157" s="15">
        <f t="shared" si="25"/>
        <v>999000</v>
      </c>
      <c r="AT157">
        <f t="shared" si="26"/>
        <v>22</v>
      </c>
      <c r="AU157" s="15">
        <f t="shared" si="27"/>
        <v>1150000</v>
      </c>
      <c r="AV157">
        <f t="shared" si="28"/>
        <v>43</v>
      </c>
      <c r="AW157" s="15">
        <f t="shared" si="29"/>
        <v>1535000</v>
      </c>
    </row>
    <row r="158" spans="2:49" ht="12.2" customHeight="1" x14ac:dyDescent="0.2">
      <c r="B158" s="25" t="s">
        <v>131</v>
      </c>
      <c r="C158" s="26"/>
      <c r="D158" s="26"/>
      <c r="E158" s="26"/>
      <c r="F158" s="26"/>
      <c r="G158" s="27">
        <v>12</v>
      </c>
      <c r="I158" s="26"/>
      <c r="J158" s="27">
        <v>67</v>
      </c>
      <c r="L158" s="26"/>
      <c r="M158" s="27">
        <v>0</v>
      </c>
      <c r="O158" s="26"/>
      <c r="P158" s="27">
        <v>0</v>
      </c>
      <c r="R158" s="26"/>
      <c r="S158" s="27">
        <v>0</v>
      </c>
      <c r="T158" s="26"/>
      <c r="U158" s="26"/>
      <c r="V158" s="26"/>
      <c r="W158" s="27">
        <v>0</v>
      </c>
      <c r="Y158" s="26"/>
      <c r="Z158" s="26"/>
      <c r="AA158" s="27">
        <v>10</v>
      </c>
      <c r="AC158" s="26"/>
      <c r="AD158" s="26"/>
      <c r="AE158" s="26"/>
      <c r="AF158" s="26"/>
      <c r="AG158" s="27">
        <v>25</v>
      </c>
      <c r="AJ158" s="25" t="s">
        <v>196</v>
      </c>
      <c r="AK158" s="25"/>
      <c r="AL158" s="18">
        <v>2705.01</v>
      </c>
      <c r="AM158" s="18">
        <v>8</v>
      </c>
      <c r="AN158">
        <f t="shared" si="20"/>
        <v>48</v>
      </c>
      <c r="AO158" s="15">
        <f t="shared" si="21"/>
        <v>390000</v>
      </c>
      <c r="AP158">
        <f t="shared" si="22"/>
        <v>2</v>
      </c>
      <c r="AQ158" s="15">
        <f t="shared" si="23"/>
        <v>252000</v>
      </c>
      <c r="AR158">
        <f t="shared" si="24"/>
        <v>0</v>
      </c>
      <c r="AS158" s="15">
        <f t="shared" si="25"/>
        <v>0</v>
      </c>
      <c r="AT158">
        <f t="shared" si="26"/>
        <v>26</v>
      </c>
      <c r="AU158" s="15">
        <f t="shared" si="27"/>
        <v>213000</v>
      </c>
      <c r="AV158">
        <f t="shared" si="28"/>
        <v>50</v>
      </c>
      <c r="AW158" s="15">
        <f t="shared" si="29"/>
        <v>642000</v>
      </c>
    </row>
    <row r="159" spans="2:49" ht="12.2" customHeight="1" x14ac:dyDescent="0.2">
      <c r="B159" s="25" t="s">
        <v>132</v>
      </c>
      <c r="C159" s="26"/>
      <c r="D159" s="26"/>
      <c r="E159" s="26"/>
      <c r="F159" s="26"/>
      <c r="G159" s="27">
        <v>8</v>
      </c>
      <c r="I159" s="26"/>
      <c r="J159" s="27">
        <v>11</v>
      </c>
      <c r="L159" s="26"/>
      <c r="M159" s="27">
        <v>0</v>
      </c>
      <c r="O159" s="26"/>
      <c r="P159" s="27">
        <v>0</v>
      </c>
      <c r="R159" s="26"/>
      <c r="S159" s="27">
        <v>1</v>
      </c>
      <c r="T159" s="26"/>
      <c r="U159" s="26"/>
      <c r="V159" s="26"/>
      <c r="W159" s="27">
        <v>317</v>
      </c>
      <c r="Y159" s="26"/>
      <c r="Z159" s="26"/>
      <c r="AA159" s="27">
        <v>6</v>
      </c>
      <c r="AC159" s="26"/>
      <c r="AD159" s="26"/>
      <c r="AE159" s="26"/>
      <c r="AF159" s="26"/>
      <c r="AG159" s="27">
        <v>326</v>
      </c>
      <c r="AJ159" s="25" t="s">
        <v>197</v>
      </c>
      <c r="AK159" s="25"/>
      <c r="AL159" s="18">
        <v>2705.02</v>
      </c>
      <c r="AM159" s="18">
        <v>10</v>
      </c>
      <c r="AN159">
        <f t="shared" si="20"/>
        <v>40</v>
      </c>
      <c r="AO159" s="15">
        <f t="shared" si="21"/>
        <v>513000</v>
      </c>
      <c r="AP159">
        <f t="shared" si="22"/>
        <v>1</v>
      </c>
      <c r="AQ159" s="15">
        <f t="shared" si="23"/>
        <v>226000</v>
      </c>
      <c r="AR159">
        <f t="shared" si="24"/>
        <v>1</v>
      </c>
      <c r="AS159" s="15">
        <f t="shared" si="25"/>
        <v>597000</v>
      </c>
      <c r="AT159">
        <f t="shared" si="26"/>
        <v>27</v>
      </c>
      <c r="AU159" s="15">
        <f t="shared" si="27"/>
        <v>1132000</v>
      </c>
      <c r="AV159">
        <f t="shared" si="28"/>
        <v>42</v>
      </c>
      <c r="AW159" s="15">
        <f t="shared" si="29"/>
        <v>1336000</v>
      </c>
    </row>
    <row r="160" spans="2:49" ht="12.2" customHeight="1" x14ac:dyDescent="0.2">
      <c r="B160" s="25" t="s">
        <v>133</v>
      </c>
      <c r="C160" s="26"/>
      <c r="D160" s="26"/>
      <c r="E160" s="26"/>
      <c r="F160" s="26"/>
      <c r="G160" s="27">
        <v>25</v>
      </c>
      <c r="I160" s="26"/>
      <c r="J160" s="27">
        <v>292</v>
      </c>
      <c r="L160" s="26"/>
      <c r="M160" s="27">
        <v>2</v>
      </c>
      <c r="O160" s="26"/>
      <c r="P160" s="27">
        <v>302</v>
      </c>
      <c r="R160" s="26"/>
      <c r="S160" s="27">
        <v>1</v>
      </c>
      <c r="T160" s="26"/>
      <c r="U160" s="26"/>
      <c r="V160" s="26"/>
      <c r="W160" s="27">
        <v>500</v>
      </c>
      <c r="Y160" s="26"/>
      <c r="Z160" s="26"/>
      <c r="AA160" s="27">
        <v>17</v>
      </c>
      <c r="AC160" s="26"/>
      <c r="AD160" s="26"/>
      <c r="AE160" s="26"/>
      <c r="AF160" s="26"/>
      <c r="AG160" s="27">
        <v>325</v>
      </c>
      <c r="AJ160" s="25" t="s">
        <v>199</v>
      </c>
      <c r="AK160" s="25"/>
      <c r="AL160" s="18">
        <v>2706</v>
      </c>
      <c r="AM160" s="18">
        <v>10</v>
      </c>
      <c r="AN160">
        <f t="shared" si="20"/>
        <v>42</v>
      </c>
      <c r="AO160" s="15">
        <f t="shared" si="21"/>
        <v>408000</v>
      </c>
      <c r="AP160">
        <f t="shared" si="22"/>
        <v>0</v>
      </c>
      <c r="AQ160" s="15">
        <f t="shared" si="23"/>
        <v>0</v>
      </c>
      <c r="AR160">
        <f t="shared" si="24"/>
        <v>0</v>
      </c>
      <c r="AS160" s="15">
        <f t="shared" si="25"/>
        <v>0</v>
      </c>
      <c r="AT160">
        <f t="shared" si="26"/>
        <v>26</v>
      </c>
      <c r="AU160" s="15">
        <f t="shared" si="27"/>
        <v>230000</v>
      </c>
      <c r="AV160">
        <f t="shared" si="28"/>
        <v>42</v>
      </c>
      <c r="AW160" s="15">
        <f t="shared" si="29"/>
        <v>408000</v>
      </c>
    </row>
    <row r="161" spans="1:49" ht="12.2" customHeight="1" x14ac:dyDescent="0.2">
      <c r="B161" s="25" t="s">
        <v>134</v>
      </c>
      <c r="C161" s="26"/>
      <c r="D161" s="26"/>
      <c r="E161" s="26"/>
      <c r="F161" s="26"/>
      <c r="G161" s="27">
        <v>65</v>
      </c>
      <c r="I161" s="26"/>
      <c r="J161" s="27">
        <v>918</v>
      </c>
      <c r="L161" s="26"/>
      <c r="M161" s="27">
        <v>1</v>
      </c>
      <c r="O161" s="26"/>
      <c r="P161" s="27">
        <v>250</v>
      </c>
      <c r="R161" s="26"/>
      <c r="S161" s="27">
        <v>3</v>
      </c>
      <c r="T161" s="26"/>
      <c r="U161" s="26"/>
      <c r="V161" s="26"/>
      <c r="W161" s="27">
        <v>2040</v>
      </c>
      <c r="Y161" s="26"/>
      <c r="Z161" s="26"/>
      <c r="AA161" s="27">
        <v>11</v>
      </c>
      <c r="AC161" s="26"/>
      <c r="AD161" s="26"/>
      <c r="AE161" s="26"/>
      <c r="AF161" s="26"/>
      <c r="AG161" s="27">
        <v>934</v>
      </c>
      <c r="AJ161" s="25" t="s">
        <v>201</v>
      </c>
      <c r="AK161" s="25"/>
      <c r="AL161" s="18">
        <v>2707.01</v>
      </c>
      <c r="AM161" s="18">
        <v>4</v>
      </c>
      <c r="AN161">
        <f t="shared" si="20"/>
        <v>3</v>
      </c>
      <c r="AO161" s="15">
        <f t="shared" si="21"/>
        <v>6000</v>
      </c>
      <c r="AP161">
        <f t="shared" si="22"/>
        <v>0</v>
      </c>
      <c r="AQ161" s="15">
        <f t="shared" si="23"/>
        <v>0</v>
      </c>
      <c r="AR161">
        <f t="shared" si="24"/>
        <v>0</v>
      </c>
      <c r="AS161" s="15">
        <f t="shared" si="25"/>
        <v>0</v>
      </c>
      <c r="AT161">
        <f t="shared" si="26"/>
        <v>3</v>
      </c>
      <c r="AU161" s="15">
        <f t="shared" si="27"/>
        <v>6000</v>
      </c>
      <c r="AV161">
        <f t="shared" si="28"/>
        <v>3</v>
      </c>
      <c r="AW161" s="15">
        <f t="shared" si="29"/>
        <v>6000</v>
      </c>
    </row>
    <row r="162" spans="1:49" ht="12.2" customHeight="1" x14ac:dyDescent="0.2">
      <c r="B162" s="25" t="s">
        <v>135</v>
      </c>
      <c r="C162" s="26"/>
      <c r="D162" s="26"/>
      <c r="E162" s="26"/>
      <c r="F162" s="26"/>
      <c r="G162" s="27">
        <v>64</v>
      </c>
      <c r="I162" s="26"/>
      <c r="J162" s="27">
        <v>696</v>
      </c>
      <c r="L162" s="26"/>
      <c r="M162" s="27">
        <v>2</v>
      </c>
      <c r="O162" s="26"/>
      <c r="P162" s="27">
        <v>252</v>
      </c>
      <c r="R162" s="26"/>
      <c r="S162" s="27">
        <v>7</v>
      </c>
      <c r="T162" s="26"/>
      <c r="U162" s="26"/>
      <c r="V162" s="26"/>
      <c r="W162" s="27">
        <v>3572</v>
      </c>
      <c r="Y162" s="26"/>
      <c r="Z162" s="26"/>
      <c r="AA162" s="27">
        <v>41</v>
      </c>
      <c r="AC162" s="26"/>
      <c r="AD162" s="26"/>
      <c r="AE162" s="26"/>
      <c r="AF162" s="26"/>
      <c r="AG162" s="27">
        <v>2585</v>
      </c>
      <c r="AJ162" s="25" t="s">
        <v>202</v>
      </c>
      <c r="AK162" s="25"/>
      <c r="AL162" s="18">
        <v>2707.02</v>
      </c>
      <c r="AM162" s="18">
        <v>6</v>
      </c>
      <c r="AN162">
        <f t="shared" si="20"/>
        <v>12</v>
      </c>
      <c r="AO162" s="15">
        <f t="shared" si="21"/>
        <v>80000</v>
      </c>
      <c r="AP162">
        <f t="shared" si="22"/>
        <v>0</v>
      </c>
      <c r="AQ162" s="15">
        <f t="shared" si="23"/>
        <v>0</v>
      </c>
      <c r="AR162">
        <f t="shared" si="24"/>
        <v>0</v>
      </c>
      <c r="AS162" s="15">
        <f t="shared" si="25"/>
        <v>0</v>
      </c>
      <c r="AT162">
        <f t="shared" si="26"/>
        <v>7</v>
      </c>
      <c r="AU162" s="15">
        <f t="shared" si="27"/>
        <v>26000</v>
      </c>
      <c r="AV162">
        <f t="shared" si="28"/>
        <v>12</v>
      </c>
      <c r="AW162" s="15">
        <f t="shared" si="29"/>
        <v>80000</v>
      </c>
    </row>
    <row r="163" spans="1:49" ht="12.2" customHeight="1" x14ac:dyDescent="0.2">
      <c r="B163" s="25" t="s">
        <v>136</v>
      </c>
      <c r="C163" s="26"/>
      <c r="D163" s="26"/>
      <c r="E163" s="26"/>
      <c r="F163" s="26"/>
      <c r="G163" s="27">
        <v>21</v>
      </c>
      <c r="I163" s="26"/>
      <c r="J163" s="27">
        <v>292</v>
      </c>
      <c r="L163" s="26"/>
      <c r="M163" s="27">
        <v>0</v>
      </c>
      <c r="O163" s="26"/>
      <c r="P163" s="27">
        <v>0</v>
      </c>
      <c r="R163" s="26"/>
      <c r="S163" s="27">
        <v>1</v>
      </c>
      <c r="T163" s="26"/>
      <c r="U163" s="26"/>
      <c r="V163" s="26"/>
      <c r="W163" s="27">
        <v>500</v>
      </c>
      <c r="Y163" s="26"/>
      <c r="Z163" s="26"/>
      <c r="AA163" s="27">
        <v>7</v>
      </c>
      <c r="AC163" s="26"/>
      <c r="AD163" s="26"/>
      <c r="AE163" s="26"/>
      <c r="AF163" s="26"/>
      <c r="AG163" s="27">
        <v>29</v>
      </c>
      <c r="AJ163" s="25" t="s">
        <v>203</v>
      </c>
      <c r="AK163" s="25"/>
      <c r="AL163" s="18">
        <v>2707.03</v>
      </c>
      <c r="AM163" s="18">
        <v>9</v>
      </c>
      <c r="AN163">
        <f t="shared" si="20"/>
        <v>25</v>
      </c>
      <c r="AO163" s="15">
        <f t="shared" si="21"/>
        <v>203000</v>
      </c>
      <c r="AP163">
        <f t="shared" si="22"/>
        <v>0</v>
      </c>
      <c r="AQ163" s="15">
        <f t="shared" si="23"/>
        <v>0</v>
      </c>
      <c r="AR163">
        <f t="shared" si="24"/>
        <v>0</v>
      </c>
      <c r="AS163" s="15">
        <f t="shared" si="25"/>
        <v>0</v>
      </c>
      <c r="AT163">
        <f t="shared" si="26"/>
        <v>15</v>
      </c>
      <c r="AU163" s="15">
        <f t="shared" si="27"/>
        <v>160000</v>
      </c>
      <c r="AV163">
        <f t="shared" si="28"/>
        <v>25</v>
      </c>
      <c r="AW163" s="15">
        <f t="shared" si="29"/>
        <v>203000</v>
      </c>
    </row>
    <row r="164" spans="1:49" ht="12.2" customHeight="1" x14ac:dyDescent="0.2">
      <c r="B164" s="25" t="s">
        <v>137</v>
      </c>
      <c r="C164" s="26"/>
      <c r="D164" s="26"/>
      <c r="E164" s="26"/>
      <c r="F164" s="26"/>
      <c r="G164" s="27">
        <v>51</v>
      </c>
      <c r="I164" s="26"/>
      <c r="J164" s="27">
        <v>414</v>
      </c>
      <c r="L164" s="26"/>
      <c r="M164" s="27">
        <v>1</v>
      </c>
      <c r="O164" s="26"/>
      <c r="P164" s="27">
        <v>104</v>
      </c>
      <c r="R164" s="26"/>
      <c r="S164" s="27">
        <v>1</v>
      </c>
      <c r="T164" s="26"/>
      <c r="U164" s="26"/>
      <c r="V164" s="26"/>
      <c r="W164" s="27">
        <v>417</v>
      </c>
      <c r="Y164" s="26"/>
      <c r="Z164" s="26"/>
      <c r="AA164" s="27">
        <v>38</v>
      </c>
      <c r="AC164" s="26"/>
      <c r="AD164" s="26"/>
      <c r="AE164" s="26"/>
      <c r="AF164" s="26"/>
      <c r="AG164" s="27">
        <v>810</v>
      </c>
      <c r="AJ164" s="25" t="s">
        <v>204</v>
      </c>
      <c r="AK164" s="25"/>
      <c r="AL164" s="18">
        <v>2708.01</v>
      </c>
      <c r="AM164" s="18">
        <v>8</v>
      </c>
      <c r="AN164">
        <f t="shared" si="20"/>
        <v>21</v>
      </c>
      <c r="AO164" s="15">
        <f t="shared" si="21"/>
        <v>110000</v>
      </c>
      <c r="AP164">
        <f t="shared" si="22"/>
        <v>0</v>
      </c>
      <c r="AQ164" s="15">
        <f t="shared" si="23"/>
        <v>0</v>
      </c>
      <c r="AR164">
        <f t="shared" si="24"/>
        <v>0</v>
      </c>
      <c r="AS164" s="15">
        <f t="shared" si="25"/>
        <v>0</v>
      </c>
      <c r="AT164">
        <f t="shared" si="26"/>
        <v>13</v>
      </c>
      <c r="AU164" s="15">
        <f t="shared" si="27"/>
        <v>65000</v>
      </c>
      <c r="AV164">
        <f t="shared" si="28"/>
        <v>21</v>
      </c>
      <c r="AW164" s="15">
        <f t="shared" si="29"/>
        <v>110000</v>
      </c>
    </row>
    <row r="165" spans="1:49" ht="12.2" customHeight="1" x14ac:dyDescent="0.2">
      <c r="B165" s="25" t="s">
        <v>138</v>
      </c>
      <c r="C165" s="26"/>
      <c r="D165" s="26"/>
      <c r="E165" s="26"/>
      <c r="F165" s="26"/>
      <c r="G165" s="27">
        <v>26</v>
      </c>
      <c r="I165" s="26"/>
      <c r="J165" s="27">
        <v>259</v>
      </c>
      <c r="L165" s="26"/>
      <c r="M165" s="27">
        <v>2</v>
      </c>
      <c r="O165" s="26"/>
      <c r="P165" s="27">
        <v>301</v>
      </c>
      <c r="R165" s="26"/>
      <c r="S165" s="27">
        <v>1</v>
      </c>
      <c r="T165" s="26"/>
      <c r="U165" s="26"/>
      <c r="V165" s="26"/>
      <c r="W165" s="27">
        <v>572</v>
      </c>
      <c r="Y165" s="26"/>
      <c r="Z165" s="26"/>
      <c r="AA165" s="27">
        <v>14</v>
      </c>
      <c r="AC165" s="26"/>
      <c r="AD165" s="26"/>
      <c r="AE165" s="26"/>
      <c r="AF165" s="26"/>
      <c r="AG165" s="27">
        <v>727</v>
      </c>
      <c r="AJ165" s="25" t="s">
        <v>205</v>
      </c>
      <c r="AK165" s="25"/>
      <c r="AL165" s="18">
        <v>2708.02</v>
      </c>
      <c r="AM165" s="18">
        <v>7</v>
      </c>
      <c r="AN165">
        <f t="shared" si="20"/>
        <v>19</v>
      </c>
      <c r="AO165" s="15">
        <f t="shared" si="21"/>
        <v>96000</v>
      </c>
      <c r="AP165">
        <f t="shared" si="22"/>
        <v>0</v>
      </c>
      <c r="AQ165" s="15">
        <f t="shared" si="23"/>
        <v>0</v>
      </c>
      <c r="AR165">
        <f t="shared" si="24"/>
        <v>1</v>
      </c>
      <c r="AS165" s="15">
        <f t="shared" si="25"/>
        <v>907000</v>
      </c>
      <c r="AT165">
        <f t="shared" si="26"/>
        <v>14</v>
      </c>
      <c r="AU165" s="15">
        <f t="shared" si="27"/>
        <v>985000</v>
      </c>
      <c r="AV165">
        <f t="shared" si="28"/>
        <v>20</v>
      </c>
      <c r="AW165" s="15">
        <f t="shared" si="29"/>
        <v>1003000</v>
      </c>
    </row>
    <row r="166" spans="1:49" ht="12.2" customHeight="1" x14ac:dyDescent="0.2">
      <c r="B166" s="25" t="s">
        <v>139</v>
      </c>
      <c r="C166" s="26"/>
      <c r="D166" s="26"/>
      <c r="E166" s="26"/>
      <c r="F166" s="26"/>
      <c r="G166" s="27">
        <v>12</v>
      </c>
      <c r="I166" s="26"/>
      <c r="J166" s="27">
        <v>138</v>
      </c>
      <c r="L166" s="26"/>
      <c r="M166" s="27">
        <v>2</v>
      </c>
      <c r="O166" s="26"/>
      <c r="P166" s="27">
        <v>286</v>
      </c>
      <c r="R166" s="26"/>
      <c r="S166" s="27">
        <v>3</v>
      </c>
      <c r="T166" s="26"/>
      <c r="U166" s="26"/>
      <c r="V166" s="26"/>
      <c r="W166" s="27">
        <v>1363</v>
      </c>
      <c r="Y166" s="26"/>
      <c r="Z166" s="26"/>
      <c r="AA166" s="27">
        <v>12</v>
      </c>
      <c r="AC166" s="26"/>
      <c r="AD166" s="26"/>
      <c r="AE166" s="26"/>
      <c r="AF166" s="26"/>
      <c r="AG166" s="27">
        <v>1567</v>
      </c>
      <c r="AJ166" s="25" t="s">
        <v>206</v>
      </c>
      <c r="AK166" s="25"/>
      <c r="AL166" s="18">
        <v>2708.03</v>
      </c>
      <c r="AM166" s="18">
        <v>8</v>
      </c>
      <c r="AN166">
        <f t="shared" si="20"/>
        <v>27</v>
      </c>
      <c r="AO166" s="15">
        <f t="shared" si="21"/>
        <v>205000</v>
      </c>
      <c r="AP166">
        <f t="shared" si="22"/>
        <v>0</v>
      </c>
      <c r="AQ166" s="15">
        <f t="shared" si="23"/>
        <v>0</v>
      </c>
      <c r="AR166">
        <f t="shared" si="24"/>
        <v>0</v>
      </c>
      <c r="AS166" s="15">
        <f t="shared" si="25"/>
        <v>0</v>
      </c>
      <c r="AT166">
        <f t="shared" si="26"/>
        <v>17</v>
      </c>
      <c r="AU166" s="15">
        <f t="shared" si="27"/>
        <v>118000</v>
      </c>
      <c r="AV166">
        <f t="shared" si="28"/>
        <v>27</v>
      </c>
      <c r="AW166" s="15">
        <f t="shared" si="29"/>
        <v>205000</v>
      </c>
    </row>
    <row r="167" spans="1:49" ht="12.2" customHeight="1" x14ac:dyDescent="0.2">
      <c r="B167" s="25" t="s">
        <v>140</v>
      </c>
      <c r="C167" s="26"/>
      <c r="D167" s="26"/>
      <c r="E167" s="26"/>
      <c r="F167" s="26"/>
      <c r="G167" s="27">
        <v>15</v>
      </c>
      <c r="I167" s="26"/>
      <c r="J167" s="27">
        <v>130</v>
      </c>
      <c r="L167" s="26"/>
      <c r="M167" s="27">
        <v>1</v>
      </c>
      <c r="O167" s="26"/>
      <c r="P167" s="27">
        <v>225</v>
      </c>
      <c r="R167" s="26"/>
      <c r="S167" s="27">
        <v>0</v>
      </c>
      <c r="T167" s="26"/>
      <c r="U167" s="26"/>
      <c r="V167" s="26"/>
      <c r="W167" s="27">
        <v>0</v>
      </c>
      <c r="Y167" s="26"/>
      <c r="Z167" s="26"/>
      <c r="AA167" s="27">
        <v>11</v>
      </c>
      <c r="AC167" s="26"/>
      <c r="AD167" s="26"/>
      <c r="AE167" s="26"/>
      <c r="AF167" s="26"/>
      <c r="AG167" s="27">
        <v>293</v>
      </c>
      <c r="AJ167" s="25" t="s">
        <v>207</v>
      </c>
      <c r="AK167" s="25"/>
      <c r="AL167" s="18">
        <v>2708.04</v>
      </c>
      <c r="AM167" s="18">
        <v>9</v>
      </c>
      <c r="AN167">
        <f t="shared" si="20"/>
        <v>20</v>
      </c>
      <c r="AO167" s="15">
        <f t="shared" si="21"/>
        <v>202000</v>
      </c>
      <c r="AP167">
        <f t="shared" si="22"/>
        <v>0</v>
      </c>
      <c r="AQ167" s="15">
        <f t="shared" si="23"/>
        <v>0</v>
      </c>
      <c r="AR167">
        <f t="shared" si="24"/>
        <v>0</v>
      </c>
      <c r="AS167" s="15">
        <f t="shared" si="25"/>
        <v>0</v>
      </c>
      <c r="AT167">
        <f t="shared" si="26"/>
        <v>13</v>
      </c>
      <c r="AU167" s="15">
        <f t="shared" si="27"/>
        <v>180000</v>
      </c>
      <c r="AV167">
        <f t="shared" si="28"/>
        <v>20</v>
      </c>
      <c r="AW167" s="15">
        <f t="shared" si="29"/>
        <v>202000</v>
      </c>
    </row>
    <row r="168" spans="1:49" ht="12.2" customHeight="1" x14ac:dyDescent="0.2">
      <c r="B168" s="25" t="s">
        <v>141</v>
      </c>
      <c r="C168" s="26"/>
      <c r="D168" s="26"/>
      <c r="E168" s="26"/>
      <c r="F168" s="26"/>
      <c r="G168" s="27">
        <v>16</v>
      </c>
      <c r="I168" s="26"/>
      <c r="J168" s="27">
        <v>150</v>
      </c>
      <c r="L168" s="26"/>
      <c r="M168" s="27">
        <v>1</v>
      </c>
      <c r="O168" s="26"/>
      <c r="P168" s="27">
        <v>250</v>
      </c>
      <c r="R168" s="26"/>
      <c r="S168" s="27">
        <v>2</v>
      </c>
      <c r="T168" s="26"/>
      <c r="U168" s="26"/>
      <c r="V168" s="26"/>
      <c r="W168" s="27">
        <v>550</v>
      </c>
      <c r="Y168" s="26"/>
      <c r="Z168" s="26"/>
      <c r="AA168" s="27">
        <v>10</v>
      </c>
      <c r="AC168" s="26"/>
      <c r="AD168" s="26"/>
      <c r="AE168" s="26"/>
      <c r="AF168" s="26"/>
      <c r="AG168" s="27">
        <v>326</v>
      </c>
      <c r="AJ168" s="25" t="s">
        <v>208</v>
      </c>
      <c r="AK168" s="25"/>
      <c r="AL168" s="18">
        <v>2708.05</v>
      </c>
      <c r="AM168" s="18">
        <v>8</v>
      </c>
      <c r="AN168">
        <f t="shared" si="20"/>
        <v>42</v>
      </c>
      <c r="AO168" s="15">
        <f t="shared" si="21"/>
        <v>501000</v>
      </c>
      <c r="AP168">
        <f t="shared" si="22"/>
        <v>0</v>
      </c>
      <c r="AQ168" s="15">
        <f t="shared" si="23"/>
        <v>0</v>
      </c>
      <c r="AR168">
        <f t="shared" si="24"/>
        <v>2</v>
      </c>
      <c r="AS168" s="15">
        <f t="shared" si="25"/>
        <v>1455000</v>
      </c>
      <c r="AT168">
        <f t="shared" si="26"/>
        <v>20</v>
      </c>
      <c r="AU168" s="15">
        <f t="shared" si="27"/>
        <v>260000</v>
      </c>
      <c r="AV168">
        <f t="shared" si="28"/>
        <v>44</v>
      </c>
      <c r="AW168" s="15">
        <f t="shared" si="29"/>
        <v>1956000</v>
      </c>
    </row>
    <row r="169" spans="1:49" ht="12.2" customHeight="1" x14ac:dyDescent="0.2">
      <c r="B169" s="25" t="s">
        <v>142</v>
      </c>
      <c r="C169" s="26"/>
      <c r="D169" s="26"/>
      <c r="E169" s="26"/>
      <c r="F169" s="26"/>
      <c r="G169" s="27">
        <v>48</v>
      </c>
      <c r="I169" s="26"/>
      <c r="J169" s="27">
        <v>585</v>
      </c>
      <c r="L169" s="26"/>
      <c r="M169" s="27">
        <v>1</v>
      </c>
      <c r="O169" s="26"/>
      <c r="P169" s="27">
        <v>123</v>
      </c>
      <c r="R169" s="26"/>
      <c r="S169" s="27">
        <v>5</v>
      </c>
      <c r="T169" s="26"/>
      <c r="U169" s="26"/>
      <c r="V169" s="26"/>
      <c r="W169" s="27">
        <v>2900</v>
      </c>
      <c r="Y169" s="26"/>
      <c r="Z169" s="26"/>
      <c r="AA169" s="27">
        <v>18</v>
      </c>
      <c r="AC169" s="26"/>
      <c r="AD169" s="26"/>
      <c r="AE169" s="26"/>
      <c r="AF169" s="26"/>
      <c r="AG169" s="27">
        <v>751</v>
      </c>
      <c r="AJ169" s="25" t="s">
        <v>209</v>
      </c>
      <c r="AK169" s="25"/>
      <c r="AL169" s="18">
        <v>2709.01</v>
      </c>
      <c r="AM169" s="18">
        <v>7</v>
      </c>
      <c r="AN169">
        <f t="shared" si="20"/>
        <v>6</v>
      </c>
      <c r="AO169" s="15">
        <f t="shared" si="21"/>
        <v>8000</v>
      </c>
      <c r="AP169">
        <f t="shared" si="22"/>
        <v>0</v>
      </c>
      <c r="AQ169" s="15">
        <f t="shared" si="23"/>
        <v>0</v>
      </c>
      <c r="AR169">
        <f t="shared" si="24"/>
        <v>0</v>
      </c>
      <c r="AS169" s="15">
        <f t="shared" si="25"/>
        <v>0</v>
      </c>
      <c r="AT169">
        <f t="shared" si="26"/>
        <v>2</v>
      </c>
      <c r="AU169" s="15">
        <f t="shared" si="27"/>
        <v>2000</v>
      </c>
      <c r="AV169">
        <f t="shared" si="28"/>
        <v>6</v>
      </c>
      <c r="AW169" s="15">
        <f t="shared" si="29"/>
        <v>8000</v>
      </c>
    </row>
    <row r="170" spans="1:49" ht="12.2" customHeight="1" x14ac:dyDescent="0.2">
      <c r="B170" s="25" t="s">
        <v>143</v>
      </c>
      <c r="C170" s="26"/>
      <c r="D170" s="26"/>
      <c r="E170" s="26"/>
      <c r="F170" s="26"/>
      <c r="G170" s="27">
        <v>104</v>
      </c>
      <c r="I170" s="26"/>
      <c r="J170" s="27">
        <v>1849</v>
      </c>
      <c r="L170" s="26"/>
      <c r="M170" s="27">
        <v>8</v>
      </c>
      <c r="O170" s="26"/>
      <c r="P170" s="27">
        <v>1517</v>
      </c>
      <c r="R170" s="26"/>
      <c r="S170" s="27">
        <v>20</v>
      </c>
      <c r="T170" s="26"/>
      <c r="U170" s="26"/>
      <c r="V170" s="26"/>
      <c r="W170" s="27">
        <v>11140</v>
      </c>
      <c r="Y170" s="26"/>
      <c r="Z170" s="26"/>
      <c r="AA170" s="27">
        <v>36</v>
      </c>
      <c r="AC170" s="26"/>
      <c r="AD170" s="26"/>
      <c r="AE170" s="26"/>
      <c r="AF170" s="26"/>
      <c r="AG170" s="27">
        <v>1109</v>
      </c>
      <c r="AJ170" s="25" t="s">
        <v>211</v>
      </c>
      <c r="AK170" s="25"/>
      <c r="AL170" s="18">
        <v>2709.02</v>
      </c>
      <c r="AM170" s="18">
        <v>7</v>
      </c>
      <c r="AN170">
        <f t="shared" si="20"/>
        <v>19</v>
      </c>
      <c r="AO170" s="15">
        <f t="shared" si="21"/>
        <v>211000</v>
      </c>
      <c r="AP170">
        <f t="shared" si="22"/>
        <v>0</v>
      </c>
      <c r="AQ170" s="15">
        <f t="shared" si="23"/>
        <v>0</v>
      </c>
      <c r="AR170">
        <f t="shared" si="24"/>
        <v>0</v>
      </c>
      <c r="AS170" s="15">
        <f t="shared" si="25"/>
        <v>0</v>
      </c>
      <c r="AT170">
        <f t="shared" si="26"/>
        <v>9</v>
      </c>
      <c r="AU170" s="15">
        <f t="shared" si="27"/>
        <v>129000</v>
      </c>
      <c r="AV170">
        <f t="shared" si="28"/>
        <v>19</v>
      </c>
      <c r="AW170" s="15">
        <f t="shared" si="29"/>
        <v>211000</v>
      </c>
    </row>
    <row r="171" spans="1:49" ht="12.2" customHeight="1" x14ac:dyDescent="0.2">
      <c r="B171" s="25" t="s">
        <v>144</v>
      </c>
      <c r="C171" s="26"/>
      <c r="D171" s="26"/>
      <c r="E171" s="26"/>
      <c r="F171" s="26"/>
      <c r="G171" s="27">
        <v>58</v>
      </c>
      <c r="I171" s="26"/>
      <c r="J171" s="27">
        <v>644</v>
      </c>
      <c r="L171" s="26"/>
      <c r="M171" s="27">
        <v>5</v>
      </c>
      <c r="O171" s="26"/>
      <c r="P171" s="27">
        <v>917</v>
      </c>
      <c r="R171" s="26"/>
      <c r="S171" s="27">
        <v>5</v>
      </c>
      <c r="T171" s="26"/>
      <c r="U171" s="26"/>
      <c r="V171" s="26"/>
      <c r="W171" s="27">
        <v>2565</v>
      </c>
      <c r="Y171" s="26"/>
      <c r="Z171" s="26"/>
      <c r="AA171" s="27">
        <v>33</v>
      </c>
      <c r="AC171" s="26"/>
      <c r="AD171" s="26"/>
      <c r="AE171" s="26"/>
      <c r="AF171" s="26"/>
      <c r="AG171" s="27">
        <v>407</v>
      </c>
      <c r="AJ171" s="25" t="s">
        <v>212</v>
      </c>
      <c r="AK171" s="25"/>
      <c r="AL171" s="18">
        <v>2709.03</v>
      </c>
      <c r="AM171" s="18">
        <v>8</v>
      </c>
      <c r="AN171">
        <f t="shared" si="20"/>
        <v>12</v>
      </c>
      <c r="AO171" s="15">
        <f t="shared" si="21"/>
        <v>77000</v>
      </c>
      <c r="AP171">
        <f t="shared" si="22"/>
        <v>2</v>
      </c>
      <c r="AQ171" s="15">
        <f t="shared" si="23"/>
        <v>436000</v>
      </c>
      <c r="AR171">
        <f t="shared" si="24"/>
        <v>0</v>
      </c>
      <c r="AS171" s="15">
        <f t="shared" si="25"/>
        <v>0</v>
      </c>
      <c r="AT171">
        <f t="shared" si="26"/>
        <v>7</v>
      </c>
      <c r="AU171" s="15">
        <f t="shared" si="27"/>
        <v>237000</v>
      </c>
      <c r="AV171">
        <f t="shared" si="28"/>
        <v>14</v>
      </c>
      <c r="AW171" s="15">
        <f t="shared" si="29"/>
        <v>513000</v>
      </c>
    </row>
    <row r="172" spans="1:49" ht="12.2" customHeight="1" x14ac:dyDescent="0.2">
      <c r="B172" s="25" t="s">
        <v>145</v>
      </c>
      <c r="C172" s="26"/>
      <c r="D172" s="26"/>
      <c r="E172" s="26"/>
      <c r="F172" s="26"/>
      <c r="G172" s="27">
        <v>158</v>
      </c>
      <c r="I172" s="26"/>
      <c r="J172" s="27">
        <v>2623</v>
      </c>
      <c r="L172" s="26"/>
      <c r="M172" s="27">
        <v>6</v>
      </c>
      <c r="O172" s="26"/>
      <c r="P172" s="27">
        <v>1091</v>
      </c>
      <c r="R172" s="26"/>
      <c r="S172" s="27">
        <v>12</v>
      </c>
      <c r="T172" s="26"/>
      <c r="U172" s="26"/>
      <c r="V172" s="26"/>
      <c r="W172" s="27">
        <v>6424</v>
      </c>
      <c r="Y172" s="26"/>
      <c r="Z172" s="26"/>
      <c r="AA172" s="27">
        <v>80</v>
      </c>
      <c r="AC172" s="26"/>
      <c r="AD172" s="26"/>
      <c r="AE172" s="26"/>
      <c r="AF172" s="26"/>
      <c r="AG172" s="27">
        <v>1542</v>
      </c>
      <c r="AJ172" s="25" t="s">
        <v>213</v>
      </c>
      <c r="AK172" s="25"/>
      <c r="AL172" s="18">
        <v>2710.01</v>
      </c>
      <c r="AM172" s="18">
        <v>5</v>
      </c>
      <c r="AN172">
        <f t="shared" si="20"/>
        <v>6</v>
      </c>
      <c r="AO172" s="15">
        <f t="shared" si="21"/>
        <v>18000</v>
      </c>
      <c r="AP172">
        <f t="shared" si="22"/>
        <v>1</v>
      </c>
      <c r="AQ172" s="15">
        <f t="shared" si="23"/>
        <v>119000</v>
      </c>
      <c r="AR172">
        <f t="shared" si="24"/>
        <v>0</v>
      </c>
      <c r="AS172" s="15">
        <f t="shared" si="25"/>
        <v>0</v>
      </c>
      <c r="AT172">
        <f t="shared" si="26"/>
        <v>3</v>
      </c>
      <c r="AU172" s="15">
        <f t="shared" si="27"/>
        <v>125000</v>
      </c>
      <c r="AV172">
        <f t="shared" si="28"/>
        <v>7</v>
      </c>
      <c r="AW172" s="15">
        <f t="shared" si="29"/>
        <v>137000</v>
      </c>
    </row>
    <row r="173" spans="1:49" ht="12.2" customHeight="1" x14ac:dyDescent="0.2">
      <c r="B173" s="25" t="s">
        <v>146</v>
      </c>
      <c r="C173" s="26"/>
      <c r="D173" s="26"/>
      <c r="E173" s="26"/>
      <c r="F173" s="26"/>
      <c r="G173" s="27">
        <v>12</v>
      </c>
      <c r="I173" s="26"/>
      <c r="J173" s="27">
        <v>80</v>
      </c>
      <c r="L173" s="26"/>
      <c r="M173" s="27">
        <v>0</v>
      </c>
      <c r="O173" s="26"/>
      <c r="P173" s="27">
        <v>0</v>
      </c>
      <c r="R173" s="26"/>
      <c r="S173" s="27">
        <v>0</v>
      </c>
      <c r="T173" s="26"/>
      <c r="U173" s="26"/>
      <c r="V173" s="26"/>
      <c r="W173" s="27">
        <v>0</v>
      </c>
      <c r="Y173" s="26"/>
      <c r="Z173" s="26"/>
      <c r="AA173" s="27">
        <v>7</v>
      </c>
      <c r="AC173" s="26"/>
      <c r="AD173" s="26"/>
      <c r="AE173" s="26"/>
      <c r="AF173" s="26"/>
      <c r="AG173" s="27">
        <v>26</v>
      </c>
      <c r="AJ173" s="25" t="s">
        <v>214</v>
      </c>
      <c r="AK173" s="25"/>
      <c r="AL173" s="18">
        <v>2710.02</v>
      </c>
      <c r="AM173" s="18">
        <v>6</v>
      </c>
      <c r="AN173">
        <f t="shared" si="20"/>
        <v>12</v>
      </c>
      <c r="AO173" s="15">
        <f t="shared" si="21"/>
        <v>47000</v>
      </c>
      <c r="AP173">
        <f t="shared" si="22"/>
        <v>0</v>
      </c>
      <c r="AQ173" s="15">
        <f t="shared" si="23"/>
        <v>0</v>
      </c>
      <c r="AR173">
        <f t="shared" si="24"/>
        <v>0</v>
      </c>
      <c r="AS173" s="15">
        <f t="shared" si="25"/>
        <v>0</v>
      </c>
      <c r="AT173">
        <f t="shared" si="26"/>
        <v>8</v>
      </c>
      <c r="AU173" s="15">
        <f t="shared" si="27"/>
        <v>26000</v>
      </c>
      <c r="AV173">
        <f t="shared" si="28"/>
        <v>12</v>
      </c>
      <c r="AW173" s="15">
        <f t="shared" si="29"/>
        <v>47000</v>
      </c>
    </row>
    <row r="174" spans="1:49" ht="12.2" customHeight="1" x14ac:dyDescent="0.2">
      <c r="B174" s="25" t="s">
        <v>147</v>
      </c>
      <c r="C174" s="26"/>
      <c r="D174" s="26"/>
      <c r="E174" s="26"/>
      <c r="F174" s="26"/>
      <c r="G174" s="27">
        <v>12</v>
      </c>
      <c r="I174" s="26"/>
      <c r="J174" s="27">
        <v>47</v>
      </c>
      <c r="L174" s="26"/>
      <c r="M174" s="27">
        <v>0</v>
      </c>
      <c r="O174" s="26"/>
      <c r="P174" s="27">
        <v>0</v>
      </c>
      <c r="R174" s="26"/>
      <c r="S174" s="27">
        <v>0</v>
      </c>
      <c r="T174" s="26"/>
      <c r="U174" s="26"/>
      <c r="V174" s="26"/>
      <c r="W174" s="27">
        <v>0</v>
      </c>
      <c r="Y174" s="26"/>
      <c r="Z174" s="26"/>
      <c r="AA174" s="27">
        <v>8</v>
      </c>
      <c r="AC174" s="26"/>
      <c r="AD174" s="26"/>
      <c r="AE174" s="26"/>
      <c r="AF174" s="26"/>
      <c r="AG174" s="27">
        <v>26</v>
      </c>
      <c r="AJ174" s="25" t="s">
        <v>215</v>
      </c>
      <c r="AK174" s="25"/>
      <c r="AL174" s="18">
        <v>2711.01</v>
      </c>
      <c r="AM174" s="18">
        <v>7</v>
      </c>
      <c r="AN174">
        <f t="shared" si="20"/>
        <v>15</v>
      </c>
      <c r="AO174" s="15">
        <f t="shared" si="21"/>
        <v>47000</v>
      </c>
      <c r="AP174">
        <f t="shared" si="22"/>
        <v>0</v>
      </c>
      <c r="AQ174" s="15">
        <f t="shared" si="23"/>
        <v>0</v>
      </c>
      <c r="AR174">
        <f t="shared" si="24"/>
        <v>0</v>
      </c>
      <c r="AS174" s="15">
        <f t="shared" si="25"/>
        <v>0</v>
      </c>
      <c r="AT174">
        <f t="shared" si="26"/>
        <v>9</v>
      </c>
      <c r="AU174" s="15">
        <f t="shared" si="27"/>
        <v>31000</v>
      </c>
      <c r="AV174">
        <f t="shared" si="28"/>
        <v>15</v>
      </c>
      <c r="AW174" s="15">
        <f t="shared" si="29"/>
        <v>47000</v>
      </c>
    </row>
    <row r="175" spans="1:49" ht="12.2" customHeight="1" x14ac:dyDescent="0.2">
      <c r="B175" s="25" t="s">
        <v>149</v>
      </c>
      <c r="C175" s="26"/>
      <c r="D175" s="26"/>
      <c r="E175" s="26"/>
      <c r="F175" s="26"/>
      <c r="G175" s="27">
        <v>22</v>
      </c>
      <c r="I175" s="26"/>
      <c r="J175" s="27">
        <v>182</v>
      </c>
      <c r="L175" s="26"/>
      <c r="M175" s="27">
        <v>0</v>
      </c>
      <c r="O175" s="26"/>
      <c r="P175" s="27">
        <v>0</v>
      </c>
      <c r="R175" s="26"/>
      <c r="S175" s="27">
        <v>0</v>
      </c>
      <c r="T175" s="26"/>
      <c r="U175" s="26"/>
      <c r="V175" s="26"/>
      <c r="W175" s="27">
        <v>0</v>
      </c>
      <c r="Y175" s="26"/>
      <c r="Z175" s="26"/>
      <c r="AA175" s="27">
        <v>13</v>
      </c>
      <c r="AC175" s="26"/>
      <c r="AD175" s="26"/>
      <c r="AE175" s="26"/>
      <c r="AF175" s="26"/>
      <c r="AG175" s="27">
        <v>94</v>
      </c>
      <c r="AJ175" s="25" t="s">
        <v>216</v>
      </c>
      <c r="AK175" s="25"/>
      <c r="AL175" s="18">
        <v>2711.02</v>
      </c>
      <c r="AM175" s="18">
        <v>13</v>
      </c>
      <c r="AN175">
        <f t="shared" si="20"/>
        <v>26</v>
      </c>
      <c r="AO175" s="15">
        <f t="shared" si="21"/>
        <v>505000</v>
      </c>
      <c r="AP175">
        <f t="shared" si="22"/>
        <v>0</v>
      </c>
      <c r="AQ175" s="15">
        <f t="shared" si="23"/>
        <v>0</v>
      </c>
      <c r="AR175">
        <f t="shared" si="24"/>
        <v>0</v>
      </c>
      <c r="AS175" s="15">
        <f t="shared" si="25"/>
        <v>0</v>
      </c>
      <c r="AT175">
        <f t="shared" si="26"/>
        <v>13</v>
      </c>
      <c r="AU175" s="15">
        <f t="shared" si="27"/>
        <v>170000</v>
      </c>
      <c r="AV175">
        <f t="shared" si="28"/>
        <v>26</v>
      </c>
      <c r="AW175" s="15">
        <f t="shared" si="29"/>
        <v>505000</v>
      </c>
    </row>
    <row r="176" spans="1:49" ht="14.45" customHeight="1" x14ac:dyDescent="0.2">
      <c r="A176" s="16" t="s">
        <v>262</v>
      </c>
      <c r="B176" s="17"/>
      <c r="C176" s="17"/>
      <c r="D176" s="17"/>
      <c r="E176" s="17"/>
      <c r="F176" s="17"/>
      <c r="G176" s="17"/>
      <c r="H176" s="17"/>
      <c r="Z176" s="19"/>
      <c r="AA176" s="19"/>
      <c r="AB176" s="20" t="s">
        <v>1</v>
      </c>
      <c r="AC176" s="19"/>
      <c r="AD176" s="20" t="s">
        <v>148</v>
      </c>
      <c r="AE176" s="21" t="s">
        <v>3</v>
      </c>
      <c r="AF176" s="19"/>
      <c r="AG176" s="20" t="s">
        <v>4</v>
      </c>
      <c r="AJ176" s="25" t="s">
        <v>217</v>
      </c>
      <c r="AK176" s="25"/>
      <c r="AL176" s="18">
        <v>2712</v>
      </c>
      <c r="AM176" s="18">
        <v>13</v>
      </c>
      <c r="AN176">
        <f t="shared" si="20"/>
        <v>115</v>
      </c>
      <c r="AO176" s="15">
        <f t="shared" si="21"/>
        <v>1245000</v>
      </c>
      <c r="AP176">
        <f t="shared" si="22"/>
        <v>1</v>
      </c>
      <c r="AQ176" s="15">
        <f t="shared" si="23"/>
        <v>250000</v>
      </c>
      <c r="AR176">
        <f t="shared" si="24"/>
        <v>5</v>
      </c>
      <c r="AS176" s="15">
        <f t="shared" si="25"/>
        <v>2790000</v>
      </c>
      <c r="AT176">
        <f t="shared" si="26"/>
        <v>66</v>
      </c>
      <c r="AU176" s="15">
        <f t="shared" si="27"/>
        <v>685000</v>
      </c>
      <c r="AV176">
        <f t="shared" si="28"/>
        <v>121</v>
      </c>
      <c r="AW176" s="15">
        <f t="shared" si="29"/>
        <v>4285000</v>
      </c>
    </row>
    <row r="177" spans="1:49" ht="14.45" customHeight="1" x14ac:dyDescent="0.2">
      <c r="A177" s="16" t="s">
        <v>5</v>
      </c>
      <c r="B177" s="17"/>
      <c r="C177" s="17"/>
      <c r="D177" s="17"/>
      <c r="E177" s="17"/>
      <c r="V177" s="16" t="s">
        <v>6</v>
      </c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J177" s="25" t="s">
        <v>219</v>
      </c>
      <c r="AK177" s="25"/>
      <c r="AL177" s="18">
        <v>2713</v>
      </c>
      <c r="AM177" s="18">
        <v>13</v>
      </c>
      <c r="AN177">
        <f t="shared" si="20"/>
        <v>57</v>
      </c>
      <c r="AO177" s="15">
        <f t="shared" si="21"/>
        <v>676000</v>
      </c>
      <c r="AP177">
        <f t="shared" si="22"/>
        <v>2</v>
      </c>
      <c r="AQ177" s="15">
        <f t="shared" si="23"/>
        <v>219000</v>
      </c>
      <c r="AR177">
        <f t="shared" si="24"/>
        <v>4</v>
      </c>
      <c r="AS177" s="15">
        <f t="shared" si="25"/>
        <v>1573000</v>
      </c>
      <c r="AT177">
        <f t="shared" si="26"/>
        <v>28</v>
      </c>
      <c r="AU177" s="15">
        <f t="shared" si="27"/>
        <v>1010000</v>
      </c>
      <c r="AV177">
        <f t="shared" si="28"/>
        <v>63</v>
      </c>
      <c r="AW177" s="15">
        <f t="shared" si="29"/>
        <v>2468000</v>
      </c>
    </row>
    <row r="178" spans="1:49" ht="14.45" customHeight="1" x14ac:dyDescent="0.2">
      <c r="A178" s="16" t="s">
        <v>7</v>
      </c>
      <c r="B178" s="17"/>
      <c r="C178" s="17"/>
      <c r="D178" s="17"/>
      <c r="E178" s="17"/>
      <c r="V178" s="16" t="s">
        <v>8</v>
      </c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J178" s="25" t="s">
        <v>220</v>
      </c>
      <c r="AK178" s="25"/>
      <c r="AL178" s="18">
        <v>2714</v>
      </c>
      <c r="AM178" s="18">
        <v>13</v>
      </c>
      <c r="AN178">
        <f t="shared" si="20"/>
        <v>80</v>
      </c>
      <c r="AO178" s="15">
        <f t="shared" si="21"/>
        <v>1223000</v>
      </c>
      <c r="AP178">
        <f t="shared" si="22"/>
        <v>1</v>
      </c>
      <c r="AQ178" s="15">
        <f t="shared" si="23"/>
        <v>150000</v>
      </c>
      <c r="AR178">
        <f t="shared" si="24"/>
        <v>4</v>
      </c>
      <c r="AS178" s="15">
        <f t="shared" si="25"/>
        <v>2450000</v>
      </c>
      <c r="AT178">
        <f t="shared" si="26"/>
        <v>41</v>
      </c>
      <c r="AU178" s="15">
        <f t="shared" si="27"/>
        <v>1650000</v>
      </c>
      <c r="AV178">
        <f t="shared" si="28"/>
        <v>85</v>
      </c>
      <c r="AW178" s="15">
        <f t="shared" si="29"/>
        <v>3823000</v>
      </c>
    </row>
    <row r="179" spans="1:49" ht="14.45" customHeight="1" x14ac:dyDescent="0.2">
      <c r="V179" s="16" t="s">
        <v>9</v>
      </c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J179" s="25" t="s">
        <v>222</v>
      </c>
      <c r="AK179" s="25"/>
      <c r="AL179" s="18">
        <v>2715.01</v>
      </c>
      <c r="AM179" s="18">
        <v>13</v>
      </c>
      <c r="AN179">
        <f t="shared" si="20"/>
        <v>163</v>
      </c>
      <c r="AO179" s="15">
        <f t="shared" si="21"/>
        <v>2715000</v>
      </c>
      <c r="AP179">
        <f t="shared" si="22"/>
        <v>2</v>
      </c>
      <c r="AQ179" s="15">
        <f t="shared" si="23"/>
        <v>315000</v>
      </c>
      <c r="AR179">
        <f t="shared" si="24"/>
        <v>3</v>
      </c>
      <c r="AS179" s="15">
        <f t="shared" si="25"/>
        <v>1102000</v>
      </c>
      <c r="AT179">
        <f t="shared" si="26"/>
        <v>104</v>
      </c>
      <c r="AU179" s="15">
        <f t="shared" si="27"/>
        <v>2516000</v>
      </c>
      <c r="AV179">
        <f t="shared" si="28"/>
        <v>168</v>
      </c>
      <c r="AW179" s="15">
        <f t="shared" si="29"/>
        <v>4132000</v>
      </c>
    </row>
    <row r="180" spans="1:49" ht="12.2" customHeight="1" x14ac:dyDescent="0.2">
      <c r="G180" s="22" t="s">
        <v>10</v>
      </c>
      <c r="H180" s="23"/>
      <c r="I180" s="23"/>
      <c r="J180" s="23"/>
      <c r="M180" s="22" t="s">
        <v>10</v>
      </c>
      <c r="N180" s="23"/>
      <c r="O180" s="23"/>
      <c r="P180" s="23"/>
      <c r="R180" s="22" t="s">
        <v>10</v>
      </c>
      <c r="S180" s="23"/>
      <c r="T180" s="23"/>
      <c r="U180" s="23"/>
      <c r="V180" s="23"/>
      <c r="AJ180" s="25" t="s">
        <v>224</v>
      </c>
      <c r="AK180" s="25"/>
      <c r="AL180" s="18">
        <v>2715.03</v>
      </c>
      <c r="AM180" s="18">
        <v>13</v>
      </c>
      <c r="AN180">
        <f t="shared" si="20"/>
        <v>37</v>
      </c>
      <c r="AO180" s="15">
        <f t="shared" si="21"/>
        <v>1031000</v>
      </c>
      <c r="AP180">
        <f t="shared" si="22"/>
        <v>0</v>
      </c>
      <c r="AQ180" s="15">
        <f t="shared" si="23"/>
        <v>0</v>
      </c>
      <c r="AR180">
        <f t="shared" si="24"/>
        <v>1</v>
      </c>
      <c r="AS180" s="15">
        <f t="shared" si="25"/>
        <v>300000</v>
      </c>
      <c r="AT180">
        <f t="shared" si="26"/>
        <v>18</v>
      </c>
      <c r="AU180" s="15">
        <f t="shared" si="27"/>
        <v>403000</v>
      </c>
      <c r="AV180">
        <f t="shared" si="28"/>
        <v>38</v>
      </c>
      <c r="AW180" s="15">
        <f t="shared" si="29"/>
        <v>1331000</v>
      </c>
    </row>
    <row r="181" spans="1:49" ht="12.2" customHeight="1" x14ac:dyDescent="0.2">
      <c r="G181" s="22" t="s">
        <v>11</v>
      </c>
      <c r="H181" s="23"/>
      <c r="I181" s="23"/>
      <c r="J181" s="23"/>
      <c r="M181" s="22" t="s">
        <v>12</v>
      </c>
      <c r="N181" s="23"/>
      <c r="O181" s="23"/>
      <c r="P181" s="23"/>
      <c r="R181" s="22" t="s">
        <v>13</v>
      </c>
      <c r="S181" s="23"/>
      <c r="T181" s="23"/>
      <c r="U181" s="23"/>
      <c r="V181" s="23"/>
      <c r="X181" s="22" t="s">
        <v>14</v>
      </c>
      <c r="Y181" s="23"/>
      <c r="Z181" s="23"/>
      <c r="AA181" s="23"/>
      <c r="AB181" s="23"/>
      <c r="AC181" s="23"/>
      <c r="AD181" s="23"/>
      <c r="AE181" s="23"/>
      <c r="AF181" s="23"/>
      <c r="AG181" s="23"/>
      <c r="AJ181" s="25" t="s">
        <v>225</v>
      </c>
      <c r="AK181" s="25"/>
      <c r="AL181" s="18">
        <v>2716</v>
      </c>
      <c r="AM181" s="18">
        <v>6</v>
      </c>
      <c r="AN181">
        <f t="shared" si="20"/>
        <v>22</v>
      </c>
      <c r="AO181" s="15">
        <f t="shared" si="21"/>
        <v>182000</v>
      </c>
      <c r="AP181">
        <f t="shared" si="22"/>
        <v>0</v>
      </c>
      <c r="AQ181" s="15">
        <f t="shared" si="23"/>
        <v>0</v>
      </c>
      <c r="AR181">
        <f t="shared" si="24"/>
        <v>0</v>
      </c>
      <c r="AS181" s="15">
        <f t="shared" si="25"/>
        <v>0</v>
      </c>
      <c r="AT181">
        <f t="shared" si="26"/>
        <v>13</v>
      </c>
      <c r="AU181" s="15">
        <f t="shared" si="27"/>
        <v>94000</v>
      </c>
      <c r="AV181">
        <f t="shared" si="28"/>
        <v>22</v>
      </c>
      <c r="AW181" s="15">
        <f t="shared" si="29"/>
        <v>182000</v>
      </c>
    </row>
    <row r="182" spans="1:49" ht="13.35" customHeight="1" x14ac:dyDescent="0.2">
      <c r="B182" s="24" t="s">
        <v>15</v>
      </c>
      <c r="G182" s="22" t="s">
        <v>16</v>
      </c>
      <c r="H182" s="23"/>
      <c r="I182" s="23"/>
      <c r="J182" s="23"/>
      <c r="M182" s="22" t="s">
        <v>17</v>
      </c>
      <c r="N182" s="23"/>
      <c r="O182" s="23"/>
      <c r="P182" s="23"/>
      <c r="X182" s="22" t="s">
        <v>18</v>
      </c>
      <c r="Y182" s="23"/>
      <c r="Z182" s="23"/>
      <c r="AA182" s="23"/>
      <c r="AB182" s="23"/>
      <c r="AC182" s="23"/>
      <c r="AD182" s="23"/>
      <c r="AE182" s="23"/>
      <c r="AF182" s="23"/>
      <c r="AG182" s="23"/>
      <c r="AJ182" s="25" t="s">
        <v>227</v>
      </c>
      <c r="AK182" s="25"/>
      <c r="AL182" s="18">
        <v>2717</v>
      </c>
      <c r="AM182" s="18">
        <v>6</v>
      </c>
      <c r="AN182">
        <f t="shared" si="20"/>
        <v>32</v>
      </c>
      <c r="AO182" s="15">
        <f t="shared" si="21"/>
        <v>396000</v>
      </c>
      <c r="AP182">
        <f t="shared" si="22"/>
        <v>0</v>
      </c>
      <c r="AQ182" s="15">
        <f t="shared" si="23"/>
        <v>0</v>
      </c>
      <c r="AR182">
        <f t="shared" si="24"/>
        <v>0</v>
      </c>
      <c r="AS182" s="15">
        <f t="shared" si="25"/>
        <v>0</v>
      </c>
      <c r="AT182">
        <f t="shared" si="26"/>
        <v>18</v>
      </c>
      <c r="AU182" s="15">
        <f t="shared" si="27"/>
        <v>200000</v>
      </c>
      <c r="AV182">
        <f t="shared" si="28"/>
        <v>32</v>
      </c>
      <c r="AW182" s="15">
        <f t="shared" si="29"/>
        <v>396000</v>
      </c>
    </row>
    <row r="183" spans="1:49" ht="13.35" customHeight="1" x14ac:dyDescent="0.2">
      <c r="B183" s="28"/>
      <c r="G183" s="23"/>
      <c r="H183" s="23"/>
      <c r="I183" s="23"/>
      <c r="J183" s="23"/>
      <c r="M183" s="23"/>
      <c r="N183" s="23"/>
      <c r="O183" s="23"/>
      <c r="P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J183" s="25" t="s">
        <v>228</v>
      </c>
      <c r="AK183" s="25"/>
      <c r="AL183" s="18">
        <v>2718.01</v>
      </c>
      <c r="AM183" s="18">
        <v>5</v>
      </c>
      <c r="AN183">
        <f t="shared" si="20"/>
        <v>13</v>
      </c>
      <c r="AO183" s="15">
        <f t="shared" si="21"/>
        <v>67000</v>
      </c>
      <c r="AP183">
        <f t="shared" si="22"/>
        <v>0</v>
      </c>
      <c r="AQ183" s="15">
        <f t="shared" si="23"/>
        <v>0</v>
      </c>
      <c r="AR183">
        <f t="shared" si="24"/>
        <v>1</v>
      </c>
      <c r="AS183" s="15">
        <f t="shared" si="25"/>
        <v>390000</v>
      </c>
      <c r="AT183">
        <f t="shared" si="26"/>
        <v>10</v>
      </c>
      <c r="AU183" s="15">
        <f t="shared" si="27"/>
        <v>57000</v>
      </c>
      <c r="AV183">
        <f t="shared" si="28"/>
        <v>14</v>
      </c>
      <c r="AW183" s="15">
        <f t="shared" si="29"/>
        <v>457000</v>
      </c>
    </row>
    <row r="184" spans="1:49" ht="12.2" customHeight="1" x14ac:dyDescent="0.2">
      <c r="F184" s="22" t="s">
        <v>19</v>
      </c>
      <c r="G184" s="23"/>
      <c r="H184" s="23"/>
      <c r="J184" s="22" t="s">
        <v>20</v>
      </c>
      <c r="K184" s="23"/>
      <c r="M184" s="22" t="s">
        <v>19</v>
      </c>
      <c r="N184" s="23"/>
      <c r="P184" s="24" t="s">
        <v>20</v>
      </c>
      <c r="S184" s="24" t="s">
        <v>19</v>
      </c>
      <c r="U184" s="22" t="s">
        <v>20</v>
      </c>
      <c r="V184" s="23"/>
      <c r="Y184" s="22" t="s">
        <v>19</v>
      </c>
      <c r="Z184" s="23"/>
      <c r="AD184" s="22" t="s">
        <v>20</v>
      </c>
      <c r="AE184" s="23"/>
      <c r="AF184" s="23"/>
      <c r="AJ184" s="25" t="s">
        <v>229</v>
      </c>
      <c r="AK184" s="25"/>
      <c r="AL184" s="18">
        <v>2718.02</v>
      </c>
      <c r="AM184" s="18">
        <v>5</v>
      </c>
      <c r="AN184">
        <f t="shared" si="20"/>
        <v>8</v>
      </c>
      <c r="AO184" s="15">
        <f t="shared" si="21"/>
        <v>46000</v>
      </c>
      <c r="AP184">
        <f t="shared" si="22"/>
        <v>0</v>
      </c>
      <c r="AQ184" s="15">
        <f t="shared" si="23"/>
        <v>0</v>
      </c>
      <c r="AR184">
        <f t="shared" si="24"/>
        <v>0</v>
      </c>
      <c r="AS184" s="15">
        <f t="shared" si="25"/>
        <v>0</v>
      </c>
      <c r="AT184">
        <f t="shared" si="26"/>
        <v>5</v>
      </c>
      <c r="AU184" s="15">
        <f t="shared" si="27"/>
        <v>44000</v>
      </c>
      <c r="AV184">
        <f t="shared" si="28"/>
        <v>8</v>
      </c>
      <c r="AW184" s="15">
        <f t="shared" si="29"/>
        <v>46000</v>
      </c>
    </row>
    <row r="185" spans="1:49" ht="12.2" customHeight="1" x14ac:dyDescent="0.2">
      <c r="F185" s="22" t="s">
        <v>21</v>
      </c>
      <c r="G185" s="23"/>
      <c r="H185" s="23"/>
      <c r="J185" s="22" t="s">
        <v>22</v>
      </c>
      <c r="K185" s="23"/>
      <c r="M185" s="22" t="s">
        <v>21</v>
      </c>
      <c r="N185" s="23"/>
      <c r="P185" s="24" t="s">
        <v>22</v>
      </c>
      <c r="S185" s="24" t="s">
        <v>21</v>
      </c>
      <c r="U185" s="22" t="s">
        <v>22</v>
      </c>
      <c r="V185" s="23"/>
      <c r="Y185" s="22" t="s">
        <v>21</v>
      </c>
      <c r="Z185" s="23"/>
      <c r="AD185" s="22" t="s">
        <v>22</v>
      </c>
      <c r="AE185" s="23"/>
      <c r="AF185" s="23"/>
      <c r="AJ185" s="25" t="s">
        <v>230</v>
      </c>
      <c r="AK185" s="25"/>
      <c r="AL185" s="18">
        <v>2719</v>
      </c>
      <c r="AM185" s="18">
        <v>8</v>
      </c>
      <c r="AN185">
        <f t="shared" si="20"/>
        <v>52</v>
      </c>
      <c r="AO185" s="15">
        <f t="shared" si="21"/>
        <v>540000</v>
      </c>
      <c r="AP185">
        <f t="shared" si="22"/>
        <v>0</v>
      </c>
      <c r="AQ185" s="15">
        <f t="shared" si="23"/>
        <v>0</v>
      </c>
      <c r="AR185">
        <f t="shared" si="24"/>
        <v>2</v>
      </c>
      <c r="AS185" s="15">
        <f t="shared" si="25"/>
        <v>1374000</v>
      </c>
      <c r="AT185">
        <f t="shared" si="26"/>
        <v>32</v>
      </c>
      <c r="AU185" s="15">
        <f t="shared" si="27"/>
        <v>703000</v>
      </c>
      <c r="AV185">
        <f t="shared" si="28"/>
        <v>54</v>
      </c>
      <c r="AW185" s="15">
        <f t="shared" si="29"/>
        <v>1914000</v>
      </c>
    </row>
    <row r="186" spans="1:49" ht="12.2" customHeight="1" x14ac:dyDescent="0.2">
      <c r="B186" s="25" t="s">
        <v>150</v>
      </c>
      <c r="C186" s="26"/>
      <c r="D186" s="26"/>
      <c r="E186" s="26"/>
      <c r="F186" s="26"/>
      <c r="G186" s="27">
        <v>32</v>
      </c>
      <c r="I186" s="26"/>
      <c r="J186" s="27">
        <v>396</v>
      </c>
      <c r="L186" s="26"/>
      <c r="M186" s="27">
        <v>0</v>
      </c>
      <c r="O186" s="26"/>
      <c r="P186" s="27">
        <v>0</v>
      </c>
      <c r="R186" s="26"/>
      <c r="S186" s="27">
        <v>0</v>
      </c>
      <c r="T186" s="26"/>
      <c r="U186" s="26"/>
      <c r="V186" s="26"/>
      <c r="W186" s="27">
        <v>0</v>
      </c>
      <c r="Y186" s="26"/>
      <c r="Z186" s="26"/>
      <c r="AA186" s="27">
        <v>18</v>
      </c>
      <c r="AC186" s="26"/>
      <c r="AD186" s="26"/>
      <c r="AE186" s="26"/>
      <c r="AF186" s="26"/>
      <c r="AG186" s="27">
        <v>200</v>
      </c>
      <c r="AJ186" s="25" t="s">
        <v>231</v>
      </c>
      <c r="AK186" s="25"/>
      <c r="AL186" s="18">
        <v>2720.03</v>
      </c>
      <c r="AM186" s="18">
        <v>10</v>
      </c>
      <c r="AN186">
        <f t="shared" si="20"/>
        <v>205</v>
      </c>
      <c r="AO186" s="15">
        <f t="shared" si="21"/>
        <v>1909000</v>
      </c>
      <c r="AP186">
        <f t="shared" si="22"/>
        <v>1</v>
      </c>
      <c r="AQ186" s="15">
        <f t="shared" si="23"/>
        <v>195000</v>
      </c>
      <c r="AR186">
        <f t="shared" si="24"/>
        <v>0</v>
      </c>
      <c r="AS186" s="15">
        <f t="shared" si="25"/>
        <v>0</v>
      </c>
      <c r="AT186">
        <f t="shared" si="26"/>
        <v>144</v>
      </c>
      <c r="AU186" s="15">
        <f t="shared" si="27"/>
        <v>1197000</v>
      </c>
      <c r="AV186">
        <f t="shared" si="28"/>
        <v>206</v>
      </c>
      <c r="AW186" s="15">
        <f t="shared" si="29"/>
        <v>2104000</v>
      </c>
    </row>
    <row r="187" spans="1:49" ht="12.2" customHeight="1" x14ac:dyDescent="0.2">
      <c r="B187" s="25" t="s">
        <v>151</v>
      </c>
      <c r="C187" s="26"/>
      <c r="D187" s="26"/>
      <c r="E187" s="26"/>
      <c r="F187" s="26"/>
      <c r="G187" s="27">
        <v>107</v>
      </c>
      <c r="I187" s="26"/>
      <c r="J187" s="27">
        <v>881</v>
      </c>
      <c r="L187" s="26"/>
      <c r="M187" s="27">
        <v>0</v>
      </c>
      <c r="O187" s="26"/>
      <c r="P187" s="27">
        <v>0</v>
      </c>
      <c r="R187" s="26"/>
      <c r="S187" s="27">
        <v>1</v>
      </c>
      <c r="T187" s="26"/>
      <c r="U187" s="26"/>
      <c r="V187" s="26"/>
      <c r="W187" s="27">
        <v>750</v>
      </c>
      <c r="Y187" s="26"/>
      <c r="Z187" s="26"/>
      <c r="AA187" s="27">
        <v>64</v>
      </c>
      <c r="AC187" s="26"/>
      <c r="AD187" s="26"/>
      <c r="AE187" s="26"/>
      <c r="AF187" s="26"/>
      <c r="AG187" s="27">
        <v>514</v>
      </c>
      <c r="AJ187" s="25" t="s">
        <v>232</v>
      </c>
      <c r="AK187" s="25"/>
      <c r="AL187" s="18">
        <v>2720.04</v>
      </c>
      <c r="AM187" s="18">
        <v>7</v>
      </c>
      <c r="AN187">
        <f t="shared" si="20"/>
        <v>152</v>
      </c>
      <c r="AO187" s="15">
        <f t="shared" si="21"/>
        <v>1376000</v>
      </c>
      <c r="AP187">
        <f t="shared" si="22"/>
        <v>1</v>
      </c>
      <c r="AQ187" s="15">
        <f t="shared" si="23"/>
        <v>166000</v>
      </c>
      <c r="AR187">
        <f t="shared" si="24"/>
        <v>0</v>
      </c>
      <c r="AS187" s="15">
        <f t="shared" si="25"/>
        <v>0</v>
      </c>
      <c r="AT187">
        <f t="shared" si="26"/>
        <v>81</v>
      </c>
      <c r="AU187" s="15">
        <f t="shared" si="27"/>
        <v>742000</v>
      </c>
      <c r="AV187">
        <f t="shared" si="28"/>
        <v>153</v>
      </c>
      <c r="AW187" s="15">
        <f t="shared" si="29"/>
        <v>1542000</v>
      </c>
    </row>
    <row r="188" spans="1:49" ht="12.2" customHeight="1" x14ac:dyDescent="0.2">
      <c r="B188" s="25" t="s">
        <v>152</v>
      </c>
      <c r="C188" s="26"/>
      <c r="D188" s="26"/>
      <c r="E188" s="26"/>
      <c r="F188" s="26"/>
      <c r="G188" s="27">
        <v>15</v>
      </c>
      <c r="I188" s="26"/>
      <c r="J188" s="27">
        <v>200</v>
      </c>
      <c r="L188" s="26"/>
      <c r="M188" s="27">
        <v>0</v>
      </c>
      <c r="O188" s="26"/>
      <c r="P188" s="27">
        <v>0</v>
      </c>
      <c r="R188" s="26"/>
      <c r="S188" s="27">
        <v>0</v>
      </c>
      <c r="T188" s="26"/>
      <c r="U188" s="26"/>
      <c r="V188" s="26"/>
      <c r="W188" s="27">
        <v>0</v>
      </c>
      <c r="Y188" s="26"/>
      <c r="Z188" s="26"/>
      <c r="AA188" s="27">
        <v>6</v>
      </c>
      <c r="AC188" s="26"/>
      <c r="AD188" s="26"/>
      <c r="AE188" s="26"/>
      <c r="AF188" s="26"/>
      <c r="AG188" s="27">
        <v>49</v>
      </c>
      <c r="AJ188" s="25" t="s">
        <v>233</v>
      </c>
      <c r="AK188" s="25"/>
      <c r="AL188" s="18">
        <v>2720.05</v>
      </c>
      <c r="AM188" s="18">
        <v>7</v>
      </c>
      <c r="AN188">
        <f t="shared" si="20"/>
        <v>123</v>
      </c>
      <c r="AO188" s="15">
        <f t="shared" si="21"/>
        <v>1066000</v>
      </c>
      <c r="AP188">
        <f t="shared" si="22"/>
        <v>0</v>
      </c>
      <c r="AQ188" s="15">
        <f t="shared" si="23"/>
        <v>0</v>
      </c>
      <c r="AR188">
        <f t="shared" si="24"/>
        <v>0</v>
      </c>
      <c r="AS188" s="15">
        <f t="shared" si="25"/>
        <v>0</v>
      </c>
      <c r="AT188">
        <f t="shared" si="26"/>
        <v>71</v>
      </c>
      <c r="AU188" s="15">
        <f t="shared" si="27"/>
        <v>566000</v>
      </c>
      <c r="AV188">
        <f t="shared" si="28"/>
        <v>123</v>
      </c>
      <c r="AW188" s="15">
        <f t="shared" si="29"/>
        <v>1066000</v>
      </c>
    </row>
    <row r="189" spans="1:49" ht="12.2" customHeight="1" x14ac:dyDescent="0.2">
      <c r="B189" s="25" t="s">
        <v>153</v>
      </c>
      <c r="C189" s="26"/>
      <c r="D189" s="26"/>
      <c r="E189" s="26"/>
      <c r="F189" s="26"/>
      <c r="G189" s="27">
        <v>11</v>
      </c>
      <c r="I189" s="26"/>
      <c r="J189" s="27">
        <v>40</v>
      </c>
      <c r="L189" s="26"/>
      <c r="M189" s="27">
        <v>0</v>
      </c>
      <c r="O189" s="26"/>
      <c r="P189" s="27">
        <v>0</v>
      </c>
      <c r="R189" s="26"/>
      <c r="S189" s="27">
        <v>0</v>
      </c>
      <c r="T189" s="26"/>
      <c r="U189" s="26"/>
      <c r="V189" s="26"/>
      <c r="W189" s="27">
        <v>0</v>
      </c>
      <c r="Y189" s="26"/>
      <c r="Z189" s="26"/>
      <c r="AA189" s="27">
        <v>9</v>
      </c>
      <c r="AC189" s="26"/>
      <c r="AD189" s="26"/>
      <c r="AE189" s="26"/>
      <c r="AF189" s="26"/>
      <c r="AG189" s="27">
        <v>29</v>
      </c>
      <c r="AJ189" s="25" t="s">
        <v>234</v>
      </c>
      <c r="AK189" s="25"/>
      <c r="AL189" s="18">
        <v>2720.06</v>
      </c>
      <c r="AM189" s="18">
        <v>4</v>
      </c>
      <c r="AN189">
        <f t="shared" si="20"/>
        <v>147</v>
      </c>
      <c r="AO189" s="15">
        <f t="shared" si="21"/>
        <v>1083000</v>
      </c>
      <c r="AP189">
        <f t="shared" si="22"/>
        <v>1</v>
      </c>
      <c r="AQ189" s="15">
        <f t="shared" si="23"/>
        <v>150000</v>
      </c>
      <c r="AR189">
        <f t="shared" si="24"/>
        <v>0</v>
      </c>
      <c r="AS189" s="15">
        <f t="shared" si="25"/>
        <v>0</v>
      </c>
      <c r="AT189">
        <f t="shared" si="26"/>
        <v>63</v>
      </c>
      <c r="AU189" s="15">
        <f t="shared" si="27"/>
        <v>435000</v>
      </c>
      <c r="AV189">
        <f t="shared" si="28"/>
        <v>148</v>
      </c>
      <c r="AW189" s="15">
        <f t="shared" si="29"/>
        <v>1233000</v>
      </c>
    </row>
    <row r="190" spans="1:49" ht="12.2" customHeight="1" x14ac:dyDescent="0.2">
      <c r="B190" s="25" t="s">
        <v>154</v>
      </c>
      <c r="C190" s="26"/>
      <c r="D190" s="26"/>
      <c r="E190" s="26"/>
      <c r="F190" s="26"/>
      <c r="G190" s="27">
        <v>8</v>
      </c>
      <c r="I190" s="26"/>
      <c r="J190" s="27">
        <v>31</v>
      </c>
      <c r="L190" s="26"/>
      <c r="M190" s="27">
        <v>0</v>
      </c>
      <c r="O190" s="26"/>
      <c r="P190" s="27">
        <v>0</v>
      </c>
      <c r="R190" s="26"/>
      <c r="S190" s="27">
        <v>0</v>
      </c>
      <c r="T190" s="26"/>
      <c r="U190" s="26"/>
      <c r="V190" s="26"/>
      <c r="W190" s="27">
        <v>0</v>
      </c>
      <c r="Y190" s="26"/>
      <c r="Z190" s="26"/>
      <c r="AA190" s="27">
        <v>6</v>
      </c>
      <c r="AC190" s="26"/>
      <c r="AD190" s="26"/>
      <c r="AE190" s="26"/>
      <c r="AF190" s="26"/>
      <c r="AG190" s="27">
        <v>19</v>
      </c>
      <c r="AJ190" s="25" t="s">
        <v>235</v>
      </c>
      <c r="AK190" s="25"/>
      <c r="AL190" s="18">
        <v>2720.07</v>
      </c>
      <c r="AM190" s="18">
        <v>6</v>
      </c>
      <c r="AN190">
        <f t="shared" si="20"/>
        <v>107</v>
      </c>
      <c r="AO190" s="15">
        <f t="shared" si="21"/>
        <v>881000</v>
      </c>
      <c r="AP190">
        <f t="shared" si="22"/>
        <v>0</v>
      </c>
      <c r="AQ190" s="15">
        <f t="shared" si="23"/>
        <v>0</v>
      </c>
      <c r="AR190">
        <f t="shared" si="24"/>
        <v>1</v>
      </c>
      <c r="AS190" s="15">
        <f t="shared" si="25"/>
        <v>750000</v>
      </c>
      <c r="AT190">
        <f t="shared" si="26"/>
        <v>64</v>
      </c>
      <c r="AU190" s="15">
        <f t="shared" si="27"/>
        <v>514000</v>
      </c>
      <c r="AV190">
        <f t="shared" si="28"/>
        <v>108</v>
      </c>
      <c r="AW190" s="15">
        <f t="shared" si="29"/>
        <v>1631000</v>
      </c>
    </row>
    <row r="191" spans="1:49" ht="12.2" customHeight="1" x14ac:dyDescent="0.2">
      <c r="B191" s="25" t="s">
        <v>26</v>
      </c>
      <c r="C191" s="26"/>
      <c r="D191" s="26"/>
      <c r="E191" s="26"/>
      <c r="F191" s="26"/>
      <c r="G191" s="27">
        <v>1144</v>
      </c>
      <c r="I191" s="26"/>
      <c r="J191" s="27">
        <v>13921</v>
      </c>
      <c r="L191" s="26"/>
      <c r="M191" s="27">
        <v>41</v>
      </c>
      <c r="O191" s="26"/>
      <c r="P191" s="27">
        <v>7264</v>
      </c>
      <c r="R191" s="26"/>
      <c r="S191" s="27">
        <v>77</v>
      </c>
      <c r="T191" s="26"/>
      <c r="U191" s="26"/>
      <c r="V191" s="26"/>
      <c r="W191" s="27">
        <v>39901</v>
      </c>
      <c r="Y191" s="26"/>
      <c r="Z191" s="26"/>
      <c r="AA191" s="27">
        <v>600</v>
      </c>
      <c r="AC191" s="26"/>
      <c r="AD191" s="26"/>
      <c r="AE191" s="26"/>
      <c r="AF191" s="26"/>
      <c r="AG191" s="27">
        <v>16172</v>
      </c>
      <c r="AJ191" s="25" t="s">
        <v>236</v>
      </c>
      <c r="AK191" s="25"/>
      <c r="AL191" s="18">
        <v>2801.01</v>
      </c>
      <c r="AM191" s="18">
        <v>7</v>
      </c>
      <c r="AN191">
        <f t="shared" si="20"/>
        <v>127</v>
      </c>
      <c r="AO191" s="15">
        <f t="shared" si="21"/>
        <v>2050000</v>
      </c>
      <c r="AP191">
        <f t="shared" si="22"/>
        <v>3</v>
      </c>
      <c r="AQ191" s="15">
        <f t="shared" si="23"/>
        <v>615000</v>
      </c>
      <c r="AR191">
        <f t="shared" si="24"/>
        <v>2</v>
      </c>
      <c r="AS191" s="15">
        <f t="shared" si="25"/>
        <v>1075000</v>
      </c>
      <c r="AT191">
        <f t="shared" si="26"/>
        <v>56</v>
      </c>
      <c r="AU191" s="15">
        <f t="shared" si="27"/>
        <v>1316000</v>
      </c>
      <c r="AV191">
        <f t="shared" si="28"/>
        <v>132</v>
      </c>
      <c r="AW191" s="15">
        <f t="shared" si="29"/>
        <v>3740000</v>
      </c>
    </row>
    <row r="192" spans="1:49" ht="12.2" customHeight="1" x14ac:dyDescent="0.2">
      <c r="B192" s="22" t="s">
        <v>155</v>
      </c>
      <c r="C192" s="23"/>
      <c r="D192" s="23"/>
      <c r="AJ192" s="25" t="s">
        <v>237</v>
      </c>
      <c r="AK192" s="25"/>
      <c r="AL192" s="18">
        <v>2801.02</v>
      </c>
      <c r="AM192" s="18">
        <v>5</v>
      </c>
      <c r="AN192">
        <f t="shared" si="20"/>
        <v>49</v>
      </c>
      <c r="AO192" s="15">
        <f t="shared" si="21"/>
        <v>515000</v>
      </c>
      <c r="AP192">
        <f t="shared" si="22"/>
        <v>0</v>
      </c>
      <c r="AQ192" s="15">
        <f t="shared" si="23"/>
        <v>0</v>
      </c>
      <c r="AR192">
        <f t="shared" si="24"/>
        <v>1</v>
      </c>
      <c r="AS192" s="15">
        <f t="shared" si="25"/>
        <v>750000</v>
      </c>
      <c r="AT192">
        <f t="shared" si="26"/>
        <v>18</v>
      </c>
      <c r="AU192" s="15">
        <f t="shared" si="27"/>
        <v>163000</v>
      </c>
      <c r="AV192">
        <f t="shared" si="28"/>
        <v>50</v>
      </c>
      <c r="AW192" s="15">
        <f t="shared" si="29"/>
        <v>1265000</v>
      </c>
    </row>
    <row r="193" spans="2:49" ht="12.2" customHeight="1" x14ac:dyDescent="0.2">
      <c r="B193" s="25" t="s">
        <v>156</v>
      </c>
      <c r="C193" s="26"/>
      <c r="D193" s="26"/>
      <c r="E193" s="26"/>
      <c r="F193" s="26"/>
      <c r="G193" s="27">
        <v>40</v>
      </c>
      <c r="I193" s="26"/>
      <c r="J193" s="27">
        <v>373</v>
      </c>
      <c r="L193" s="26"/>
      <c r="M193" s="27">
        <v>0</v>
      </c>
      <c r="O193" s="26"/>
      <c r="P193" s="27">
        <v>0</v>
      </c>
      <c r="R193" s="26"/>
      <c r="S193" s="27">
        <v>0</v>
      </c>
      <c r="T193" s="26"/>
      <c r="U193" s="26"/>
      <c r="V193" s="26"/>
      <c r="W193" s="27">
        <v>0</v>
      </c>
      <c r="Y193" s="26"/>
      <c r="Z193" s="26"/>
      <c r="AA193" s="27">
        <v>30</v>
      </c>
      <c r="AC193" s="26"/>
      <c r="AD193" s="26"/>
      <c r="AE193" s="26"/>
      <c r="AF193" s="26"/>
      <c r="AG193" s="27">
        <v>293</v>
      </c>
      <c r="AJ193" s="25" t="s">
        <v>238</v>
      </c>
      <c r="AK193" s="25"/>
      <c r="AL193" s="18">
        <v>2802</v>
      </c>
      <c r="AM193" s="18">
        <v>8</v>
      </c>
      <c r="AN193">
        <f t="shared" si="20"/>
        <v>17</v>
      </c>
      <c r="AO193" s="15">
        <f t="shared" si="21"/>
        <v>215000</v>
      </c>
      <c r="AP193">
        <f t="shared" si="22"/>
        <v>0</v>
      </c>
      <c r="AQ193" s="15">
        <f t="shared" si="23"/>
        <v>0</v>
      </c>
      <c r="AR193">
        <f t="shared" si="24"/>
        <v>0</v>
      </c>
      <c r="AS193" s="15">
        <f t="shared" si="25"/>
        <v>0</v>
      </c>
      <c r="AT193">
        <f t="shared" si="26"/>
        <v>14</v>
      </c>
      <c r="AU193" s="15">
        <f t="shared" si="27"/>
        <v>113000</v>
      </c>
      <c r="AV193">
        <f t="shared" si="28"/>
        <v>17</v>
      </c>
      <c r="AW193" s="15">
        <f t="shared" si="29"/>
        <v>215000</v>
      </c>
    </row>
    <row r="194" spans="2:49" ht="12.2" customHeight="1" x14ac:dyDescent="0.2">
      <c r="B194" s="25" t="s">
        <v>157</v>
      </c>
      <c r="C194" s="26"/>
      <c r="D194" s="26"/>
      <c r="E194" s="26"/>
      <c r="F194" s="26"/>
      <c r="G194" s="27">
        <v>20</v>
      </c>
      <c r="I194" s="26"/>
      <c r="J194" s="27">
        <v>100</v>
      </c>
      <c r="L194" s="26"/>
      <c r="M194" s="27">
        <v>0</v>
      </c>
      <c r="O194" s="26"/>
      <c r="P194" s="27">
        <v>0</v>
      </c>
      <c r="R194" s="26"/>
      <c r="S194" s="27">
        <v>0</v>
      </c>
      <c r="T194" s="26"/>
      <c r="U194" s="26"/>
      <c r="V194" s="26"/>
      <c r="W194" s="27">
        <v>0</v>
      </c>
      <c r="Y194" s="26"/>
      <c r="Z194" s="26"/>
      <c r="AA194" s="27">
        <v>12</v>
      </c>
      <c r="AC194" s="26"/>
      <c r="AD194" s="26"/>
      <c r="AE194" s="26"/>
      <c r="AF194" s="26"/>
      <c r="AG194" s="27">
        <v>57</v>
      </c>
      <c r="AJ194" s="25" t="s">
        <v>239</v>
      </c>
      <c r="AK194" s="25"/>
      <c r="AL194" s="18">
        <v>2803.01</v>
      </c>
      <c r="AM194" s="18">
        <v>6</v>
      </c>
      <c r="AN194">
        <f t="shared" si="20"/>
        <v>15</v>
      </c>
      <c r="AO194" s="15">
        <f t="shared" si="21"/>
        <v>200000</v>
      </c>
      <c r="AP194">
        <f t="shared" si="22"/>
        <v>0</v>
      </c>
      <c r="AQ194" s="15">
        <f t="shared" si="23"/>
        <v>0</v>
      </c>
      <c r="AR194">
        <f t="shared" si="24"/>
        <v>0</v>
      </c>
      <c r="AS194" s="15">
        <f t="shared" si="25"/>
        <v>0</v>
      </c>
      <c r="AT194">
        <f t="shared" si="26"/>
        <v>6</v>
      </c>
      <c r="AU194" s="15">
        <f t="shared" si="27"/>
        <v>49000</v>
      </c>
      <c r="AV194">
        <f t="shared" si="28"/>
        <v>15</v>
      </c>
      <c r="AW194" s="15">
        <f t="shared" si="29"/>
        <v>200000</v>
      </c>
    </row>
    <row r="195" spans="2:49" ht="12.2" customHeight="1" x14ac:dyDescent="0.2">
      <c r="B195" s="25" t="s">
        <v>158</v>
      </c>
      <c r="C195" s="26"/>
      <c r="D195" s="26"/>
      <c r="E195" s="26"/>
      <c r="F195" s="26"/>
      <c r="G195" s="27">
        <v>108</v>
      </c>
      <c r="I195" s="26"/>
      <c r="J195" s="27">
        <v>1567</v>
      </c>
      <c r="L195" s="26"/>
      <c r="M195" s="27">
        <v>2</v>
      </c>
      <c r="O195" s="26"/>
      <c r="P195" s="27">
        <v>347</v>
      </c>
      <c r="R195" s="26"/>
      <c r="S195" s="27">
        <v>3</v>
      </c>
      <c r="T195" s="26"/>
      <c r="U195" s="26"/>
      <c r="V195" s="26"/>
      <c r="W195" s="27">
        <v>1507</v>
      </c>
      <c r="Y195" s="26"/>
      <c r="Z195" s="26"/>
      <c r="AA195" s="27">
        <v>54</v>
      </c>
      <c r="AC195" s="26"/>
      <c r="AD195" s="26"/>
      <c r="AE195" s="26"/>
      <c r="AF195" s="26"/>
      <c r="AG195" s="27">
        <v>772</v>
      </c>
      <c r="AJ195" s="25" t="s">
        <v>240</v>
      </c>
      <c r="AK195" s="25"/>
      <c r="AL195" s="18">
        <v>2803.02</v>
      </c>
      <c r="AM195" s="18">
        <v>6</v>
      </c>
      <c r="AN195">
        <f t="shared" ref="AN195:AN200" si="30">VLOOKUP(TEXT($AL195,"0000.00"),$B$13:$AG$333,6,FALSE)</f>
        <v>11</v>
      </c>
      <c r="AO195" s="15">
        <f t="shared" ref="AO195:AO200" si="31">VLOOKUP(TEXT($AL195,"0000.00"),$B$13:$AG$333,9,FALSE)*1000</f>
        <v>40000</v>
      </c>
      <c r="AP195">
        <f t="shared" ref="AP195:AP200" si="32">VLOOKUP(TEXT($AL195,"0000.00"),$B$13:$AG$333,12,FALSE)</f>
        <v>0</v>
      </c>
      <c r="AQ195" s="15">
        <f t="shared" ref="AQ195:AQ200" si="33">VLOOKUP(TEXT($AL195,"0000.00"),$B$13:$AG$333,15,FALSE)*1000</f>
        <v>0</v>
      </c>
      <c r="AR195">
        <f t="shared" ref="AR195:AR200" si="34">VLOOKUP(TEXT($AL195,"0000.00"),$B$13:$AG$333,18,FALSE)</f>
        <v>0</v>
      </c>
      <c r="AS195" s="15">
        <f t="shared" ref="AS195:AS200" si="35">VLOOKUP(TEXT($AL195,"0000.00"),$B$13:$AG$333,22,FALSE)*1000</f>
        <v>0</v>
      </c>
      <c r="AT195">
        <f t="shared" ref="AT195:AT200" si="36">VLOOKUP(TEXT($AL195,"0000.00"),$B$13:$AG$333,26,FALSE)</f>
        <v>9</v>
      </c>
      <c r="AU195" s="15">
        <f t="shared" ref="AU195:AU200" si="37">VLOOKUP(TEXT($AL195,"0000.00"),$B$13:$AG$333,32,FALSE)*1000</f>
        <v>29000</v>
      </c>
      <c r="AV195">
        <f t="shared" ref="AV195:AV200" si="38">AN195+AP195+AR195</f>
        <v>11</v>
      </c>
      <c r="AW195" s="15">
        <f t="shared" ref="AW195:AW200" si="39">AO195+AQ195+AS195</f>
        <v>40000</v>
      </c>
    </row>
    <row r="196" spans="2:49" ht="12.2" customHeight="1" x14ac:dyDescent="0.2">
      <c r="B196" s="25" t="s">
        <v>159</v>
      </c>
      <c r="C196" s="26"/>
      <c r="D196" s="26"/>
      <c r="E196" s="26"/>
      <c r="F196" s="26"/>
      <c r="G196" s="27">
        <v>19</v>
      </c>
      <c r="I196" s="26"/>
      <c r="J196" s="27">
        <v>127</v>
      </c>
      <c r="L196" s="26"/>
      <c r="M196" s="27">
        <v>1</v>
      </c>
      <c r="O196" s="26"/>
      <c r="P196" s="27">
        <v>103</v>
      </c>
      <c r="R196" s="26"/>
      <c r="S196" s="27">
        <v>0</v>
      </c>
      <c r="T196" s="26"/>
      <c r="U196" s="26"/>
      <c r="V196" s="26"/>
      <c r="W196" s="27">
        <v>0</v>
      </c>
      <c r="Y196" s="26"/>
      <c r="Z196" s="26"/>
      <c r="AA196" s="27">
        <v>14</v>
      </c>
      <c r="AC196" s="26"/>
      <c r="AD196" s="26"/>
      <c r="AE196" s="26"/>
      <c r="AF196" s="26"/>
      <c r="AG196" s="27">
        <v>195</v>
      </c>
      <c r="AJ196" s="25" t="s">
        <v>241</v>
      </c>
      <c r="AK196" s="25"/>
      <c r="AL196" s="18">
        <v>2804.01</v>
      </c>
      <c r="AM196" s="18">
        <v>8</v>
      </c>
      <c r="AN196">
        <f t="shared" si="30"/>
        <v>32</v>
      </c>
      <c r="AO196" s="15">
        <f t="shared" si="31"/>
        <v>225000</v>
      </c>
      <c r="AP196">
        <f t="shared" si="32"/>
        <v>0</v>
      </c>
      <c r="AQ196" s="15">
        <f t="shared" si="33"/>
        <v>0</v>
      </c>
      <c r="AR196">
        <f t="shared" si="34"/>
        <v>0</v>
      </c>
      <c r="AS196" s="15">
        <f t="shared" si="35"/>
        <v>0</v>
      </c>
      <c r="AT196">
        <f t="shared" si="36"/>
        <v>16</v>
      </c>
      <c r="AU196" s="15">
        <f t="shared" si="37"/>
        <v>125000</v>
      </c>
      <c r="AV196">
        <f t="shared" si="38"/>
        <v>32</v>
      </c>
      <c r="AW196" s="15">
        <f t="shared" si="39"/>
        <v>225000</v>
      </c>
    </row>
    <row r="197" spans="2:49" ht="12.2" customHeight="1" x14ac:dyDescent="0.2">
      <c r="B197" s="25" t="s">
        <v>160</v>
      </c>
      <c r="C197" s="26"/>
      <c r="D197" s="26"/>
      <c r="E197" s="26"/>
      <c r="F197" s="26"/>
      <c r="G197" s="27">
        <v>6</v>
      </c>
      <c r="I197" s="26"/>
      <c r="J197" s="27">
        <v>50</v>
      </c>
      <c r="L197" s="26"/>
      <c r="M197" s="27">
        <v>0</v>
      </c>
      <c r="O197" s="26"/>
      <c r="P197" s="27">
        <v>0</v>
      </c>
      <c r="R197" s="26"/>
      <c r="S197" s="27">
        <v>0</v>
      </c>
      <c r="T197" s="26"/>
      <c r="U197" s="26"/>
      <c r="V197" s="26"/>
      <c r="W197" s="27">
        <v>0</v>
      </c>
      <c r="Y197" s="26"/>
      <c r="Z197" s="26"/>
      <c r="AA197" s="27">
        <v>5</v>
      </c>
      <c r="AC197" s="26"/>
      <c r="AD197" s="26"/>
      <c r="AE197" s="26"/>
      <c r="AF197" s="26"/>
      <c r="AG197" s="27">
        <v>49</v>
      </c>
      <c r="AJ197" s="25" t="s">
        <v>242</v>
      </c>
      <c r="AK197" s="25"/>
      <c r="AL197" s="18">
        <v>2804.02</v>
      </c>
      <c r="AM197" s="18">
        <v>7</v>
      </c>
      <c r="AN197">
        <f t="shared" si="30"/>
        <v>6</v>
      </c>
      <c r="AO197" s="15">
        <f t="shared" si="31"/>
        <v>99000</v>
      </c>
      <c r="AP197">
        <f t="shared" si="32"/>
        <v>0</v>
      </c>
      <c r="AQ197" s="15">
        <f t="shared" si="33"/>
        <v>0</v>
      </c>
      <c r="AR197">
        <f t="shared" si="34"/>
        <v>0</v>
      </c>
      <c r="AS197" s="15">
        <f t="shared" si="35"/>
        <v>0</v>
      </c>
      <c r="AT197">
        <f t="shared" si="36"/>
        <v>4</v>
      </c>
      <c r="AU197" s="15">
        <f t="shared" si="37"/>
        <v>97000</v>
      </c>
      <c r="AV197">
        <f t="shared" si="38"/>
        <v>6</v>
      </c>
      <c r="AW197" s="15">
        <f t="shared" si="39"/>
        <v>99000</v>
      </c>
    </row>
    <row r="198" spans="2:49" ht="12.2" customHeight="1" x14ac:dyDescent="0.2">
      <c r="B198" s="25" t="s">
        <v>161</v>
      </c>
      <c r="C198" s="26"/>
      <c r="D198" s="26"/>
      <c r="E198" s="26"/>
      <c r="F198" s="26"/>
      <c r="G198" s="27">
        <v>3</v>
      </c>
      <c r="I198" s="26"/>
      <c r="J198" s="27">
        <v>3</v>
      </c>
      <c r="L198" s="26"/>
      <c r="M198" s="27">
        <v>0</v>
      </c>
      <c r="O198" s="26"/>
      <c r="P198" s="27">
        <v>0</v>
      </c>
      <c r="R198" s="26"/>
      <c r="S198" s="27">
        <v>0</v>
      </c>
      <c r="T198" s="26"/>
      <c r="U198" s="26"/>
      <c r="V198" s="26"/>
      <c r="W198" s="27">
        <v>0</v>
      </c>
      <c r="Y198" s="26"/>
      <c r="Z198" s="26"/>
      <c r="AA198" s="27">
        <v>1</v>
      </c>
      <c r="AC198" s="26"/>
      <c r="AD198" s="26"/>
      <c r="AE198" s="26"/>
      <c r="AF198" s="26"/>
      <c r="AG198" s="27">
        <v>1</v>
      </c>
      <c r="AJ198" s="25" t="s">
        <v>243</v>
      </c>
      <c r="AK198" s="25"/>
      <c r="AL198" s="18">
        <v>2804.03</v>
      </c>
      <c r="AM198" s="18">
        <v>8</v>
      </c>
      <c r="AN198">
        <f t="shared" si="30"/>
        <v>33</v>
      </c>
      <c r="AO198" s="15">
        <f t="shared" si="31"/>
        <v>307000</v>
      </c>
      <c r="AP198">
        <f t="shared" si="32"/>
        <v>0</v>
      </c>
      <c r="AQ198" s="15">
        <f t="shared" si="33"/>
        <v>0</v>
      </c>
      <c r="AR198">
        <f t="shared" si="34"/>
        <v>0</v>
      </c>
      <c r="AS198" s="15">
        <f t="shared" si="35"/>
        <v>0</v>
      </c>
      <c r="AT198">
        <f t="shared" si="36"/>
        <v>18</v>
      </c>
      <c r="AU198" s="15">
        <f t="shared" si="37"/>
        <v>112000</v>
      </c>
      <c r="AV198">
        <f t="shared" si="38"/>
        <v>33</v>
      </c>
      <c r="AW198" s="15">
        <f t="shared" si="39"/>
        <v>307000</v>
      </c>
    </row>
    <row r="199" spans="2:49" ht="12.2" customHeight="1" x14ac:dyDescent="0.2">
      <c r="B199" s="25" t="s">
        <v>162</v>
      </c>
      <c r="C199" s="26"/>
      <c r="D199" s="26"/>
      <c r="E199" s="26"/>
      <c r="F199" s="26"/>
      <c r="G199" s="27">
        <v>34</v>
      </c>
      <c r="I199" s="26"/>
      <c r="J199" s="27">
        <v>347</v>
      </c>
      <c r="L199" s="26"/>
      <c r="M199" s="27">
        <v>0</v>
      </c>
      <c r="O199" s="26"/>
      <c r="P199" s="27">
        <v>0</v>
      </c>
      <c r="R199" s="26"/>
      <c r="S199" s="27">
        <v>0</v>
      </c>
      <c r="T199" s="26"/>
      <c r="U199" s="26"/>
      <c r="V199" s="26"/>
      <c r="W199" s="27">
        <v>0</v>
      </c>
      <c r="Y199" s="26"/>
      <c r="Z199" s="26"/>
      <c r="AA199" s="27">
        <v>23</v>
      </c>
      <c r="AC199" s="26"/>
      <c r="AD199" s="26"/>
      <c r="AE199" s="26"/>
      <c r="AF199" s="26"/>
      <c r="AG199" s="27">
        <v>242</v>
      </c>
      <c r="AJ199" s="25" t="s">
        <v>245</v>
      </c>
      <c r="AK199" s="25"/>
      <c r="AL199" s="18">
        <v>2804.04</v>
      </c>
      <c r="AM199" s="18">
        <v>6</v>
      </c>
      <c r="AN199">
        <f t="shared" si="30"/>
        <v>8</v>
      </c>
      <c r="AO199" s="15">
        <f t="shared" si="31"/>
        <v>31000</v>
      </c>
      <c r="AP199">
        <f t="shared" si="32"/>
        <v>0</v>
      </c>
      <c r="AQ199" s="15">
        <f t="shared" si="33"/>
        <v>0</v>
      </c>
      <c r="AR199">
        <f t="shared" si="34"/>
        <v>0</v>
      </c>
      <c r="AS199" s="15">
        <f t="shared" si="35"/>
        <v>0</v>
      </c>
      <c r="AT199">
        <f t="shared" si="36"/>
        <v>6</v>
      </c>
      <c r="AU199" s="15">
        <f t="shared" si="37"/>
        <v>19000</v>
      </c>
      <c r="AV199">
        <f t="shared" si="38"/>
        <v>8</v>
      </c>
      <c r="AW199" s="15">
        <f t="shared" si="39"/>
        <v>31000</v>
      </c>
    </row>
    <row r="200" spans="2:49" ht="12.2" customHeight="1" x14ac:dyDescent="0.2">
      <c r="B200" s="25" t="s">
        <v>163</v>
      </c>
      <c r="C200" s="26"/>
      <c r="D200" s="26"/>
      <c r="E200" s="26"/>
      <c r="F200" s="26"/>
      <c r="G200" s="27">
        <v>17</v>
      </c>
      <c r="I200" s="26"/>
      <c r="J200" s="27">
        <v>73</v>
      </c>
      <c r="L200" s="26"/>
      <c r="M200" s="27">
        <v>0</v>
      </c>
      <c r="O200" s="26"/>
      <c r="P200" s="27">
        <v>0</v>
      </c>
      <c r="R200" s="26"/>
      <c r="S200" s="27">
        <v>0</v>
      </c>
      <c r="T200" s="26"/>
      <c r="U200" s="26"/>
      <c r="V200" s="26"/>
      <c r="W200" s="27">
        <v>0</v>
      </c>
      <c r="Y200" s="26"/>
      <c r="Z200" s="26"/>
      <c r="AA200" s="27">
        <v>14</v>
      </c>
      <c r="AC200" s="26"/>
      <c r="AD200" s="26"/>
      <c r="AE200" s="26"/>
      <c r="AF200" s="26"/>
      <c r="AG200" s="27">
        <v>56</v>
      </c>
      <c r="AJ200" s="25" t="s">
        <v>246</v>
      </c>
      <c r="AK200" s="25"/>
      <c r="AL200" s="18">
        <v>2805</v>
      </c>
      <c r="AM200" s="18">
        <v>2</v>
      </c>
      <c r="AN200">
        <f t="shared" si="30"/>
        <v>25</v>
      </c>
      <c r="AO200" s="15">
        <f t="shared" si="31"/>
        <v>240000</v>
      </c>
      <c r="AP200">
        <f t="shared" si="32"/>
        <v>3</v>
      </c>
      <c r="AQ200" s="15">
        <f t="shared" si="33"/>
        <v>501000</v>
      </c>
      <c r="AR200">
        <f t="shared" si="34"/>
        <v>2</v>
      </c>
      <c r="AS200" s="15">
        <f t="shared" si="35"/>
        <v>605000</v>
      </c>
      <c r="AT200">
        <f t="shared" si="36"/>
        <v>11</v>
      </c>
      <c r="AU200" s="15">
        <f t="shared" si="37"/>
        <v>602000</v>
      </c>
      <c r="AV200">
        <f t="shared" si="38"/>
        <v>30</v>
      </c>
      <c r="AW200" s="15">
        <f t="shared" si="39"/>
        <v>1346000</v>
      </c>
    </row>
    <row r="201" spans="2:49" ht="12.2" customHeight="1" x14ac:dyDescent="0.2">
      <c r="B201" s="25" t="s">
        <v>164</v>
      </c>
      <c r="C201" s="26"/>
      <c r="D201" s="26"/>
      <c r="E201" s="26"/>
      <c r="F201" s="26"/>
      <c r="G201" s="27">
        <v>70</v>
      </c>
      <c r="I201" s="26"/>
      <c r="J201" s="27">
        <v>1242</v>
      </c>
      <c r="L201" s="26"/>
      <c r="M201" s="27">
        <v>3</v>
      </c>
      <c r="O201" s="26"/>
      <c r="P201" s="27">
        <v>700</v>
      </c>
      <c r="R201" s="26"/>
      <c r="S201" s="27">
        <v>3</v>
      </c>
      <c r="T201" s="26"/>
      <c r="U201" s="26"/>
      <c r="V201" s="26"/>
      <c r="W201" s="27">
        <v>1805</v>
      </c>
      <c r="Y201" s="26"/>
      <c r="Z201" s="26"/>
      <c r="AA201" s="27">
        <v>35</v>
      </c>
      <c r="AC201" s="26"/>
      <c r="AD201" s="26"/>
      <c r="AE201" s="26"/>
      <c r="AF201" s="26"/>
      <c r="AG201" s="27">
        <v>2666</v>
      </c>
      <c r="AO201" s="15"/>
      <c r="AQ201" s="15"/>
      <c r="AS201" s="15"/>
      <c r="AU201" s="15"/>
      <c r="AW201" s="15"/>
    </row>
    <row r="202" spans="2:49" ht="12.2" customHeight="1" x14ac:dyDescent="0.2">
      <c r="B202" s="25" t="s">
        <v>165</v>
      </c>
      <c r="C202" s="26"/>
      <c r="D202" s="26"/>
      <c r="E202" s="26"/>
      <c r="F202" s="26"/>
      <c r="G202" s="27">
        <v>82</v>
      </c>
      <c r="I202" s="26"/>
      <c r="J202" s="27">
        <v>1608</v>
      </c>
      <c r="L202" s="26"/>
      <c r="M202" s="27">
        <v>6</v>
      </c>
      <c r="O202" s="26"/>
      <c r="P202" s="27">
        <v>1004</v>
      </c>
      <c r="R202" s="26"/>
      <c r="S202" s="27">
        <v>10</v>
      </c>
      <c r="T202" s="26"/>
      <c r="U202" s="26"/>
      <c r="V202" s="26"/>
      <c r="W202" s="27">
        <v>4502</v>
      </c>
      <c r="Y202" s="26"/>
      <c r="Z202" s="26"/>
      <c r="AA202" s="27">
        <v>26</v>
      </c>
      <c r="AC202" s="26"/>
      <c r="AD202" s="26"/>
      <c r="AE202" s="26"/>
      <c r="AF202" s="26"/>
      <c r="AG202" s="27">
        <v>264</v>
      </c>
    </row>
    <row r="203" spans="2:49" ht="12.2" customHeight="1" x14ac:dyDescent="0.2">
      <c r="B203" s="25" t="s">
        <v>166</v>
      </c>
      <c r="C203" s="26"/>
      <c r="D203" s="26"/>
      <c r="E203" s="26"/>
      <c r="F203" s="26"/>
      <c r="G203" s="27">
        <v>22</v>
      </c>
      <c r="I203" s="26"/>
      <c r="J203" s="27">
        <v>285</v>
      </c>
      <c r="L203" s="26"/>
      <c r="M203" s="27">
        <v>0</v>
      </c>
      <c r="O203" s="26"/>
      <c r="P203" s="27">
        <v>0</v>
      </c>
      <c r="R203" s="26"/>
      <c r="S203" s="27">
        <v>0</v>
      </c>
      <c r="T203" s="26"/>
      <c r="U203" s="26"/>
      <c r="V203" s="26"/>
      <c r="W203" s="27">
        <v>0</v>
      </c>
      <c r="Y203" s="26"/>
      <c r="Z203" s="26"/>
      <c r="AA203" s="27">
        <v>11</v>
      </c>
      <c r="AC203" s="26"/>
      <c r="AD203" s="26"/>
      <c r="AE203" s="26"/>
      <c r="AF203" s="26"/>
      <c r="AG203" s="27">
        <v>183</v>
      </c>
    </row>
    <row r="204" spans="2:49" ht="12.2" customHeight="1" x14ac:dyDescent="0.2">
      <c r="B204" s="25" t="s">
        <v>167</v>
      </c>
      <c r="C204" s="26"/>
      <c r="D204" s="26"/>
      <c r="E204" s="26"/>
      <c r="F204" s="26"/>
      <c r="G204" s="27">
        <v>19</v>
      </c>
      <c r="I204" s="26"/>
      <c r="J204" s="27">
        <v>96</v>
      </c>
      <c r="L204" s="26"/>
      <c r="M204" s="27">
        <v>0</v>
      </c>
      <c r="O204" s="26"/>
      <c r="P204" s="27">
        <v>0</v>
      </c>
      <c r="R204" s="26"/>
      <c r="S204" s="27">
        <v>1</v>
      </c>
      <c r="T204" s="26"/>
      <c r="U204" s="26"/>
      <c r="V204" s="26"/>
      <c r="W204" s="27">
        <v>907</v>
      </c>
      <c r="Y204" s="26"/>
      <c r="Z204" s="26"/>
      <c r="AA204" s="27">
        <v>14</v>
      </c>
      <c r="AC204" s="26"/>
      <c r="AD204" s="26"/>
      <c r="AE204" s="26"/>
      <c r="AF204" s="26"/>
      <c r="AG204" s="27">
        <v>985</v>
      </c>
    </row>
    <row r="205" spans="2:49" ht="12.2" customHeight="1" x14ac:dyDescent="0.2">
      <c r="B205" s="25" t="s">
        <v>168</v>
      </c>
      <c r="C205" s="26"/>
      <c r="D205" s="26"/>
      <c r="E205" s="26"/>
      <c r="F205" s="26"/>
      <c r="G205" s="27">
        <v>6</v>
      </c>
      <c r="I205" s="26"/>
      <c r="J205" s="27">
        <v>8</v>
      </c>
      <c r="L205" s="26"/>
      <c r="M205" s="27">
        <v>0</v>
      </c>
      <c r="O205" s="26"/>
      <c r="P205" s="27">
        <v>0</v>
      </c>
      <c r="R205" s="26"/>
      <c r="S205" s="27">
        <v>0</v>
      </c>
      <c r="T205" s="26"/>
      <c r="U205" s="26"/>
      <c r="V205" s="26"/>
      <c r="W205" s="27">
        <v>0</v>
      </c>
      <c r="Y205" s="26"/>
      <c r="Z205" s="26"/>
      <c r="AA205" s="27">
        <v>2</v>
      </c>
      <c r="AC205" s="26"/>
      <c r="AD205" s="26"/>
      <c r="AE205" s="26"/>
      <c r="AF205" s="26"/>
      <c r="AG205" s="27">
        <v>2</v>
      </c>
    </row>
    <row r="206" spans="2:49" ht="12.2" customHeight="1" x14ac:dyDescent="0.2">
      <c r="B206" s="25" t="s">
        <v>169</v>
      </c>
      <c r="C206" s="26"/>
      <c r="D206" s="26"/>
      <c r="E206" s="26"/>
      <c r="F206" s="26"/>
      <c r="G206" s="27">
        <v>19</v>
      </c>
      <c r="I206" s="26"/>
      <c r="J206" s="27">
        <v>211</v>
      </c>
      <c r="L206" s="26"/>
      <c r="M206" s="27">
        <v>0</v>
      </c>
      <c r="O206" s="26"/>
      <c r="P206" s="27">
        <v>0</v>
      </c>
      <c r="R206" s="26"/>
      <c r="S206" s="27">
        <v>0</v>
      </c>
      <c r="T206" s="26"/>
      <c r="U206" s="26"/>
      <c r="V206" s="26"/>
      <c r="W206" s="27">
        <v>0</v>
      </c>
      <c r="Y206" s="26"/>
      <c r="Z206" s="26"/>
      <c r="AA206" s="27">
        <v>9</v>
      </c>
      <c r="AC206" s="26"/>
      <c r="AD206" s="26"/>
      <c r="AE206" s="26"/>
      <c r="AF206" s="26"/>
      <c r="AG206" s="27">
        <v>129</v>
      </c>
    </row>
    <row r="207" spans="2:49" ht="12.2" customHeight="1" x14ac:dyDescent="0.2">
      <c r="B207" s="25" t="s">
        <v>170</v>
      </c>
      <c r="C207" s="26"/>
      <c r="D207" s="26"/>
      <c r="E207" s="26"/>
      <c r="F207" s="26"/>
      <c r="G207" s="27">
        <v>15</v>
      </c>
      <c r="I207" s="26"/>
      <c r="J207" s="27">
        <v>47</v>
      </c>
      <c r="L207" s="26"/>
      <c r="M207" s="27">
        <v>0</v>
      </c>
      <c r="O207" s="26"/>
      <c r="P207" s="27">
        <v>0</v>
      </c>
      <c r="R207" s="26"/>
      <c r="S207" s="27">
        <v>0</v>
      </c>
      <c r="T207" s="26"/>
      <c r="U207" s="26"/>
      <c r="V207" s="26"/>
      <c r="W207" s="27">
        <v>0</v>
      </c>
      <c r="Y207" s="26"/>
      <c r="Z207" s="26"/>
      <c r="AA207" s="27">
        <v>9</v>
      </c>
      <c r="AC207" s="26"/>
      <c r="AD207" s="26"/>
      <c r="AE207" s="26"/>
      <c r="AF207" s="26"/>
      <c r="AG207" s="27">
        <v>31</v>
      </c>
    </row>
    <row r="208" spans="2:49" ht="12.2" customHeight="1" x14ac:dyDescent="0.2">
      <c r="B208" s="25" t="s">
        <v>171</v>
      </c>
      <c r="C208" s="26"/>
      <c r="D208" s="26"/>
      <c r="E208" s="26"/>
      <c r="F208" s="26"/>
      <c r="G208" s="27">
        <v>152</v>
      </c>
      <c r="I208" s="26"/>
      <c r="J208" s="27">
        <v>1376</v>
      </c>
      <c r="L208" s="26"/>
      <c r="M208" s="27">
        <v>1</v>
      </c>
      <c r="O208" s="26"/>
      <c r="P208" s="27">
        <v>166</v>
      </c>
      <c r="R208" s="26"/>
      <c r="S208" s="27">
        <v>0</v>
      </c>
      <c r="T208" s="26"/>
      <c r="U208" s="26"/>
      <c r="V208" s="26"/>
      <c r="W208" s="27">
        <v>0</v>
      </c>
      <c r="Y208" s="26"/>
      <c r="Z208" s="26"/>
      <c r="AA208" s="27">
        <v>81</v>
      </c>
      <c r="AC208" s="26"/>
      <c r="AD208" s="26"/>
      <c r="AE208" s="26"/>
      <c r="AF208" s="26"/>
      <c r="AG208" s="27">
        <v>742</v>
      </c>
    </row>
    <row r="209" spans="1:38" ht="12.2" customHeight="1" x14ac:dyDescent="0.2">
      <c r="B209" s="25" t="s">
        <v>172</v>
      </c>
      <c r="C209" s="26"/>
      <c r="D209" s="26"/>
      <c r="E209" s="26"/>
      <c r="F209" s="26"/>
      <c r="G209" s="27">
        <v>123</v>
      </c>
      <c r="I209" s="26"/>
      <c r="J209" s="27">
        <v>1066</v>
      </c>
      <c r="L209" s="26"/>
      <c r="M209" s="27">
        <v>0</v>
      </c>
      <c r="O209" s="26"/>
      <c r="P209" s="27">
        <v>0</v>
      </c>
      <c r="R209" s="26"/>
      <c r="S209" s="27">
        <v>0</v>
      </c>
      <c r="T209" s="26"/>
      <c r="U209" s="26"/>
      <c r="V209" s="26"/>
      <c r="W209" s="27">
        <v>0</v>
      </c>
      <c r="Y209" s="26"/>
      <c r="Z209" s="26"/>
      <c r="AA209" s="27">
        <v>71</v>
      </c>
      <c r="AC209" s="26"/>
      <c r="AD209" s="26"/>
      <c r="AE209" s="26"/>
      <c r="AF209" s="26"/>
      <c r="AG209" s="27">
        <v>566</v>
      </c>
    </row>
    <row r="210" spans="1:38" ht="12.2" customHeight="1" x14ac:dyDescent="0.2">
      <c r="B210" s="25" t="s">
        <v>174</v>
      </c>
      <c r="C210" s="26"/>
      <c r="D210" s="26"/>
      <c r="E210" s="26"/>
      <c r="F210" s="26"/>
      <c r="G210" s="27">
        <v>127</v>
      </c>
      <c r="I210" s="26"/>
      <c r="J210" s="27">
        <v>2050</v>
      </c>
      <c r="L210" s="26"/>
      <c r="M210" s="27">
        <v>3</v>
      </c>
      <c r="O210" s="26"/>
      <c r="P210" s="27">
        <v>615</v>
      </c>
      <c r="R210" s="26"/>
      <c r="S210" s="27">
        <v>2</v>
      </c>
      <c r="T210" s="26"/>
      <c r="U210" s="26"/>
      <c r="V210" s="26"/>
      <c r="W210" s="27">
        <v>1075</v>
      </c>
      <c r="Y210" s="26"/>
      <c r="Z210" s="26"/>
      <c r="AA210" s="27">
        <v>56</v>
      </c>
      <c r="AC210" s="26"/>
      <c r="AD210" s="26"/>
      <c r="AE210" s="26"/>
      <c r="AF210" s="26"/>
      <c r="AG210" s="27">
        <v>1316</v>
      </c>
    </row>
    <row r="211" spans="1:38" ht="14.45" customHeight="1" x14ac:dyDescent="0.2">
      <c r="A211" s="16" t="s">
        <v>262</v>
      </c>
      <c r="B211" s="17"/>
      <c r="C211" s="17"/>
      <c r="D211" s="17"/>
      <c r="E211" s="17"/>
      <c r="F211" s="17"/>
      <c r="G211" s="17"/>
      <c r="H211" s="17"/>
      <c r="Z211" s="19"/>
      <c r="AA211" s="19"/>
      <c r="AB211" s="20" t="s">
        <v>1</v>
      </c>
      <c r="AC211" s="19"/>
      <c r="AD211" s="20" t="s">
        <v>173</v>
      </c>
      <c r="AE211" s="21" t="s">
        <v>3</v>
      </c>
      <c r="AF211" s="19"/>
      <c r="AG211" s="20" t="s">
        <v>4</v>
      </c>
    </row>
    <row r="212" spans="1:38" ht="14.45" customHeight="1" x14ac:dyDescent="0.2">
      <c r="A212" s="16" t="s">
        <v>5</v>
      </c>
      <c r="B212" s="17"/>
      <c r="C212" s="17"/>
      <c r="D212" s="17"/>
      <c r="E212" s="17"/>
      <c r="V212" s="16" t="s">
        <v>6</v>
      </c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spans="1:38" ht="14.45" customHeight="1" x14ac:dyDescent="0.2">
      <c r="A213" s="16" t="s">
        <v>7</v>
      </c>
      <c r="B213" s="17"/>
      <c r="C213" s="17"/>
      <c r="D213" s="17"/>
      <c r="E213" s="17"/>
      <c r="V213" s="16" t="s">
        <v>8</v>
      </c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spans="1:38" ht="14.45" customHeight="1" x14ac:dyDescent="0.2">
      <c r="V214" s="16" t="s">
        <v>9</v>
      </c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spans="1:38" ht="12.2" customHeight="1" x14ac:dyDescent="0.2">
      <c r="G215" s="22" t="s">
        <v>10</v>
      </c>
      <c r="H215" s="23"/>
      <c r="I215" s="23"/>
      <c r="J215" s="23"/>
      <c r="M215" s="22" t="s">
        <v>10</v>
      </c>
      <c r="N215" s="23"/>
      <c r="O215" s="23"/>
      <c r="P215" s="23"/>
      <c r="R215" s="22" t="s">
        <v>10</v>
      </c>
      <c r="S215" s="23"/>
      <c r="T215" s="23"/>
      <c r="U215" s="23"/>
      <c r="V215" s="23"/>
      <c r="AJ215" s="22"/>
      <c r="AK215" s="22"/>
      <c r="AL215" s="22"/>
    </row>
    <row r="216" spans="1:38" ht="12.2" customHeight="1" x14ac:dyDescent="0.2">
      <c r="G216" s="22" t="s">
        <v>11</v>
      </c>
      <c r="H216" s="23"/>
      <c r="I216" s="23"/>
      <c r="J216" s="23"/>
      <c r="M216" s="22" t="s">
        <v>12</v>
      </c>
      <c r="N216" s="23"/>
      <c r="O216" s="23"/>
      <c r="P216" s="23"/>
      <c r="R216" s="22" t="s">
        <v>13</v>
      </c>
      <c r="S216" s="23"/>
      <c r="T216" s="23"/>
      <c r="U216" s="23"/>
      <c r="V216" s="23"/>
      <c r="X216" s="22" t="s">
        <v>14</v>
      </c>
      <c r="Y216" s="23"/>
      <c r="Z216" s="23"/>
      <c r="AA216" s="23"/>
      <c r="AB216" s="23"/>
      <c r="AC216" s="23"/>
      <c r="AD216" s="23"/>
      <c r="AE216" s="23"/>
      <c r="AF216" s="23"/>
      <c r="AG216" s="23"/>
    </row>
    <row r="217" spans="1:38" ht="13.35" customHeight="1" x14ac:dyDescent="0.2">
      <c r="B217" s="24" t="s">
        <v>15</v>
      </c>
      <c r="G217" s="22" t="s">
        <v>16</v>
      </c>
      <c r="H217" s="23"/>
      <c r="I217" s="23"/>
      <c r="J217" s="23"/>
      <c r="M217" s="22" t="s">
        <v>17</v>
      </c>
      <c r="N217" s="23"/>
      <c r="O217" s="23"/>
      <c r="P217" s="23"/>
      <c r="X217" s="22" t="s">
        <v>18</v>
      </c>
      <c r="Y217" s="23"/>
      <c r="Z217" s="23"/>
      <c r="AA217" s="23"/>
      <c r="AB217" s="23"/>
      <c r="AC217" s="23"/>
      <c r="AD217" s="23"/>
      <c r="AE217" s="23"/>
      <c r="AF217" s="23"/>
      <c r="AG217" s="23"/>
    </row>
    <row r="218" spans="1:38" ht="13.35" customHeight="1" x14ac:dyDescent="0.2">
      <c r="B218" s="28"/>
      <c r="G218" s="23"/>
      <c r="H218" s="23"/>
      <c r="I218" s="23"/>
      <c r="J218" s="23"/>
      <c r="M218" s="23"/>
      <c r="N218" s="23"/>
      <c r="O218" s="23"/>
      <c r="P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J218" s="22"/>
      <c r="AK218" s="22"/>
      <c r="AL218" s="22"/>
    </row>
    <row r="219" spans="1:38" ht="12.2" customHeight="1" x14ac:dyDescent="0.2">
      <c r="F219" s="22" t="s">
        <v>19</v>
      </c>
      <c r="G219" s="23"/>
      <c r="H219" s="23"/>
      <c r="J219" s="22" t="s">
        <v>20</v>
      </c>
      <c r="K219" s="23"/>
      <c r="M219" s="22" t="s">
        <v>19</v>
      </c>
      <c r="N219" s="23"/>
      <c r="P219" s="24" t="s">
        <v>20</v>
      </c>
      <c r="S219" s="24" t="s">
        <v>19</v>
      </c>
      <c r="U219" s="22" t="s">
        <v>20</v>
      </c>
      <c r="V219" s="23"/>
      <c r="Y219" s="22" t="s">
        <v>19</v>
      </c>
      <c r="Z219" s="23"/>
      <c r="AD219" s="22" t="s">
        <v>20</v>
      </c>
      <c r="AE219" s="23"/>
      <c r="AF219" s="23"/>
      <c r="AJ219" s="25"/>
      <c r="AK219" s="25"/>
      <c r="AL219" s="25"/>
    </row>
    <row r="220" spans="1:38" ht="12.2" customHeight="1" x14ac:dyDescent="0.2">
      <c r="F220" s="22" t="s">
        <v>21</v>
      </c>
      <c r="G220" s="23"/>
      <c r="H220" s="23"/>
      <c r="J220" s="22" t="s">
        <v>22</v>
      </c>
      <c r="K220" s="23"/>
      <c r="M220" s="22" t="s">
        <v>21</v>
      </c>
      <c r="N220" s="23"/>
      <c r="P220" s="24" t="s">
        <v>22</v>
      </c>
      <c r="S220" s="24" t="s">
        <v>21</v>
      </c>
      <c r="U220" s="22" t="s">
        <v>22</v>
      </c>
      <c r="V220" s="23"/>
      <c r="Y220" s="22" t="s">
        <v>21</v>
      </c>
      <c r="Z220" s="23"/>
      <c r="AD220" s="22" t="s">
        <v>22</v>
      </c>
      <c r="AE220" s="23"/>
      <c r="AF220" s="23"/>
    </row>
    <row r="221" spans="1:38" ht="12.2" customHeight="1" x14ac:dyDescent="0.2">
      <c r="B221" s="25" t="s">
        <v>175</v>
      </c>
      <c r="C221" s="26"/>
      <c r="D221" s="26"/>
      <c r="E221" s="26"/>
      <c r="F221" s="26"/>
      <c r="G221" s="27">
        <v>6</v>
      </c>
      <c r="I221" s="26"/>
      <c r="J221" s="27">
        <v>99</v>
      </c>
      <c r="L221" s="26"/>
      <c r="M221" s="27">
        <v>0</v>
      </c>
      <c r="O221" s="26"/>
      <c r="P221" s="27">
        <v>0</v>
      </c>
      <c r="R221" s="26"/>
      <c r="S221" s="27">
        <v>0</v>
      </c>
      <c r="T221" s="26"/>
      <c r="U221" s="26"/>
      <c r="V221" s="26"/>
      <c r="W221" s="27">
        <v>0</v>
      </c>
      <c r="Y221" s="26"/>
      <c r="Z221" s="26"/>
      <c r="AA221" s="27">
        <v>4</v>
      </c>
      <c r="AC221" s="26"/>
      <c r="AD221" s="26"/>
      <c r="AE221" s="26"/>
      <c r="AF221" s="26"/>
      <c r="AG221" s="27">
        <v>97</v>
      </c>
    </row>
    <row r="222" spans="1:38" ht="12.2" customHeight="1" x14ac:dyDescent="0.2">
      <c r="B222" s="25" t="s">
        <v>26</v>
      </c>
      <c r="C222" s="26"/>
      <c r="D222" s="26"/>
      <c r="E222" s="26"/>
      <c r="F222" s="26"/>
      <c r="G222" s="27">
        <v>888</v>
      </c>
      <c r="I222" s="26"/>
      <c r="J222" s="27">
        <v>10728</v>
      </c>
      <c r="L222" s="26"/>
      <c r="M222" s="27">
        <v>16</v>
      </c>
      <c r="O222" s="26"/>
      <c r="P222" s="27">
        <v>2935</v>
      </c>
      <c r="R222" s="26"/>
      <c r="S222" s="27">
        <v>19</v>
      </c>
      <c r="T222" s="26"/>
      <c r="U222" s="26"/>
      <c r="V222" s="26"/>
      <c r="W222" s="27">
        <v>9796</v>
      </c>
      <c r="Y222" s="26"/>
      <c r="Z222" s="26"/>
      <c r="AA222" s="27">
        <v>471</v>
      </c>
      <c r="AC222" s="26"/>
      <c r="AD222" s="26"/>
      <c r="AE222" s="26"/>
      <c r="AF222" s="26"/>
      <c r="AG222" s="27">
        <v>8646</v>
      </c>
    </row>
    <row r="223" spans="1:38" ht="12.2" customHeight="1" x14ac:dyDescent="0.2">
      <c r="B223" s="22" t="s">
        <v>176</v>
      </c>
      <c r="C223" s="23"/>
      <c r="D223" s="23"/>
    </row>
    <row r="224" spans="1:38" ht="12.2" customHeight="1" x14ac:dyDescent="0.2">
      <c r="B224" s="25" t="s">
        <v>177</v>
      </c>
      <c r="C224" s="26"/>
      <c r="D224" s="26"/>
      <c r="E224" s="26"/>
      <c r="F224" s="26"/>
      <c r="G224" s="27">
        <v>12</v>
      </c>
      <c r="I224" s="26"/>
      <c r="J224" s="27">
        <v>97</v>
      </c>
      <c r="L224" s="26"/>
      <c r="M224" s="27">
        <v>0</v>
      </c>
      <c r="O224" s="26"/>
      <c r="P224" s="27">
        <v>0</v>
      </c>
      <c r="R224" s="26"/>
      <c r="S224" s="27">
        <v>0</v>
      </c>
      <c r="T224" s="26"/>
      <c r="U224" s="26"/>
      <c r="V224" s="26"/>
      <c r="W224" s="27">
        <v>0</v>
      </c>
      <c r="Y224" s="26"/>
      <c r="Z224" s="26"/>
      <c r="AA224" s="27">
        <v>7</v>
      </c>
      <c r="AC224" s="26"/>
      <c r="AD224" s="26"/>
      <c r="AE224" s="26"/>
      <c r="AF224" s="26"/>
      <c r="AG224" s="27">
        <v>68</v>
      </c>
    </row>
    <row r="225" spans="2:33" ht="12.2" customHeight="1" x14ac:dyDescent="0.2">
      <c r="B225" s="25" t="s">
        <v>178</v>
      </c>
      <c r="C225" s="26"/>
      <c r="D225" s="26"/>
      <c r="E225" s="26"/>
      <c r="F225" s="26"/>
      <c r="G225" s="27">
        <v>27</v>
      </c>
      <c r="I225" s="26"/>
      <c r="J225" s="27">
        <v>207</v>
      </c>
      <c r="L225" s="26"/>
      <c r="M225" s="27">
        <v>0</v>
      </c>
      <c r="O225" s="26"/>
      <c r="P225" s="27">
        <v>0</v>
      </c>
      <c r="R225" s="26"/>
      <c r="S225" s="27">
        <v>1</v>
      </c>
      <c r="T225" s="26"/>
      <c r="U225" s="26"/>
      <c r="V225" s="26"/>
      <c r="W225" s="27">
        <v>300</v>
      </c>
      <c r="Y225" s="26"/>
      <c r="Z225" s="26"/>
      <c r="AA225" s="27">
        <v>13</v>
      </c>
      <c r="AC225" s="26"/>
      <c r="AD225" s="26"/>
      <c r="AE225" s="26"/>
      <c r="AF225" s="26"/>
      <c r="AG225" s="27">
        <v>130</v>
      </c>
    </row>
    <row r="226" spans="2:33" ht="12.2" customHeight="1" x14ac:dyDescent="0.2">
      <c r="B226" s="25" t="s">
        <v>179</v>
      </c>
      <c r="C226" s="26"/>
      <c r="D226" s="26"/>
      <c r="E226" s="26"/>
      <c r="F226" s="26"/>
      <c r="G226" s="27">
        <v>38</v>
      </c>
      <c r="I226" s="26"/>
      <c r="J226" s="27">
        <v>629</v>
      </c>
      <c r="L226" s="26"/>
      <c r="M226" s="27">
        <v>0</v>
      </c>
      <c r="O226" s="26"/>
      <c r="P226" s="27">
        <v>0</v>
      </c>
      <c r="R226" s="26"/>
      <c r="S226" s="27">
        <v>1</v>
      </c>
      <c r="T226" s="26"/>
      <c r="U226" s="26"/>
      <c r="V226" s="26"/>
      <c r="W226" s="27">
        <v>380</v>
      </c>
      <c r="Y226" s="26"/>
      <c r="Z226" s="26"/>
      <c r="AA226" s="27">
        <v>24</v>
      </c>
      <c r="AC226" s="26"/>
      <c r="AD226" s="26"/>
      <c r="AE226" s="26"/>
      <c r="AF226" s="26"/>
      <c r="AG226" s="27">
        <v>696</v>
      </c>
    </row>
    <row r="227" spans="2:33" ht="12.2" customHeight="1" x14ac:dyDescent="0.2">
      <c r="B227" s="25" t="s">
        <v>180</v>
      </c>
      <c r="C227" s="26"/>
      <c r="D227" s="26"/>
      <c r="E227" s="26"/>
      <c r="F227" s="26"/>
      <c r="G227" s="27">
        <v>44</v>
      </c>
      <c r="I227" s="26"/>
      <c r="J227" s="27">
        <v>326</v>
      </c>
      <c r="L227" s="26"/>
      <c r="M227" s="27">
        <v>0</v>
      </c>
      <c r="O227" s="26"/>
      <c r="P227" s="27">
        <v>0</v>
      </c>
      <c r="R227" s="26"/>
      <c r="S227" s="27">
        <v>0</v>
      </c>
      <c r="T227" s="26"/>
      <c r="U227" s="26"/>
      <c r="V227" s="26"/>
      <c r="W227" s="27">
        <v>0</v>
      </c>
      <c r="Y227" s="26"/>
      <c r="Z227" s="26"/>
      <c r="AA227" s="27">
        <v>27</v>
      </c>
      <c r="AC227" s="26"/>
      <c r="AD227" s="26"/>
      <c r="AE227" s="26"/>
      <c r="AF227" s="26"/>
      <c r="AG227" s="27">
        <v>198</v>
      </c>
    </row>
    <row r="228" spans="2:33" ht="12.2" customHeight="1" x14ac:dyDescent="0.2">
      <c r="B228" s="25" t="s">
        <v>181</v>
      </c>
      <c r="C228" s="26"/>
      <c r="D228" s="26"/>
      <c r="E228" s="26"/>
      <c r="F228" s="26"/>
      <c r="G228" s="27">
        <v>44</v>
      </c>
      <c r="I228" s="26"/>
      <c r="J228" s="27">
        <v>833</v>
      </c>
      <c r="L228" s="26"/>
      <c r="M228" s="27">
        <v>2</v>
      </c>
      <c r="O228" s="26"/>
      <c r="P228" s="27">
        <v>340</v>
      </c>
      <c r="R228" s="26"/>
      <c r="S228" s="27">
        <v>2</v>
      </c>
      <c r="T228" s="26"/>
      <c r="U228" s="26"/>
      <c r="V228" s="26"/>
      <c r="W228" s="27">
        <v>1288</v>
      </c>
      <c r="Y228" s="26"/>
      <c r="Z228" s="26"/>
      <c r="AA228" s="27">
        <v>24</v>
      </c>
      <c r="AC228" s="26"/>
      <c r="AD228" s="26"/>
      <c r="AE228" s="26"/>
      <c r="AF228" s="26"/>
      <c r="AG228" s="27">
        <v>235</v>
      </c>
    </row>
    <row r="229" spans="2:33" ht="12.2" customHeight="1" x14ac:dyDescent="0.2">
      <c r="B229" s="25" t="s">
        <v>182</v>
      </c>
      <c r="C229" s="26"/>
      <c r="D229" s="26"/>
      <c r="E229" s="26"/>
      <c r="F229" s="26"/>
      <c r="G229" s="27">
        <v>137</v>
      </c>
      <c r="I229" s="26"/>
      <c r="J229" s="27">
        <v>1989</v>
      </c>
      <c r="L229" s="26"/>
      <c r="M229" s="27">
        <v>3</v>
      </c>
      <c r="O229" s="26"/>
      <c r="P229" s="27">
        <v>615</v>
      </c>
      <c r="R229" s="26"/>
      <c r="S229" s="27">
        <v>7</v>
      </c>
      <c r="T229" s="26"/>
      <c r="U229" s="26"/>
      <c r="V229" s="26"/>
      <c r="W229" s="27">
        <v>3445</v>
      </c>
      <c r="Y229" s="26"/>
      <c r="Z229" s="26"/>
      <c r="AA229" s="27">
        <v>71</v>
      </c>
      <c r="AC229" s="26"/>
      <c r="AD229" s="26"/>
      <c r="AE229" s="26"/>
      <c r="AF229" s="26"/>
      <c r="AG229" s="27">
        <v>2747</v>
      </c>
    </row>
    <row r="230" spans="2:33" ht="12.2" customHeight="1" x14ac:dyDescent="0.2">
      <c r="B230" s="25" t="s">
        <v>183</v>
      </c>
      <c r="C230" s="26"/>
      <c r="D230" s="26"/>
      <c r="E230" s="26"/>
      <c r="F230" s="26"/>
      <c r="G230" s="27">
        <v>22</v>
      </c>
      <c r="I230" s="26"/>
      <c r="J230" s="27">
        <v>76</v>
      </c>
      <c r="L230" s="26"/>
      <c r="M230" s="27">
        <v>0</v>
      </c>
      <c r="O230" s="26"/>
      <c r="P230" s="27">
        <v>0</v>
      </c>
      <c r="R230" s="26"/>
      <c r="S230" s="27">
        <v>0</v>
      </c>
      <c r="T230" s="26"/>
      <c r="U230" s="26"/>
      <c r="V230" s="26"/>
      <c r="W230" s="27">
        <v>0</v>
      </c>
      <c r="Y230" s="26"/>
      <c r="Z230" s="26"/>
      <c r="AA230" s="27">
        <v>18</v>
      </c>
      <c r="AC230" s="26"/>
      <c r="AD230" s="26"/>
      <c r="AE230" s="26"/>
      <c r="AF230" s="26"/>
      <c r="AG230" s="27">
        <v>68</v>
      </c>
    </row>
    <row r="231" spans="2:33" ht="12.2" customHeight="1" x14ac:dyDescent="0.2">
      <c r="B231" s="25" t="s">
        <v>184</v>
      </c>
      <c r="C231" s="26"/>
      <c r="D231" s="26"/>
      <c r="E231" s="26"/>
      <c r="F231" s="26"/>
      <c r="G231" s="27">
        <v>12</v>
      </c>
      <c r="I231" s="26"/>
      <c r="J231" s="27">
        <v>109</v>
      </c>
      <c r="L231" s="26"/>
      <c r="M231" s="27">
        <v>0</v>
      </c>
      <c r="O231" s="26"/>
      <c r="P231" s="27">
        <v>0</v>
      </c>
      <c r="R231" s="26"/>
      <c r="S231" s="27">
        <v>0</v>
      </c>
      <c r="T231" s="26"/>
      <c r="U231" s="26"/>
      <c r="V231" s="26"/>
      <c r="W231" s="27">
        <v>0</v>
      </c>
      <c r="Y231" s="26"/>
      <c r="Z231" s="26"/>
      <c r="AA231" s="27">
        <v>7</v>
      </c>
      <c r="AC231" s="26"/>
      <c r="AD231" s="26"/>
      <c r="AE231" s="26"/>
      <c r="AF231" s="26"/>
      <c r="AG231" s="27">
        <v>64</v>
      </c>
    </row>
    <row r="232" spans="2:33" ht="12.2" customHeight="1" x14ac:dyDescent="0.2">
      <c r="B232" s="25" t="s">
        <v>185</v>
      </c>
      <c r="C232" s="26"/>
      <c r="D232" s="26"/>
      <c r="E232" s="26"/>
      <c r="F232" s="26"/>
      <c r="G232" s="27">
        <v>25</v>
      </c>
      <c r="I232" s="26"/>
      <c r="J232" s="27">
        <v>226</v>
      </c>
      <c r="L232" s="26"/>
      <c r="M232" s="27">
        <v>0</v>
      </c>
      <c r="O232" s="26"/>
      <c r="P232" s="27">
        <v>0</v>
      </c>
      <c r="R232" s="26"/>
      <c r="S232" s="27">
        <v>0</v>
      </c>
      <c r="T232" s="26"/>
      <c r="U232" s="26"/>
      <c r="V232" s="26"/>
      <c r="W232" s="27">
        <v>0</v>
      </c>
      <c r="Y232" s="26"/>
      <c r="Z232" s="26"/>
      <c r="AA232" s="27">
        <v>16</v>
      </c>
      <c r="AC232" s="26"/>
      <c r="AD232" s="26"/>
      <c r="AE232" s="26"/>
      <c r="AF232" s="26"/>
      <c r="AG232" s="27">
        <v>76</v>
      </c>
    </row>
    <row r="233" spans="2:33" ht="12.2" customHeight="1" x14ac:dyDescent="0.2">
      <c r="B233" s="25" t="s">
        <v>186</v>
      </c>
      <c r="C233" s="26"/>
      <c r="D233" s="26"/>
      <c r="E233" s="26"/>
      <c r="F233" s="26"/>
      <c r="G233" s="27">
        <v>21</v>
      </c>
      <c r="I233" s="26"/>
      <c r="J233" s="27">
        <v>124</v>
      </c>
      <c r="L233" s="26"/>
      <c r="M233" s="27">
        <v>0</v>
      </c>
      <c r="O233" s="26"/>
      <c r="P233" s="27">
        <v>0</v>
      </c>
      <c r="R233" s="26"/>
      <c r="S233" s="27">
        <v>0</v>
      </c>
      <c r="T233" s="26"/>
      <c r="U233" s="26"/>
      <c r="V233" s="26"/>
      <c r="W233" s="27">
        <v>0</v>
      </c>
      <c r="Y233" s="26"/>
      <c r="Z233" s="26"/>
      <c r="AA233" s="27">
        <v>10</v>
      </c>
      <c r="AC233" s="26"/>
      <c r="AD233" s="26"/>
      <c r="AE233" s="26"/>
      <c r="AF233" s="26"/>
      <c r="AG233" s="27">
        <v>64</v>
      </c>
    </row>
    <row r="234" spans="2:33" ht="12.2" customHeight="1" x14ac:dyDescent="0.2">
      <c r="B234" s="25" t="s">
        <v>187</v>
      </c>
      <c r="C234" s="26"/>
      <c r="D234" s="26"/>
      <c r="E234" s="26"/>
      <c r="F234" s="26"/>
      <c r="G234" s="27">
        <v>11</v>
      </c>
      <c r="I234" s="26"/>
      <c r="J234" s="27">
        <v>175</v>
      </c>
      <c r="L234" s="26"/>
      <c r="M234" s="27">
        <v>1</v>
      </c>
      <c r="O234" s="26"/>
      <c r="P234" s="27">
        <v>200</v>
      </c>
      <c r="R234" s="26"/>
      <c r="S234" s="27">
        <v>2</v>
      </c>
      <c r="T234" s="26"/>
      <c r="U234" s="26"/>
      <c r="V234" s="26"/>
      <c r="W234" s="27">
        <v>750</v>
      </c>
      <c r="Y234" s="26"/>
      <c r="Z234" s="26"/>
      <c r="AA234" s="27">
        <v>6</v>
      </c>
      <c r="AC234" s="26"/>
      <c r="AD234" s="26"/>
      <c r="AE234" s="26"/>
      <c r="AF234" s="26"/>
      <c r="AG234" s="27">
        <v>734</v>
      </c>
    </row>
    <row r="235" spans="2:33" ht="12.2" customHeight="1" x14ac:dyDescent="0.2">
      <c r="B235" s="25" t="s">
        <v>188</v>
      </c>
      <c r="C235" s="26"/>
      <c r="D235" s="26"/>
      <c r="E235" s="26"/>
      <c r="F235" s="26"/>
      <c r="G235" s="27">
        <v>49</v>
      </c>
      <c r="I235" s="26"/>
      <c r="J235" s="27">
        <v>302</v>
      </c>
      <c r="L235" s="26"/>
      <c r="M235" s="27">
        <v>2</v>
      </c>
      <c r="O235" s="26"/>
      <c r="P235" s="27">
        <v>300</v>
      </c>
      <c r="R235" s="26"/>
      <c r="S235" s="27">
        <v>3</v>
      </c>
      <c r="T235" s="26"/>
      <c r="U235" s="26"/>
      <c r="V235" s="26"/>
      <c r="W235" s="27">
        <v>1497</v>
      </c>
      <c r="Y235" s="26"/>
      <c r="Z235" s="26"/>
      <c r="AA235" s="27">
        <v>34</v>
      </c>
      <c r="AC235" s="26"/>
      <c r="AD235" s="26"/>
      <c r="AE235" s="26"/>
      <c r="AF235" s="26"/>
      <c r="AG235" s="27">
        <v>275</v>
      </c>
    </row>
    <row r="236" spans="2:33" ht="12.2" customHeight="1" x14ac:dyDescent="0.2">
      <c r="B236" s="25" t="s">
        <v>189</v>
      </c>
      <c r="C236" s="26"/>
      <c r="D236" s="26"/>
      <c r="E236" s="26"/>
      <c r="F236" s="26"/>
      <c r="G236" s="27">
        <v>41</v>
      </c>
      <c r="I236" s="26"/>
      <c r="J236" s="27">
        <v>536</v>
      </c>
      <c r="L236" s="26"/>
      <c r="M236" s="27">
        <v>0</v>
      </c>
      <c r="O236" s="26"/>
      <c r="P236" s="27">
        <v>0</v>
      </c>
      <c r="R236" s="26"/>
      <c r="S236" s="27">
        <v>2</v>
      </c>
      <c r="T236" s="26"/>
      <c r="U236" s="26"/>
      <c r="V236" s="26"/>
      <c r="W236" s="27">
        <v>999</v>
      </c>
      <c r="Y236" s="26"/>
      <c r="Z236" s="26"/>
      <c r="AA236" s="27">
        <v>22</v>
      </c>
      <c r="AC236" s="26"/>
      <c r="AD236" s="26"/>
      <c r="AE236" s="26"/>
      <c r="AF236" s="26"/>
      <c r="AG236" s="27">
        <v>1150</v>
      </c>
    </row>
    <row r="237" spans="2:33" ht="12.2" customHeight="1" x14ac:dyDescent="0.2">
      <c r="B237" s="25" t="s">
        <v>190</v>
      </c>
      <c r="C237" s="26"/>
      <c r="D237" s="26"/>
      <c r="E237" s="26"/>
      <c r="F237" s="26"/>
      <c r="G237" s="27">
        <v>48</v>
      </c>
      <c r="I237" s="26"/>
      <c r="J237" s="27">
        <v>390</v>
      </c>
      <c r="L237" s="26"/>
      <c r="M237" s="27">
        <v>2</v>
      </c>
      <c r="O237" s="26"/>
      <c r="P237" s="27">
        <v>252</v>
      </c>
      <c r="R237" s="26"/>
      <c r="S237" s="27">
        <v>0</v>
      </c>
      <c r="T237" s="26"/>
      <c r="U237" s="26"/>
      <c r="V237" s="26"/>
      <c r="W237" s="27">
        <v>0</v>
      </c>
      <c r="Y237" s="26"/>
      <c r="Z237" s="26"/>
      <c r="AA237" s="27">
        <v>26</v>
      </c>
      <c r="AC237" s="26"/>
      <c r="AD237" s="26"/>
      <c r="AE237" s="26"/>
      <c r="AF237" s="26"/>
      <c r="AG237" s="27">
        <v>213</v>
      </c>
    </row>
    <row r="238" spans="2:33" ht="12.2" customHeight="1" x14ac:dyDescent="0.2">
      <c r="B238" s="25" t="s">
        <v>191</v>
      </c>
      <c r="C238" s="26"/>
      <c r="D238" s="26"/>
      <c r="E238" s="26"/>
      <c r="F238" s="26"/>
      <c r="G238" s="27">
        <v>21</v>
      </c>
      <c r="I238" s="26"/>
      <c r="J238" s="27">
        <v>110</v>
      </c>
      <c r="L238" s="26"/>
      <c r="M238" s="27">
        <v>0</v>
      </c>
      <c r="O238" s="26"/>
      <c r="P238" s="27">
        <v>0</v>
      </c>
      <c r="R238" s="26"/>
      <c r="S238" s="27">
        <v>0</v>
      </c>
      <c r="T238" s="26"/>
      <c r="U238" s="26"/>
      <c r="V238" s="26"/>
      <c r="W238" s="27">
        <v>0</v>
      </c>
      <c r="Y238" s="26"/>
      <c r="Z238" s="26"/>
      <c r="AA238" s="27">
        <v>13</v>
      </c>
      <c r="AC238" s="26"/>
      <c r="AD238" s="26"/>
      <c r="AE238" s="26"/>
      <c r="AF238" s="26"/>
      <c r="AG238" s="27">
        <v>65</v>
      </c>
    </row>
    <row r="239" spans="2:33" ht="12.2" customHeight="1" x14ac:dyDescent="0.2">
      <c r="B239" s="25" t="s">
        <v>192</v>
      </c>
      <c r="C239" s="26"/>
      <c r="D239" s="26"/>
      <c r="E239" s="26"/>
      <c r="F239" s="26"/>
      <c r="G239" s="27">
        <v>27</v>
      </c>
      <c r="I239" s="26"/>
      <c r="J239" s="27">
        <v>205</v>
      </c>
      <c r="L239" s="26"/>
      <c r="M239" s="27">
        <v>0</v>
      </c>
      <c r="O239" s="26"/>
      <c r="P239" s="27">
        <v>0</v>
      </c>
      <c r="R239" s="26"/>
      <c r="S239" s="27">
        <v>0</v>
      </c>
      <c r="T239" s="26"/>
      <c r="U239" s="26"/>
      <c r="V239" s="26"/>
      <c r="W239" s="27">
        <v>0</v>
      </c>
      <c r="Y239" s="26"/>
      <c r="Z239" s="26"/>
      <c r="AA239" s="27">
        <v>17</v>
      </c>
      <c r="AC239" s="26"/>
      <c r="AD239" s="26"/>
      <c r="AE239" s="26"/>
      <c r="AF239" s="26"/>
      <c r="AG239" s="27">
        <v>118</v>
      </c>
    </row>
    <row r="240" spans="2:33" ht="12.2" customHeight="1" x14ac:dyDescent="0.2">
      <c r="B240" s="25" t="s">
        <v>193</v>
      </c>
      <c r="C240" s="26"/>
      <c r="D240" s="26"/>
      <c r="E240" s="26"/>
      <c r="F240" s="26"/>
      <c r="G240" s="27">
        <v>42</v>
      </c>
      <c r="I240" s="26"/>
      <c r="J240" s="27">
        <v>501</v>
      </c>
      <c r="L240" s="26"/>
      <c r="M240" s="27">
        <v>0</v>
      </c>
      <c r="O240" s="26"/>
      <c r="P240" s="27">
        <v>0</v>
      </c>
      <c r="R240" s="26"/>
      <c r="S240" s="27">
        <v>2</v>
      </c>
      <c r="T240" s="26"/>
      <c r="U240" s="26"/>
      <c r="V240" s="26"/>
      <c r="W240" s="27">
        <v>1455</v>
      </c>
      <c r="Y240" s="26"/>
      <c r="Z240" s="26"/>
      <c r="AA240" s="27">
        <v>20</v>
      </c>
      <c r="AC240" s="26"/>
      <c r="AD240" s="26"/>
      <c r="AE240" s="26"/>
      <c r="AF240" s="26"/>
      <c r="AG240" s="27">
        <v>260</v>
      </c>
    </row>
    <row r="241" spans="1:33" ht="12.2" customHeight="1" x14ac:dyDescent="0.2">
      <c r="B241" s="25" t="s">
        <v>194</v>
      </c>
      <c r="C241" s="26"/>
      <c r="D241" s="26"/>
      <c r="E241" s="26"/>
      <c r="F241" s="26"/>
      <c r="G241" s="27">
        <v>12</v>
      </c>
      <c r="I241" s="26"/>
      <c r="J241" s="27">
        <v>77</v>
      </c>
      <c r="L241" s="26"/>
      <c r="M241" s="27">
        <v>2</v>
      </c>
      <c r="O241" s="26"/>
      <c r="P241" s="27">
        <v>436</v>
      </c>
      <c r="R241" s="26"/>
      <c r="S241" s="27">
        <v>0</v>
      </c>
      <c r="T241" s="26"/>
      <c r="U241" s="26"/>
      <c r="V241" s="26"/>
      <c r="W241" s="27">
        <v>0</v>
      </c>
      <c r="Y241" s="26"/>
      <c r="Z241" s="26"/>
      <c r="AA241" s="27">
        <v>7</v>
      </c>
      <c r="AC241" s="26"/>
      <c r="AD241" s="26"/>
      <c r="AE241" s="26"/>
      <c r="AF241" s="26"/>
      <c r="AG241" s="27">
        <v>237</v>
      </c>
    </row>
    <row r="242" spans="1:33" ht="12.2" customHeight="1" x14ac:dyDescent="0.2">
      <c r="B242" s="25" t="s">
        <v>195</v>
      </c>
      <c r="C242" s="26"/>
      <c r="D242" s="26"/>
      <c r="E242" s="26"/>
      <c r="F242" s="26"/>
      <c r="G242" s="27">
        <v>52</v>
      </c>
      <c r="I242" s="26"/>
      <c r="J242" s="27">
        <v>540</v>
      </c>
      <c r="L242" s="26"/>
      <c r="M242" s="27">
        <v>0</v>
      </c>
      <c r="O242" s="26"/>
      <c r="P242" s="27">
        <v>0</v>
      </c>
      <c r="R242" s="26"/>
      <c r="S242" s="27">
        <v>2</v>
      </c>
      <c r="T242" s="26"/>
      <c r="U242" s="26"/>
      <c r="V242" s="26"/>
      <c r="W242" s="27">
        <v>1374</v>
      </c>
      <c r="Y242" s="26"/>
      <c r="Z242" s="26"/>
      <c r="AA242" s="27">
        <v>32</v>
      </c>
      <c r="AC242" s="26"/>
      <c r="AD242" s="26"/>
      <c r="AE242" s="26"/>
      <c r="AF242" s="26"/>
      <c r="AG242" s="27">
        <v>703</v>
      </c>
    </row>
    <row r="243" spans="1:33" ht="12.2" customHeight="1" x14ac:dyDescent="0.2">
      <c r="B243" s="25" t="s">
        <v>196</v>
      </c>
      <c r="C243" s="26"/>
      <c r="D243" s="26"/>
      <c r="E243" s="26"/>
      <c r="F243" s="26"/>
      <c r="G243" s="27">
        <v>17</v>
      </c>
      <c r="I243" s="26"/>
      <c r="J243" s="27">
        <v>215</v>
      </c>
      <c r="L243" s="26"/>
      <c r="M243" s="27">
        <v>0</v>
      </c>
      <c r="O243" s="26"/>
      <c r="P243" s="27">
        <v>0</v>
      </c>
      <c r="R243" s="26"/>
      <c r="S243" s="27">
        <v>0</v>
      </c>
      <c r="T243" s="26"/>
      <c r="U243" s="26"/>
      <c r="V243" s="26"/>
      <c r="W243" s="27">
        <v>0</v>
      </c>
      <c r="Y243" s="26"/>
      <c r="Z243" s="26"/>
      <c r="AA243" s="27">
        <v>14</v>
      </c>
      <c r="AC243" s="26"/>
      <c r="AD243" s="26"/>
      <c r="AE243" s="26"/>
      <c r="AF243" s="26"/>
      <c r="AG243" s="27">
        <v>113</v>
      </c>
    </row>
    <row r="244" spans="1:33" ht="12.2" customHeight="1" x14ac:dyDescent="0.2">
      <c r="B244" s="25" t="s">
        <v>197</v>
      </c>
      <c r="C244" s="26"/>
      <c r="D244" s="26"/>
      <c r="E244" s="26"/>
      <c r="F244" s="26"/>
      <c r="G244" s="27">
        <v>32</v>
      </c>
      <c r="I244" s="26"/>
      <c r="J244" s="27">
        <v>225</v>
      </c>
      <c r="L244" s="26"/>
      <c r="M244" s="27">
        <v>0</v>
      </c>
      <c r="O244" s="26"/>
      <c r="P244" s="27">
        <v>0</v>
      </c>
      <c r="R244" s="26"/>
      <c r="S244" s="27">
        <v>0</v>
      </c>
      <c r="T244" s="26"/>
      <c r="U244" s="26"/>
      <c r="V244" s="26"/>
      <c r="W244" s="27">
        <v>0</v>
      </c>
      <c r="Y244" s="26"/>
      <c r="Z244" s="26"/>
      <c r="AA244" s="27">
        <v>16</v>
      </c>
      <c r="AC244" s="26"/>
      <c r="AD244" s="26"/>
      <c r="AE244" s="26"/>
      <c r="AF244" s="26"/>
      <c r="AG244" s="27">
        <v>125</v>
      </c>
    </row>
    <row r="245" spans="1:33" ht="12.2" customHeight="1" x14ac:dyDescent="0.2">
      <c r="B245" s="25" t="s">
        <v>199</v>
      </c>
      <c r="C245" s="26"/>
      <c r="D245" s="26"/>
      <c r="E245" s="26"/>
      <c r="F245" s="26"/>
      <c r="G245" s="27">
        <v>33</v>
      </c>
      <c r="I245" s="26"/>
      <c r="J245" s="27">
        <v>307</v>
      </c>
      <c r="L245" s="26"/>
      <c r="M245" s="27">
        <v>0</v>
      </c>
      <c r="O245" s="26"/>
      <c r="P245" s="27">
        <v>0</v>
      </c>
      <c r="R245" s="26"/>
      <c r="S245" s="27">
        <v>0</v>
      </c>
      <c r="T245" s="26"/>
      <c r="U245" s="26"/>
      <c r="V245" s="26"/>
      <c r="W245" s="27">
        <v>0</v>
      </c>
      <c r="Y245" s="26"/>
      <c r="Z245" s="26"/>
      <c r="AA245" s="27">
        <v>18</v>
      </c>
      <c r="AC245" s="26"/>
      <c r="AD245" s="26"/>
      <c r="AE245" s="26"/>
      <c r="AF245" s="26"/>
      <c r="AG245" s="27">
        <v>112</v>
      </c>
    </row>
    <row r="246" spans="1:33" ht="14.45" customHeight="1" x14ac:dyDescent="0.2">
      <c r="A246" s="16" t="s">
        <v>262</v>
      </c>
      <c r="B246" s="17"/>
      <c r="C246" s="17"/>
      <c r="D246" s="17"/>
      <c r="E246" s="17"/>
      <c r="F246" s="17"/>
      <c r="G246" s="17"/>
      <c r="H246" s="17"/>
      <c r="Z246" s="19"/>
      <c r="AA246" s="19"/>
      <c r="AB246" s="20" t="s">
        <v>1</v>
      </c>
      <c r="AC246" s="19"/>
      <c r="AD246" s="20" t="s">
        <v>198</v>
      </c>
      <c r="AE246" s="21" t="s">
        <v>3</v>
      </c>
      <c r="AF246" s="19"/>
      <c r="AG246" s="20" t="s">
        <v>4</v>
      </c>
    </row>
    <row r="247" spans="1:33" ht="14.45" customHeight="1" x14ac:dyDescent="0.2">
      <c r="A247" s="16" t="s">
        <v>5</v>
      </c>
      <c r="B247" s="17"/>
      <c r="C247" s="17"/>
      <c r="D247" s="17"/>
      <c r="E247" s="17"/>
      <c r="V247" s="16" t="s">
        <v>6</v>
      </c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spans="1:33" ht="14.45" customHeight="1" x14ac:dyDescent="0.2">
      <c r="A248" s="16" t="s">
        <v>7</v>
      </c>
      <c r="B248" s="17"/>
      <c r="C248" s="17"/>
      <c r="D248" s="17"/>
      <c r="E248" s="17"/>
      <c r="V248" s="16" t="s">
        <v>8</v>
      </c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spans="1:33" ht="14.45" customHeight="1" x14ac:dyDescent="0.2">
      <c r="V249" s="16" t="s">
        <v>9</v>
      </c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spans="1:33" ht="12.2" customHeight="1" x14ac:dyDescent="0.2">
      <c r="G250" s="22" t="s">
        <v>10</v>
      </c>
      <c r="H250" s="23"/>
      <c r="I250" s="23"/>
      <c r="J250" s="23"/>
      <c r="M250" s="22" t="s">
        <v>10</v>
      </c>
      <c r="N250" s="23"/>
      <c r="O250" s="23"/>
      <c r="P250" s="23"/>
      <c r="R250" s="22" t="s">
        <v>10</v>
      </c>
      <c r="S250" s="23"/>
      <c r="T250" s="23"/>
      <c r="U250" s="23"/>
      <c r="V250" s="23"/>
    </row>
    <row r="251" spans="1:33" ht="12.2" customHeight="1" x14ac:dyDescent="0.2">
      <c r="G251" s="22" t="s">
        <v>11</v>
      </c>
      <c r="H251" s="23"/>
      <c r="I251" s="23"/>
      <c r="J251" s="23"/>
      <c r="M251" s="22" t="s">
        <v>12</v>
      </c>
      <c r="N251" s="23"/>
      <c r="O251" s="23"/>
      <c r="P251" s="23"/>
      <c r="R251" s="22" t="s">
        <v>13</v>
      </c>
      <c r="S251" s="23"/>
      <c r="T251" s="23"/>
      <c r="U251" s="23"/>
      <c r="V251" s="23"/>
      <c r="X251" s="22" t="s">
        <v>14</v>
      </c>
      <c r="Y251" s="23"/>
      <c r="Z251" s="23"/>
      <c r="AA251" s="23"/>
      <c r="AB251" s="23"/>
      <c r="AC251" s="23"/>
      <c r="AD251" s="23"/>
      <c r="AE251" s="23"/>
      <c r="AF251" s="23"/>
      <c r="AG251" s="23"/>
    </row>
    <row r="252" spans="1:33" ht="13.35" customHeight="1" x14ac:dyDescent="0.2">
      <c r="B252" s="24" t="s">
        <v>15</v>
      </c>
      <c r="G252" s="22" t="s">
        <v>16</v>
      </c>
      <c r="H252" s="23"/>
      <c r="I252" s="23"/>
      <c r="J252" s="23"/>
      <c r="M252" s="22" t="s">
        <v>17</v>
      </c>
      <c r="N252" s="23"/>
      <c r="O252" s="23"/>
      <c r="P252" s="23"/>
      <c r="X252" s="22" t="s">
        <v>18</v>
      </c>
      <c r="Y252" s="23"/>
      <c r="Z252" s="23"/>
      <c r="AA252" s="23"/>
      <c r="AB252" s="23"/>
      <c r="AC252" s="23"/>
      <c r="AD252" s="23"/>
      <c r="AE252" s="23"/>
      <c r="AF252" s="23"/>
      <c r="AG252" s="23"/>
    </row>
    <row r="253" spans="1:33" ht="13.35" customHeight="1" x14ac:dyDescent="0.2">
      <c r="B253" s="28"/>
      <c r="G253" s="23"/>
      <c r="H253" s="23"/>
      <c r="I253" s="23"/>
      <c r="J253" s="23"/>
      <c r="M253" s="23"/>
      <c r="N253" s="23"/>
      <c r="O253" s="23"/>
      <c r="P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</row>
    <row r="254" spans="1:33" ht="12.2" customHeight="1" x14ac:dyDescent="0.2">
      <c r="F254" s="22" t="s">
        <v>19</v>
      </c>
      <c r="G254" s="23"/>
      <c r="H254" s="23"/>
      <c r="J254" s="22" t="s">
        <v>20</v>
      </c>
      <c r="K254" s="23"/>
      <c r="M254" s="22" t="s">
        <v>19</v>
      </c>
      <c r="N254" s="23"/>
      <c r="P254" s="24" t="s">
        <v>20</v>
      </c>
      <c r="S254" s="24" t="s">
        <v>19</v>
      </c>
      <c r="U254" s="22" t="s">
        <v>20</v>
      </c>
      <c r="V254" s="23"/>
      <c r="Y254" s="22" t="s">
        <v>19</v>
      </c>
      <c r="Z254" s="23"/>
      <c r="AD254" s="22" t="s">
        <v>20</v>
      </c>
      <c r="AE254" s="23"/>
      <c r="AF254" s="23"/>
    </row>
    <row r="255" spans="1:33" ht="12.2" customHeight="1" x14ac:dyDescent="0.2">
      <c r="F255" s="22" t="s">
        <v>21</v>
      </c>
      <c r="G255" s="23"/>
      <c r="H255" s="23"/>
      <c r="J255" s="22" t="s">
        <v>22</v>
      </c>
      <c r="K255" s="23"/>
      <c r="M255" s="22" t="s">
        <v>21</v>
      </c>
      <c r="N255" s="23"/>
      <c r="P255" s="24" t="s">
        <v>22</v>
      </c>
      <c r="S255" s="24" t="s">
        <v>21</v>
      </c>
      <c r="U255" s="22" t="s">
        <v>22</v>
      </c>
      <c r="V255" s="23"/>
      <c r="Y255" s="22" t="s">
        <v>21</v>
      </c>
      <c r="Z255" s="23"/>
      <c r="AD255" s="22" t="s">
        <v>22</v>
      </c>
      <c r="AE255" s="23"/>
      <c r="AF255" s="23"/>
    </row>
    <row r="256" spans="1:33" ht="12.2" customHeight="1" x14ac:dyDescent="0.2">
      <c r="B256" s="25" t="s">
        <v>26</v>
      </c>
      <c r="C256" s="26"/>
      <c r="D256" s="26"/>
      <c r="E256" s="26"/>
      <c r="F256" s="26"/>
      <c r="G256" s="27">
        <v>767</v>
      </c>
      <c r="I256" s="26"/>
      <c r="J256" s="27">
        <v>8199</v>
      </c>
      <c r="L256" s="26"/>
      <c r="M256" s="27">
        <v>12</v>
      </c>
      <c r="O256" s="26"/>
      <c r="P256" s="27">
        <v>2143</v>
      </c>
      <c r="R256" s="26"/>
      <c r="S256" s="27">
        <v>22</v>
      </c>
      <c r="T256" s="26"/>
      <c r="U256" s="26"/>
      <c r="V256" s="26"/>
      <c r="W256" s="27">
        <v>11488</v>
      </c>
      <c r="Y256" s="26"/>
      <c r="Z256" s="26"/>
      <c r="AA256" s="27">
        <v>442</v>
      </c>
      <c r="AC256" s="26"/>
      <c r="AD256" s="26"/>
      <c r="AE256" s="26"/>
      <c r="AF256" s="26"/>
      <c r="AG256" s="27">
        <v>8451</v>
      </c>
    </row>
    <row r="257" spans="2:33" ht="12.2" customHeight="1" x14ac:dyDescent="0.2">
      <c r="B257" s="22" t="s">
        <v>200</v>
      </c>
      <c r="C257" s="23"/>
      <c r="D257" s="23"/>
    </row>
    <row r="258" spans="2:33" ht="12.2" customHeight="1" x14ac:dyDescent="0.2">
      <c r="B258" s="25" t="s">
        <v>201</v>
      </c>
      <c r="C258" s="26"/>
      <c r="D258" s="26"/>
      <c r="E258" s="26"/>
      <c r="F258" s="26"/>
      <c r="G258" s="27">
        <v>26</v>
      </c>
      <c r="I258" s="26"/>
      <c r="J258" s="27">
        <v>258</v>
      </c>
      <c r="L258" s="26"/>
      <c r="M258" s="27">
        <v>0</v>
      </c>
      <c r="O258" s="26"/>
      <c r="P258" s="27">
        <v>0</v>
      </c>
      <c r="R258" s="26"/>
      <c r="S258" s="27">
        <v>1</v>
      </c>
      <c r="T258" s="26"/>
      <c r="U258" s="26"/>
      <c r="V258" s="26"/>
      <c r="W258" s="27">
        <v>350</v>
      </c>
      <c r="Y258" s="26"/>
      <c r="Z258" s="26"/>
      <c r="AA258" s="27">
        <v>18</v>
      </c>
      <c r="AC258" s="26"/>
      <c r="AD258" s="26"/>
      <c r="AE258" s="26"/>
      <c r="AF258" s="26"/>
      <c r="AG258" s="27">
        <v>155</v>
      </c>
    </row>
    <row r="259" spans="2:33" ht="12.2" customHeight="1" x14ac:dyDescent="0.2">
      <c r="B259" s="25" t="s">
        <v>202</v>
      </c>
      <c r="C259" s="26"/>
      <c r="D259" s="26"/>
      <c r="E259" s="26"/>
      <c r="F259" s="26"/>
      <c r="G259" s="27">
        <v>437</v>
      </c>
      <c r="I259" s="26"/>
      <c r="J259" s="27">
        <v>6528</v>
      </c>
      <c r="L259" s="26"/>
      <c r="M259" s="27">
        <v>23</v>
      </c>
      <c r="O259" s="26"/>
      <c r="P259" s="27">
        <v>4041</v>
      </c>
      <c r="R259" s="26"/>
      <c r="S259" s="27">
        <v>30</v>
      </c>
      <c r="T259" s="26"/>
      <c r="U259" s="26"/>
      <c r="V259" s="26"/>
      <c r="W259" s="27">
        <v>15479</v>
      </c>
      <c r="Y259" s="26"/>
      <c r="Z259" s="26"/>
      <c r="AA259" s="27">
        <v>241</v>
      </c>
      <c r="AC259" s="26"/>
      <c r="AD259" s="26"/>
      <c r="AE259" s="26"/>
      <c r="AF259" s="26"/>
      <c r="AG259" s="27">
        <v>5018</v>
      </c>
    </row>
    <row r="260" spans="2:33" ht="12.2" customHeight="1" x14ac:dyDescent="0.2">
      <c r="B260" s="25" t="s">
        <v>203</v>
      </c>
      <c r="C260" s="26"/>
      <c r="D260" s="26"/>
      <c r="E260" s="26"/>
      <c r="F260" s="26"/>
      <c r="G260" s="27">
        <v>26</v>
      </c>
      <c r="I260" s="26"/>
      <c r="J260" s="27">
        <v>271</v>
      </c>
      <c r="L260" s="26"/>
      <c r="M260" s="27">
        <v>0</v>
      </c>
      <c r="O260" s="26"/>
      <c r="P260" s="27">
        <v>0</v>
      </c>
      <c r="R260" s="26"/>
      <c r="S260" s="27">
        <v>0</v>
      </c>
      <c r="T260" s="26"/>
      <c r="U260" s="26"/>
      <c r="V260" s="26"/>
      <c r="W260" s="27">
        <v>0</v>
      </c>
      <c r="Y260" s="26"/>
      <c r="Z260" s="26"/>
      <c r="AA260" s="27">
        <v>19</v>
      </c>
      <c r="AC260" s="26"/>
      <c r="AD260" s="26"/>
      <c r="AE260" s="26"/>
      <c r="AF260" s="26"/>
      <c r="AG260" s="27">
        <v>240</v>
      </c>
    </row>
    <row r="261" spans="2:33" ht="12.2" customHeight="1" x14ac:dyDescent="0.2">
      <c r="B261" s="25" t="s">
        <v>204</v>
      </c>
      <c r="C261" s="26"/>
      <c r="D261" s="26"/>
      <c r="E261" s="26"/>
      <c r="F261" s="26"/>
      <c r="G261" s="27">
        <v>17</v>
      </c>
      <c r="I261" s="26"/>
      <c r="J261" s="27">
        <v>259</v>
      </c>
      <c r="L261" s="26"/>
      <c r="M261" s="27">
        <v>0</v>
      </c>
      <c r="O261" s="26"/>
      <c r="P261" s="27">
        <v>0</v>
      </c>
      <c r="R261" s="26"/>
      <c r="S261" s="27">
        <v>0</v>
      </c>
      <c r="T261" s="26"/>
      <c r="U261" s="26"/>
      <c r="V261" s="26"/>
      <c r="W261" s="27">
        <v>0</v>
      </c>
      <c r="Y261" s="26"/>
      <c r="Z261" s="26"/>
      <c r="AA261" s="27">
        <v>10</v>
      </c>
      <c r="AC261" s="26"/>
      <c r="AD261" s="26"/>
      <c r="AE261" s="26"/>
      <c r="AF261" s="26"/>
      <c r="AG261" s="27">
        <v>161</v>
      </c>
    </row>
    <row r="262" spans="2:33" ht="12.2" customHeight="1" x14ac:dyDescent="0.2">
      <c r="B262" s="25" t="s">
        <v>205</v>
      </c>
      <c r="C262" s="26"/>
      <c r="D262" s="26"/>
      <c r="E262" s="26"/>
      <c r="F262" s="26"/>
      <c r="G262" s="27">
        <v>61</v>
      </c>
      <c r="I262" s="26"/>
      <c r="J262" s="27">
        <v>931</v>
      </c>
      <c r="L262" s="26"/>
      <c r="M262" s="27">
        <v>0</v>
      </c>
      <c r="O262" s="26"/>
      <c r="P262" s="27">
        <v>0</v>
      </c>
      <c r="R262" s="26"/>
      <c r="S262" s="27">
        <v>0</v>
      </c>
      <c r="T262" s="26"/>
      <c r="U262" s="26"/>
      <c r="V262" s="26"/>
      <c r="W262" s="27">
        <v>0</v>
      </c>
      <c r="Y262" s="26"/>
      <c r="Z262" s="26"/>
      <c r="AA262" s="27">
        <v>30</v>
      </c>
      <c r="AC262" s="26"/>
      <c r="AD262" s="26"/>
      <c r="AE262" s="26"/>
      <c r="AF262" s="26"/>
      <c r="AG262" s="27">
        <v>337</v>
      </c>
    </row>
    <row r="263" spans="2:33" ht="12.2" customHeight="1" x14ac:dyDescent="0.2">
      <c r="B263" s="25" t="s">
        <v>206</v>
      </c>
      <c r="C263" s="26"/>
      <c r="D263" s="26"/>
      <c r="E263" s="26"/>
      <c r="F263" s="26"/>
      <c r="G263" s="27">
        <v>61</v>
      </c>
      <c r="I263" s="26"/>
      <c r="J263" s="27">
        <v>839</v>
      </c>
      <c r="L263" s="26"/>
      <c r="M263" s="27">
        <v>0</v>
      </c>
      <c r="O263" s="26"/>
      <c r="P263" s="27">
        <v>0</v>
      </c>
      <c r="R263" s="26"/>
      <c r="S263" s="27">
        <v>1</v>
      </c>
      <c r="T263" s="26"/>
      <c r="U263" s="26"/>
      <c r="V263" s="26"/>
      <c r="W263" s="27">
        <v>280</v>
      </c>
      <c r="Y263" s="26"/>
      <c r="Z263" s="26"/>
      <c r="AA263" s="27">
        <v>30</v>
      </c>
      <c r="AC263" s="26"/>
      <c r="AD263" s="26"/>
      <c r="AE263" s="26"/>
      <c r="AF263" s="26"/>
      <c r="AG263" s="27">
        <v>692</v>
      </c>
    </row>
    <row r="264" spans="2:33" ht="12.2" customHeight="1" x14ac:dyDescent="0.2">
      <c r="B264" s="25" t="s">
        <v>207</v>
      </c>
      <c r="C264" s="26"/>
      <c r="D264" s="26"/>
      <c r="E264" s="26"/>
      <c r="F264" s="26"/>
      <c r="G264" s="27">
        <v>22</v>
      </c>
      <c r="I264" s="26"/>
      <c r="J264" s="27">
        <v>361</v>
      </c>
      <c r="L264" s="26"/>
      <c r="M264" s="27">
        <v>2</v>
      </c>
      <c r="O264" s="26"/>
      <c r="P264" s="27">
        <v>363</v>
      </c>
      <c r="R264" s="26"/>
      <c r="S264" s="27">
        <v>0</v>
      </c>
      <c r="T264" s="26"/>
      <c r="U264" s="26"/>
      <c r="V264" s="26"/>
      <c r="W264" s="27">
        <v>0</v>
      </c>
      <c r="Y264" s="26"/>
      <c r="Z264" s="26"/>
      <c r="AA264" s="27">
        <v>12</v>
      </c>
      <c r="AC264" s="26"/>
      <c r="AD264" s="26"/>
      <c r="AE264" s="26"/>
      <c r="AF264" s="26"/>
      <c r="AG264" s="27">
        <v>68</v>
      </c>
    </row>
    <row r="265" spans="2:33" ht="12.2" customHeight="1" x14ac:dyDescent="0.2">
      <c r="B265" s="25" t="s">
        <v>208</v>
      </c>
      <c r="C265" s="26"/>
      <c r="D265" s="26"/>
      <c r="E265" s="26"/>
      <c r="F265" s="26"/>
      <c r="G265" s="27">
        <v>25</v>
      </c>
      <c r="I265" s="26"/>
      <c r="J265" s="27">
        <v>203</v>
      </c>
      <c r="L265" s="26"/>
      <c r="M265" s="27">
        <v>0</v>
      </c>
      <c r="O265" s="26"/>
      <c r="P265" s="27">
        <v>0</v>
      </c>
      <c r="R265" s="26"/>
      <c r="S265" s="27">
        <v>0</v>
      </c>
      <c r="T265" s="26"/>
      <c r="U265" s="26"/>
      <c r="V265" s="26"/>
      <c r="W265" s="27">
        <v>0</v>
      </c>
      <c r="Y265" s="26"/>
      <c r="Z265" s="26"/>
      <c r="AA265" s="27">
        <v>15</v>
      </c>
      <c r="AC265" s="26"/>
      <c r="AD265" s="26"/>
      <c r="AE265" s="26"/>
      <c r="AF265" s="26"/>
      <c r="AG265" s="27">
        <v>160</v>
      </c>
    </row>
    <row r="266" spans="2:33" ht="12.2" customHeight="1" x14ac:dyDescent="0.2">
      <c r="B266" s="25" t="s">
        <v>209</v>
      </c>
      <c r="C266" s="26"/>
      <c r="D266" s="26"/>
      <c r="E266" s="26"/>
      <c r="F266" s="26"/>
      <c r="G266" s="27">
        <v>20</v>
      </c>
      <c r="I266" s="26"/>
      <c r="J266" s="27">
        <v>202</v>
      </c>
      <c r="L266" s="26"/>
      <c r="M266" s="27">
        <v>0</v>
      </c>
      <c r="O266" s="26"/>
      <c r="P266" s="27">
        <v>0</v>
      </c>
      <c r="R266" s="26"/>
      <c r="S266" s="27">
        <v>0</v>
      </c>
      <c r="T266" s="26"/>
      <c r="U266" s="26"/>
      <c r="V266" s="26"/>
      <c r="W266" s="27">
        <v>0</v>
      </c>
      <c r="Y266" s="26"/>
      <c r="Z266" s="26"/>
      <c r="AA266" s="27">
        <v>13</v>
      </c>
      <c r="AC266" s="26"/>
      <c r="AD266" s="26"/>
      <c r="AE266" s="26"/>
      <c r="AF266" s="26"/>
      <c r="AG266" s="27">
        <v>180</v>
      </c>
    </row>
    <row r="267" spans="2:33" ht="12.2" customHeight="1" x14ac:dyDescent="0.2">
      <c r="B267" s="25" t="s">
        <v>26</v>
      </c>
      <c r="C267" s="26"/>
      <c r="D267" s="26"/>
      <c r="E267" s="26"/>
      <c r="F267" s="26"/>
      <c r="G267" s="27">
        <v>695</v>
      </c>
      <c r="I267" s="26"/>
      <c r="J267" s="27">
        <v>9852</v>
      </c>
      <c r="L267" s="26"/>
      <c r="M267" s="27">
        <v>25</v>
      </c>
      <c r="O267" s="26"/>
      <c r="P267" s="27">
        <v>4404</v>
      </c>
      <c r="R267" s="26"/>
      <c r="S267" s="27">
        <v>32</v>
      </c>
      <c r="T267" s="26"/>
      <c r="U267" s="26"/>
      <c r="V267" s="26"/>
      <c r="W267" s="27">
        <v>16109</v>
      </c>
      <c r="Y267" s="26"/>
      <c r="Z267" s="26"/>
      <c r="AA267" s="27">
        <v>388</v>
      </c>
      <c r="AC267" s="26"/>
      <c r="AD267" s="26"/>
      <c r="AE267" s="26"/>
      <c r="AF267" s="26"/>
      <c r="AG267" s="27">
        <v>7011</v>
      </c>
    </row>
    <row r="268" spans="2:33" ht="12.2" customHeight="1" x14ac:dyDescent="0.2">
      <c r="B268" s="22" t="s">
        <v>210</v>
      </c>
      <c r="C268" s="23"/>
      <c r="D268" s="23"/>
    </row>
    <row r="269" spans="2:33" ht="12.2" customHeight="1" x14ac:dyDescent="0.2">
      <c r="B269" s="25" t="s">
        <v>211</v>
      </c>
      <c r="C269" s="26"/>
      <c r="D269" s="26"/>
      <c r="E269" s="26"/>
      <c r="F269" s="26"/>
      <c r="G269" s="27">
        <v>67</v>
      </c>
      <c r="I269" s="26"/>
      <c r="J269" s="27">
        <v>907</v>
      </c>
      <c r="L269" s="26"/>
      <c r="M269" s="27">
        <v>0</v>
      </c>
      <c r="O269" s="26"/>
      <c r="P269" s="27">
        <v>0</v>
      </c>
      <c r="R269" s="26"/>
      <c r="S269" s="27">
        <v>4</v>
      </c>
      <c r="T269" s="26"/>
      <c r="U269" s="26"/>
      <c r="V269" s="26"/>
      <c r="W269" s="27">
        <v>2266</v>
      </c>
      <c r="Y269" s="26"/>
      <c r="Z269" s="26"/>
      <c r="AA269" s="27">
        <v>33</v>
      </c>
      <c r="AC269" s="26"/>
      <c r="AD269" s="26"/>
      <c r="AE269" s="26"/>
      <c r="AF269" s="26"/>
      <c r="AG269" s="27">
        <v>1203</v>
      </c>
    </row>
    <row r="270" spans="2:33" ht="12.2" customHeight="1" x14ac:dyDescent="0.2">
      <c r="B270" s="25" t="s">
        <v>212</v>
      </c>
      <c r="C270" s="26"/>
      <c r="D270" s="26"/>
      <c r="E270" s="26"/>
      <c r="F270" s="26"/>
      <c r="G270" s="27">
        <v>30</v>
      </c>
      <c r="I270" s="26"/>
      <c r="J270" s="27">
        <v>413</v>
      </c>
      <c r="L270" s="26"/>
      <c r="M270" s="27">
        <v>0</v>
      </c>
      <c r="O270" s="26"/>
      <c r="P270" s="27">
        <v>0</v>
      </c>
      <c r="R270" s="26"/>
      <c r="S270" s="27">
        <v>0</v>
      </c>
      <c r="T270" s="26"/>
      <c r="U270" s="26"/>
      <c r="V270" s="26"/>
      <c r="W270" s="27">
        <v>0</v>
      </c>
      <c r="Y270" s="26"/>
      <c r="Z270" s="26"/>
      <c r="AA270" s="27">
        <v>19</v>
      </c>
      <c r="AC270" s="26"/>
      <c r="AD270" s="26"/>
      <c r="AE270" s="26"/>
      <c r="AF270" s="26"/>
      <c r="AG270" s="27">
        <v>303</v>
      </c>
    </row>
    <row r="271" spans="2:33" ht="12.2" customHeight="1" x14ac:dyDescent="0.2">
      <c r="B271" s="25" t="s">
        <v>213</v>
      </c>
      <c r="C271" s="26"/>
      <c r="D271" s="26"/>
      <c r="E271" s="26"/>
      <c r="F271" s="26"/>
      <c r="G271" s="27">
        <v>73</v>
      </c>
      <c r="I271" s="26"/>
      <c r="J271" s="27">
        <v>971</v>
      </c>
      <c r="L271" s="26"/>
      <c r="M271" s="27">
        <v>7</v>
      </c>
      <c r="O271" s="26"/>
      <c r="P271" s="27">
        <v>1190</v>
      </c>
      <c r="R271" s="26"/>
      <c r="S271" s="27">
        <v>6</v>
      </c>
      <c r="T271" s="26"/>
      <c r="U271" s="26"/>
      <c r="V271" s="26"/>
      <c r="W271" s="27">
        <v>3200</v>
      </c>
      <c r="Y271" s="26"/>
      <c r="Z271" s="26"/>
      <c r="AA271" s="27">
        <v>45</v>
      </c>
      <c r="AC271" s="26"/>
      <c r="AD271" s="26"/>
      <c r="AE271" s="26"/>
      <c r="AF271" s="26"/>
      <c r="AG271" s="27">
        <v>1474</v>
      </c>
    </row>
    <row r="272" spans="2:33" ht="12.2" customHeight="1" x14ac:dyDescent="0.2">
      <c r="B272" s="25" t="s">
        <v>214</v>
      </c>
      <c r="C272" s="26"/>
      <c r="D272" s="26"/>
      <c r="E272" s="26"/>
      <c r="F272" s="26"/>
      <c r="G272" s="27">
        <v>57</v>
      </c>
      <c r="I272" s="26"/>
      <c r="J272" s="27">
        <v>584</v>
      </c>
      <c r="L272" s="26"/>
      <c r="M272" s="27">
        <v>2</v>
      </c>
      <c r="O272" s="26"/>
      <c r="P272" s="27">
        <v>351</v>
      </c>
      <c r="R272" s="26"/>
      <c r="S272" s="27">
        <v>2</v>
      </c>
      <c r="T272" s="26"/>
      <c r="U272" s="26"/>
      <c r="V272" s="26"/>
      <c r="W272" s="27">
        <v>900</v>
      </c>
      <c r="Y272" s="26"/>
      <c r="Z272" s="26"/>
      <c r="AA272" s="27">
        <v>27</v>
      </c>
      <c r="AC272" s="26"/>
      <c r="AD272" s="26"/>
      <c r="AE272" s="26"/>
      <c r="AF272" s="26"/>
      <c r="AG272" s="27">
        <v>913</v>
      </c>
    </row>
    <row r="273" spans="1:33" ht="12.2" customHeight="1" x14ac:dyDescent="0.2">
      <c r="B273" s="25" t="s">
        <v>215</v>
      </c>
      <c r="C273" s="26"/>
      <c r="D273" s="26"/>
      <c r="E273" s="26"/>
      <c r="F273" s="26"/>
      <c r="G273" s="27">
        <v>40</v>
      </c>
      <c r="I273" s="26"/>
      <c r="J273" s="27">
        <v>513</v>
      </c>
      <c r="L273" s="26"/>
      <c r="M273" s="27">
        <v>1</v>
      </c>
      <c r="O273" s="26"/>
      <c r="P273" s="27">
        <v>226</v>
      </c>
      <c r="R273" s="26"/>
      <c r="S273" s="27">
        <v>1</v>
      </c>
      <c r="T273" s="26"/>
      <c r="U273" s="26"/>
      <c r="V273" s="26"/>
      <c r="W273" s="27">
        <v>597</v>
      </c>
      <c r="Y273" s="26"/>
      <c r="Z273" s="26"/>
      <c r="AA273" s="27">
        <v>27</v>
      </c>
      <c r="AC273" s="26"/>
      <c r="AD273" s="26"/>
      <c r="AE273" s="26"/>
      <c r="AF273" s="26"/>
      <c r="AG273" s="27">
        <v>1132</v>
      </c>
    </row>
    <row r="274" spans="1:33" ht="12.2" customHeight="1" x14ac:dyDescent="0.2">
      <c r="B274" s="25" t="s">
        <v>216</v>
      </c>
      <c r="C274" s="26"/>
      <c r="D274" s="26"/>
      <c r="E274" s="26"/>
      <c r="F274" s="26"/>
      <c r="G274" s="27">
        <v>42</v>
      </c>
      <c r="I274" s="26"/>
      <c r="J274" s="27">
        <v>408</v>
      </c>
      <c r="L274" s="26"/>
      <c r="M274" s="27">
        <v>0</v>
      </c>
      <c r="O274" s="26"/>
      <c r="P274" s="27">
        <v>0</v>
      </c>
      <c r="R274" s="26"/>
      <c r="S274" s="27">
        <v>0</v>
      </c>
      <c r="T274" s="26"/>
      <c r="U274" s="26"/>
      <c r="V274" s="26"/>
      <c r="W274" s="27">
        <v>0</v>
      </c>
      <c r="Y274" s="26"/>
      <c r="Z274" s="26"/>
      <c r="AA274" s="27">
        <v>26</v>
      </c>
      <c r="AC274" s="26"/>
      <c r="AD274" s="26"/>
      <c r="AE274" s="26"/>
      <c r="AF274" s="26"/>
      <c r="AG274" s="27">
        <v>230</v>
      </c>
    </row>
    <row r="275" spans="1:33" ht="12.2" customHeight="1" x14ac:dyDescent="0.2">
      <c r="B275" s="25" t="s">
        <v>217</v>
      </c>
      <c r="C275" s="26"/>
      <c r="D275" s="26"/>
      <c r="E275" s="26"/>
      <c r="F275" s="26"/>
      <c r="G275" s="27">
        <v>205</v>
      </c>
      <c r="I275" s="26"/>
      <c r="J275" s="27">
        <v>1909</v>
      </c>
      <c r="L275" s="26"/>
      <c r="M275" s="27">
        <v>1</v>
      </c>
      <c r="O275" s="26"/>
      <c r="P275" s="27">
        <v>195</v>
      </c>
      <c r="R275" s="26"/>
      <c r="S275" s="27">
        <v>0</v>
      </c>
      <c r="T275" s="26"/>
      <c r="U275" s="26"/>
      <c r="V275" s="26"/>
      <c r="W275" s="27">
        <v>0</v>
      </c>
      <c r="Y275" s="26"/>
      <c r="Z275" s="26"/>
      <c r="AA275" s="27">
        <v>144</v>
      </c>
      <c r="AC275" s="26"/>
      <c r="AD275" s="26"/>
      <c r="AE275" s="26"/>
      <c r="AF275" s="26"/>
      <c r="AG275" s="27">
        <v>1197</v>
      </c>
    </row>
    <row r="276" spans="1:33" ht="12.2" customHeight="1" x14ac:dyDescent="0.2">
      <c r="B276" s="25" t="s">
        <v>26</v>
      </c>
      <c r="C276" s="26"/>
      <c r="D276" s="26"/>
      <c r="E276" s="26"/>
      <c r="F276" s="26"/>
      <c r="G276" s="27">
        <v>514</v>
      </c>
      <c r="I276" s="26"/>
      <c r="J276" s="27">
        <v>5705</v>
      </c>
      <c r="L276" s="26"/>
      <c r="M276" s="27">
        <v>11</v>
      </c>
      <c r="O276" s="26"/>
      <c r="P276" s="27">
        <v>1962</v>
      </c>
      <c r="R276" s="26"/>
      <c r="S276" s="27">
        <v>13</v>
      </c>
      <c r="T276" s="26"/>
      <c r="U276" s="26"/>
      <c r="V276" s="26"/>
      <c r="W276" s="27">
        <v>6963</v>
      </c>
      <c r="Y276" s="26"/>
      <c r="Z276" s="26"/>
      <c r="AA276" s="27">
        <v>321</v>
      </c>
      <c r="AC276" s="26"/>
      <c r="AD276" s="26"/>
      <c r="AE276" s="26"/>
      <c r="AF276" s="26"/>
      <c r="AG276" s="27">
        <v>6452</v>
      </c>
    </row>
    <row r="277" spans="1:33" ht="12.2" customHeight="1" x14ac:dyDescent="0.2">
      <c r="B277" s="22" t="s">
        <v>218</v>
      </c>
      <c r="C277" s="23"/>
      <c r="D277" s="23"/>
    </row>
    <row r="278" spans="1:33" ht="12.2" customHeight="1" x14ac:dyDescent="0.2">
      <c r="B278" s="25" t="s">
        <v>219</v>
      </c>
      <c r="C278" s="26"/>
      <c r="D278" s="26"/>
      <c r="E278" s="26"/>
      <c r="F278" s="26"/>
      <c r="G278" s="27">
        <v>171</v>
      </c>
      <c r="I278" s="26"/>
      <c r="J278" s="27">
        <v>2627</v>
      </c>
      <c r="L278" s="26"/>
      <c r="M278" s="27">
        <v>9</v>
      </c>
      <c r="O278" s="26"/>
      <c r="P278" s="27">
        <v>1444</v>
      </c>
      <c r="R278" s="26"/>
      <c r="S278" s="27">
        <v>7</v>
      </c>
      <c r="T278" s="26"/>
      <c r="U278" s="26"/>
      <c r="V278" s="26"/>
      <c r="W278" s="27">
        <v>3914</v>
      </c>
      <c r="Y278" s="26"/>
      <c r="Z278" s="26"/>
      <c r="AA278" s="27">
        <v>78</v>
      </c>
      <c r="AC278" s="26"/>
      <c r="AD278" s="26"/>
      <c r="AE278" s="26"/>
      <c r="AF278" s="26"/>
      <c r="AG278" s="27">
        <v>3261</v>
      </c>
    </row>
    <row r="279" spans="1:33" ht="12.2" customHeight="1" x14ac:dyDescent="0.2">
      <c r="B279" s="25" t="s">
        <v>220</v>
      </c>
      <c r="C279" s="26"/>
      <c r="D279" s="26"/>
      <c r="E279" s="26"/>
      <c r="F279" s="26"/>
      <c r="G279" s="27">
        <v>81</v>
      </c>
      <c r="I279" s="26"/>
      <c r="J279" s="27">
        <v>669</v>
      </c>
      <c r="L279" s="26"/>
      <c r="M279" s="27">
        <v>1</v>
      </c>
      <c r="O279" s="26"/>
      <c r="P279" s="27">
        <v>200</v>
      </c>
      <c r="R279" s="26"/>
      <c r="S279" s="27">
        <v>3</v>
      </c>
      <c r="T279" s="26"/>
      <c r="U279" s="26"/>
      <c r="V279" s="26"/>
      <c r="W279" s="27">
        <v>1575</v>
      </c>
      <c r="Y279" s="26"/>
      <c r="Z279" s="26"/>
      <c r="AA279" s="27">
        <v>38</v>
      </c>
      <c r="AC279" s="26"/>
      <c r="AD279" s="26"/>
      <c r="AE279" s="26"/>
      <c r="AF279" s="26"/>
      <c r="AG279" s="27">
        <v>573</v>
      </c>
    </row>
    <row r="280" spans="1:33" ht="12.2" customHeight="1" x14ac:dyDescent="0.2">
      <c r="B280" s="25" t="s">
        <v>222</v>
      </c>
      <c r="C280" s="26"/>
      <c r="D280" s="26"/>
      <c r="E280" s="26"/>
      <c r="F280" s="26"/>
      <c r="G280" s="27">
        <v>94</v>
      </c>
      <c r="I280" s="26"/>
      <c r="J280" s="27">
        <v>1028</v>
      </c>
      <c r="L280" s="26"/>
      <c r="M280" s="27">
        <v>4</v>
      </c>
      <c r="O280" s="26"/>
      <c r="P280" s="27">
        <v>690</v>
      </c>
      <c r="R280" s="26"/>
      <c r="S280" s="27">
        <v>5</v>
      </c>
      <c r="T280" s="26"/>
      <c r="U280" s="26"/>
      <c r="V280" s="26"/>
      <c r="W280" s="27">
        <v>2728</v>
      </c>
      <c r="Y280" s="26"/>
      <c r="Z280" s="26"/>
      <c r="AA280" s="27">
        <v>58</v>
      </c>
      <c r="AC280" s="26"/>
      <c r="AD280" s="26"/>
      <c r="AE280" s="26"/>
      <c r="AF280" s="26"/>
      <c r="AG280" s="27">
        <v>1348</v>
      </c>
    </row>
    <row r="281" spans="1:33" ht="14.45" customHeight="1" x14ac:dyDescent="0.2">
      <c r="A281" s="16" t="s">
        <v>262</v>
      </c>
      <c r="B281" s="17"/>
      <c r="C281" s="17"/>
      <c r="D281" s="17"/>
      <c r="E281" s="17"/>
      <c r="F281" s="17"/>
      <c r="G281" s="17"/>
      <c r="H281" s="17"/>
      <c r="Z281" s="19"/>
      <c r="AA281" s="19"/>
      <c r="AB281" s="20" t="s">
        <v>1</v>
      </c>
      <c r="AC281" s="19"/>
      <c r="AD281" s="20" t="s">
        <v>221</v>
      </c>
      <c r="AE281" s="21" t="s">
        <v>3</v>
      </c>
      <c r="AF281" s="19"/>
      <c r="AG281" s="20" t="s">
        <v>4</v>
      </c>
    </row>
    <row r="282" spans="1:33" ht="14.45" customHeight="1" x14ac:dyDescent="0.2">
      <c r="A282" s="16" t="s">
        <v>5</v>
      </c>
      <c r="B282" s="17"/>
      <c r="C282" s="17"/>
      <c r="D282" s="17"/>
      <c r="E282" s="17"/>
      <c r="V282" s="16" t="s">
        <v>6</v>
      </c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spans="1:33" ht="14.45" customHeight="1" x14ac:dyDescent="0.2">
      <c r="A283" s="16" t="s">
        <v>7</v>
      </c>
      <c r="B283" s="17"/>
      <c r="C283" s="17"/>
      <c r="D283" s="17"/>
      <c r="E283" s="17"/>
      <c r="V283" s="16" t="s">
        <v>8</v>
      </c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spans="1:33" ht="14.45" customHeight="1" x14ac:dyDescent="0.2">
      <c r="V284" s="16" t="s">
        <v>9</v>
      </c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spans="1:33" ht="12.2" customHeight="1" x14ac:dyDescent="0.2">
      <c r="G285" s="22" t="s">
        <v>10</v>
      </c>
      <c r="H285" s="23"/>
      <c r="I285" s="23"/>
      <c r="J285" s="23"/>
      <c r="M285" s="22" t="s">
        <v>10</v>
      </c>
      <c r="N285" s="23"/>
      <c r="O285" s="23"/>
      <c r="P285" s="23"/>
      <c r="R285" s="22" t="s">
        <v>10</v>
      </c>
      <c r="S285" s="23"/>
      <c r="T285" s="23"/>
      <c r="U285" s="23"/>
      <c r="V285" s="23"/>
    </row>
    <row r="286" spans="1:33" ht="12.2" customHeight="1" x14ac:dyDescent="0.2">
      <c r="G286" s="22" t="s">
        <v>11</v>
      </c>
      <c r="H286" s="23"/>
      <c r="I286" s="23"/>
      <c r="J286" s="23"/>
      <c r="M286" s="22" t="s">
        <v>12</v>
      </c>
      <c r="N286" s="23"/>
      <c r="O286" s="23"/>
      <c r="P286" s="23"/>
      <c r="R286" s="22" t="s">
        <v>13</v>
      </c>
      <c r="S286" s="23"/>
      <c r="T286" s="23"/>
      <c r="U286" s="23"/>
      <c r="V286" s="23"/>
      <c r="X286" s="22" t="s">
        <v>14</v>
      </c>
      <c r="Y286" s="23"/>
      <c r="Z286" s="23"/>
      <c r="AA286" s="23"/>
      <c r="AB286" s="23"/>
      <c r="AC286" s="23"/>
      <c r="AD286" s="23"/>
      <c r="AE286" s="23"/>
      <c r="AF286" s="23"/>
      <c r="AG286" s="23"/>
    </row>
    <row r="287" spans="1:33" ht="13.35" customHeight="1" x14ac:dyDescent="0.2">
      <c r="B287" s="24" t="s">
        <v>15</v>
      </c>
      <c r="G287" s="22" t="s">
        <v>16</v>
      </c>
      <c r="H287" s="23"/>
      <c r="I287" s="23"/>
      <c r="J287" s="23"/>
      <c r="M287" s="22" t="s">
        <v>17</v>
      </c>
      <c r="N287" s="23"/>
      <c r="O287" s="23"/>
      <c r="P287" s="23"/>
      <c r="X287" s="22" t="s">
        <v>18</v>
      </c>
      <c r="Y287" s="23"/>
      <c r="Z287" s="23"/>
      <c r="AA287" s="23"/>
      <c r="AB287" s="23"/>
      <c r="AC287" s="23"/>
      <c r="AD287" s="23"/>
      <c r="AE287" s="23"/>
      <c r="AF287" s="23"/>
      <c r="AG287" s="23"/>
    </row>
    <row r="288" spans="1:33" ht="13.35" customHeight="1" x14ac:dyDescent="0.2">
      <c r="B288" s="28"/>
      <c r="G288" s="23"/>
      <c r="H288" s="23"/>
      <c r="I288" s="23"/>
      <c r="J288" s="23"/>
      <c r="M288" s="23"/>
      <c r="N288" s="23"/>
      <c r="O288" s="23"/>
      <c r="P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 spans="2:33" ht="12.2" customHeight="1" x14ac:dyDescent="0.2">
      <c r="F289" s="22" t="s">
        <v>19</v>
      </c>
      <c r="G289" s="23"/>
      <c r="H289" s="23"/>
      <c r="J289" s="22" t="s">
        <v>20</v>
      </c>
      <c r="K289" s="23"/>
      <c r="M289" s="22" t="s">
        <v>19</v>
      </c>
      <c r="N289" s="23"/>
      <c r="P289" s="24" t="s">
        <v>20</v>
      </c>
      <c r="S289" s="24" t="s">
        <v>19</v>
      </c>
      <c r="U289" s="22" t="s">
        <v>20</v>
      </c>
      <c r="V289" s="23"/>
      <c r="Y289" s="22" t="s">
        <v>19</v>
      </c>
      <c r="Z289" s="23"/>
      <c r="AD289" s="22" t="s">
        <v>20</v>
      </c>
      <c r="AE289" s="23"/>
      <c r="AF289" s="23"/>
    </row>
    <row r="290" spans="2:33" ht="12.2" customHeight="1" x14ac:dyDescent="0.2">
      <c r="F290" s="22" t="s">
        <v>21</v>
      </c>
      <c r="G290" s="23"/>
      <c r="H290" s="23"/>
      <c r="J290" s="22" t="s">
        <v>22</v>
      </c>
      <c r="K290" s="23"/>
      <c r="M290" s="22" t="s">
        <v>21</v>
      </c>
      <c r="N290" s="23"/>
      <c r="P290" s="24" t="s">
        <v>22</v>
      </c>
      <c r="S290" s="24" t="s">
        <v>21</v>
      </c>
      <c r="U290" s="22" t="s">
        <v>22</v>
      </c>
      <c r="V290" s="23"/>
      <c r="Y290" s="22" t="s">
        <v>21</v>
      </c>
      <c r="Z290" s="23"/>
      <c r="AD290" s="22" t="s">
        <v>22</v>
      </c>
      <c r="AE290" s="23"/>
      <c r="AF290" s="23"/>
    </row>
    <row r="291" spans="2:33" ht="12.2" customHeight="1" x14ac:dyDescent="0.2">
      <c r="B291" s="25" t="s">
        <v>26</v>
      </c>
      <c r="C291" s="26"/>
      <c r="D291" s="26"/>
      <c r="E291" s="26"/>
      <c r="F291" s="26"/>
      <c r="G291" s="27">
        <v>346</v>
      </c>
      <c r="I291" s="26"/>
      <c r="J291" s="27">
        <v>4324</v>
      </c>
      <c r="L291" s="26"/>
      <c r="M291" s="27">
        <v>14</v>
      </c>
      <c r="O291" s="26"/>
      <c r="P291" s="27">
        <v>2334</v>
      </c>
      <c r="R291" s="26"/>
      <c r="S291" s="27">
        <v>15</v>
      </c>
      <c r="T291" s="26"/>
      <c r="U291" s="26"/>
      <c r="V291" s="26"/>
      <c r="W291" s="27">
        <v>8217</v>
      </c>
      <c r="Y291" s="26"/>
      <c r="Z291" s="26"/>
      <c r="AA291" s="27">
        <v>174</v>
      </c>
      <c r="AC291" s="26"/>
      <c r="AD291" s="26"/>
      <c r="AE291" s="26"/>
      <c r="AF291" s="26"/>
      <c r="AG291" s="27">
        <v>5182</v>
      </c>
    </row>
    <row r="292" spans="2:33" ht="12.2" customHeight="1" x14ac:dyDescent="0.2">
      <c r="B292" s="22" t="s">
        <v>223</v>
      </c>
      <c r="C292" s="23"/>
      <c r="D292" s="23"/>
    </row>
    <row r="293" spans="2:33" ht="12.2" customHeight="1" x14ac:dyDescent="0.2">
      <c r="B293" s="25" t="s">
        <v>224</v>
      </c>
      <c r="C293" s="26"/>
      <c r="D293" s="26"/>
      <c r="E293" s="26"/>
      <c r="F293" s="26"/>
      <c r="G293" s="27">
        <v>177</v>
      </c>
      <c r="I293" s="26"/>
      <c r="J293" s="27">
        <v>2320</v>
      </c>
      <c r="L293" s="26"/>
      <c r="M293" s="27">
        <v>3</v>
      </c>
      <c r="O293" s="26"/>
      <c r="P293" s="27">
        <v>550</v>
      </c>
      <c r="R293" s="26"/>
      <c r="S293" s="27">
        <v>9</v>
      </c>
      <c r="T293" s="26"/>
      <c r="U293" s="26"/>
      <c r="V293" s="26"/>
      <c r="W293" s="27">
        <v>4897</v>
      </c>
      <c r="Y293" s="26"/>
      <c r="Z293" s="26"/>
      <c r="AA293" s="27">
        <v>103</v>
      </c>
      <c r="AC293" s="26"/>
      <c r="AD293" s="26"/>
      <c r="AE293" s="26"/>
      <c r="AF293" s="26"/>
      <c r="AG293" s="27">
        <v>2707</v>
      </c>
    </row>
    <row r="294" spans="2:33" ht="12.2" customHeight="1" x14ac:dyDescent="0.2">
      <c r="B294" s="25" t="s">
        <v>225</v>
      </c>
      <c r="C294" s="26"/>
      <c r="D294" s="26"/>
      <c r="E294" s="26"/>
      <c r="F294" s="26"/>
      <c r="G294" s="27">
        <v>13</v>
      </c>
      <c r="I294" s="26"/>
      <c r="J294" s="27">
        <v>223</v>
      </c>
      <c r="L294" s="26"/>
      <c r="M294" s="27">
        <v>0</v>
      </c>
      <c r="O294" s="26"/>
      <c r="P294" s="27">
        <v>0</v>
      </c>
      <c r="R294" s="26"/>
      <c r="S294" s="27">
        <v>0</v>
      </c>
      <c r="T294" s="26"/>
      <c r="U294" s="26"/>
      <c r="V294" s="26"/>
      <c r="W294" s="27">
        <v>0</v>
      </c>
      <c r="Y294" s="26"/>
      <c r="Z294" s="26"/>
      <c r="AA294" s="27">
        <v>7</v>
      </c>
      <c r="AC294" s="26"/>
      <c r="AD294" s="26"/>
      <c r="AE294" s="26"/>
      <c r="AF294" s="26"/>
      <c r="AG294" s="27">
        <v>141</v>
      </c>
    </row>
    <row r="295" spans="2:33" ht="12.2" customHeight="1" x14ac:dyDescent="0.2">
      <c r="B295" s="25" t="s">
        <v>26</v>
      </c>
      <c r="C295" s="26"/>
      <c r="D295" s="26"/>
      <c r="E295" s="26"/>
      <c r="F295" s="26"/>
      <c r="G295" s="27">
        <v>190</v>
      </c>
      <c r="I295" s="26"/>
      <c r="J295" s="27">
        <v>2543</v>
      </c>
      <c r="L295" s="26"/>
      <c r="M295" s="27">
        <v>3</v>
      </c>
      <c r="O295" s="26"/>
      <c r="P295" s="27">
        <v>550</v>
      </c>
      <c r="R295" s="26"/>
      <c r="S295" s="27">
        <v>9</v>
      </c>
      <c r="T295" s="26"/>
      <c r="U295" s="26"/>
      <c r="V295" s="26"/>
      <c r="W295" s="27">
        <v>4897</v>
      </c>
      <c r="Y295" s="26"/>
      <c r="Z295" s="26"/>
      <c r="AA295" s="27">
        <v>110</v>
      </c>
      <c r="AC295" s="26"/>
      <c r="AD295" s="26"/>
      <c r="AE295" s="26"/>
      <c r="AF295" s="26"/>
      <c r="AG295" s="27">
        <v>2848</v>
      </c>
    </row>
    <row r="296" spans="2:33" ht="12.2" customHeight="1" x14ac:dyDescent="0.2">
      <c r="B296" s="22" t="s">
        <v>226</v>
      </c>
      <c r="C296" s="23"/>
      <c r="D296" s="23"/>
    </row>
    <row r="297" spans="2:33" ht="12.2" customHeight="1" x14ac:dyDescent="0.2">
      <c r="B297" s="25" t="s">
        <v>227</v>
      </c>
      <c r="C297" s="26"/>
      <c r="D297" s="26"/>
      <c r="E297" s="26"/>
      <c r="F297" s="26"/>
      <c r="G297" s="27">
        <v>41</v>
      </c>
      <c r="I297" s="26"/>
      <c r="J297" s="27">
        <v>500</v>
      </c>
      <c r="L297" s="26"/>
      <c r="M297" s="27">
        <v>1</v>
      </c>
      <c r="O297" s="26"/>
      <c r="P297" s="27">
        <v>200</v>
      </c>
      <c r="R297" s="26"/>
      <c r="S297" s="27">
        <v>0</v>
      </c>
      <c r="T297" s="26"/>
      <c r="U297" s="26"/>
      <c r="V297" s="26"/>
      <c r="W297" s="27">
        <v>0</v>
      </c>
      <c r="Y297" s="26"/>
      <c r="Z297" s="26"/>
      <c r="AA297" s="27">
        <v>16</v>
      </c>
      <c r="AC297" s="26"/>
      <c r="AD297" s="26"/>
      <c r="AE297" s="26"/>
      <c r="AF297" s="26"/>
      <c r="AG297" s="27">
        <v>147</v>
      </c>
    </row>
    <row r="298" spans="2:33" ht="12.2" customHeight="1" x14ac:dyDescent="0.2">
      <c r="B298" s="25" t="s">
        <v>228</v>
      </c>
      <c r="C298" s="26"/>
      <c r="D298" s="26"/>
      <c r="E298" s="26"/>
      <c r="F298" s="26"/>
      <c r="G298" s="27">
        <v>113</v>
      </c>
      <c r="I298" s="26"/>
      <c r="J298" s="27">
        <v>1766</v>
      </c>
      <c r="L298" s="26"/>
      <c r="M298" s="27">
        <v>1</v>
      </c>
      <c r="O298" s="26"/>
      <c r="P298" s="27">
        <v>250</v>
      </c>
      <c r="R298" s="26"/>
      <c r="S298" s="27">
        <v>11</v>
      </c>
      <c r="T298" s="26"/>
      <c r="U298" s="26"/>
      <c r="V298" s="26"/>
      <c r="W298" s="27">
        <v>6534</v>
      </c>
      <c r="Y298" s="26"/>
      <c r="Z298" s="26"/>
      <c r="AA298" s="27">
        <v>63</v>
      </c>
      <c r="AC298" s="26"/>
      <c r="AD298" s="26"/>
      <c r="AE298" s="26"/>
      <c r="AF298" s="26"/>
      <c r="AG298" s="27">
        <v>5351</v>
      </c>
    </row>
    <row r="299" spans="2:33" ht="12.2" customHeight="1" x14ac:dyDescent="0.2">
      <c r="B299" s="25" t="s">
        <v>229</v>
      </c>
      <c r="C299" s="26"/>
      <c r="D299" s="26"/>
      <c r="E299" s="26"/>
      <c r="F299" s="26"/>
      <c r="G299" s="27">
        <v>15</v>
      </c>
      <c r="I299" s="26"/>
      <c r="J299" s="27">
        <v>195</v>
      </c>
      <c r="L299" s="26"/>
      <c r="M299" s="27">
        <v>1</v>
      </c>
      <c r="O299" s="26"/>
      <c r="P299" s="27">
        <v>250</v>
      </c>
      <c r="R299" s="26"/>
      <c r="S299" s="27">
        <v>0</v>
      </c>
      <c r="T299" s="26"/>
      <c r="U299" s="26"/>
      <c r="V299" s="26"/>
      <c r="W299" s="27">
        <v>0</v>
      </c>
      <c r="Y299" s="26"/>
      <c r="Z299" s="26"/>
      <c r="AA299" s="27">
        <v>11</v>
      </c>
      <c r="AC299" s="26"/>
      <c r="AD299" s="26"/>
      <c r="AE299" s="26"/>
      <c r="AF299" s="26"/>
      <c r="AG299" s="27">
        <v>154</v>
      </c>
    </row>
    <row r="300" spans="2:33" ht="12.2" customHeight="1" x14ac:dyDescent="0.2">
      <c r="B300" s="25" t="s">
        <v>230</v>
      </c>
      <c r="C300" s="26"/>
      <c r="D300" s="26"/>
      <c r="E300" s="26"/>
      <c r="F300" s="26"/>
      <c r="G300" s="27">
        <v>41</v>
      </c>
      <c r="I300" s="26"/>
      <c r="J300" s="27">
        <v>621</v>
      </c>
      <c r="L300" s="26"/>
      <c r="M300" s="27">
        <v>0</v>
      </c>
      <c r="O300" s="26"/>
      <c r="P300" s="27">
        <v>0</v>
      </c>
      <c r="R300" s="26"/>
      <c r="S300" s="27">
        <v>1</v>
      </c>
      <c r="T300" s="26"/>
      <c r="U300" s="26"/>
      <c r="V300" s="26"/>
      <c r="W300" s="27">
        <v>255</v>
      </c>
      <c r="Y300" s="26"/>
      <c r="Z300" s="26"/>
      <c r="AA300" s="27">
        <v>26</v>
      </c>
      <c r="AC300" s="26"/>
      <c r="AD300" s="26"/>
      <c r="AE300" s="26"/>
      <c r="AF300" s="26"/>
      <c r="AG300" s="27">
        <v>492</v>
      </c>
    </row>
    <row r="301" spans="2:33" ht="12.2" customHeight="1" x14ac:dyDescent="0.2">
      <c r="B301" s="25" t="s">
        <v>231</v>
      </c>
      <c r="C301" s="26"/>
      <c r="D301" s="26"/>
      <c r="E301" s="26"/>
      <c r="F301" s="26"/>
      <c r="G301" s="27">
        <v>23</v>
      </c>
      <c r="I301" s="26"/>
      <c r="J301" s="27">
        <v>190</v>
      </c>
      <c r="L301" s="26"/>
      <c r="M301" s="27">
        <v>0</v>
      </c>
      <c r="O301" s="26"/>
      <c r="P301" s="27">
        <v>0</v>
      </c>
      <c r="R301" s="26"/>
      <c r="S301" s="27">
        <v>0</v>
      </c>
      <c r="T301" s="26"/>
      <c r="U301" s="26"/>
      <c r="V301" s="26"/>
      <c r="W301" s="27">
        <v>0</v>
      </c>
      <c r="Y301" s="26"/>
      <c r="Z301" s="26"/>
      <c r="AA301" s="27">
        <v>15</v>
      </c>
      <c r="AC301" s="26"/>
      <c r="AD301" s="26"/>
      <c r="AE301" s="26"/>
      <c r="AF301" s="26"/>
      <c r="AG301" s="27">
        <v>142</v>
      </c>
    </row>
    <row r="302" spans="2:33" ht="12.2" customHeight="1" x14ac:dyDescent="0.2">
      <c r="B302" s="25" t="s">
        <v>232</v>
      </c>
      <c r="C302" s="26"/>
      <c r="D302" s="26"/>
      <c r="E302" s="26"/>
      <c r="F302" s="26"/>
      <c r="G302" s="27">
        <v>47</v>
      </c>
      <c r="I302" s="26"/>
      <c r="J302" s="27">
        <v>381</v>
      </c>
      <c r="L302" s="26"/>
      <c r="M302" s="27">
        <v>2</v>
      </c>
      <c r="O302" s="26"/>
      <c r="P302" s="27">
        <v>285</v>
      </c>
      <c r="R302" s="26"/>
      <c r="S302" s="27">
        <v>0</v>
      </c>
      <c r="T302" s="26"/>
      <c r="U302" s="26"/>
      <c r="V302" s="26"/>
      <c r="W302" s="27">
        <v>0</v>
      </c>
      <c r="Y302" s="26"/>
      <c r="Z302" s="26"/>
      <c r="AA302" s="27">
        <v>28</v>
      </c>
      <c r="AC302" s="26"/>
      <c r="AD302" s="26"/>
      <c r="AE302" s="26"/>
      <c r="AF302" s="26"/>
      <c r="AG302" s="27">
        <v>471</v>
      </c>
    </row>
    <row r="303" spans="2:33" ht="12.2" customHeight="1" x14ac:dyDescent="0.2">
      <c r="B303" s="25" t="s">
        <v>233</v>
      </c>
      <c r="C303" s="26"/>
      <c r="D303" s="26"/>
      <c r="E303" s="26"/>
      <c r="F303" s="26"/>
      <c r="G303" s="27">
        <v>112</v>
      </c>
      <c r="I303" s="26"/>
      <c r="J303" s="27">
        <v>2155</v>
      </c>
      <c r="L303" s="26"/>
      <c r="M303" s="27">
        <v>10</v>
      </c>
      <c r="O303" s="26"/>
      <c r="P303" s="27">
        <v>2110</v>
      </c>
      <c r="R303" s="26"/>
      <c r="S303" s="27">
        <v>8</v>
      </c>
      <c r="T303" s="26"/>
      <c r="U303" s="26"/>
      <c r="V303" s="26"/>
      <c r="W303" s="27">
        <v>3756</v>
      </c>
      <c r="Y303" s="26"/>
      <c r="Z303" s="26"/>
      <c r="AA303" s="27">
        <v>59</v>
      </c>
      <c r="AC303" s="26"/>
      <c r="AD303" s="26"/>
      <c r="AE303" s="26"/>
      <c r="AF303" s="26"/>
      <c r="AG303" s="27">
        <v>2120</v>
      </c>
    </row>
    <row r="304" spans="2:33" ht="12.2" customHeight="1" x14ac:dyDescent="0.2">
      <c r="B304" s="25" t="s">
        <v>234</v>
      </c>
      <c r="C304" s="26"/>
      <c r="D304" s="26"/>
      <c r="E304" s="26"/>
      <c r="F304" s="26"/>
      <c r="G304" s="27">
        <v>56</v>
      </c>
      <c r="I304" s="26"/>
      <c r="J304" s="27">
        <v>640</v>
      </c>
      <c r="L304" s="26"/>
      <c r="M304" s="27">
        <v>1</v>
      </c>
      <c r="O304" s="26"/>
      <c r="P304" s="27">
        <v>150</v>
      </c>
      <c r="R304" s="26"/>
      <c r="S304" s="27">
        <v>2</v>
      </c>
      <c r="T304" s="26"/>
      <c r="U304" s="26"/>
      <c r="V304" s="26"/>
      <c r="W304" s="27">
        <v>1468</v>
      </c>
      <c r="Y304" s="26"/>
      <c r="Z304" s="26"/>
      <c r="AA304" s="27">
        <v>38</v>
      </c>
      <c r="AC304" s="26"/>
      <c r="AD304" s="26"/>
      <c r="AE304" s="26"/>
      <c r="AF304" s="26"/>
      <c r="AG304" s="27">
        <v>1107</v>
      </c>
    </row>
    <row r="305" spans="1:33" ht="12.2" customHeight="1" x14ac:dyDescent="0.2">
      <c r="B305" s="25" t="s">
        <v>235</v>
      </c>
      <c r="C305" s="26"/>
      <c r="D305" s="26"/>
      <c r="E305" s="26"/>
      <c r="F305" s="26"/>
      <c r="G305" s="27">
        <v>71</v>
      </c>
      <c r="I305" s="26"/>
      <c r="J305" s="27">
        <v>1140</v>
      </c>
      <c r="L305" s="26"/>
      <c r="M305" s="27">
        <v>3</v>
      </c>
      <c r="O305" s="26"/>
      <c r="P305" s="27">
        <v>628</v>
      </c>
      <c r="R305" s="26"/>
      <c r="S305" s="27">
        <v>2</v>
      </c>
      <c r="T305" s="26"/>
      <c r="U305" s="26"/>
      <c r="V305" s="26"/>
      <c r="W305" s="27">
        <v>1500</v>
      </c>
      <c r="Y305" s="26"/>
      <c r="Z305" s="26"/>
      <c r="AA305" s="27">
        <v>46</v>
      </c>
      <c r="AC305" s="26"/>
      <c r="AD305" s="26"/>
      <c r="AE305" s="26"/>
      <c r="AF305" s="26"/>
      <c r="AG305" s="27">
        <v>1492</v>
      </c>
    </row>
    <row r="306" spans="1:33" ht="12.2" customHeight="1" x14ac:dyDescent="0.2">
      <c r="B306" s="25" t="s">
        <v>236</v>
      </c>
      <c r="C306" s="26"/>
      <c r="D306" s="26"/>
      <c r="E306" s="26"/>
      <c r="F306" s="26"/>
      <c r="G306" s="27">
        <v>39</v>
      </c>
      <c r="I306" s="26"/>
      <c r="J306" s="27">
        <v>615</v>
      </c>
      <c r="L306" s="26"/>
      <c r="M306" s="27">
        <v>0</v>
      </c>
      <c r="O306" s="26"/>
      <c r="P306" s="27">
        <v>0</v>
      </c>
      <c r="R306" s="26"/>
      <c r="S306" s="27">
        <v>3</v>
      </c>
      <c r="T306" s="26"/>
      <c r="U306" s="26"/>
      <c r="V306" s="26"/>
      <c r="W306" s="27">
        <v>1688</v>
      </c>
      <c r="Y306" s="26"/>
      <c r="Z306" s="26"/>
      <c r="AA306" s="27">
        <v>26</v>
      </c>
      <c r="AC306" s="26"/>
      <c r="AD306" s="26"/>
      <c r="AE306" s="26"/>
      <c r="AF306" s="26"/>
      <c r="AG306" s="27">
        <v>1974</v>
      </c>
    </row>
    <row r="307" spans="1:33" ht="12.2" customHeight="1" x14ac:dyDescent="0.2">
      <c r="B307" s="25" t="s">
        <v>237</v>
      </c>
      <c r="C307" s="26"/>
      <c r="D307" s="26"/>
      <c r="E307" s="26"/>
      <c r="F307" s="26"/>
      <c r="G307" s="27">
        <v>50</v>
      </c>
      <c r="I307" s="26"/>
      <c r="J307" s="27">
        <v>776</v>
      </c>
      <c r="L307" s="26"/>
      <c r="M307" s="27">
        <v>1</v>
      </c>
      <c r="O307" s="26"/>
      <c r="P307" s="27">
        <v>185</v>
      </c>
      <c r="R307" s="26"/>
      <c r="S307" s="27">
        <v>0</v>
      </c>
      <c r="T307" s="26"/>
      <c r="U307" s="26"/>
      <c r="V307" s="26"/>
      <c r="W307" s="27">
        <v>0</v>
      </c>
      <c r="Y307" s="26"/>
      <c r="Z307" s="26"/>
      <c r="AA307" s="27">
        <v>31</v>
      </c>
      <c r="AC307" s="26"/>
      <c r="AD307" s="26"/>
      <c r="AE307" s="26"/>
      <c r="AF307" s="26"/>
      <c r="AG307" s="27">
        <v>734</v>
      </c>
    </row>
    <row r="308" spans="1:33" ht="12.2" customHeight="1" x14ac:dyDescent="0.2">
      <c r="B308" s="25" t="s">
        <v>238</v>
      </c>
      <c r="C308" s="26"/>
      <c r="D308" s="26"/>
      <c r="E308" s="26"/>
      <c r="F308" s="26"/>
      <c r="G308" s="27">
        <v>26</v>
      </c>
      <c r="I308" s="26"/>
      <c r="J308" s="27">
        <v>505</v>
      </c>
      <c r="L308" s="26"/>
      <c r="M308" s="27">
        <v>0</v>
      </c>
      <c r="O308" s="26"/>
      <c r="P308" s="27">
        <v>0</v>
      </c>
      <c r="R308" s="26"/>
      <c r="S308" s="27">
        <v>0</v>
      </c>
      <c r="T308" s="26"/>
      <c r="U308" s="26"/>
      <c r="V308" s="26"/>
      <c r="W308" s="27">
        <v>0</v>
      </c>
      <c r="Y308" s="26"/>
      <c r="Z308" s="26"/>
      <c r="AA308" s="27">
        <v>13</v>
      </c>
      <c r="AC308" s="26"/>
      <c r="AD308" s="26"/>
      <c r="AE308" s="26"/>
      <c r="AF308" s="26"/>
      <c r="AG308" s="27">
        <v>170</v>
      </c>
    </row>
    <row r="309" spans="1:33" ht="12.2" customHeight="1" x14ac:dyDescent="0.2">
      <c r="B309" s="25" t="s">
        <v>239</v>
      </c>
      <c r="C309" s="26"/>
      <c r="D309" s="26"/>
      <c r="E309" s="26"/>
      <c r="F309" s="26"/>
      <c r="G309" s="27">
        <v>115</v>
      </c>
      <c r="I309" s="26"/>
      <c r="J309" s="27">
        <v>1245</v>
      </c>
      <c r="L309" s="26"/>
      <c r="M309" s="27">
        <v>1</v>
      </c>
      <c r="O309" s="26"/>
      <c r="P309" s="27">
        <v>250</v>
      </c>
      <c r="R309" s="26"/>
      <c r="S309" s="27">
        <v>5</v>
      </c>
      <c r="T309" s="26"/>
      <c r="U309" s="26"/>
      <c r="V309" s="26"/>
      <c r="W309" s="27">
        <v>2790</v>
      </c>
      <c r="Y309" s="26"/>
      <c r="Z309" s="26"/>
      <c r="AA309" s="27">
        <v>66</v>
      </c>
      <c r="AC309" s="26"/>
      <c r="AD309" s="26"/>
      <c r="AE309" s="26"/>
      <c r="AF309" s="26"/>
      <c r="AG309" s="27">
        <v>685</v>
      </c>
    </row>
    <row r="310" spans="1:33" ht="12.2" customHeight="1" x14ac:dyDescent="0.2">
      <c r="B310" s="25" t="s">
        <v>240</v>
      </c>
      <c r="C310" s="26"/>
      <c r="D310" s="26"/>
      <c r="E310" s="26"/>
      <c r="F310" s="26"/>
      <c r="G310" s="27">
        <v>57</v>
      </c>
      <c r="I310" s="26"/>
      <c r="J310" s="27">
        <v>676</v>
      </c>
      <c r="L310" s="26"/>
      <c r="M310" s="27">
        <v>2</v>
      </c>
      <c r="O310" s="26"/>
      <c r="P310" s="27">
        <v>219</v>
      </c>
      <c r="R310" s="26"/>
      <c r="S310" s="27">
        <v>4</v>
      </c>
      <c r="T310" s="26"/>
      <c r="U310" s="26"/>
      <c r="V310" s="26"/>
      <c r="W310" s="27">
        <v>1573</v>
      </c>
      <c r="Y310" s="26"/>
      <c r="Z310" s="26"/>
      <c r="AA310" s="27">
        <v>28</v>
      </c>
      <c r="AC310" s="26"/>
      <c r="AD310" s="26"/>
      <c r="AE310" s="26"/>
      <c r="AF310" s="26"/>
      <c r="AG310" s="27">
        <v>1010</v>
      </c>
    </row>
    <row r="311" spans="1:33" ht="12.2" customHeight="1" x14ac:dyDescent="0.2">
      <c r="B311" s="25" t="s">
        <v>241</v>
      </c>
      <c r="C311" s="26"/>
      <c r="D311" s="26"/>
      <c r="E311" s="26"/>
      <c r="F311" s="26"/>
      <c r="G311" s="27">
        <v>80</v>
      </c>
      <c r="I311" s="26"/>
      <c r="J311" s="27">
        <v>1223</v>
      </c>
      <c r="L311" s="26"/>
      <c r="M311" s="27">
        <v>1</v>
      </c>
      <c r="O311" s="26"/>
      <c r="P311" s="27">
        <v>150</v>
      </c>
      <c r="R311" s="26"/>
      <c r="S311" s="27">
        <v>4</v>
      </c>
      <c r="T311" s="26"/>
      <c r="U311" s="26"/>
      <c r="V311" s="26"/>
      <c r="W311" s="27">
        <v>2450</v>
      </c>
      <c r="Y311" s="26"/>
      <c r="Z311" s="26"/>
      <c r="AA311" s="27">
        <v>41</v>
      </c>
      <c r="AC311" s="26"/>
      <c r="AD311" s="26"/>
      <c r="AE311" s="26"/>
      <c r="AF311" s="26"/>
      <c r="AG311" s="27">
        <v>1650</v>
      </c>
    </row>
    <row r="312" spans="1:33" ht="12.2" customHeight="1" x14ac:dyDescent="0.2">
      <c r="B312" s="25" t="s">
        <v>242</v>
      </c>
      <c r="C312" s="26"/>
      <c r="D312" s="26"/>
      <c r="E312" s="26"/>
      <c r="F312" s="26"/>
      <c r="G312" s="27">
        <v>163</v>
      </c>
      <c r="I312" s="26"/>
      <c r="J312" s="27">
        <v>2715</v>
      </c>
      <c r="L312" s="26"/>
      <c r="M312" s="27">
        <v>2</v>
      </c>
      <c r="O312" s="26"/>
      <c r="P312" s="27">
        <v>315</v>
      </c>
      <c r="R312" s="26"/>
      <c r="S312" s="27">
        <v>3</v>
      </c>
      <c r="T312" s="26"/>
      <c r="U312" s="26"/>
      <c r="V312" s="26"/>
      <c r="W312" s="27">
        <v>1102</v>
      </c>
      <c r="Y312" s="26"/>
      <c r="Z312" s="26"/>
      <c r="AA312" s="27">
        <v>104</v>
      </c>
      <c r="AC312" s="26"/>
      <c r="AD312" s="26"/>
      <c r="AE312" s="26"/>
      <c r="AF312" s="26"/>
      <c r="AG312" s="27">
        <v>2516</v>
      </c>
    </row>
    <row r="313" spans="1:33" ht="12.2" customHeight="1" x14ac:dyDescent="0.2">
      <c r="B313" s="25" t="s">
        <v>243</v>
      </c>
      <c r="C313" s="26"/>
      <c r="D313" s="26"/>
      <c r="E313" s="26"/>
      <c r="F313" s="26"/>
      <c r="G313" s="27">
        <v>37</v>
      </c>
      <c r="I313" s="26"/>
      <c r="J313" s="27">
        <v>1031</v>
      </c>
      <c r="L313" s="26"/>
      <c r="M313" s="27">
        <v>0</v>
      </c>
      <c r="O313" s="26"/>
      <c r="P313" s="27">
        <v>0</v>
      </c>
      <c r="R313" s="26"/>
      <c r="S313" s="27">
        <v>1</v>
      </c>
      <c r="T313" s="26"/>
      <c r="U313" s="26"/>
      <c r="V313" s="26"/>
      <c r="W313" s="27">
        <v>300</v>
      </c>
      <c r="Y313" s="26"/>
      <c r="Z313" s="26"/>
      <c r="AA313" s="27">
        <v>18</v>
      </c>
      <c r="AC313" s="26"/>
      <c r="AD313" s="26"/>
      <c r="AE313" s="26"/>
      <c r="AF313" s="26"/>
      <c r="AG313" s="27">
        <v>403</v>
      </c>
    </row>
    <row r="314" spans="1:33" ht="12.2" customHeight="1" x14ac:dyDescent="0.2">
      <c r="B314" s="25" t="s">
        <v>26</v>
      </c>
      <c r="C314" s="26"/>
      <c r="D314" s="26"/>
      <c r="E314" s="26"/>
      <c r="F314" s="26"/>
      <c r="G314" s="27">
        <v>1086</v>
      </c>
      <c r="I314" s="26"/>
      <c r="J314" s="27">
        <v>16374</v>
      </c>
      <c r="L314" s="26"/>
      <c r="M314" s="27">
        <v>26</v>
      </c>
      <c r="O314" s="26"/>
      <c r="P314" s="27">
        <v>4992</v>
      </c>
      <c r="R314" s="26"/>
      <c r="S314" s="27">
        <v>44</v>
      </c>
      <c r="T314" s="26"/>
      <c r="U314" s="26"/>
      <c r="V314" s="26"/>
      <c r="W314" s="27">
        <v>23416</v>
      </c>
      <c r="Y314" s="26"/>
      <c r="Z314" s="26"/>
      <c r="AA314" s="27">
        <v>629</v>
      </c>
      <c r="AC314" s="26"/>
      <c r="AD314" s="26"/>
      <c r="AE314" s="26"/>
      <c r="AF314" s="26"/>
      <c r="AG314" s="27">
        <v>20618</v>
      </c>
    </row>
    <row r="315" spans="1:33" ht="12.2" customHeight="1" x14ac:dyDescent="0.2">
      <c r="B315" s="22" t="s">
        <v>244</v>
      </c>
      <c r="C315" s="23"/>
      <c r="D315" s="23"/>
    </row>
    <row r="316" spans="1:33" ht="14.45" customHeight="1" x14ac:dyDescent="0.2">
      <c r="A316" s="16" t="s">
        <v>262</v>
      </c>
      <c r="B316" s="17"/>
      <c r="C316" s="17"/>
      <c r="D316" s="17"/>
      <c r="E316" s="17"/>
      <c r="F316" s="17"/>
      <c r="G316" s="17"/>
      <c r="H316" s="17"/>
      <c r="Z316" s="19"/>
      <c r="AA316" s="19"/>
      <c r="AB316" s="20" t="s">
        <v>1</v>
      </c>
      <c r="AC316" s="19"/>
      <c r="AD316" s="20" t="s">
        <v>4</v>
      </c>
      <c r="AE316" s="21" t="s">
        <v>3</v>
      </c>
      <c r="AF316" s="19"/>
      <c r="AG316" s="20" t="s">
        <v>4</v>
      </c>
    </row>
    <row r="317" spans="1:33" ht="14.45" customHeight="1" x14ac:dyDescent="0.2">
      <c r="A317" s="16" t="s">
        <v>5</v>
      </c>
      <c r="B317" s="17"/>
      <c r="C317" s="17"/>
      <c r="D317" s="17"/>
      <c r="E317" s="17"/>
      <c r="V317" s="16" t="s">
        <v>6</v>
      </c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spans="1:33" ht="14.45" customHeight="1" x14ac:dyDescent="0.2">
      <c r="A318" s="16" t="s">
        <v>7</v>
      </c>
      <c r="B318" s="17"/>
      <c r="C318" s="17"/>
      <c r="D318" s="17"/>
      <c r="E318" s="17"/>
      <c r="V318" s="16" t="s">
        <v>8</v>
      </c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spans="1:33" ht="14.45" customHeight="1" x14ac:dyDescent="0.2">
      <c r="V319" s="16" t="s">
        <v>9</v>
      </c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spans="1:33" ht="12.2" customHeight="1" x14ac:dyDescent="0.2">
      <c r="G320" s="22" t="s">
        <v>10</v>
      </c>
      <c r="H320" s="23"/>
      <c r="I320" s="23"/>
      <c r="J320" s="23"/>
      <c r="M320" s="22" t="s">
        <v>10</v>
      </c>
      <c r="N320" s="23"/>
      <c r="O320" s="23"/>
      <c r="P320" s="23"/>
      <c r="R320" s="22" t="s">
        <v>10</v>
      </c>
      <c r="S320" s="23"/>
      <c r="T320" s="23"/>
      <c r="U320" s="23"/>
      <c r="V320" s="23"/>
    </row>
    <row r="321" spans="2:33" ht="12.2" customHeight="1" x14ac:dyDescent="0.2">
      <c r="G321" s="22" t="s">
        <v>11</v>
      </c>
      <c r="H321" s="23"/>
      <c r="I321" s="23"/>
      <c r="J321" s="23"/>
      <c r="M321" s="22" t="s">
        <v>12</v>
      </c>
      <c r="N321" s="23"/>
      <c r="O321" s="23"/>
      <c r="P321" s="23"/>
      <c r="R321" s="22" t="s">
        <v>13</v>
      </c>
      <c r="S321" s="23"/>
      <c r="T321" s="23"/>
      <c r="U321" s="23"/>
      <c r="V321" s="23"/>
      <c r="X321" s="22" t="s">
        <v>14</v>
      </c>
      <c r="Y321" s="23"/>
      <c r="Z321" s="23"/>
      <c r="AA321" s="23"/>
      <c r="AB321" s="23"/>
      <c r="AC321" s="23"/>
      <c r="AD321" s="23"/>
      <c r="AE321" s="23"/>
      <c r="AF321" s="23"/>
      <c r="AG321" s="23"/>
    </row>
    <row r="322" spans="2:33" ht="13.35" customHeight="1" x14ac:dyDescent="0.2">
      <c r="B322" s="24" t="s">
        <v>15</v>
      </c>
      <c r="G322" s="22" t="s">
        <v>16</v>
      </c>
      <c r="H322" s="23"/>
      <c r="I322" s="23"/>
      <c r="J322" s="23"/>
      <c r="M322" s="22" t="s">
        <v>17</v>
      </c>
      <c r="N322" s="23"/>
      <c r="O322" s="23"/>
      <c r="P322" s="23"/>
      <c r="X322" s="22" t="s">
        <v>18</v>
      </c>
      <c r="Y322" s="23"/>
      <c r="Z322" s="23"/>
      <c r="AA322" s="23"/>
      <c r="AB322" s="23"/>
      <c r="AC322" s="23"/>
      <c r="AD322" s="23"/>
      <c r="AE322" s="23"/>
      <c r="AF322" s="23"/>
      <c r="AG322" s="23"/>
    </row>
    <row r="323" spans="2:33" ht="13.35" customHeight="1" x14ac:dyDescent="0.2">
      <c r="B323" s="28"/>
      <c r="G323" s="23"/>
      <c r="H323" s="23"/>
      <c r="I323" s="23"/>
      <c r="J323" s="23"/>
      <c r="M323" s="23"/>
      <c r="N323" s="23"/>
      <c r="O323" s="23"/>
      <c r="P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 spans="2:33" ht="12.2" customHeight="1" x14ac:dyDescent="0.2">
      <c r="F324" s="22" t="s">
        <v>19</v>
      </c>
      <c r="G324" s="23"/>
      <c r="H324" s="23"/>
      <c r="J324" s="22" t="s">
        <v>20</v>
      </c>
      <c r="K324" s="23"/>
      <c r="M324" s="22" t="s">
        <v>19</v>
      </c>
      <c r="N324" s="23"/>
      <c r="P324" s="24" t="s">
        <v>20</v>
      </c>
      <c r="S324" s="24" t="s">
        <v>19</v>
      </c>
      <c r="U324" s="22" t="s">
        <v>20</v>
      </c>
      <c r="V324" s="23"/>
      <c r="Y324" s="22" t="s">
        <v>19</v>
      </c>
      <c r="Z324" s="23"/>
      <c r="AD324" s="22" t="s">
        <v>20</v>
      </c>
      <c r="AE324" s="23"/>
      <c r="AF324" s="23"/>
    </row>
    <row r="325" spans="2:33" ht="12.2" customHeight="1" x14ac:dyDescent="0.2">
      <c r="F325" s="22" t="s">
        <v>21</v>
      </c>
      <c r="G325" s="23"/>
      <c r="H325" s="23"/>
      <c r="J325" s="22" t="s">
        <v>22</v>
      </c>
      <c r="K325" s="23"/>
      <c r="M325" s="22" t="s">
        <v>21</v>
      </c>
      <c r="N325" s="23"/>
      <c r="P325" s="24" t="s">
        <v>22</v>
      </c>
      <c r="S325" s="24" t="s">
        <v>21</v>
      </c>
      <c r="U325" s="22" t="s">
        <v>22</v>
      </c>
      <c r="V325" s="23"/>
      <c r="Y325" s="22" t="s">
        <v>21</v>
      </c>
      <c r="Z325" s="23"/>
      <c r="AD325" s="22" t="s">
        <v>22</v>
      </c>
      <c r="AE325" s="23"/>
      <c r="AF325" s="23"/>
    </row>
    <row r="326" spans="2:33" ht="12.2" customHeight="1" x14ac:dyDescent="0.2">
      <c r="B326" s="25" t="s">
        <v>245</v>
      </c>
      <c r="C326" s="26"/>
      <c r="D326" s="26"/>
      <c r="E326" s="26"/>
      <c r="F326" s="26"/>
      <c r="G326" s="27">
        <v>1</v>
      </c>
      <c r="I326" s="26"/>
      <c r="J326" s="27">
        <v>1</v>
      </c>
      <c r="L326" s="26"/>
      <c r="M326" s="27">
        <v>0</v>
      </c>
      <c r="O326" s="26"/>
      <c r="P326" s="27">
        <v>0</v>
      </c>
      <c r="R326" s="26"/>
      <c r="S326" s="27">
        <v>0</v>
      </c>
      <c r="T326" s="26"/>
      <c r="U326" s="26"/>
      <c r="V326" s="26"/>
      <c r="W326" s="27">
        <v>0</v>
      </c>
      <c r="Y326" s="26"/>
      <c r="Z326" s="26"/>
      <c r="AA326" s="27">
        <v>1</v>
      </c>
      <c r="AC326" s="26"/>
      <c r="AD326" s="26"/>
      <c r="AE326" s="26"/>
      <c r="AF326" s="26"/>
      <c r="AG326" s="27">
        <v>1</v>
      </c>
    </row>
    <row r="327" spans="2:33" ht="12.2" customHeight="1" x14ac:dyDescent="0.2">
      <c r="B327" s="25" t="s">
        <v>246</v>
      </c>
      <c r="C327" s="26"/>
      <c r="D327" s="26"/>
      <c r="E327" s="26"/>
      <c r="F327" s="26"/>
      <c r="G327" s="27">
        <v>23</v>
      </c>
      <c r="I327" s="26"/>
      <c r="J327" s="27">
        <v>408</v>
      </c>
      <c r="L327" s="26"/>
      <c r="M327" s="27">
        <v>4</v>
      </c>
      <c r="O327" s="26"/>
      <c r="P327" s="27">
        <v>633</v>
      </c>
      <c r="R327" s="26"/>
      <c r="S327" s="27">
        <v>5</v>
      </c>
      <c r="T327" s="26"/>
      <c r="U327" s="26"/>
      <c r="V327" s="26"/>
      <c r="W327" s="27">
        <v>2958</v>
      </c>
      <c r="Y327" s="26"/>
      <c r="Z327" s="26"/>
      <c r="AA327" s="27">
        <v>3</v>
      </c>
      <c r="AC327" s="26"/>
      <c r="AD327" s="26"/>
      <c r="AE327" s="26"/>
      <c r="AF327" s="26"/>
      <c r="AG327" s="27">
        <v>123</v>
      </c>
    </row>
    <row r="328" spans="2:33" ht="12.2" customHeight="1" x14ac:dyDescent="0.2">
      <c r="B328" s="25" t="s">
        <v>26</v>
      </c>
      <c r="C328" s="26"/>
      <c r="D328" s="26"/>
      <c r="E328" s="26"/>
      <c r="F328" s="26"/>
      <c r="G328" s="27">
        <v>24</v>
      </c>
      <c r="I328" s="26"/>
      <c r="J328" s="27">
        <v>409</v>
      </c>
      <c r="L328" s="26"/>
      <c r="M328" s="27">
        <v>4</v>
      </c>
      <c r="O328" s="26"/>
      <c r="P328" s="27">
        <v>633</v>
      </c>
      <c r="R328" s="26"/>
      <c r="S328" s="27">
        <v>5</v>
      </c>
      <c r="T328" s="26"/>
      <c r="U328" s="26"/>
      <c r="V328" s="26"/>
      <c r="W328" s="27">
        <v>2958</v>
      </c>
      <c r="Y328" s="26"/>
      <c r="Z328" s="26"/>
      <c r="AA328" s="27">
        <v>4</v>
      </c>
      <c r="AC328" s="26"/>
      <c r="AD328" s="26"/>
      <c r="AE328" s="26"/>
      <c r="AF328" s="26"/>
      <c r="AG328" s="27">
        <v>124</v>
      </c>
    </row>
    <row r="329" spans="2:33" ht="12.2" customHeight="1" x14ac:dyDescent="0.2">
      <c r="B329" s="22" t="s">
        <v>247</v>
      </c>
      <c r="C329" s="23"/>
      <c r="D329" s="23"/>
    </row>
    <row r="330" spans="2:33" ht="12.2" customHeight="1" x14ac:dyDescent="0.2">
      <c r="B330" s="25" t="s">
        <v>26</v>
      </c>
      <c r="C330" s="26"/>
      <c r="D330" s="26"/>
      <c r="E330" s="26"/>
      <c r="F330" s="26"/>
      <c r="G330" s="27">
        <v>40</v>
      </c>
      <c r="I330" s="26"/>
      <c r="J330" s="27">
        <v>787</v>
      </c>
      <c r="L330" s="26"/>
      <c r="M330" s="27">
        <v>0</v>
      </c>
      <c r="O330" s="26"/>
      <c r="P330" s="27">
        <v>0</v>
      </c>
      <c r="R330" s="26"/>
      <c r="S330" s="27">
        <v>0</v>
      </c>
      <c r="T330" s="26"/>
      <c r="U330" s="26"/>
      <c r="V330" s="26"/>
      <c r="W330" s="27">
        <v>0</v>
      </c>
      <c r="Y330" s="26"/>
      <c r="Z330" s="26"/>
      <c r="AA330" s="27">
        <v>15</v>
      </c>
      <c r="AC330" s="26"/>
      <c r="AD330" s="26"/>
      <c r="AE330" s="26"/>
      <c r="AF330" s="26"/>
      <c r="AG330" s="27">
        <v>272</v>
      </c>
    </row>
    <row r="331" spans="2:33" ht="10.5" customHeight="1" x14ac:dyDescent="0.2">
      <c r="B331" s="23"/>
      <c r="C331" s="23"/>
      <c r="D331" s="23"/>
    </row>
    <row r="332" spans="2:33" ht="12.2" customHeight="1" x14ac:dyDescent="0.2">
      <c r="B332" s="25" t="s">
        <v>248</v>
      </c>
      <c r="C332" s="26"/>
      <c r="D332" s="26"/>
      <c r="E332" s="26"/>
      <c r="F332" s="26"/>
      <c r="G332" s="27">
        <v>7635</v>
      </c>
      <c r="I332" s="26"/>
      <c r="J332" s="27">
        <v>93180</v>
      </c>
      <c r="L332" s="26"/>
      <c r="M332" s="27">
        <v>201</v>
      </c>
      <c r="O332" s="26"/>
      <c r="P332" s="27">
        <v>35689</v>
      </c>
      <c r="R332" s="26"/>
      <c r="S332" s="27">
        <v>304</v>
      </c>
      <c r="T332" s="26"/>
      <c r="U332" s="26"/>
      <c r="V332" s="26"/>
      <c r="W332" s="27">
        <v>162631</v>
      </c>
      <c r="Y332" s="26"/>
      <c r="Z332" s="26"/>
      <c r="AA332" s="27">
        <v>4142</v>
      </c>
      <c r="AC332" s="26"/>
      <c r="AD332" s="26"/>
      <c r="AE332" s="26"/>
      <c r="AF332" s="26"/>
      <c r="AG332" s="27">
        <v>97191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31"/>
  <sheetViews>
    <sheetView topLeftCell="AA1" workbookViewId="0">
      <selection activeCell="AF2" sqref="AF2"/>
    </sheetView>
  </sheetViews>
  <sheetFormatPr defaultRowHeight="12.75" x14ac:dyDescent="0.2"/>
  <cols>
    <col min="1" max="1" width="2.7109375" style="18" customWidth="1"/>
    <col min="2" max="2" width="36.42578125" style="18" customWidth="1"/>
    <col min="3" max="3" width="3.42578125" style="18" customWidth="1"/>
    <col min="4" max="4" width="2.28515625" style="18" customWidth="1"/>
    <col min="5" max="5" width="3.7109375" style="18" customWidth="1"/>
    <col min="6" max="6" width="2.85546875" style="18" customWidth="1"/>
    <col min="7" max="7" width="5.42578125" style="18" customWidth="1"/>
    <col min="8" max="8" width="2.140625" style="18" customWidth="1"/>
    <col min="9" max="9" width="2.28515625" style="18" customWidth="1"/>
    <col min="10" max="10" width="8.42578125" style="18" customWidth="1"/>
    <col min="11" max="11" width="2.28515625" style="18" customWidth="1"/>
    <col min="12" max="12" width="3.28515625" style="18" customWidth="1"/>
    <col min="13" max="13" width="8" style="18" customWidth="1"/>
    <col min="14" max="14" width="2.28515625" style="18" customWidth="1"/>
    <col min="15" max="15" width="3" style="18" customWidth="1"/>
    <col min="16" max="16" width="9.42578125" style="18" customWidth="1"/>
    <col min="17" max="17" width="3.140625" style="18" customWidth="1"/>
    <col min="18" max="18" width="3.28515625" style="18" customWidth="1"/>
    <col min="19" max="19" width="8.7109375" style="18" customWidth="1"/>
    <col min="20" max="20" width="3" style="18" customWidth="1"/>
    <col min="21" max="21" width="5.28515625" style="18" customWidth="1"/>
    <col min="22" max="22" width="4" style="18" customWidth="1"/>
    <col min="23" max="23" width="2.42578125" style="18" customWidth="1"/>
    <col min="24" max="25" width="5.85546875" style="18" customWidth="1"/>
    <col min="26" max="26" width="4.85546875" style="18" customWidth="1"/>
    <col min="27" max="28" width="2.42578125" style="18" customWidth="1"/>
    <col min="29" max="29" width="2.28515625" style="18" customWidth="1"/>
    <col min="30" max="31" width="4.140625" style="18" customWidth="1"/>
    <col min="32" max="32" width="3.140625" style="18" customWidth="1"/>
    <col min="33" max="33" width="2.42578125" style="18" customWidth="1"/>
    <col min="34" max="34" width="18" style="18" hidden="1" customWidth="1"/>
    <col min="35" max="35" width="0" style="18" hidden="1" customWidth="1"/>
    <col min="36" max="36" width="24.28515625" style="18" hidden="1" customWidth="1"/>
    <col min="37" max="37" width="18.42578125" style="18" customWidth="1"/>
    <col min="38" max="38" width="12.7109375" style="18" customWidth="1"/>
    <col min="39" max="39" width="22.85546875" style="18" customWidth="1"/>
    <col min="40" max="41" width="11.85546875" customWidth="1"/>
    <col min="42" max="42" width="13.7109375" customWidth="1"/>
    <col min="43" max="43" width="16.28515625" customWidth="1"/>
    <col min="44" max="44" width="13.7109375" customWidth="1"/>
    <col min="45" max="45" width="16" customWidth="1"/>
    <col min="46" max="46" width="20.140625" customWidth="1"/>
    <col min="47" max="47" width="23" customWidth="1"/>
    <col min="48" max="48" width="14.28515625" customWidth="1"/>
    <col min="49" max="49" width="16.85546875" customWidth="1"/>
    <col min="50" max="50" width="11.85546875" customWidth="1"/>
    <col min="51" max="256" width="11.42578125" style="18" customWidth="1"/>
    <col min="257" max="16384" width="9.140625" style="18"/>
  </cols>
  <sheetData>
    <row r="1" spans="1:71" ht="14.45" customHeight="1" x14ac:dyDescent="0.2">
      <c r="A1" s="17" t="s">
        <v>264</v>
      </c>
      <c r="B1" s="17"/>
      <c r="C1" s="17"/>
      <c r="D1" s="17"/>
      <c r="E1" s="17"/>
      <c r="F1" s="17"/>
      <c r="G1" s="17"/>
      <c r="H1" s="17"/>
      <c r="Z1" s="19"/>
      <c r="AA1" s="19"/>
      <c r="AB1" s="19" t="s">
        <v>1</v>
      </c>
      <c r="AC1" s="19"/>
      <c r="AD1" s="29">
        <v>1</v>
      </c>
      <c r="AE1" s="30" t="s">
        <v>3</v>
      </c>
      <c r="AF1" s="19"/>
      <c r="AG1" s="29">
        <v>10</v>
      </c>
      <c r="AJ1" s="14" t="s">
        <v>251</v>
      </c>
      <c r="AK1" s="14"/>
      <c r="AL1" s="36" t="s">
        <v>249</v>
      </c>
      <c r="AM1" s="13" t="s">
        <v>265</v>
      </c>
      <c r="AN1" s="13" t="s">
        <v>252</v>
      </c>
      <c r="AO1" s="13" t="s">
        <v>253</v>
      </c>
      <c r="AP1" s="13" t="s">
        <v>254</v>
      </c>
      <c r="AQ1" s="13" t="s">
        <v>255</v>
      </c>
      <c r="AR1" s="13" t="s">
        <v>256</v>
      </c>
      <c r="AS1" s="13" t="s">
        <v>257</v>
      </c>
      <c r="AT1" s="13" t="s">
        <v>258</v>
      </c>
      <c r="AU1" s="13" t="s">
        <v>259</v>
      </c>
      <c r="AV1" s="13" t="s">
        <v>260</v>
      </c>
      <c r="AW1" s="13" t="s">
        <v>261</v>
      </c>
      <c r="AX1" s="13"/>
    </row>
    <row r="2" spans="1:71" ht="14.45" customHeight="1" x14ac:dyDescent="0.2">
      <c r="A2" s="17" t="s">
        <v>5</v>
      </c>
      <c r="B2" s="17"/>
      <c r="C2" s="17"/>
      <c r="D2" s="17"/>
      <c r="E2" s="17"/>
      <c r="V2" s="17" t="s">
        <v>6</v>
      </c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J2" s="32">
        <v>1702</v>
      </c>
      <c r="AK2" s="32"/>
      <c r="AL2" s="18">
        <v>101</v>
      </c>
      <c r="AM2" s="18">
        <v>10</v>
      </c>
      <c r="AN2">
        <f>VLOOKUP($AL2,$B$13:$AG$333,6,FALSE)</f>
        <v>62</v>
      </c>
      <c r="AO2" s="15">
        <f>VLOOKUP($AL2,$B$13:$AG$333,9,FALSE)*1000</f>
        <v>798000</v>
      </c>
      <c r="AP2">
        <f>VLOOKUP($AL2,$B$13:$AG$333,12,FALSE)</f>
        <v>3</v>
      </c>
      <c r="AQ2" s="15">
        <f>VLOOKUP($AL2,$B$13:$AG$333,15,FALSE)*1000</f>
        <v>405000</v>
      </c>
      <c r="AR2">
        <f>VLOOKUP($AL2,$B$13:$AG$333,18,FALSE)</f>
        <v>2</v>
      </c>
      <c r="AS2" s="15">
        <f>VLOOKUP($AL2,$B$13:$AG$333,22,FALSE)*1000</f>
        <v>1225000</v>
      </c>
      <c r="AT2">
        <f>VLOOKUP($AL2,$B$13:$AG$333,26,FALSE)</f>
        <v>34</v>
      </c>
      <c r="AU2" s="15">
        <f>VLOOKUP($AL2,$B$13:$AG$333,32,FALSE)*1000</f>
        <v>768000</v>
      </c>
      <c r="AV2">
        <f>AN2+AP2+AR2</f>
        <v>67</v>
      </c>
      <c r="AW2" s="15">
        <f>AO2+AQ2+AS2</f>
        <v>2428000</v>
      </c>
    </row>
    <row r="3" spans="1:71" ht="14.45" customHeight="1" x14ac:dyDescent="0.2">
      <c r="A3" s="17" t="s">
        <v>7</v>
      </c>
      <c r="B3" s="17"/>
      <c r="C3" s="17"/>
      <c r="D3" s="17"/>
      <c r="E3" s="17"/>
      <c r="V3" s="17" t="s">
        <v>8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J3" s="32">
        <v>1402</v>
      </c>
      <c r="AK3" s="32"/>
      <c r="AL3" s="18">
        <v>102</v>
      </c>
      <c r="AM3" s="18">
        <v>9</v>
      </c>
      <c r="AN3">
        <f t="shared" ref="AN3:AN66" si="0">VLOOKUP($AL3,$B$13:$AG$333,6,FALSE)</f>
        <v>30</v>
      </c>
      <c r="AO3" s="15">
        <f t="shared" ref="AO3:AO66" si="1">VLOOKUP($AL3,$B$13:$AG$333,9,FALSE)*1000</f>
        <v>396000</v>
      </c>
      <c r="AP3">
        <f t="shared" ref="AP3:AP66" si="2">VLOOKUP($AL3,$B$13:$AG$333,12,FALSE)</f>
        <v>0</v>
      </c>
      <c r="AQ3" s="15">
        <f t="shared" ref="AQ3:AQ66" si="3">VLOOKUP($AL3,$B$13:$AG$333,15,FALSE)*1000</f>
        <v>0</v>
      </c>
      <c r="AR3">
        <f t="shared" ref="AR3:AR66" si="4">VLOOKUP($AL3,$B$13:$AG$333,18,FALSE)</f>
        <v>1</v>
      </c>
      <c r="AS3" s="15">
        <f t="shared" ref="AS3:AS66" si="5">VLOOKUP($AL3,$B$13:$AG$333,22,FALSE)*1000</f>
        <v>350000</v>
      </c>
      <c r="AT3">
        <f t="shared" ref="AT3:AT66" si="6">VLOOKUP($AL3,$B$13:$AG$333,26,FALSE)</f>
        <v>19</v>
      </c>
      <c r="AU3" s="15">
        <f t="shared" ref="AU3:AU66" si="7">VLOOKUP($AL3,$B$13:$AG$333,32,FALSE)*1000</f>
        <v>287000</v>
      </c>
      <c r="AV3">
        <f t="shared" ref="AV3:AV66" si="8">AN3+AP3+AR3</f>
        <v>31</v>
      </c>
      <c r="AW3" s="15">
        <f t="shared" ref="AW3:AW66" si="9">AO3+AQ3+AS3</f>
        <v>746000</v>
      </c>
    </row>
    <row r="4" spans="1:71" ht="14.45" customHeight="1" x14ac:dyDescent="0.2">
      <c r="V4" s="17" t="s">
        <v>9</v>
      </c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J4" s="32">
        <v>2502.04</v>
      </c>
      <c r="AK4" s="32"/>
      <c r="AL4" s="18">
        <v>103</v>
      </c>
      <c r="AM4" s="18">
        <v>13</v>
      </c>
      <c r="AN4">
        <f t="shared" si="0"/>
        <v>34</v>
      </c>
      <c r="AO4" s="15">
        <f t="shared" si="1"/>
        <v>329000</v>
      </c>
      <c r="AP4">
        <f t="shared" si="2"/>
        <v>0</v>
      </c>
      <c r="AQ4" s="15">
        <f t="shared" si="3"/>
        <v>0</v>
      </c>
      <c r="AR4">
        <f t="shared" si="4"/>
        <v>0</v>
      </c>
      <c r="AS4" s="15">
        <f t="shared" si="5"/>
        <v>0</v>
      </c>
      <c r="AT4">
        <f t="shared" si="6"/>
        <v>14</v>
      </c>
      <c r="AU4" s="15">
        <f t="shared" si="7"/>
        <v>113000</v>
      </c>
      <c r="AV4">
        <f t="shared" si="8"/>
        <v>34</v>
      </c>
      <c r="AW4" s="15">
        <f t="shared" si="9"/>
        <v>329000</v>
      </c>
      <c r="AY4" s="33"/>
      <c r="BA4" s="26"/>
      <c r="BB4" s="33"/>
      <c r="BD4" s="26"/>
      <c r="BE4" s="33"/>
      <c r="BF4" s="26"/>
      <c r="BG4" s="26"/>
      <c r="BH4" s="26"/>
      <c r="BI4" s="27"/>
      <c r="BK4" s="26"/>
      <c r="BL4" s="26"/>
      <c r="BM4" s="33"/>
      <c r="BO4" s="26"/>
      <c r="BP4" s="26"/>
      <c r="BQ4" s="26"/>
      <c r="BR4" s="26"/>
      <c r="BS4" s="33"/>
    </row>
    <row r="5" spans="1:71" ht="12.2" customHeight="1" x14ac:dyDescent="0.2">
      <c r="G5" s="23" t="s">
        <v>10</v>
      </c>
      <c r="H5" s="23"/>
      <c r="I5" s="23"/>
      <c r="J5" s="23"/>
      <c r="M5" s="23" t="s">
        <v>10</v>
      </c>
      <c r="N5" s="23"/>
      <c r="O5" s="23"/>
      <c r="P5" s="23"/>
      <c r="R5" s="23" t="s">
        <v>10</v>
      </c>
      <c r="S5" s="23"/>
      <c r="T5" s="23"/>
      <c r="U5" s="23"/>
      <c r="V5" s="23"/>
      <c r="AJ5" s="32">
        <v>2805</v>
      </c>
      <c r="AK5" s="32"/>
      <c r="AL5" s="18">
        <v>104</v>
      </c>
      <c r="AM5" s="18">
        <v>13</v>
      </c>
      <c r="AN5">
        <f t="shared" si="0"/>
        <v>97</v>
      </c>
      <c r="AO5" s="15">
        <f t="shared" si="1"/>
        <v>1567000</v>
      </c>
      <c r="AP5">
        <f t="shared" si="2"/>
        <v>7</v>
      </c>
      <c r="AQ5" s="15">
        <f t="shared" si="3"/>
        <v>1506000</v>
      </c>
      <c r="AR5">
        <f t="shared" si="4"/>
        <v>9</v>
      </c>
      <c r="AS5" s="15">
        <f t="shared" si="5"/>
        <v>4699000</v>
      </c>
      <c r="AT5">
        <f t="shared" si="6"/>
        <v>53</v>
      </c>
      <c r="AU5" s="15">
        <f t="shared" si="7"/>
        <v>3368000</v>
      </c>
      <c r="AV5">
        <f t="shared" si="8"/>
        <v>113</v>
      </c>
      <c r="AW5" s="15">
        <f t="shared" si="9"/>
        <v>7772000</v>
      </c>
    </row>
    <row r="6" spans="1:71" ht="12.2" customHeight="1" x14ac:dyDescent="0.2">
      <c r="G6" s="23" t="s">
        <v>11</v>
      </c>
      <c r="H6" s="23"/>
      <c r="I6" s="23"/>
      <c r="J6" s="23"/>
      <c r="M6" s="23" t="s">
        <v>12</v>
      </c>
      <c r="N6" s="23"/>
      <c r="O6" s="23"/>
      <c r="P6" s="23"/>
      <c r="R6" s="23" t="s">
        <v>13</v>
      </c>
      <c r="S6" s="23"/>
      <c r="T6" s="23"/>
      <c r="U6" s="23"/>
      <c r="V6" s="23"/>
      <c r="X6" s="23" t="s">
        <v>14</v>
      </c>
      <c r="Y6" s="23"/>
      <c r="Z6" s="23"/>
      <c r="AA6" s="23"/>
      <c r="AB6" s="23"/>
      <c r="AC6" s="23"/>
      <c r="AD6" s="23"/>
      <c r="AE6" s="23"/>
      <c r="AF6" s="23"/>
      <c r="AG6" s="23"/>
      <c r="AJ6" s="34">
        <v>301</v>
      </c>
      <c r="AK6" s="34"/>
      <c r="AL6" s="18">
        <v>105</v>
      </c>
      <c r="AM6" s="18">
        <v>13</v>
      </c>
      <c r="AN6">
        <f t="shared" si="0"/>
        <v>22</v>
      </c>
      <c r="AO6" s="15">
        <f t="shared" si="1"/>
        <v>293000</v>
      </c>
      <c r="AP6">
        <f t="shared" si="2"/>
        <v>1</v>
      </c>
      <c r="AQ6" s="15">
        <f t="shared" si="3"/>
        <v>150000</v>
      </c>
      <c r="AR6">
        <f t="shared" si="4"/>
        <v>0</v>
      </c>
      <c r="AS6" s="15">
        <f t="shared" si="5"/>
        <v>0</v>
      </c>
      <c r="AT6">
        <f t="shared" si="6"/>
        <v>14</v>
      </c>
      <c r="AU6" s="15">
        <f t="shared" si="7"/>
        <v>175000</v>
      </c>
      <c r="AV6">
        <f t="shared" si="8"/>
        <v>23</v>
      </c>
      <c r="AW6" s="15">
        <f t="shared" si="9"/>
        <v>443000</v>
      </c>
    </row>
    <row r="7" spans="1:71" ht="13.35" customHeight="1" x14ac:dyDescent="0.2">
      <c r="B7" s="28" t="s">
        <v>15</v>
      </c>
      <c r="G7" s="31">
        <v>100000</v>
      </c>
      <c r="H7" s="23"/>
      <c r="I7" s="23"/>
      <c r="J7" s="23"/>
      <c r="M7" s="23" t="s">
        <v>17</v>
      </c>
      <c r="N7" s="23"/>
      <c r="O7" s="23"/>
      <c r="P7" s="23"/>
      <c r="X7" s="23" t="s">
        <v>18</v>
      </c>
      <c r="Y7" s="23"/>
      <c r="Z7" s="23"/>
      <c r="AA7" s="23"/>
      <c r="AB7" s="23"/>
      <c r="AC7" s="23"/>
      <c r="AD7" s="23"/>
      <c r="AE7" s="23"/>
      <c r="AF7" s="23"/>
      <c r="AG7" s="23"/>
      <c r="AJ7" s="34">
        <v>703</v>
      </c>
      <c r="AK7" s="34"/>
      <c r="AL7" s="18">
        <v>201</v>
      </c>
      <c r="AM7" s="18">
        <v>10</v>
      </c>
      <c r="AN7">
        <f t="shared" si="0"/>
        <v>19</v>
      </c>
      <c r="AO7" s="15">
        <f t="shared" si="1"/>
        <v>131000</v>
      </c>
      <c r="AP7">
        <f t="shared" si="2"/>
        <v>0</v>
      </c>
      <c r="AQ7" s="15">
        <f t="shared" si="3"/>
        <v>0</v>
      </c>
      <c r="AR7">
        <f t="shared" si="4"/>
        <v>0</v>
      </c>
      <c r="AS7" s="15">
        <f t="shared" si="5"/>
        <v>0</v>
      </c>
      <c r="AT7">
        <f t="shared" si="6"/>
        <v>5</v>
      </c>
      <c r="AU7" s="15">
        <f t="shared" si="7"/>
        <v>38000</v>
      </c>
      <c r="AV7">
        <f t="shared" si="8"/>
        <v>19</v>
      </c>
      <c r="AW7" s="15">
        <f t="shared" si="9"/>
        <v>131000</v>
      </c>
    </row>
    <row r="8" spans="1:71" ht="13.35" customHeight="1" x14ac:dyDescent="0.2">
      <c r="B8" s="28"/>
      <c r="G8" s="23"/>
      <c r="H8" s="23"/>
      <c r="I8" s="23"/>
      <c r="J8" s="23"/>
      <c r="M8" s="23"/>
      <c r="N8" s="23"/>
      <c r="O8" s="23"/>
      <c r="P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J8" s="34">
        <v>704</v>
      </c>
      <c r="AK8" s="34"/>
      <c r="AL8" s="18">
        <v>202</v>
      </c>
      <c r="AM8" s="18">
        <v>7</v>
      </c>
      <c r="AN8">
        <f t="shared" si="0"/>
        <v>36</v>
      </c>
      <c r="AO8" s="15">
        <f t="shared" si="1"/>
        <v>418000</v>
      </c>
      <c r="AP8">
        <f t="shared" si="2"/>
        <v>0</v>
      </c>
      <c r="AQ8" s="15">
        <f t="shared" si="3"/>
        <v>0</v>
      </c>
      <c r="AR8">
        <f t="shared" si="4"/>
        <v>1</v>
      </c>
      <c r="AS8" s="15">
        <f t="shared" si="5"/>
        <v>261000</v>
      </c>
      <c r="AT8">
        <f t="shared" si="6"/>
        <v>21</v>
      </c>
      <c r="AU8" s="15">
        <f t="shared" si="7"/>
        <v>496000</v>
      </c>
      <c r="AV8">
        <f t="shared" si="8"/>
        <v>37</v>
      </c>
      <c r="AW8" s="15">
        <f t="shared" si="9"/>
        <v>679000</v>
      </c>
    </row>
    <row r="9" spans="1:71" ht="12.2" customHeight="1" x14ac:dyDescent="0.2">
      <c r="F9" s="23" t="s">
        <v>19</v>
      </c>
      <c r="G9" s="23"/>
      <c r="H9" s="23"/>
      <c r="J9" s="23" t="s">
        <v>20</v>
      </c>
      <c r="K9" s="23"/>
      <c r="M9" s="23" t="s">
        <v>19</v>
      </c>
      <c r="N9" s="23"/>
      <c r="P9" s="28" t="s">
        <v>20</v>
      </c>
      <c r="S9" s="28" t="s">
        <v>19</v>
      </c>
      <c r="U9" s="23" t="s">
        <v>20</v>
      </c>
      <c r="V9" s="23"/>
      <c r="Y9" s="23" t="s">
        <v>19</v>
      </c>
      <c r="Z9" s="23"/>
      <c r="AD9" s="23" t="s">
        <v>20</v>
      </c>
      <c r="AE9" s="23"/>
      <c r="AF9" s="23"/>
      <c r="AJ9" s="34">
        <v>808</v>
      </c>
      <c r="AK9" s="34"/>
      <c r="AL9" s="18">
        <v>203</v>
      </c>
      <c r="AM9" s="18">
        <v>12</v>
      </c>
      <c r="AN9">
        <f t="shared" si="0"/>
        <v>147</v>
      </c>
      <c r="AO9" s="15">
        <f t="shared" si="1"/>
        <v>2162000</v>
      </c>
      <c r="AP9">
        <f t="shared" si="2"/>
        <v>8</v>
      </c>
      <c r="AQ9" s="15">
        <f t="shared" si="3"/>
        <v>1655000</v>
      </c>
      <c r="AR9">
        <f t="shared" si="4"/>
        <v>3</v>
      </c>
      <c r="AS9" s="15">
        <f t="shared" si="5"/>
        <v>1927000</v>
      </c>
      <c r="AT9">
        <f t="shared" si="6"/>
        <v>67</v>
      </c>
      <c r="AU9" s="15">
        <f t="shared" si="7"/>
        <v>2212000</v>
      </c>
      <c r="AV9">
        <f t="shared" si="8"/>
        <v>158</v>
      </c>
      <c r="AW9" s="15">
        <f t="shared" si="9"/>
        <v>5744000</v>
      </c>
    </row>
    <row r="10" spans="1:71" ht="12.2" customHeight="1" x14ac:dyDescent="0.2">
      <c r="F10" s="23" t="s">
        <v>21</v>
      </c>
      <c r="G10" s="23"/>
      <c r="H10" s="23"/>
      <c r="J10" s="23" t="s">
        <v>22</v>
      </c>
      <c r="K10" s="23"/>
      <c r="M10" s="23" t="s">
        <v>21</v>
      </c>
      <c r="N10" s="23"/>
      <c r="P10" s="28" t="s">
        <v>22</v>
      </c>
      <c r="S10" s="28" t="s">
        <v>21</v>
      </c>
      <c r="U10" s="23" t="s">
        <v>22</v>
      </c>
      <c r="V10" s="23"/>
      <c r="Y10" s="23" t="s">
        <v>21</v>
      </c>
      <c r="Z10" s="23"/>
      <c r="AD10" s="23" t="s">
        <v>22</v>
      </c>
      <c r="AE10" s="23"/>
      <c r="AF10" s="23"/>
      <c r="AJ10" s="34">
        <v>904</v>
      </c>
      <c r="AK10" s="34"/>
      <c r="AL10" s="18">
        <v>301</v>
      </c>
      <c r="AM10" s="18">
        <v>3</v>
      </c>
      <c r="AN10">
        <f t="shared" si="0"/>
        <v>50</v>
      </c>
      <c r="AO10" s="15">
        <f t="shared" si="1"/>
        <v>393000</v>
      </c>
      <c r="AP10">
        <f t="shared" si="2"/>
        <v>4</v>
      </c>
      <c r="AQ10" s="15">
        <f t="shared" si="3"/>
        <v>724000</v>
      </c>
      <c r="AR10">
        <f t="shared" si="4"/>
        <v>0</v>
      </c>
      <c r="AS10" s="15">
        <f t="shared" si="5"/>
        <v>0</v>
      </c>
      <c r="AT10">
        <f t="shared" si="6"/>
        <v>18</v>
      </c>
      <c r="AU10" s="15">
        <f t="shared" si="7"/>
        <v>297000</v>
      </c>
      <c r="AV10">
        <f t="shared" si="8"/>
        <v>54</v>
      </c>
      <c r="AW10" s="15">
        <f t="shared" si="9"/>
        <v>1117000</v>
      </c>
    </row>
    <row r="11" spans="1:71" ht="12.2" customHeight="1" x14ac:dyDescent="0.2">
      <c r="A11" s="23" t="s">
        <v>23</v>
      </c>
      <c r="B11" s="23"/>
      <c r="C11" s="23"/>
      <c r="AJ11" s="34">
        <v>909</v>
      </c>
      <c r="AK11" s="34"/>
      <c r="AL11" s="18">
        <v>302</v>
      </c>
      <c r="AM11" s="18">
        <v>6</v>
      </c>
      <c r="AN11">
        <f t="shared" si="0"/>
        <v>137</v>
      </c>
      <c r="AO11" s="15">
        <f t="shared" si="1"/>
        <v>1789000</v>
      </c>
      <c r="AP11">
        <f t="shared" si="2"/>
        <v>9</v>
      </c>
      <c r="AQ11" s="15">
        <f t="shared" si="3"/>
        <v>1445000</v>
      </c>
      <c r="AR11">
        <f t="shared" si="4"/>
        <v>8</v>
      </c>
      <c r="AS11" s="15">
        <f t="shared" si="5"/>
        <v>3927000</v>
      </c>
      <c r="AT11">
        <f t="shared" si="6"/>
        <v>55</v>
      </c>
      <c r="AU11" s="15">
        <f t="shared" si="7"/>
        <v>1510000</v>
      </c>
      <c r="AV11">
        <f t="shared" si="8"/>
        <v>154</v>
      </c>
      <c r="AW11" s="15">
        <f t="shared" si="9"/>
        <v>7161000</v>
      </c>
    </row>
    <row r="12" spans="1:71" ht="12.2" customHeight="1" x14ac:dyDescent="0.2">
      <c r="B12" s="23" t="s">
        <v>24</v>
      </c>
      <c r="C12" s="23"/>
      <c r="D12" s="23"/>
      <c r="AJ12" s="32">
        <v>1002</v>
      </c>
      <c r="AK12" s="32"/>
      <c r="AL12" s="18">
        <v>401</v>
      </c>
      <c r="AM12" s="18">
        <v>9</v>
      </c>
      <c r="AN12">
        <f t="shared" si="0"/>
        <v>396</v>
      </c>
      <c r="AO12" s="15">
        <f t="shared" si="1"/>
        <v>6126000</v>
      </c>
      <c r="AP12">
        <f t="shared" si="2"/>
        <v>18</v>
      </c>
      <c r="AQ12" s="15">
        <f t="shared" si="3"/>
        <v>3322000</v>
      </c>
      <c r="AR12">
        <f t="shared" si="4"/>
        <v>36</v>
      </c>
      <c r="AS12" s="15">
        <f t="shared" si="5"/>
        <v>20419000</v>
      </c>
      <c r="AT12">
        <f t="shared" si="6"/>
        <v>207</v>
      </c>
      <c r="AU12" s="15">
        <f t="shared" si="7"/>
        <v>6012000</v>
      </c>
      <c r="AV12">
        <f t="shared" si="8"/>
        <v>450</v>
      </c>
      <c r="AW12" s="15">
        <f t="shared" si="9"/>
        <v>29867000</v>
      </c>
    </row>
    <row r="13" spans="1:71" ht="12.2" customHeight="1" x14ac:dyDescent="0.2">
      <c r="B13" s="32">
        <v>1702</v>
      </c>
      <c r="C13" s="26"/>
      <c r="D13" s="26"/>
      <c r="E13" s="26"/>
      <c r="F13" s="26"/>
      <c r="G13" s="33">
        <v>5</v>
      </c>
      <c r="I13" s="26"/>
      <c r="J13" s="33">
        <v>21</v>
      </c>
      <c r="L13" s="26"/>
      <c r="M13" s="33">
        <v>0</v>
      </c>
      <c r="O13" s="26"/>
      <c r="P13" s="33">
        <v>0</v>
      </c>
      <c r="R13" s="26"/>
      <c r="S13" s="33">
        <v>0</v>
      </c>
      <c r="T13" s="26"/>
      <c r="U13" s="26"/>
      <c r="V13" s="26"/>
      <c r="W13" s="33">
        <v>0</v>
      </c>
      <c r="Y13" s="26"/>
      <c r="Z13" s="26"/>
      <c r="AA13" s="33">
        <v>4</v>
      </c>
      <c r="AC13" s="26"/>
      <c r="AD13" s="26"/>
      <c r="AE13" s="26"/>
      <c r="AF13" s="26"/>
      <c r="AG13" s="33">
        <v>18</v>
      </c>
      <c r="AJ13" s="32">
        <v>1701</v>
      </c>
      <c r="AK13" s="32"/>
      <c r="AL13" s="18">
        <v>402</v>
      </c>
      <c r="AM13" s="18">
        <v>5</v>
      </c>
      <c r="AN13">
        <f t="shared" si="0"/>
        <v>38</v>
      </c>
      <c r="AO13" s="15">
        <f t="shared" si="1"/>
        <v>387000</v>
      </c>
      <c r="AP13">
        <f t="shared" si="2"/>
        <v>0</v>
      </c>
      <c r="AQ13" s="15">
        <f t="shared" si="3"/>
        <v>0</v>
      </c>
      <c r="AR13">
        <f t="shared" si="4"/>
        <v>2</v>
      </c>
      <c r="AS13" s="15">
        <f t="shared" si="5"/>
        <v>742000</v>
      </c>
      <c r="AT13">
        <f t="shared" si="6"/>
        <v>14</v>
      </c>
      <c r="AU13" s="15">
        <f t="shared" si="7"/>
        <v>566000</v>
      </c>
      <c r="AV13">
        <f t="shared" si="8"/>
        <v>40</v>
      </c>
      <c r="AW13" s="15">
        <f t="shared" si="9"/>
        <v>1129000</v>
      </c>
    </row>
    <row r="14" spans="1:71" ht="12.2" customHeight="1" x14ac:dyDescent="0.2">
      <c r="B14" s="26" t="s">
        <v>26</v>
      </c>
      <c r="C14" s="26"/>
      <c r="D14" s="26"/>
      <c r="E14" s="26"/>
      <c r="F14" s="26"/>
      <c r="G14" s="33">
        <v>5</v>
      </c>
      <c r="I14" s="26"/>
      <c r="J14" s="33">
        <v>21</v>
      </c>
      <c r="L14" s="26"/>
      <c r="M14" s="33">
        <v>0</v>
      </c>
      <c r="O14" s="26"/>
      <c r="P14" s="33">
        <v>0</v>
      </c>
      <c r="R14" s="26"/>
      <c r="S14" s="33">
        <v>0</v>
      </c>
      <c r="T14" s="26"/>
      <c r="U14" s="26"/>
      <c r="V14" s="26"/>
      <c r="W14" s="33">
        <v>0</v>
      </c>
      <c r="Y14" s="26"/>
      <c r="Z14" s="26"/>
      <c r="AA14" s="33">
        <v>4</v>
      </c>
      <c r="AC14" s="26"/>
      <c r="AD14" s="26"/>
      <c r="AE14" s="26"/>
      <c r="AF14" s="26"/>
      <c r="AG14" s="33">
        <v>18</v>
      </c>
      <c r="AJ14" s="32">
        <v>1703</v>
      </c>
      <c r="AK14" s="32"/>
      <c r="AL14" s="18">
        <v>601</v>
      </c>
      <c r="AM14" s="18">
        <v>6</v>
      </c>
      <c r="AN14">
        <f t="shared" si="0"/>
        <v>10</v>
      </c>
      <c r="AO14" s="15">
        <f t="shared" si="1"/>
        <v>55000</v>
      </c>
      <c r="AP14">
        <f t="shared" si="2"/>
        <v>0</v>
      </c>
      <c r="AQ14" s="15">
        <f t="shared" si="3"/>
        <v>0</v>
      </c>
      <c r="AR14">
        <f t="shared" si="4"/>
        <v>1</v>
      </c>
      <c r="AS14" s="15">
        <f t="shared" si="5"/>
        <v>500000</v>
      </c>
      <c r="AT14">
        <f t="shared" si="6"/>
        <v>6</v>
      </c>
      <c r="AU14" s="15">
        <f t="shared" si="7"/>
        <v>40000</v>
      </c>
      <c r="AV14">
        <f t="shared" si="8"/>
        <v>11</v>
      </c>
      <c r="AW14" s="15">
        <f t="shared" si="9"/>
        <v>555000</v>
      </c>
    </row>
    <row r="15" spans="1:71" ht="12.2" customHeight="1" x14ac:dyDescent="0.2">
      <c r="B15" s="23" t="s">
        <v>27</v>
      </c>
      <c r="C15" s="23"/>
      <c r="D15" s="23"/>
      <c r="AJ15" s="32">
        <v>1801</v>
      </c>
      <c r="AK15" s="32"/>
      <c r="AL15" s="18">
        <v>602</v>
      </c>
      <c r="AM15" s="18">
        <v>5</v>
      </c>
      <c r="AN15">
        <f t="shared" si="0"/>
        <v>30</v>
      </c>
      <c r="AO15" s="15">
        <f t="shared" si="1"/>
        <v>289000</v>
      </c>
      <c r="AP15">
        <f t="shared" si="2"/>
        <v>0</v>
      </c>
      <c r="AQ15" s="15">
        <f t="shared" si="3"/>
        <v>0</v>
      </c>
      <c r="AR15">
        <f t="shared" si="4"/>
        <v>0</v>
      </c>
      <c r="AS15" s="15">
        <f t="shared" si="5"/>
        <v>0</v>
      </c>
      <c r="AT15">
        <f t="shared" si="6"/>
        <v>14</v>
      </c>
      <c r="AU15" s="15">
        <f t="shared" si="7"/>
        <v>225000</v>
      </c>
      <c r="AV15">
        <f t="shared" si="8"/>
        <v>30</v>
      </c>
      <c r="AW15" s="15">
        <f t="shared" si="9"/>
        <v>289000</v>
      </c>
    </row>
    <row r="16" spans="1:71" ht="12.2" customHeight="1" x14ac:dyDescent="0.2">
      <c r="B16" s="32">
        <v>1402</v>
      </c>
      <c r="C16" s="26"/>
      <c r="D16" s="26"/>
      <c r="E16" s="26"/>
      <c r="F16" s="26"/>
      <c r="G16" s="33">
        <v>12</v>
      </c>
      <c r="I16" s="26"/>
      <c r="J16" s="33">
        <v>36</v>
      </c>
      <c r="L16" s="26"/>
      <c r="M16" s="33">
        <v>0</v>
      </c>
      <c r="O16" s="26"/>
      <c r="P16" s="33">
        <v>0</v>
      </c>
      <c r="R16" s="26"/>
      <c r="S16" s="33">
        <v>0</v>
      </c>
      <c r="T16" s="26"/>
      <c r="U16" s="26"/>
      <c r="V16" s="26"/>
      <c r="W16" s="33">
        <v>0</v>
      </c>
      <c r="Y16" s="26"/>
      <c r="Z16" s="26"/>
      <c r="AA16" s="33">
        <v>7</v>
      </c>
      <c r="AC16" s="26"/>
      <c r="AD16" s="26"/>
      <c r="AE16" s="26"/>
      <c r="AF16" s="26"/>
      <c r="AG16" s="33">
        <v>29</v>
      </c>
      <c r="AJ16" s="32">
        <v>1901</v>
      </c>
      <c r="AK16" s="32"/>
      <c r="AL16" s="18">
        <v>603</v>
      </c>
      <c r="AM16" s="18">
        <v>7</v>
      </c>
      <c r="AN16">
        <f t="shared" si="0"/>
        <v>25</v>
      </c>
      <c r="AO16" s="15">
        <f t="shared" si="1"/>
        <v>282000</v>
      </c>
      <c r="AP16">
        <f t="shared" si="2"/>
        <v>1</v>
      </c>
      <c r="AQ16" s="15">
        <f t="shared" si="3"/>
        <v>135000</v>
      </c>
      <c r="AR16">
        <f t="shared" si="4"/>
        <v>0</v>
      </c>
      <c r="AS16" s="15">
        <f t="shared" si="5"/>
        <v>0</v>
      </c>
      <c r="AT16">
        <f t="shared" si="6"/>
        <v>15</v>
      </c>
      <c r="AU16" s="15">
        <f t="shared" si="7"/>
        <v>316000</v>
      </c>
      <c r="AV16">
        <f t="shared" si="8"/>
        <v>26</v>
      </c>
      <c r="AW16" s="15">
        <f t="shared" si="9"/>
        <v>417000</v>
      </c>
    </row>
    <row r="17" spans="2:49" ht="12.2" customHeight="1" x14ac:dyDescent="0.2">
      <c r="B17" s="32">
        <v>2502.04</v>
      </c>
      <c r="C17" s="26"/>
      <c r="D17" s="26"/>
      <c r="E17" s="26"/>
      <c r="F17" s="26"/>
      <c r="G17" s="33">
        <v>1</v>
      </c>
      <c r="I17" s="26"/>
      <c r="J17" s="33">
        <v>1</v>
      </c>
      <c r="L17" s="26"/>
      <c r="M17" s="33">
        <v>0</v>
      </c>
      <c r="O17" s="26"/>
      <c r="P17" s="33">
        <v>0</v>
      </c>
      <c r="R17" s="26"/>
      <c r="S17" s="33">
        <v>0</v>
      </c>
      <c r="T17" s="26"/>
      <c r="U17" s="26"/>
      <c r="V17" s="26"/>
      <c r="W17" s="33">
        <v>0</v>
      </c>
      <c r="Y17" s="26"/>
      <c r="Z17" s="26"/>
      <c r="AA17" s="33">
        <v>0</v>
      </c>
      <c r="AC17" s="26"/>
      <c r="AD17" s="26"/>
      <c r="AE17" s="26"/>
      <c r="AF17" s="26"/>
      <c r="AG17" s="33">
        <v>0</v>
      </c>
      <c r="AJ17" s="32">
        <v>2003</v>
      </c>
      <c r="AK17" s="32"/>
      <c r="AL17" s="18">
        <v>604</v>
      </c>
      <c r="AM17" s="18">
        <v>8</v>
      </c>
      <c r="AN17">
        <f t="shared" si="0"/>
        <v>12</v>
      </c>
      <c r="AO17" s="15">
        <f t="shared" si="1"/>
        <v>144000</v>
      </c>
      <c r="AP17">
        <f t="shared" si="2"/>
        <v>0</v>
      </c>
      <c r="AQ17" s="15">
        <f t="shared" si="3"/>
        <v>0</v>
      </c>
      <c r="AR17">
        <f t="shared" si="4"/>
        <v>0</v>
      </c>
      <c r="AS17" s="15">
        <f t="shared" si="5"/>
        <v>0</v>
      </c>
      <c r="AT17">
        <f t="shared" si="6"/>
        <v>2</v>
      </c>
      <c r="AU17" s="15">
        <f t="shared" si="7"/>
        <v>7000</v>
      </c>
      <c r="AV17">
        <f t="shared" si="8"/>
        <v>12</v>
      </c>
      <c r="AW17" s="15">
        <f t="shared" si="9"/>
        <v>144000</v>
      </c>
    </row>
    <row r="18" spans="2:49" ht="12.2" customHeight="1" x14ac:dyDescent="0.2">
      <c r="B18" s="32">
        <v>2805</v>
      </c>
      <c r="C18" s="26"/>
      <c r="D18" s="26"/>
      <c r="E18" s="26"/>
      <c r="F18" s="26"/>
      <c r="G18" s="33">
        <v>21</v>
      </c>
      <c r="I18" s="26"/>
      <c r="J18" s="33">
        <v>67</v>
      </c>
      <c r="L18" s="26"/>
      <c r="M18" s="33">
        <v>1</v>
      </c>
      <c r="O18" s="26"/>
      <c r="P18" s="33">
        <v>218</v>
      </c>
      <c r="R18" s="26"/>
      <c r="S18" s="33">
        <v>1</v>
      </c>
      <c r="T18" s="26"/>
      <c r="U18" s="26"/>
      <c r="V18" s="26"/>
      <c r="W18" s="33">
        <v>319</v>
      </c>
      <c r="Y18" s="26"/>
      <c r="Z18" s="26"/>
      <c r="AA18" s="33">
        <v>8</v>
      </c>
      <c r="AC18" s="26"/>
      <c r="AD18" s="26"/>
      <c r="AE18" s="26"/>
      <c r="AF18" s="26"/>
      <c r="AG18" s="33">
        <v>252</v>
      </c>
      <c r="AJ18" s="32">
        <v>2606.04</v>
      </c>
      <c r="AK18" s="32"/>
      <c r="AL18" s="18">
        <v>701</v>
      </c>
      <c r="AM18" s="18">
        <v>5</v>
      </c>
      <c r="AN18">
        <f t="shared" si="0"/>
        <v>8</v>
      </c>
      <c r="AO18" s="15">
        <f t="shared" si="1"/>
        <v>57000</v>
      </c>
      <c r="AP18">
        <f t="shared" si="2"/>
        <v>0</v>
      </c>
      <c r="AQ18" s="15">
        <f t="shared" si="3"/>
        <v>0</v>
      </c>
      <c r="AR18">
        <f t="shared" si="4"/>
        <v>0</v>
      </c>
      <c r="AS18" s="15">
        <f t="shared" si="5"/>
        <v>0</v>
      </c>
      <c r="AT18">
        <f t="shared" si="6"/>
        <v>1</v>
      </c>
      <c r="AU18" s="15">
        <f t="shared" si="7"/>
        <v>1000</v>
      </c>
      <c r="AV18">
        <f t="shared" si="8"/>
        <v>8</v>
      </c>
      <c r="AW18" s="15">
        <f t="shared" si="9"/>
        <v>57000</v>
      </c>
    </row>
    <row r="19" spans="2:49" ht="12.2" customHeight="1" x14ac:dyDescent="0.2">
      <c r="B19" s="26" t="s">
        <v>26</v>
      </c>
      <c r="C19" s="26"/>
      <c r="D19" s="26"/>
      <c r="E19" s="26"/>
      <c r="F19" s="26"/>
      <c r="G19" s="33">
        <v>34</v>
      </c>
      <c r="I19" s="26"/>
      <c r="J19" s="33">
        <v>104</v>
      </c>
      <c r="L19" s="26"/>
      <c r="M19" s="33">
        <v>1</v>
      </c>
      <c r="O19" s="26"/>
      <c r="P19" s="33">
        <v>218</v>
      </c>
      <c r="R19" s="26"/>
      <c r="S19" s="33">
        <v>1</v>
      </c>
      <c r="T19" s="26"/>
      <c r="U19" s="26"/>
      <c r="V19" s="26"/>
      <c r="W19" s="33">
        <v>319</v>
      </c>
      <c r="Y19" s="26"/>
      <c r="Z19" s="26"/>
      <c r="AA19" s="33">
        <v>15</v>
      </c>
      <c r="AC19" s="26"/>
      <c r="AD19" s="26"/>
      <c r="AE19" s="26"/>
      <c r="AF19" s="26"/>
      <c r="AG19" s="33">
        <v>281</v>
      </c>
      <c r="AJ19" s="34">
        <v>801.02</v>
      </c>
      <c r="AK19" s="34"/>
      <c r="AL19" s="18">
        <v>702</v>
      </c>
      <c r="AM19" s="18">
        <v>5</v>
      </c>
      <c r="AN19">
        <f t="shared" si="0"/>
        <v>23</v>
      </c>
      <c r="AO19" s="15">
        <f t="shared" si="1"/>
        <v>79000</v>
      </c>
      <c r="AP19">
        <f t="shared" si="2"/>
        <v>0</v>
      </c>
      <c r="AQ19" s="15">
        <f t="shared" si="3"/>
        <v>0</v>
      </c>
      <c r="AR19">
        <f t="shared" si="4"/>
        <v>0</v>
      </c>
      <c r="AS19" s="15">
        <f t="shared" si="5"/>
        <v>0</v>
      </c>
      <c r="AT19">
        <f t="shared" si="6"/>
        <v>15</v>
      </c>
      <c r="AU19" s="15">
        <f t="shared" si="7"/>
        <v>71000</v>
      </c>
      <c r="AV19">
        <f t="shared" si="8"/>
        <v>23</v>
      </c>
      <c r="AW19" s="15">
        <f t="shared" si="9"/>
        <v>79000</v>
      </c>
    </row>
    <row r="20" spans="2:49" ht="12.2" customHeight="1" x14ac:dyDescent="0.2">
      <c r="B20" s="23" t="s">
        <v>31</v>
      </c>
      <c r="C20" s="23"/>
      <c r="D20" s="23"/>
      <c r="AJ20" s="34">
        <v>803.02</v>
      </c>
      <c r="AK20" s="34"/>
      <c r="AL20" s="18">
        <v>703</v>
      </c>
      <c r="AM20" s="18">
        <v>3</v>
      </c>
      <c r="AN20">
        <f t="shared" si="0"/>
        <v>32</v>
      </c>
      <c r="AO20" s="15">
        <f t="shared" si="1"/>
        <v>291000</v>
      </c>
      <c r="AP20">
        <f t="shared" si="2"/>
        <v>0</v>
      </c>
      <c r="AQ20" s="15">
        <f t="shared" si="3"/>
        <v>0</v>
      </c>
      <c r="AR20">
        <f t="shared" si="4"/>
        <v>0</v>
      </c>
      <c r="AS20" s="15">
        <f t="shared" si="5"/>
        <v>0</v>
      </c>
      <c r="AT20">
        <f t="shared" si="6"/>
        <v>19</v>
      </c>
      <c r="AU20" s="15">
        <f t="shared" si="7"/>
        <v>169000</v>
      </c>
      <c r="AV20">
        <f t="shared" si="8"/>
        <v>32</v>
      </c>
      <c r="AW20" s="15">
        <f t="shared" si="9"/>
        <v>291000</v>
      </c>
    </row>
    <row r="21" spans="2:49" ht="12.2" customHeight="1" x14ac:dyDescent="0.2">
      <c r="B21" s="34">
        <v>301</v>
      </c>
      <c r="C21" s="26"/>
      <c r="D21" s="26"/>
      <c r="E21" s="26"/>
      <c r="F21" s="26"/>
      <c r="G21" s="33">
        <v>50</v>
      </c>
      <c r="I21" s="26"/>
      <c r="J21" s="33">
        <v>393</v>
      </c>
      <c r="L21" s="26"/>
      <c r="M21" s="33">
        <v>4</v>
      </c>
      <c r="O21" s="26"/>
      <c r="P21" s="33">
        <v>724</v>
      </c>
      <c r="R21" s="26"/>
      <c r="S21" s="33">
        <v>0</v>
      </c>
      <c r="T21" s="26"/>
      <c r="U21" s="26"/>
      <c r="V21" s="26"/>
      <c r="W21" s="33">
        <v>0</v>
      </c>
      <c r="Y21" s="26"/>
      <c r="Z21" s="26"/>
      <c r="AA21" s="33">
        <v>18</v>
      </c>
      <c r="AC21" s="26"/>
      <c r="AD21" s="26"/>
      <c r="AE21" s="26"/>
      <c r="AF21" s="26"/>
      <c r="AG21" s="33">
        <v>297</v>
      </c>
      <c r="AJ21" s="34">
        <v>807</v>
      </c>
      <c r="AK21" s="34"/>
      <c r="AL21" s="18">
        <v>704</v>
      </c>
      <c r="AM21" s="18">
        <v>3</v>
      </c>
      <c r="AN21">
        <f t="shared" si="0"/>
        <v>11</v>
      </c>
      <c r="AO21" s="15">
        <f t="shared" si="1"/>
        <v>48000</v>
      </c>
      <c r="AP21">
        <f t="shared" si="2"/>
        <v>0</v>
      </c>
      <c r="AQ21" s="15">
        <f t="shared" si="3"/>
        <v>0</v>
      </c>
      <c r="AR21">
        <f t="shared" si="4"/>
        <v>0</v>
      </c>
      <c r="AS21" s="15">
        <f t="shared" si="5"/>
        <v>0</v>
      </c>
      <c r="AT21">
        <f t="shared" si="6"/>
        <v>5</v>
      </c>
      <c r="AU21" s="15">
        <f t="shared" si="7"/>
        <v>25000</v>
      </c>
      <c r="AV21">
        <f t="shared" si="8"/>
        <v>11</v>
      </c>
      <c r="AW21" s="15">
        <f t="shared" si="9"/>
        <v>48000</v>
      </c>
    </row>
    <row r="22" spans="2:49" ht="12.2" customHeight="1" x14ac:dyDescent="0.2">
      <c r="B22" s="34">
        <v>703</v>
      </c>
      <c r="C22" s="26"/>
      <c r="D22" s="26"/>
      <c r="E22" s="26"/>
      <c r="F22" s="26"/>
      <c r="G22" s="33">
        <v>32</v>
      </c>
      <c r="I22" s="26"/>
      <c r="J22" s="33">
        <v>291</v>
      </c>
      <c r="L22" s="26"/>
      <c r="M22" s="33">
        <v>0</v>
      </c>
      <c r="O22" s="26"/>
      <c r="P22" s="33">
        <v>0</v>
      </c>
      <c r="R22" s="26"/>
      <c r="S22" s="33">
        <v>0</v>
      </c>
      <c r="T22" s="26"/>
      <c r="U22" s="26"/>
      <c r="V22" s="26"/>
      <c r="W22" s="33">
        <v>0</v>
      </c>
      <c r="Y22" s="26"/>
      <c r="Z22" s="26"/>
      <c r="AA22" s="33">
        <v>19</v>
      </c>
      <c r="AC22" s="26"/>
      <c r="AD22" s="26"/>
      <c r="AE22" s="26"/>
      <c r="AF22" s="26"/>
      <c r="AG22" s="33">
        <v>169</v>
      </c>
      <c r="AJ22" s="34">
        <v>907</v>
      </c>
      <c r="AK22" s="34"/>
      <c r="AL22" s="18">
        <v>801.01</v>
      </c>
      <c r="AM22" s="18">
        <v>8</v>
      </c>
      <c r="AN22">
        <f t="shared" si="0"/>
        <v>17</v>
      </c>
      <c r="AO22" s="15">
        <f t="shared" si="1"/>
        <v>200000</v>
      </c>
      <c r="AP22">
        <f t="shared" si="2"/>
        <v>0</v>
      </c>
      <c r="AQ22" s="15">
        <f t="shared" si="3"/>
        <v>0</v>
      </c>
      <c r="AR22">
        <f t="shared" si="4"/>
        <v>1</v>
      </c>
      <c r="AS22" s="15">
        <f t="shared" si="5"/>
        <v>491000</v>
      </c>
      <c r="AT22">
        <f t="shared" si="6"/>
        <v>8</v>
      </c>
      <c r="AU22" s="15">
        <f t="shared" si="7"/>
        <v>579000</v>
      </c>
      <c r="AV22">
        <f t="shared" si="8"/>
        <v>18</v>
      </c>
      <c r="AW22" s="15">
        <f t="shared" si="9"/>
        <v>691000</v>
      </c>
    </row>
    <row r="23" spans="2:49" ht="12.2" customHeight="1" x14ac:dyDescent="0.2">
      <c r="B23" s="34">
        <v>704</v>
      </c>
      <c r="C23" s="26"/>
      <c r="D23" s="26"/>
      <c r="E23" s="26"/>
      <c r="F23" s="26"/>
      <c r="G23" s="33">
        <v>11</v>
      </c>
      <c r="I23" s="26"/>
      <c r="J23" s="33">
        <v>48</v>
      </c>
      <c r="L23" s="26"/>
      <c r="M23" s="33">
        <v>0</v>
      </c>
      <c r="O23" s="26"/>
      <c r="P23" s="33">
        <v>0</v>
      </c>
      <c r="R23" s="26"/>
      <c r="S23" s="33">
        <v>0</v>
      </c>
      <c r="T23" s="26"/>
      <c r="U23" s="26"/>
      <c r="V23" s="26"/>
      <c r="W23" s="33">
        <v>0</v>
      </c>
      <c r="Y23" s="26"/>
      <c r="Z23" s="26"/>
      <c r="AA23" s="33">
        <v>5</v>
      </c>
      <c r="AC23" s="26"/>
      <c r="AD23" s="26"/>
      <c r="AE23" s="26"/>
      <c r="AF23" s="26"/>
      <c r="AG23" s="33">
        <v>25</v>
      </c>
      <c r="AJ23" s="32">
        <v>1001</v>
      </c>
      <c r="AK23" s="32"/>
      <c r="AL23" s="18">
        <v>801.02</v>
      </c>
      <c r="AM23" s="18">
        <v>4</v>
      </c>
      <c r="AN23">
        <f t="shared" si="0"/>
        <v>15</v>
      </c>
      <c r="AO23" s="15">
        <f t="shared" si="1"/>
        <v>101000</v>
      </c>
      <c r="AP23">
        <f t="shared" si="2"/>
        <v>2</v>
      </c>
      <c r="AQ23" s="15">
        <f t="shared" si="3"/>
        <v>449000</v>
      </c>
      <c r="AR23">
        <f t="shared" si="4"/>
        <v>0</v>
      </c>
      <c r="AS23" s="15">
        <f t="shared" si="5"/>
        <v>0</v>
      </c>
      <c r="AT23">
        <f t="shared" si="6"/>
        <v>7</v>
      </c>
      <c r="AU23" s="15">
        <f t="shared" si="7"/>
        <v>65000</v>
      </c>
      <c r="AV23">
        <f t="shared" si="8"/>
        <v>17</v>
      </c>
      <c r="AW23" s="15">
        <f t="shared" si="9"/>
        <v>550000</v>
      </c>
    </row>
    <row r="24" spans="2:49" ht="12.2" customHeight="1" x14ac:dyDescent="0.2">
      <c r="B24" s="34">
        <v>808</v>
      </c>
      <c r="C24" s="26"/>
      <c r="D24" s="26"/>
      <c r="E24" s="26"/>
      <c r="F24" s="26"/>
      <c r="G24" s="33">
        <v>12</v>
      </c>
      <c r="I24" s="26"/>
      <c r="J24" s="33">
        <v>175</v>
      </c>
      <c r="L24" s="26"/>
      <c r="M24" s="33">
        <v>0</v>
      </c>
      <c r="O24" s="26"/>
      <c r="P24" s="33">
        <v>0</v>
      </c>
      <c r="R24" s="26"/>
      <c r="S24" s="33">
        <v>1</v>
      </c>
      <c r="T24" s="26"/>
      <c r="U24" s="26"/>
      <c r="V24" s="26"/>
      <c r="W24" s="33">
        <v>400</v>
      </c>
      <c r="Y24" s="26"/>
      <c r="Z24" s="26"/>
      <c r="AA24" s="33">
        <v>4</v>
      </c>
      <c r="AC24" s="26"/>
      <c r="AD24" s="26"/>
      <c r="AE24" s="26"/>
      <c r="AF24" s="26"/>
      <c r="AG24" s="33">
        <v>77</v>
      </c>
      <c r="AJ24" s="32">
        <v>1204</v>
      </c>
      <c r="AK24" s="32"/>
      <c r="AL24" s="18">
        <v>802</v>
      </c>
      <c r="AM24" s="18">
        <v>5</v>
      </c>
      <c r="AN24">
        <f t="shared" si="0"/>
        <v>6</v>
      </c>
      <c r="AO24" s="15">
        <f t="shared" si="1"/>
        <v>135000</v>
      </c>
      <c r="AP24">
        <f t="shared" si="2"/>
        <v>1</v>
      </c>
      <c r="AQ24" s="15">
        <f t="shared" si="3"/>
        <v>159000</v>
      </c>
      <c r="AR24">
        <f t="shared" si="4"/>
        <v>0</v>
      </c>
      <c r="AS24" s="15">
        <f t="shared" si="5"/>
        <v>0</v>
      </c>
      <c r="AT24">
        <f t="shared" si="6"/>
        <v>2</v>
      </c>
      <c r="AU24" s="15">
        <f t="shared" si="7"/>
        <v>160000</v>
      </c>
      <c r="AV24">
        <f t="shared" si="8"/>
        <v>7</v>
      </c>
      <c r="AW24" s="15">
        <f t="shared" si="9"/>
        <v>294000</v>
      </c>
    </row>
    <row r="25" spans="2:49" ht="12.2" customHeight="1" x14ac:dyDescent="0.2">
      <c r="B25" s="34">
        <v>904</v>
      </c>
      <c r="C25" s="26"/>
      <c r="D25" s="26"/>
      <c r="E25" s="26"/>
      <c r="F25" s="26"/>
      <c r="G25" s="33">
        <v>21</v>
      </c>
      <c r="I25" s="26"/>
      <c r="J25" s="33">
        <v>250</v>
      </c>
      <c r="L25" s="26"/>
      <c r="M25" s="33">
        <v>1</v>
      </c>
      <c r="O25" s="26"/>
      <c r="P25" s="33">
        <v>150</v>
      </c>
      <c r="R25" s="26"/>
      <c r="S25" s="33">
        <v>3</v>
      </c>
      <c r="T25" s="26"/>
      <c r="U25" s="26"/>
      <c r="V25" s="26"/>
      <c r="W25" s="27">
        <v>2050</v>
      </c>
      <c r="Y25" s="26"/>
      <c r="Z25" s="26"/>
      <c r="AA25" s="33">
        <v>6</v>
      </c>
      <c r="AC25" s="26"/>
      <c r="AD25" s="26"/>
      <c r="AE25" s="26"/>
      <c r="AF25" s="26"/>
      <c r="AG25" s="33">
        <v>59</v>
      </c>
      <c r="AJ25" s="32">
        <v>1302</v>
      </c>
      <c r="AK25" s="32"/>
      <c r="AL25" s="18">
        <v>803.01</v>
      </c>
      <c r="AM25" s="18">
        <v>5</v>
      </c>
      <c r="AN25">
        <f t="shared" si="0"/>
        <v>2</v>
      </c>
      <c r="AO25" s="15">
        <f t="shared" si="1"/>
        <v>16000</v>
      </c>
      <c r="AP25">
        <f t="shared" si="2"/>
        <v>0</v>
      </c>
      <c r="AQ25" s="15">
        <f t="shared" si="3"/>
        <v>0</v>
      </c>
      <c r="AR25">
        <f t="shared" si="4"/>
        <v>1</v>
      </c>
      <c r="AS25" s="15">
        <f t="shared" si="5"/>
        <v>550000</v>
      </c>
      <c r="AT25">
        <f t="shared" si="6"/>
        <v>3</v>
      </c>
      <c r="AU25" s="15">
        <f t="shared" si="7"/>
        <v>566000</v>
      </c>
      <c r="AV25">
        <f t="shared" si="8"/>
        <v>3</v>
      </c>
      <c r="AW25" s="15">
        <f t="shared" si="9"/>
        <v>566000</v>
      </c>
    </row>
    <row r="26" spans="2:49" ht="12.2" customHeight="1" x14ac:dyDescent="0.2">
      <c r="B26" s="34">
        <v>909</v>
      </c>
      <c r="C26" s="26"/>
      <c r="D26" s="26"/>
      <c r="E26" s="26"/>
      <c r="F26" s="26"/>
      <c r="G26" s="33">
        <v>6</v>
      </c>
      <c r="I26" s="26"/>
      <c r="J26" s="33">
        <v>60</v>
      </c>
      <c r="L26" s="26"/>
      <c r="M26" s="33">
        <v>0</v>
      </c>
      <c r="O26" s="26"/>
      <c r="P26" s="33">
        <v>0</v>
      </c>
      <c r="R26" s="26"/>
      <c r="S26" s="33">
        <v>0</v>
      </c>
      <c r="T26" s="26"/>
      <c r="U26" s="26"/>
      <c r="V26" s="26"/>
      <c r="W26" s="33">
        <v>0</v>
      </c>
      <c r="Y26" s="26"/>
      <c r="Z26" s="26"/>
      <c r="AA26" s="33">
        <v>5</v>
      </c>
      <c r="AC26" s="26"/>
      <c r="AD26" s="26"/>
      <c r="AE26" s="26"/>
      <c r="AF26" s="26"/>
      <c r="AG26" s="33">
        <v>56</v>
      </c>
      <c r="AJ26" s="32">
        <v>1501</v>
      </c>
      <c r="AK26" s="32"/>
      <c r="AL26" s="18">
        <v>803.02</v>
      </c>
      <c r="AM26" s="18">
        <v>4</v>
      </c>
      <c r="AN26">
        <f t="shared" si="0"/>
        <v>7</v>
      </c>
      <c r="AO26" s="15">
        <f t="shared" si="1"/>
        <v>7000</v>
      </c>
      <c r="AP26">
        <f t="shared" si="2"/>
        <v>0</v>
      </c>
      <c r="AQ26" s="15">
        <f t="shared" si="3"/>
        <v>0</v>
      </c>
      <c r="AR26">
        <f t="shared" si="4"/>
        <v>0</v>
      </c>
      <c r="AS26" s="15">
        <f t="shared" si="5"/>
        <v>0</v>
      </c>
      <c r="AT26">
        <f t="shared" si="6"/>
        <v>5</v>
      </c>
      <c r="AU26" s="15">
        <f t="shared" si="7"/>
        <v>5000</v>
      </c>
      <c r="AV26">
        <f t="shared" si="8"/>
        <v>7</v>
      </c>
      <c r="AW26" s="15">
        <f t="shared" si="9"/>
        <v>7000</v>
      </c>
    </row>
    <row r="27" spans="2:49" ht="12.2" customHeight="1" x14ac:dyDescent="0.2">
      <c r="B27" s="32">
        <v>1002</v>
      </c>
      <c r="C27" s="26"/>
      <c r="D27" s="26"/>
      <c r="E27" s="26"/>
      <c r="F27" s="26"/>
      <c r="G27" s="33">
        <v>1</v>
      </c>
      <c r="I27" s="26"/>
      <c r="J27" s="33">
        <v>25</v>
      </c>
      <c r="L27" s="26"/>
      <c r="M27" s="33">
        <v>2</v>
      </c>
      <c r="O27" s="26"/>
      <c r="P27" s="33">
        <v>374</v>
      </c>
      <c r="R27" s="26"/>
      <c r="S27" s="33">
        <v>0</v>
      </c>
      <c r="T27" s="26"/>
      <c r="U27" s="26"/>
      <c r="V27" s="26"/>
      <c r="W27" s="33">
        <v>0</v>
      </c>
      <c r="Y27" s="26"/>
      <c r="Z27" s="26"/>
      <c r="AA27" s="33">
        <v>1</v>
      </c>
      <c r="AC27" s="26"/>
      <c r="AD27" s="26"/>
      <c r="AE27" s="26"/>
      <c r="AF27" s="26"/>
      <c r="AG27" s="33">
        <v>25</v>
      </c>
      <c r="AJ27" s="32">
        <v>1502</v>
      </c>
      <c r="AK27" s="32"/>
      <c r="AL27" s="18">
        <v>805</v>
      </c>
      <c r="AM27" s="18">
        <v>5</v>
      </c>
      <c r="AN27">
        <f t="shared" si="0"/>
        <v>8</v>
      </c>
      <c r="AO27" s="15">
        <f t="shared" si="1"/>
        <v>118000</v>
      </c>
      <c r="AP27">
        <f t="shared" si="2"/>
        <v>0</v>
      </c>
      <c r="AQ27" s="15">
        <f t="shared" si="3"/>
        <v>0</v>
      </c>
      <c r="AR27">
        <f t="shared" si="4"/>
        <v>0</v>
      </c>
      <c r="AS27" s="15">
        <f t="shared" si="5"/>
        <v>0</v>
      </c>
      <c r="AT27">
        <f t="shared" si="6"/>
        <v>7</v>
      </c>
      <c r="AU27" s="15">
        <f t="shared" si="7"/>
        <v>117000</v>
      </c>
      <c r="AV27">
        <f t="shared" si="8"/>
        <v>8</v>
      </c>
      <c r="AW27" s="15">
        <f t="shared" si="9"/>
        <v>118000</v>
      </c>
    </row>
    <row r="28" spans="2:49" ht="12.2" customHeight="1" x14ac:dyDescent="0.2">
      <c r="B28" s="32">
        <v>1701</v>
      </c>
      <c r="C28" s="26"/>
      <c r="D28" s="26"/>
      <c r="E28" s="26"/>
      <c r="F28" s="26"/>
      <c r="G28" s="33">
        <v>31</v>
      </c>
      <c r="I28" s="26"/>
      <c r="J28" s="33">
        <v>404</v>
      </c>
      <c r="L28" s="26"/>
      <c r="M28" s="33">
        <v>1</v>
      </c>
      <c r="O28" s="26"/>
      <c r="P28" s="33">
        <v>105</v>
      </c>
      <c r="R28" s="26"/>
      <c r="S28" s="33">
        <v>1</v>
      </c>
      <c r="T28" s="26"/>
      <c r="U28" s="26"/>
      <c r="V28" s="26"/>
      <c r="W28" s="33">
        <v>270</v>
      </c>
      <c r="Y28" s="26"/>
      <c r="Z28" s="26"/>
      <c r="AA28" s="33">
        <v>17</v>
      </c>
      <c r="AC28" s="26"/>
      <c r="AD28" s="26"/>
      <c r="AE28" s="26"/>
      <c r="AF28" s="26"/>
      <c r="AG28" s="33">
        <v>620</v>
      </c>
      <c r="AJ28" s="32">
        <v>1512</v>
      </c>
      <c r="AK28" s="32"/>
      <c r="AL28" s="18">
        <v>806</v>
      </c>
      <c r="AM28" s="18">
        <v>5</v>
      </c>
      <c r="AN28">
        <f t="shared" si="0"/>
        <v>9</v>
      </c>
      <c r="AO28" s="15">
        <f t="shared" si="1"/>
        <v>54000</v>
      </c>
      <c r="AP28">
        <f t="shared" si="2"/>
        <v>2</v>
      </c>
      <c r="AQ28" s="15">
        <f t="shared" si="3"/>
        <v>258000</v>
      </c>
      <c r="AR28">
        <f t="shared" si="4"/>
        <v>1</v>
      </c>
      <c r="AS28" s="15">
        <f t="shared" si="5"/>
        <v>350000</v>
      </c>
      <c r="AT28">
        <f t="shared" si="6"/>
        <v>6</v>
      </c>
      <c r="AU28" s="15">
        <f t="shared" si="7"/>
        <v>300000</v>
      </c>
      <c r="AV28">
        <f t="shared" si="8"/>
        <v>12</v>
      </c>
      <c r="AW28" s="15">
        <f t="shared" si="9"/>
        <v>662000</v>
      </c>
    </row>
    <row r="29" spans="2:49" ht="12.2" customHeight="1" x14ac:dyDescent="0.2">
      <c r="B29" s="32">
        <v>1703</v>
      </c>
      <c r="C29" s="26"/>
      <c r="D29" s="26"/>
      <c r="E29" s="26"/>
      <c r="F29" s="26"/>
      <c r="G29" s="33">
        <v>3</v>
      </c>
      <c r="I29" s="26"/>
      <c r="J29" s="33">
        <v>30</v>
      </c>
      <c r="L29" s="26"/>
      <c r="M29" s="33">
        <v>0</v>
      </c>
      <c r="O29" s="26"/>
      <c r="P29" s="33">
        <v>0</v>
      </c>
      <c r="R29" s="26"/>
      <c r="S29" s="33">
        <v>0</v>
      </c>
      <c r="T29" s="26"/>
      <c r="U29" s="26"/>
      <c r="V29" s="26"/>
      <c r="W29" s="33">
        <v>0</v>
      </c>
      <c r="Y29" s="26"/>
      <c r="Z29" s="26"/>
      <c r="AA29" s="33">
        <v>1</v>
      </c>
      <c r="AC29" s="26"/>
      <c r="AD29" s="26"/>
      <c r="AE29" s="26"/>
      <c r="AF29" s="26"/>
      <c r="AG29" s="33">
        <v>25</v>
      </c>
      <c r="AJ29" s="32">
        <v>1601</v>
      </c>
      <c r="AK29" s="32"/>
      <c r="AL29" s="18">
        <v>807</v>
      </c>
      <c r="AM29" s="18">
        <v>4</v>
      </c>
      <c r="AN29">
        <f t="shared" si="0"/>
        <v>6</v>
      </c>
      <c r="AO29" s="15">
        <f t="shared" si="1"/>
        <v>22000</v>
      </c>
      <c r="AP29">
        <f t="shared" si="2"/>
        <v>0</v>
      </c>
      <c r="AQ29" s="15">
        <f t="shared" si="3"/>
        <v>0</v>
      </c>
      <c r="AR29">
        <f t="shared" si="4"/>
        <v>0</v>
      </c>
      <c r="AS29" s="15">
        <f t="shared" si="5"/>
        <v>0</v>
      </c>
      <c r="AT29">
        <f t="shared" si="6"/>
        <v>3</v>
      </c>
      <c r="AU29" s="15">
        <f t="shared" si="7"/>
        <v>11000</v>
      </c>
      <c r="AV29">
        <f t="shared" si="8"/>
        <v>6</v>
      </c>
      <c r="AW29" s="15">
        <f t="shared" si="9"/>
        <v>22000</v>
      </c>
    </row>
    <row r="30" spans="2:49" ht="12.2" customHeight="1" x14ac:dyDescent="0.2">
      <c r="B30" s="32">
        <v>1801</v>
      </c>
      <c r="C30" s="26"/>
      <c r="D30" s="26"/>
      <c r="E30" s="26"/>
      <c r="F30" s="26"/>
      <c r="G30" s="33">
        <v>2</v>
      </c>
      <c r="I30" s="26"/>
      <c r="J30" s="33">
        <v>26</v>
      </c>
      <c r="L30" s="26"/>
      <c r="M30" s="33">
        <v>1</v>
      </c>
      <c r="O30" s="26"/>
      <c r="P30" s="33">
        <v>150</v>
      </c>
      <c r="R30" s="26"/>
      <c r="S30" s="33">
        <v>0</v>
      </c>
      <c r="T30" s="26"/>
      <c r="U30" s="26"/>
      <c r="V30" s="26"/>
      <c r="W30" s="33">
        <v>0</v>
      </c>
      <c r="Y30" s="26"/>
      <c r="Z30" s="26"/>
      <c r="AA30" s="33">
        <v>2</v>
      </c>
      <c r="AC30" s="26"/>
      <c r="AD30" s="26"/>
      <c r="AE30" s="26"/>
      <c r="AF30" s="26"/>
      <c r="AG30" s="33">
        <v>175</v>
      </c>
      <c r="AJ30" s="32">
        <v>1602</v>
      </c>
      <c r="AK30" s="32"/>
      <c r="AL30" s="18">
        <v>808</v>
      </c>
      <c r="AM30" s="18">
        <v>3</v>
      </c>
      <c r="AN30">
        <f t="shared" si="0"/>
        <v>12</v>
      </c>
      <c r="AO30" s="15">
        <f t="shared" si="1"/>
        <v>175000</v>
      </c>
      <c r="AP30">
        <f t="shared" si="2"/>
        <v>0</v>
      </c>
      <c r="AQ30" s="15">
        <f t="shared" si="3"/>
        <v>0</v>
      </c>
      <c r="AR30">
        <f t="shared" si="4"/>
        <v>1</v>
      </c>
      <c r="AS30" s="15">
        <f t="shared" si="5"/>
        <v>400000</v>
      </c>
      <c r="AT30">
        <f t="shared" si="6"/>
        <v>4</v>
      </c>
      <c r="AU30" s="15">
        <f t="shared" si="7"/>
        <v>77000</v>
      </c>
      <c r="AV30">
        <f t="shared" si="8"/>
        <v>13</v>
      </c>
      <c r="AW30" s="15">
        <f t="shared" si="9"/>
        <v>575000</v>
      </c>
    </row>
    <row r="31" spans="2:49" ht="12.2" customHeight="1" x14ac:dyDescent="0.2">
      <c r="B31" s="32">
        <v>1901</v>
      </c>
      <c r="C31" s="26"/>
      <c r="D31" s="26"/>
      <c r="E31" s="26"/>
      <c r="F31" s="26"/>
      <c r="G31" s="33">
        <v>12</v>
      </c>
      <c r="I31" s="26"/>
      <c r="J31" s="33">
        <v>40</v>
      </c>
      <c r="L31" s="26"/>
      <c r="M31" s="33">
        <v>0</v>
      </c>
      <c r="O31" s="26"/>
      <c r="P31" s="33">
        <v>0</v>
      </c>
      <c r="R31" s="26"/>
      <c r="S31" s="33">
        <v>1</v>
      </c>
      <c r="T31" s="26"/>
      <c r="U31" s="26"/>
      <c r="V31" s="26"/>
      <c r="W31" s="33">
        <v>500</v>
      </c>
      <c r="Y31" s="26"/>
      <c r="Z31" s="26"/>
      <c r="AA31" s="33">
        <v>9</v>
      </c>
      <c r="AC31" s="26"/>
      <c r="AD31" s="26"/>
      <c r="AE31" s="26"/>
      <c r="AF31" s="26"/>
      <c r="AG31" s="33">
        <v>37</v>
      </c>
      <c r="AJ31" s="32">
        <v>1603</v>
      </c>
      <c r="AK31" s="32"/>
      <c r="AL31" s="18">
        <v>901</v>
      </c>
      <c r="AM31" s="18">
        <v>6</v>
      </c>
      <c r="AN31">
        <f t="shared" si="0"/>
        <v>15</v>
      </c>
      <c r="AO31" s="15">
        <f t="shared" si="1"/>
        <v>64000</v>
      </c>
      <c r="AP31">
        <f t="shared" si="2"/>
        <v>0</v>
      </c>
      <c r="AQ31" s="15">
        <f t="shared" si="3"/>
        <v>0</v>
      </c>
      <c r="AR31">
        <f t="shared" si="4"/>
        <v>0</v>
      </c>
      <c r="AS31" s="15">
        <f t="shared" si="5"/>
        <v>0</v>
      </c>
      <c r="AT31">
        <f t="shared" si="6"/>
        <v>9</v>
      </c>
      <c r="AU31" s="15">
        <f t="shared" si="7"/>
        <v>24000</v>
      </c>
      <c r="AV31">
        <f t="shared" si="8"/>
        <v>15</v>
      </c>
      <c r="AW31" s="15">
        <f t="shared" si="9"/>
        <v>64000</v>
      </c>
    </row>
    <row r="32" spans="2:49" ht="12.2" customHeight="1" x14ac:dyDescent="0.2">
      <c r="B32" s="32">
        <v>2003</v>
      </c>
      <c r="C32" s="26"/>
      <c r="D32" s="26"/>
      <c r="E32" s="26"/>
      <c r="F32" s="26"/>
      <c r="G32" s="33">
        <v>14</v>
      </c>
      <c r="I32" s="26"/>
      <c r="J32" s="33">
        <v>36</v>
      </c>
      <c r="L32" s="26"/>
      <c r="M32" s="33">
        <v>2</v>
      </c>
      <c r="O32" s="26"/>
      <c r="P32" s="33">
        <v>275</v>
      </c>
      <c r="R32" s="26"/>
      <c r="S32" s="33">
        <v>0</v>
      </c>
      <c r="T32" s="26"/>
      <c r="U32" s="26"/>
      <c r="V32" s="26"/>
      <c r="W32" s="33">
        <v>0</v>
      </c>
      <c r="Y32" s="26"/>
      <c r="Z32" s="26"/>
      <c r="AA32" s="33">
        <v>8</v>
      </c>
      <c r="AC32" s="26"/>
      <c r="AD32" s="26"/>
      <c r="AE32" s="26"/>
      <c r="AF32" s="26"/>
      <c r="AG32" s="33">
        <v>291</v>
      </c>
      <c r="AJ32" s="32">
        <v>1604</v>
      </c>
      <c r="AK32" s="32"/>
      <c r="AL32" s="18">
        <v>902</v>
      </c>
      <c r="AM32" s="18">
        <v>9</v>
      </c>
      <c r="AN32">
        <f t="shared" si="0"/>
        <v>36</v>
      </c>
      <c r="AO32" s="15">
        <f t="shared" si="1"/>
        <v>320000</v>
      </c>
      <c r="AP32">
        <f t="shared" si="2"/>
        <v>1</v>
      </c>
      <c r="AQ32" s="15">
        <f t="shared" si="3"/>
        <v>111000</v>
      </c>
      <c r="AR32">
        <f t="shared" si="4"/>
        <v>0</v>
      </c>
      <c r="AS32" s="15">
        <f t="shared" si="5"/>
        <v>0</v>
      </c>
      <c r="AT32">
        <f t="shared" si="6"/>
        <v>25</v>
      </c>
      <c r="AU32" s="15">
        <f t="shared" si="7"/>
        <v>392000</v>
      </c>
      <c r="AV32">
        <f t="shared" si="8"/>
        <v>37</v>
      </c>
      <c r="AW32" s="15">
        <f t="shared" si="9"/>
        <v>431000</v>
      </c>
    </row>
    <row r="33" spans="1:49" ht="12.2" customHeight="1" x14ac:dyDescent="0.2">
      <c r="B33" s="32">
        <v>2606.04</v>
      </c>
      <c r="C33" s="26"/>
      <c r="D33" s="26"/>
      <c r="E33" s="26"/>
      <c r="F33" s="26"/>
      <c r="G33" s="33">
        <v>2</v>
      </c>
      <c r="I33" s="26"/>
      <c r="J33" s="33">
        <v>5</v>
      </c>
      <c r="L33" s="26"/>
      <c r="M33" s="33">
        <v>0</v>
      </c>
      <c r="O33" s="26"/>
      <c r="P33" s="33">
        <v>0</v>
      </c>
      <c r="R33" s="26"/>
      <c r="S33" s="33">
        <v>0</v>
      </c>
      <c r="T33" s="26"/>
      <c r="U33" s="26"/>
      <c r="V33" s="26"/>
      <c r="W33" s="33">
        <v>0</v>
      </c>
      <c r="Y33" s="26"/>
      <c r="Z33" s="26"/>
      <c r="AA33" s="33">
        <v>0</v>
      </c>
      <c r="AC33" s="26"/>
      <c r="AD33" s="26"/>
      <c r="AE33" s="26"/>
      <c r="AF33" s="26"/>
      <c r="AG33" s="33">
        <v>0</v>
      </c>
      <c r="AJ33" s="32">
        <v>1605</v>
      </c>
      <c r="AK33" s="32"/>
      <c r="AL33" s="18">
        <v>903</v>
      </c>
      <c r="AM33" s="18">
        <v>9</v>
      </c>
      <c r="AN33">
        <f t="shared" si="0"/>
        <v>28</v>
      </c>
      <c r="AO33" s="15">
        <f t="shared" si="1"/>
        <v>302000</v>
      </c>
      <c r="AP33">
        <f t="shared" si="2"/>
        <v>0</v>
      </c>
      <c r="AQ33" s="15">
        <f t="shared" si="3"/>
        <v>0</v>
      </c>
      <c r="AR33">
        <f t="shared" si="4"/>
        <v>1</v>
      </c>
      <c r="AS33" s="15">
        <f t="shared" si="5"/>
        <v>286000</v>
      </c>
      <c r="AT33">
        <f t="shared" si="6"/>
        <v>21</v>
      </c>
      <c r="AU33" s="15">
        <f t="shared" si="7"/>
        <v>188000</v>
      </c>
      <c r="AV33">
        <f t="shared" si="8"/>
        <v>29</v>
      </c>
      <c r="AW33" s="15">
        <f t="shared" si="9"/>
        <v>588000</v>
      </c>
    </row>
    <row r="34" spans="1:49" ht="12.2" customHeight="1" x14ac:dyDescent="0.2">
      <c r="B34" s="26" t="s">
        <v>26</v>
      </c>
      <c r="C34" s="26"/>
      <c r="D34" s="26"/>
      <c r="E34" s="26"/>
      <c r="F34" s="26"/>
      <c r="G34" s="33">
        <v>197</v>
      </c>
      <c r="I34" s="26"/>
      <c r="J34" s="27">
        <v>1783</v>
      </c>
      <c r="L34" s="26"/>
      <c r="M34" s="33">
        <v>11</v>
      </c>
      <c r="O34" s="26"/>
      <c r="P34" s="27">
        <v>1778</v>
      </c>
      <c r="R34" s="26"/>
      <c r="S34" s="33">
        <v>6</v>
      </c>
      <c r="T34" s="26"/>
      <c r="U34" s="26"/>
      <c r="V34" s="26"/>
      <c r="W34" s="27">
        <v>3220</v>
      </c>
      <c r="Y34" s="26"/>
      <c r="Z34" s="26"/>
      <c r="AA34" s="33">
        <v>95</v>
      </c>
      <c r="AC34" s="26"/>
      <c r="AD34" s="26"/>
      <c r="AE34" s="26"/>
      <c r="AF34" s="26"/>
      <c r="AG34" s="27">
        <v>1856</v>
      </c>
      <c r="AJ34" s="32">
        <v>1607</v>
      </c>
      <c r="AK34" s="32"/>
      <c r="AL34" s="18">
        <v>904</v>
      </c>
      <c r="AM34" s="18">
        <v>3</v>
      </c>
      <c r="AN34">
        <f t="shared" si="0"/>
        <v>21</v>
      </c>
      <c r="AO34" s="15">
        <f t="shared" si="1"/>
        <v>250000</v>
      </c>
      <c r="AP34">
        <f t="shared" si="2"/>
        <v>1</v>
      </c>
      <c r="AQ34" s="15">
        <f t="shared" si="3"/>
        <v>150000</v>
      </c>
      <c r="AR34">
        <f t="shared" si="4"/>
        <v>3</v>
      </c>
      <c r="AS34" s="15">
        <f t="shared" si="5"/>
        <v>2050000</v>
      </c>
      <c r="AT34">
        <f t="shared" si="6"/>
        <v>6</v>
      </c>
      <c r="AU34" s="15">
        <f t="shared" si="7"/>
        <v>59000</v>
      </c>
      <c r="AV34">
        <f t="shared" si="8"/>
        <v>25</v>
      </c>
      <c r="AW34" s="15">
        <f t="shared" si="9"/>
        <v>2450000</v>
      </c>
    </row>
    <row r="35" spans="1:49" ht="12.2" customHeight="1" x14ac:dyDescent="0.2">
      <c r="B35" s="23" t="s">
        <v>45</v>
      </c>
      <c r="C35" s="23"/>
      <c r="D35" s="23"/>
      <c r="AJ35" s="32">
        <v>1802</v>
      </c>
      <c r="AK35" s="32"/>
      <c r="AL35" s="18">
        <v>905</v>
      </c>
      <c r="AM35" s="18">
        <v>5</v>
      </c>
      <c r="AN35">
        <f t="shared" si="0"/>
        <v>22</v>
      </c>
      <c r="AO35" s="15">
        <f t="shared" si="1"/>
        <v>319000</v>
      </c>
      <c r="AP35">
        <f t="shared" si="2"/>
        <v>1</v>
      </c>
      <c r="AQ35" s="15">
        <f t="shared" si="3"/>
        <v>206000</v>
      </c>
      <c r="AR35">
        <f t="shared" si="4"/>
        <v>0</v>
      </c>
      <c r="AS35" s="15">
        <f t="shared" si="5"/>
        <v>0</v>
      </c>
      <c r="AT35">
        <f t="shared" si="6"/>
        <v>11</v>
      </c>
      <c r="AU35" s="15">
        <f t="shared" si="7"/>
        <v>78000</v>
      </c>
      <c r="AV35">
        <f t="shared" si="8"/>
        <v>23</v>
      </c>
      <c r="AW35" s="15">
        <f t="shared" si="9"/>
        <v>525000</v>
      </c>
    </row>
    <row r="36" spans="1:49" ht="14.45" customHeight="1" x14ac:dyDescent="0.2">
      <c r="A36" s="17" t="s">
        <v>264</v>
      </c>
      <c r="B36" s="17"/>
      <c r="C36" s="17"/>
      <c r="D36" s="17"/>
      <c r="E36" s="17"/>
      <c r="F36" s="17"/>
      <c r="G36" s="17"/>
      <c r="H36" s="17"/>
      <c r="Z36" s="19"/>
      <c r="AA36" s="19"/>
      <c r="AB36" s="19" t="s">
        <v>1</v>
      </c>
      <c r="AC36" s="19"/>
      <c r="AD36" s="29">
        <v>2</v>
      </c>
      <c r="AE36" s="30" t="s">
        <v>3</v>
      </c>
      <c r="AF36" s="19"/>
      <c r="AG36" s="29">
        <v>10</v>
      </c>
      <c r="AJ36" s="32">
        <v>1903</v>
      </c>
      <c r="AK36" s="32"/>
      <c r="AL36" s="18">
        <v>906</v>
      </c>
      <c r="AM36" s="18">
        <v>6</v>
      </c>
      <c r="AN36">
        <f t="shared" si="0"/>
        <v>6</v>
      </c>
      <c r="AO36" s="15">
        <f t="shared" si="1"/>
        <v>21000</v>
      </c>
      <c r="AP36">
        <f t="shared" si="2"/>
        <v>0</v>
      </c>
      <c r="AQ36" s="15">
        <f t="shared" si="3"/>
        <v>0</v>
      </c>
      <c r="AR36">
        <f t="shared" si="4"/>
        <v>0</v>
      </c>
      <c r="AS36" s="15">
        <f t="shared" si="5"/>
        <v>0</v>
      </c>
      <c r="AT36">
        <f t="shared" si="6"/>
        <v>3</v>
      </c>
      <c r="AU36" s="15">
        <f t="shared" si="7"/>
        <v>16000</v>
      </c>
      <c r="AV36">
        <f t="shared" si="8"/>
        <v>6</v>
      </c>
      <c r="AW36" s="15">
        <f t="shared" si="9"/>
        <v>21000</v>
      </c>
    </row>
    <row r="37" spans="1:49" ht="14.45" customHeight="1" x14ac:dyDescent="0.2">
      <c r="A37" s="17" t="s">
        <v>5</v>
      </c>
      <c r="B37" s="17"/>
      <c r="C37" s="17"/>
      <c r="D37" s="17"/>
      <c r="E37" s="17"/>
      <c r="V37" s="17" t="s">
        <v>6</v>
      </c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J37" s="32">
        <v>2004</v>
      </c>
      <c r="AK37" s="32"/>
      <c r="AL37" s="18">
        <v>907</v>
      </c>
      <c r="AM37" s="18">
        <v>4</v>
      </c>
      <c r="AN37">
        <f t="shared" si="0"/>
        <v>7</v>
      </c>
      <c r="AO37" s="15">
        <f t="shared" si="1"/>
        <v>89000</v>
      </c>
      <c r="AP37">
        <f t="shared" si="2"/>
        <v>0</v>
      </c>
      <c r="AQ37" s="15">
        <f t="shared" si="3"/>
        <v>0</v>
      </c>
      <c r="AR37">
        <f t="shared" si="4"/>
        <v>0</v>
      </c>
      <c r="AS37" s="15">
        <f t="shared" si="5"/>
        <v>0</v>
      </c>
      <c r="AT37">
        <f t="shared" si="6"/>
        <v>3</v>
      </c>
      <c r="AU37" s="15">
        <f t="shared" si="7"/>
        <v>81000</v>
      </c>
      <c r="AV37">
        <f t="shared" si="8"/>
        <v>7</v>
      </c>
      <c r="AW37" s="15">
        <f t="shared" si="9"/>
        <v>89000</v>
      </c>
    </row>
    <row r="38" spans="1:49" ht="14.45" customHeight="1" x14ac:dyDescent="0.2">
      <c r="A38" s="17" t="s">
        <v>7</v>
      </c>
      <c r="B38" s="17"/>
      <c r="C38" s="17"/>
      <c r="D38" s="17"/>
      <c r="E38" s="17"/>
      <c r="V38" s="17" t="s">
        <v>8</v>
      </c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J38" s="32">
        <v>2005</v>
      </c>
      <c r="AK38" s="32"/>
      <c r="AL38" s="18">
        <v>908</v>
      </c>
      <c r="AM38" s="18">
        <v>5</v>
      </c>
      <c r="AN38">
        <f t="shared" si="0"/>
        <v>60</v>
      </c>
      <c r="AO38" s="15">
        <f t="shared" si="1"/>
        <v>664000</v>
      </c>
      <c r="AP38">
        <f t="shared" si="2"/>
        <v>1</v>
      </c>
      <c r="AQ38" s="15">
        <f t="shared" si="3"/>
        <v>250000</v>
      </c>
      <c r="AR38">
        <f t="shared" si="4"/>
        <v>1</v>
      </c>
      <c r="AS38" s="15">
        <f t="shared" si="5"/>
        <v>950000</v>
      </c>
      <c r="AT38">
        <f t="shared" si="6"/>
        <v>28</v>
      </c>
      <c r="AU38" s="15">
        <f t="shared" si="7"/>
        <v>282000</v>
      </c>
      <c r="AV38">
        <f t="shared" si="8"/>
        <v>62</v>
      </c>
      <c r="AW38" s="15">
        <f t="shared" si="9"/>
        <v>1864000</v>
      </c>
    </row>
    <row r="39" spans="1:49" ht="14.45" customHeight="1" x14ac:dyDescent="0.2">
      <c r="V39" s="17" t="s">
        <v>9</v>
      </c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J39" s="32">
        <v>2006</v>
      </c>
      <c r="AK39" s="32"/>
      <c r="AL39" s="18">
        <v>909</v>
      </c>
      <c r="AM39" s="18">
        <v>3</v>
      </c>
      <c r="AN39">
        <f t="shared" si="0"/>
        <v>6</v>
      </c>
      <c r="AO39" s="15">
        <f t="shared" si="1"/>
        <v>60000</v>
      </c>
      <c r="AP39">
        <f t="shared" si="2"/>
        <v>0</v>
      </c>
      <c r="AQ39" s="15">
        <f t="shared" si="3"/>
        <v>0</v>
      </c>
      <c r="AR39">
        <f t="shared" si="4"/>
        <v>0</v>
      </c>
      <c r="AS39" s="15">
        <f t="shared" si="5"/>
        <v>0</v>
      </c>
      <c r="AT39">
        <f t="shared" si="6"/>
        <v>5</v>
      </c>
      <c r="AU39" s="15">
        <f t="shared" si="7"/>
        <v>56000</v>
      </c>
      <c r="AV39">
        <f t="shared" si="8"/>
        <v>6</v>
      </c>
      <c r="AW39" s="15">
        <f t="shared" si="9"/>
        <v>60000</v>
      </c>
    </row>
    <row r="40" spans="1:49" ht="12.2" customHeight="1" x14ac:dyDescent="0.2">
      <c r="G40" s="23" t="s">
        <v>10</v>
      </c>
      <c r="H40" s="23"/>
      <c r="I40" s="23"/>
      <c r="J40" s="23"/>
      <c r="M40" s="23" t="s">
        <v>10</v>
      </c>
      <c r="N40" s="23"/>
      <c r="O40" s="23"/>
      <c r="P40" s="23"/>
      <c r="R40" s="23" t="s">
        <v>10</v>
      </c>
      <c r="S40" s="23"/>
      <c r="T40" s="23"/>
      <c r="U40" s="23"/>
      <c r="V40" s="23"/>
      <c r="AJ40" s="32">
        <v>2502.0700000000002</v>
      </c>
      <c r="AK40" s="32"/>
      <c r="AL40" s="18">
        <v>1001</v>
      </c>
      <c r="AM40" s="18">
        <v>4</v>
      </c>
      <c r="AN40">
        <f t="shared" si="0"/>
        <v>10</v>
      </c>
      <c r="AO40" s="15">
        <f t="shared" si="1"/>
        <v>101000</v>
      </c>
      <c r="AP40">
        <f t="shared" si="2"/>
        <v>0</v>
      </c>
      <c r="AQ40" s="15">
        <f t="shared" si="3"/>
        <v>0</v>
      </c>
      <c r="AR40">
        <f t="shared" si="4"/>
        <v>0</v>
      </c>
      <c r="AS40" s="15">
        <f t="shared" si="5"/>
        <v>0</v>
      </c>
      <c r="AT40">
        <f t="shared" si="6"/>
        <v>5</v>
      </c>
      <c r="AU40" s="15">
        <f t="shared" si="7"/>
        <v>31000</v>
      </c>
      <c r="AV40">
        <f t="shared" si="8"/>
        <v>10</v>
      </c>
      <c r="AW40" s="15">
        <f t="shared" si="9"/>
        <v>101000</v>
      </c>
    </row>
    <row r="41" spans="1:49" ht="12.2" customHeight="1" x14ac:dyDescent="0.2">
      <c r="G41" s="23" t="s">
        <v>11</v>
      </c>
      <c r="H41" s="23"/>
      <c r="I41" s="23"/>
      <c r="J41" s="23"/>
      <c r="M41" s="23" t="s">
        <v>12</v>
      </c>
      <c r="N41" s="23"/>
      <c r="O41" s="23"/>
      <c r="P41" s="23"/>
      <c r="R41" s="23" t="s">
        <v>13</v>
      </c>
      <c r="S41" s="23"/>
      <c r="T41" s="23"/>
      <c r="U41" s="23"/>
      <c r="V41" s="23"/>
      <c r="X41" s="23" t="s">
        <v>14</v>
      </c>
      <c r="Y41" s="23"/>
      <c r="Z41" s="23"/>
      <c r="AA41" s="23"/>
      <c r="AB41" s="23"/>
      <c r="AC41" s="23"/>
      <c r="AD41" s="23"/>
      <c r="AE41" s="23"/>
      <c r="AF41" s="23"/>
      <c r="AG41" s="23"/>
      <c r="AJ41" s="32">
        <v>2503.0100000000002</v>
      </c>
      <c r="AK41" s="32"/>
      <c r="AL41" s="18">
        <v>1002</v>
      </c>
      <c r="AM41" s="18">
        <v>3</v>
      </c>
      <c r="AN41">
        <f t="shared" si="0"/>
        <v>1</v>
      </c>
      <c r="AO41" s="15">
        <f t="shared" si="1"/>
        <v>25000</v>
      </c>
      <c r="AP41">
        <f t="shared" si="2"/>
        <v>2</v>
      </c>
      <c r="AQ41" s="15">
        <f t="shared" si="3"/>
        <v>374000</v>
      </c>
      <c r="AR41">
        <f t="shared" si="4"/>
        <v>0</v>
      </c>
      <c r="AS41" s="15">
        <f t="shared" si="5"/>
        <v>0</v>
      </c>
      <c r="AT41">
        <f t="shared" si="6"/>
        <v>1</v>
      </c>
      <c r="AU41" s="15">
        <f t="shared" si="7"/>
        <v>25000</v>
      </c>
      <c r="AV41">
        <f t="shared" si="8"/>
        <v>3</v>
      </c>
      <c r="AW41" s="15">
        <f t="shared" si="9"/>
        <v>399000</v>
      </c>
    </row>
    <row r="42" spans="1:49" ht="13.35" customHeight="1" x14ac:dyDescent="0.2">
      <c r="B42" s="28" t="s">
        <v>15</v>
      </c>
      <c r="G42" s="31">
        <v>100000</v>
      </c>
      <c r="H42" s="23"/>
      <c r="I42" s="23"/>
      <c r="J42" s="23"/>
      <c r="M42" s="23" t="s">
        <v>17</v>
      </c>
      <c r="N42" s="23"/>
      <c r="O42" s="23"/>
      <c r="P42" s="23"/>
      <c r="X42" s="23" t="s">
        <v>18</v>
      </c>
      <c r="Y42" s="23"/>
      <c r="Z42" s="23"/>
      <c r="AA42" s="23"/>
      <c r="AB42" s="23"/>
      <c r="AC42" s="23"/>
      <c r="AD42" s="23"/>
      <c r="AE42" s="23"/>
      <c r="AF42" s="23"/>
      <c r="AG42" s="23"/>
      <c r="AJ42" s="32">
        <v>2504.02</v>
      </c>
      <c r="AK42" s="32"/>
      <c r="AL42" s="18">
        <v>1101</v>
      </c>
      <c r="AM42" s="18">
        <v>7</v>
      </c>
      <c r="AN42">
        <f t="shared" si="0"/>
        <v>93</v>
      </c>
      <c r="AO42" s="15">
        <f t="shared" si="1"/>
        <v>1556000</v>
      </c>
      <c r="AP42">
        <f t="shared" si="2"/>
        <v>2</v>
      </c>
      <c r="AQ42" s="15">
        <f t="shared" si="3"/>
        <v>463000</v>
      </c>
      <c r="AR42">
        <f t="shared" si="4"/>
        <v>3</v>
      </c>
      <c r="AS42" s="15">
        <f t="shared" si="5"/>
        <v>1101000</v>
      </c>
      <c r="AT42">
        <f t="shared" si="6"/>
        <v>56</v>
      </c>
      <c r="AU42" s="15">
        <f t="shared" si="7"/>
        <v>1430000</v>
      </c>
      <c r="AV42">
        <f t="shared" si="8"/>
        <v>98</v>
      </c>
      <c r="AW42" s="15">
        <f t="shared" si="9"/>
        <v>3120000</v>
      </c>
    </row>
    <row r="43" spans="1:49" ht="13.35" customHeight="1" x14ac:dyDescent="0.2">
      <c r="B43" s="28"/>
      <c r="G43" s="23"/>
      <c r="H43" s="23"/>
      <c r="I43" s="23"/>
      <c r="J43" s="23"/>
      <c r="M43" s="23"/>
      <c r="N43" s="23"/>
      <c r="O43" s="23"/>
      <c r="P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J43" s="32">
        <v>2505</v>
      </c>
      <c r="AK43" s="32"/>
      <c r="AL43" s="18">
        <v>1102</v>
      </c>
      <c r="AM43" s="18">
        <v>11</v>
      </c>
      <c r="AN43">
        <f t="shared" si="0"/>
        <v>175</v>
      </c>
      <c r="AO43" s="15">
        <f t="shared" si="1"/>
        <v>2556000</v>
      </c>
      <c r="AP43">
        <f t="shared" si="2"/>
        <v>12</v>
      </c>
      <c r="AQ43" s="15">
        <f t="shared" si="3"/>
        <v>2150000</v>
      </c>
      <c r="AR43">
        <f t="shared" si="4"/>
        <v>9</v>
      </c>
      <c r="AS43" s="15">
        <f t="shared" si="5"/>
        <v>5490000</v>
      </c>
      <c r="AT43">
        <f t="shared" si="6"/>
        <v>95</v>
      </c>
      <c r="AU43" s="15">
        <f t="shared" si="7"/>
        <v>4090000</v>
      </c>
      <c r="AV43">
        <f t="shared" si="8"/>
        <v>196</v>
      </c>
      <c r="AW43" s="15">
        <f t="shared" si="9"/>
        <v>10196000</v>
      </c>
    </row>
    <row r="44" spans="1:49" ht="12.2" customHeight="1" x14ac:dyDescent="0.2">
      <c r="F44" s="23" t="s">
        <v>19</v>
      </c>
      <c r="G44" s="23"/>
      <c r="H44" s="23"/>
      <c r="J44" s="23" t="s">
        <v>20</v>
      </c>
      <c r="K44" s="23"/>
      <c r="M44" s="23" t="s">
        <v>19</v>
      </c>
      <c r="N44" s="23"/>
      <c r="P44" s="28" t="s">
        <v>20</v>
      </c>
      <c r="S44" s="28" t="s">
        <v>19</v>
      </c>
      <c r="U44" s="23" t="s">
        <v>20</v>
      </c>
      <c r="V44" s="23"/>
      <c r="Y44" s="23" t="s">
        <v>19</v>
      </c>
      <c r="Z44" s="23"/>
      <c r="AD44" s="23" t="s">
        <v>20</v>
      </c>
      <c r="AE44" s="23"/>
      <c r="AF44" s="23"/>
      <c r="AJ44" s="32">
        <v>2707.01</v>
      </c>
      <c r="AK44" s="32"/>
      <c r="AL44" s="18">
        <v>1201</v>
      </c>
      <c r="AM44" s="18">
        <v>13</v>
      </c>
      <c r="AN44">
        <f t="shared" si="0"/>
        <v>46</v>
      </c>
      <c r="AO44" s="15">
        <f t="shared" si="1"/>
        <v>511000</v>
      </c>
      <c r="AP44">
        <f t="shared" si="2"/>
        <v>0</v>
      </c>
      <c r="AQ44" s="15">
        <f t="shared" si="3"/>
        <v>0</v>
      </c>
      <c r="AR44">
        <f t="shared" si="4"/>
        <v>0</v>
      </c>
      <c r="AS44" s="15">
        <f t="shared" si="5"/>
        <v>0</v>
      </c>
      <c r="AT44">
        <f t="shared" si="6"/>
        <v>17</v>
      </c>
      <c r="AU44" s="15">
        <f t="shared" si="7"/>
        <v>194000</v>
      </c>
      <c r="AV44">
        <f t="shared" si="8"/>
        <v>46</v>
      </c>
      <c r="AW44" s="15">
        <f t="shared" si="9"/>
        <v>511000</v>
      </c>
    </row>
    <row r="45" spans="1:49" ht="12.2" customHeight="1" x14ac:dyDescent="0.2">
      <c r="F45" s="23" t="s">
        <v>21</v>
      </c>
      <c r="G45" s="23"/>
      <c r="H45" s="23"/>
      <c r="J45" s="23" t="s">
        <v>22</v>
      </c>
      <c r="K45" s="23"/>
      <c r="M45" s="23" t="s">
        <v>21</v>
      </c>
      <c r="N45" s="23"/>
      <c r="P45" s="28" t="s">
        <v>22</v>
      </c>
      <c r="S45" s="28" t="s">
        <v>21</v>
      </c>
      <c r="U45" s="23" t="s">
        <v>22</v>
      </c>
      <c r="V45" s="23"/>
      <c r="Y45" s="23" t="s">
        <v>21</v>
      </c>
      <c r="Z45" s="23"/>
      <c r="AD45" s="23" t="s">
        <v>22</v>
      </c>
      <c r="AE45" s="23"/>
      <c r="AF45" s="23"/>
      <c r="AJ45" s="32">
        <v>2720.06</v>
      </c>
      <c r="AK45" s="32"/>
      <c r="AL45" s="18">
        <v>1202.01</v>
      </c>
      <c r="AM45" s="18">
        <v>13</v>
      </c>
      <c r="AN45">
        <f t="shared" si="0"/>
        <v>34</v>
      </c>
      <c r="AO45" s="15">
        <f t="shared" si="1"/>
        <v>373000</v>
      </c>
      <c r="AP45">
        <f t="shared" si="2"/>
        <v>2</v>
      </c>
      <c r="AQ45" s="15">
        <f t="shared" si="3"/>
        <v>383000</v>
      </c>
      <c r="AR45">
        <f t="shared" si="4"/>
        <v>0</v>
      </c>
      <c r="AS45" s="15">
        <f t="shared" si="5"/>
        <v>0</v>
      </c>
      <c r="AT45">
        <f t="shared" si="6"/>
        <v>20</v>
      </c>
      <c r="AU45" s="15">
        <f t="shared" si="7"/>
        <v>361000</v>
      </c>
      <c r="AV45">
        <f t="shared" si="8"/>
        <v>36</v>
      </c>
      <c r="AW45" s="15">
        <f t="shared" si="9"/>
        <v>756000</v>
      </c>
    </row>
    <row r="46" spans="1:49" ht="12.2" customHeight="1" x14ac:dyDescent="0.2">
      <c r="B46" s="34">
        <v>801.02</v>
      </c>
      <c r="C46" s="26"/>
      <c r="D46" s="26"/>
      <c r="E46" s="26"/>
      <c r="F46" s="26"/>
      <c r="G46" s="33">
        <v>15</v>
      </c>
      <c r="I46" s="26"/>
      <c r="J46" s="33">
        <v>101</v>
      </c>
      <c r="L46" s="26"/>
      <c r="M46" s="33">
        <v>2</v>
      </c>
      <c r="O46" s="26"/>
      <c r="P46" s="33">
        <v>449</v>
      </c>
      <c r="R46" s="26"/>
      <c r="S46" s="33">
        <v>0</v>
      </c>
      <c r="T46" s="26"/>
      <c r="U46" s="26"/>
      <c r="V46" s="26"/>
      <c r="W46" s="33">
        <v>0</v>
      </c>
      <c r="Y46" s="26"/>
      <c r="Z46" s="26"/>
      <c r="AA46" s="33">
        <v>7</v>
      </c>
      <c r="AC46" s="26"/>
      <c r="AD46" s="26"/>
      <c r="AE46" s="26"/>
      <c r="AF46" s="26"/>
      <c r="AG46" s="33">
        <v>65</v>
      </c>
      <c r="AJ46" s="34">
        <v>402</v>
      </c>
      <c r="AK46" s="34"/>
      <c r="AL46" s="18">
        <v>1202.02</v>
      </c>
      <c r="AM46" s="18">
        <v>8</v>
      </c>
      <c r="AN46">
        <f t="shared" si="0"/>
        <v>28</v>
      </c>
      <c r="AO46" s="15">
        <f t="shared" si="1"/>
        <v>436000</v>
      </c>
      <c r="AP46">
        <f t="shared" si="2"/>
        <v>1</v>
      </c>
      <c r="AQ46" s="15">
        <f t="shared" si="3"/>
        <v>135000</v>
      </c>
      <c r="AR46">
        <f t="shared" si="4"/>
        <v>0</v>
      </c>
      <c r="AS46" s="15">
        <f t="shared" si="5"/>
        <v>0</v>
      </c>
      <c r="AT46">
        <f t="shared" si="6"/>
        <v>18</v>
      </c>
      <c r="AU46" s="15">
        <f t="shared" si="7"/>
        <v>210000</v>
      </c>
      <c r="AV46">
        <f t="shared" si="8"/>
        <v>29</v>
      </c>
      <c r="AW46" s="15">
        <f t="shared" si="9"/>
        <v>571000</v>
      </c>
    </row>
    <row r="47" spans="1:49" ht="12.2" customHeight="1" x14ac:dyDescent="0.2">
      <c r="B47" s="34">
        <v>803.02</v>
      </c>
      <c r="C47" s="26"/>
      <c r="D47" s="26"/>
      <c r="E47" s="26"/>
      <c r="F47" s="26"/>
      <c r="G47" s="33">
        <v>7</v>
      </c>
      <c r="I47" s="26"/>
      <c r="J47" s="33">
        <v>7</v>
      </c>
      <c r="L47" s="26"/>
      <c r="M47" s="33">
        <v>0</v>
      </c>
      <c r="O47" s="26"/>
      <c r="P47" s="33">
        <v>0</v>
      </c>
      <c r="R47" s="26"/>
      <c r="S47" s="33">
        <v>0</v>
      </c>
      <c r="T47" s="26"/>
      <c r="U47" s="26"/>
      <c r="V47" s="26"/>
      <c r="W47" s="33">
        <v>0</v>
      </c>
      <c r="Y47" s="26"/>
      <c r="Z47" s="26"/>
      <c r="AA47" s="33">
        <v>5</v>
      </c>
      <c r="AC47" s="26"/>
      <c r="AD47" s="26"/>
      <c r="AE47" s="26"/>
      <c r="AF47" s="26"/>
      <c r="AG47" s="33">
        <v>5</v>
      </c>
      <c r="AJ47" s="34">
        <v>602</v>
      </c>
      <c r="AK47" s="34"/>
      <c r="AL47" s="18">
        <v>1203</v>
      </c>
      <c r="AM47" s="18">
        <v>8</v>
      </c>
      <c r="AN47">
        <f t="shared" si="0"/>
        <v>35</v>
      </c>
      <c r="AO47" s="15">
        <f t="shared" si="1"/>
        <v>249000</v>
      </c>
      <c r="AP47">
        <f t="shared" si="2"/>
        <v>0</v>
      </c>
      <c r="AQ47" s="15">
        <f t="shared" si="3"/>
        <v>0</v>
      </c>
      <c r="AR47">
        <f t="shared" si="4"/>
        <v>1</v>
      </c>
      <c r="AS47" s="15">
        <f t="shared" si="5"/>
        <v>661000</v>
      </c>
      <c r="AT47">
        <f t="shared" si="6"/>
        <v>20</v>
      </c>
      <c r="AU47" s="15">
        <f t="shared" si="7"/>
        <v>829000</v>
      </c>
      <c r="AV47">
        <f t="shared" si="8"/>
        <v>36</v>
      </c>
      <c r="AW47" s="15">
        <f t="shared" si="9"/>
        <v>910000</v>
      </c>
    </row>
    <row r="48" spans="1:49" ht="12.2" customHeight="1" x14ac:dyDescent="0.2">
      <c r="B48" s="34">
        <v>807</v>
      </c>
      <c r="C48" s="26"/>
      <c r="D48" s="26"/>
      <c r="E48" s="26"/>
      <c r="F48" s="26"/>
      <c r="G48" s="33">
        <v>6</v>
      </c>
      <c r="I48" s="26"/>
      <c r="J48" s="33">
        <v>22</v>
      </c>
      <c r="L48" s="26"/>
      <c r="M48" s="33">
        <v>0</v>
      </c>
      <c r="O48" s="26"/>
      <c r="P48" s="33">
        <v>0</v>
      </c>
      <c r="R48" s="26"/>
      <c r="S48" s="33">
        <v>0</v>
      </c>
      <c r="T48" s="26"/>
      <c r="U48" s="26"/>
      <c r="V48" s="26"/>
      <c r="W48" s="33">
        <v>0</v>
      </c>
      <c r="Y48" s="26"/>
      <c r="Z48" s="26"/>
      <c r="AA48" s="33">
        <v>3</v>
      </c>
      <c r="AC48" s="26"/>
      <c r="AD48" s="26"/>
      <c r="AE48" s="26"/>
      <c r="AF48" s="26"/>
      <c r="AG48" s="33">
        <v>11</v>
      </c>
      <c r="AJ48" s="34">
        <v>701</v>
      </c>
      <c r="AK48" s="34"/>
      <c r="AL48" s="18">
        <v>1204</v>
      </c>
      <c r="AM48" s="18">
        <v>4</v>
      </c>
      <c r="AN48">
        <f t="shared" si="0"/>
        <v>16</v>
      </c>
      <c r="AO48" s="15">
        <f t="shared" si="1"/>
        <v>94000</v>
      </c>
      <c r="AP48">
        <f t="shared" si="2"/>
        <v>0</v>
      </c>
      <c r="AQ48" s="15">
        <f t="shared" si="3"/>
        <v>0</v>
      </c>
      <c r="AR48">
        <f t="shared" si="4"/>
        <v>0</v>
      </c>
      <c r="AS48" s="15">
        <f t="shared" si="5"/>
        <v>0</v>
      </c>
      <c r="AT48">
        <f t="shared" si="6"/>
        <v>8</v>
      </c>
      <c r="AU48" s="15">
        <f t="shared" si="7"/>
        <v>60000</v>
      </c>
      <c r="AV48">
        <f t="shared" si="8"/>
        <v>16</v>
      </c>
      <c r="AW48" s="15">
        <f t="shared" si="9"/>
        <v>94000</v>
      </c>
    </row>
    <row r="49" spans="2:49" ht="12.2" customHeight="1" x14ac:dyDescent="0.2">
      <c r="B49" s="34">
        <v>907</v>
      </c>
      <c r="C49" s="26"/>
      <c r="D49" s="26"/>
      <c r="E49" s="26"/>
      <c r="F49" s="26"/>
      <c r="G49" s="33">
        <v>7</v>
      </c>
      <c r="I49" s="26"/>
      <c r="J49" s="33">
        <v>89</v>
      </c>
      <c r="L49" s="26"/>
      <c r="M49" s="33">
        <v>0</v>
      </c>
      <c r="O49" s="26"/>
      <c r="P49" s="33">
        <v>0</v>
      </c>
      <c r="R49" s="26"/>
      <c r="S49" s="33">
        <v>0</v>
      </c>
      <c r="T49" s="26"/>
      <c r="U49" s="26"/>
      <c r="V49" s="26"/>
      <c r="W49" s="33">
        <v>0</v>
      </c>
      <c r="Y49" s="26"/>
      <c r="Z49" s="26"/>
      <c r="AA49" s="33">
        <v>3</v>
      </c>
      <c r="AC49" s="26"/>
      <c r="AD49" s="26"/>
      <c r="AE49" s="26"/>
      <c r="AF49" s="26"/>
      <c r="AG49" s="33">
        <v>81</v>
      </c>
      <c r="AJ49" s="34">
        <v>702</v>
      </c>
      <c r="AK49" s="34"/>
      <c r="AL49" s="18">
        <v>1205</v>
      </c>
      <c r="AM49" s="18">
        <v>8</v>
      </c>
      <c r="AN49">
        <f t="shared" si="0"/>
        <v>41</v>
      </c>
      <c r="AO49" s="15">
        <f t="shared" si="1"/>
        <v>799000</v>
      </c>
      <c r="AP49">
        <f t="shared" si="2"/>
        <v>1</v>
      </c>
      <c r="AQ49" s="15">
        <f t="shared" si="3"/>
        <v>200000</v>
      </c>
      <c r="AR49">
        <f t="shared" si="4"/>
        <v>0</v>
      </c>
      <c r="AS49" s="15">
        <f t="shared" si="5"/>
        <v>0</v>
      </c>
      <c r="AT49">
        <f t="shared" si="6"/>
        <v>19</v>
      </c>
      <c r="AU49" s="15">
        <f t="shared" si="7"/>
        <v>444000</v>
      </c>
      <c r="AV49">
        <f t="shared" si="8"/>
        <v>42</v>
      </c>
      <c r="AW49" s="15">
        <f t="shared" si="9"/>
        <v>999000</v>
      </c>
    </row>
    <row r="50" spans="2:49" ht="12.2" customHeight="1" x14ac:dyDescent="0.2">
      <c r="B50" s="32">
        <v>1001</v>
      </c>
      <c r="C50" s="26"/>
      <c r="D50" s="26"/>
      <c r="E50" s="26"/>
      <c r="F50" s="26"/>
      <c r="G50" s="33">
        <v>10</v>
      </c>
      <c r="I50" s="26"/>
      <c r="J50" s="33">
        <v>101</v>
      </c>
      <c r="L50" s="26"/>
      <c r="M50" s="33">
        <v>0</v>
      </c>
      <c r="O50" s="26"/>
      <c r="P50" s="33">
        <v>0</v>
      </c>
      <c r="R50" s="26"/>
      <c r="S50" s="33">
        <v>0</v>
      </c>
      <c r="T50" s="26"/>
      <c r="U50" s="26"/>
      <c r="V50" s="26"/>
      <c r="W50" s="33">
        <v>0</v>
      </c>
      <c r="Y50" s="26"/>
      <c r="Z50" s="26"/>
      <c r="AA50" s="33">
        <v>5</v>
      </c>
      <c r="AC50" s="26"/>
      <c r="AD50" s="26"/>
      <c r="AE50" s="26"/>
      <c r="AF50" s="26"/>
      <c r="AG50" s="33">
        <v>31</v>
      </c>
      <c r="AJ50" s="34">
        <v>802</v>
      </c>
      <c r="AK50" s="34"/>
      <c r="AL50" s="18">
        <v>1206</v>
      </c>
      <c r="AM50" s="18">
        <v>5</v>
      </c>
      <c r="AN50">
        <f t="shared" si="0"/>
        <v>84</v>
      </c>
      <c r="AO50" s="15">
        <f t="shared" si="1"/>
        <v>1086000</v>
      </c>
      <c r="AP50">
        <f t="shared" si="2"/>
        <v>4</v>
      </c>
      <c r="AQ50" s="15">
        <f t="shared" si="3"/>
        <v>674000</v>
      </c>
      <c r="AR50">
        <f t="shared" si="4"/>
        <v>4</v>
      </c>
      <c r="AS50" s="15">
        <f t="shared" si="5"/>
        <v>1408000</v>
      </c>
      <c r="AT50">
        <f t="shared" si="6"/>
        <v>56</v>
      </c>
      <c r="AU50" s="15">
        <f t="shared" si="7"/>
        <v>2390000</v>
      </c>
      <c r="AV50">
        <f t="shared" si="8"/>
        <v>92</v>
      </c>
      <c r="AW50" s="15">
        <f t="shared" si="9"/>
        <v>3168000</v>
      </c>
    </row>
    <row r="51" spans="2:49" ht="12.2" customHeight="1" x14ac:dyDescent="0.2">
      <c r="B51" s="32">
        <v>1204</v>
      </c>
      <c r="C51" s="26"/>
      <c r="D51" s="26"/>
      <c r="E51" s="26"/>
      <c r="F51" s="26"/>
      <c r="G51" s="33">
        <v>16</v>
      </c>
      <c r="I51" s="26"/>
      <c r="J51" s="33">
        <v>94</v>
      </c>
      <c r="L51" s="26"/>
      <c r="M51" s="33">
        <v>0</v>
      </c>
      <c r="O51" s="26"/>
      <c r="P51" s="33">
        <v>0</v>
      </c>
      <c r="R51" s="26"/>
      <c r="S51" s="33">
        <v>0</v>
      </c>
      <c r="T51" s="26"/>
      <c r="U51" s="26"/>
      <c r="V51" s="26"/>
      <c r="W51" s="33">
        <v>0</v>
      </c>
      <c r="Y51" s="26"/>
      <c r="Z51" s="26"/>
      <c r="AA51" s="33">
        <v>8</v>
      </c>
      <c r="AC51" s="26"/>
      <c r="AD51" s="26"/>
      <c r="AE51" s="26"/>
      <c r="AF51" s="26"/>
      <c r="AG51" s="33">
        <v>60</v>
      </c>
      <c r="AJ51" s="34">
        <v>803.01</v>
      </c>
      <c r="AK51" s="34"/>
      <c r="AL51" s="18">
        <v>1207</v>
      </c>
      <c r="AM51" s="18">
        <v>6</v>
      </c>
      <c r="AN51">
        <f t="shared" si="0"/>
        <v>44</v>
      </c>
      <c r="AO51" s="15">
        <f t="shared" si="1"/>
        <v>751000</v>
      </c>
      <c r="AP51">
        <f t="shared" si="2"/>
        <v>1</v>
      </c>
      <c r="AQ51" s="15">
        <f t="shared" si="3"/>
        <v>150000</v>
      </c>
      <c r="AR51">
        <f t="shared" si="4"/>
        <v>4</v>
      </c>
      <c r="AS51" s="15">
        <f t="shared" si="5"/>
        <v>2237000</v>
      </c>
      <c r="AT51">
        <f t="shared" si="6"/>
        <v>18</v>
      </c>
      <c r="AU51" s="15">
        <f t="shared" si="7"/>
        <v>1102000</v>
      </c>
      <c r="AV51">
        <f t="shared" si="8"/>
        <v>49</v>
      </c>
      <c r="AW51" s="15">
        <f t="shared" si="9"/>
        <v>3138000</v>
      </c>
    </row>
    <row r="52" spans="2:49" ht="12.2" customHeight="1" x14ac:dyDescent="0.2">
      <c r="B52" s="32">
        <v>1302</v>
      </c>
      <c r="C52" s="26"/>
      <c r="D52" s="26"/>
      <c r="E52" s="26"/>
      <c r="F52" s="26"/>
      <c r="G52" s="33">
        <v>18</v>
      </c>
      <c r="I52" s="26"/>
      <c r="J52" s="33">
        <v>116</v>
      </c>
      <c r="L52" s="26"/>
      <c r="M52" s="33">
        <v>0</v>
      </c>
      <c r="O52" s="26"/>
      <c r="P52" s="33">
        <v>0</v>
      </c>
      <c r="R52" s="26"/>
      <c r="S52" s="33">
        <v>0</v>
      </c>
      <c r="T52" s="26"/>
      <c r="U52" s="26"/>
      <c r="V52" s="26"/>
      <c r="W52" s="33">
        <v>0</v>
      </c>
      <c r="Y52" s="26"/>
      <c r="Z52" s="26"/>
      <c r="AA52" s="33">
        <v>8</v>
      </c>
      <c r="AC52" s="26"/>
      <c r="AD52" s="26"/>
      <c r="AE52" s="26"/>
      <c r="AF52" s="26"/>
      <c r="AG52" s="33">
        <v>52</v>
      </c>
      <c r="AJ52" s="34">
        <v>805</v>
      </c>
      <c r="AK52" s="34"/>
      <c r="AL52" s="18">
        <v>1301</v>
      </c>
      <c r="AM52" s="18">
        <v>5</v>
      </c>
      <c r="AN52">
        <f t="shared" si="0"/>
        <v>5</v>
      </c>
      <c r="AO52" s="15">
        <f t="shared" si="1"/>
        <v>10000</v>
      </c>
      <c r="AP52">
        <f t="shared" si="2"/>
        <v>0</v>
      </c>
      <c r="AQ52" s="15">
        <f t="shared" si="3"/>
        <v>0</v>
      </c>
      <c r="AR52">
        <f t="shared" si="4"/>
        <v>0</v>
      </c>
      <c r="AS52" s="15">
        <f t="shared" si="5"/>
        <v>0</v>
      </c>
      <c r="AT52">
        <f t="shared" si="6"/>
        <v>1</v>
      </c>
      <c r="AU52" s="15">
        <f t="shared" si="7"/>
        <v>4000</v>
      </c>
      <c r="AV52">
        <f t="shared" si="8"/>
        <v>5</v>
      </c>
      <c r="AW52" s="15">
        <f t="shared" si="9"/>
        <v>10000</v>
      </c>
    </row>
    <row r="53" spans="2:49" ht="12.2" customHeight="1" x14ac:dyDescent="0.2">
      <c r="B53" s="32">
        <v>1501</v>
      </c>
      <c r="C53" s="26"/>
      <c r="D53" s="26"/>
      <c r="E53" s="26"/>
      <c r="F53" s="26"/>
      <c r="G53" s="33">
        <v>7</v>
      </c>
      <c r="I53" s="26"/>
      <c r="J53" s="33">
        <v>14</v>
      </c>
      <c r="L53" s="26"/>
      <c r="M53" s="33">
        <v>0</v>
      </c>
      <c r="O53" s="26"/>
      <c r="P53" s="33">
        <v>0</v>
      </c>
      <c r="R53" s="26"/>
      <c r="S53" s="33">
        <v>1</v>
      </c>
      <c r="T53" s="26"/>
      <c r="U53" s="26"/>
      <c r="V53" s="26"/>
      <c r="W53" s="33">
        <v>315</v>
      </c>
      <c r="Y53" s="26"/>
      <c r="Z53" s="26"/>
      <c r="AA53" s="33">
        <v>5</v>
      </c>
      <c r="AC53" s="26"/>
      <c r="AD53" s="26"/>
      <c r="AE53" s="26"/>
      <c r="AF53" s="26"/>
      <c r="AG53" s="33">
        <v>326</v>
      </c>
      <c r="AJ53" s="34">
        <v>806</v>
      </c>
      <c r="AK53" s="34"/>
      <c r="AL53" s="18">
        <v>1302</v>
      </c>
      <c r="AM53" s="18">
        <v>4</v>
      </c>
      <c r="AN53">
        <f t="shared" si="0"/>
        <v>18</v>
      </c>
      <c r="AO53" s="15">
        <f t="shared" si="1"/>
        <v>116000</v>
      </c>
      <c r="AP53">
        <f t="shared" si="2"/>
        <v>0</v>
      </c>
      <c r="AQ53" s="15">
        <f t="shared" si="3"/>
        <v>0</v>
      </c>
      <c r="AR53">
        <f t="shared" si="4"/>
        <v>0</v>
      </c>
      <c r="AS53" s="15">
        <f t="shared" si="5"/>
        <v>0</v>
      </c>
      <c r="AT53">
        <f t="shared" si="6"/>
        <v>8</v>
      </c>
      <c r="AU53" s="15">
        <f t="shared" si="7"/>
        <v>52000</v>
      </c>
      <c r="AV53">
        <f t="shared" si="8"/>
        <v>18</v>
      </c>
      <c r="AW53" s="15">
        <f t="shared" si="9"/>
        <v>116000</v>
      </c>
    </row>
    <row r="54" spans="2:49" ht="12.2" customHeight="1" x14ac:dyDescent="0.2">
      <c r="B54" s="32">
        <v>1502</v>
      </c>
      <c r="C54" s="26"/>
      <c r="D54" s="26"/>
      <c r="E54" s="26"/>
      <c r="F54" s="26"/>
      <c r="G54" s="33">
        <v>7</v>
      </c>
      <c r="I54" s="26"/>
      <c r="J54" s="33">
        <v>68</v>
      </c>
      <c r="L54" s="26"/>
      <c r="M54" s="33">
        <v>1</v>
      </c>
      <c r="O54" s="26"/>
      <c r="P54" s="33">
        <v>175</v>
      </c>
      <c r="R54" s="26"/>
      <c r="S54" s="33">
        <v>0</v>
      </c>
      <c r="T54" s="26"/>
      <c r="U54" s="26"/>
      <c r="V54" s="26"/>
      <c r="W54" s="33">
        <v>0</v>
      </c>
      <c r="Y54" s="26"/>
      <c r="Z54" s="26"/>
      <c r="AA54" s="33">
        <v>6</v>
      </c>
      <c r="AC54" s="26"/>
      <c r="AD54" s="26"/>
      <c r="AE54" s="26"/>
      <c r="AF54" s="26"/>
      <c r="AG54" s="33">
        <v>239</v>
      </c>
      <c r="AJ54" s="34">
        <v>905</v>
      </c>
      <c r="AK54" s="34"/>
      <c r="AL54" s="18">
        <v>1303</v>
      </c>
      <c r="AM54" s="18">
        <v>5</v>
      </c>
      <c r="AN54">
        <f t="shared" si="0"/>
        <v>13</v>
      </c>
      <c r="AO54" s="15">
        <f t="shared" si="1"/>
        <v>172000</v>
      </c>
      <c r="AP54">
        <f t="shared" si="2"/>
        <v>0</v>
      </c>
      <c r="AQ54" s="15">
        <f t="shared" si="3"/>
        <v>0</v>
      </c>
      <c r="AR54">
        <f t="shared" si="4"/>
        <v>2</v>
      </c>
      <c r="AS54" s="15">
        <f t="shared" si="5"/>
        <v>960000</v>
      </c>
      <c r="AT54">
        <f t="shared" si="6"/>
        <v>6</v>
      </c>
      <c r="AU54" s="15">
        <f t="shared" si="7"/>
        <v>513000</v>
      </c>
      <c r="AV54">
        <f t="shared" si="8"/>
        <v>15</v>
      </c>
      <c r="AW54" s="15">
        <f t="shared" si="9"/>
        <v>1132000</v>
      </c>
    </row>
    <row r="55" spans="2:49" ht="12.2" customHeight="1" x14ac:dyDescent="0.2">
      <c r="B55" s="32">
        <v>1512</v>
      </c>
      <c r="C55" s="26"/>
      <c r="D55" s="26"/>
      <c r="E55" s="26"/>
      <c r="F55" s="26"/>
      <c r="G55" s="33">
        <v>7</v>
      </c>
      <c r="I55" s="26"/>
      <c r="J55" s="33">
        <v>21</v>
      </c>
      <c r="L55" s="26"/>
      <c r="M55" s="33">
        <v>0</v>
      </c>
      <c r="O55" s="26"/>
      <c r="P55" s="33">
        <v>0</v>
      </c>
      <c r="R55" s="26"/>
      <c r="S55" s="33">
        <v>0</v>
      </c>
      <c r="T55" s="26"/>
      <c r="U55" s="26"/>
      <c r="V55" s="26"/>
      <c r="W55" s="33">
        <v>0</v>
      </c>
      <c r="Y55" s="26"/>
      <c r="Z55" s="26"/>
      <c r="AA55" s="33">
        <v>5</v>
      </c>
      <c r="AC55" s="26"/>
      <c r="AD55" s="26"/>
      <c r="AE55" s="26"/>
      <c r="AF55" s="26"/>
      <c r="AG55" s="33">
        <v>9</v>
      </c>
      <c r="AJ55" s="34">
        <v>908</v>
      </c>
      <c r="AK55" s="34"/>
      <c r="AL55" s="18">
        <v>1304</v>
      </c>
      <c r="AM55" s="18">
        <v>5</v>
      </c>
      <c r="AN55">
        <f t="shared" si="0"/>
        <v>14</v>
      </c>
      <c r="AO55" s="15">
        <f t="shared" si="1"/>
        <v>186000</v>
      </c>
      <c r="AP55">
        <f t="shared" si="2"/>
        <v>0</v>
      </c>
      <c r="AQ55" s="15">
        <f t="shared" si="3"/>
        <v>0</v>
      </c>
      <c r="AR55">
        <f t="shared" si="4"/>
        <v>0</v>
      </c>
      <c r="AS55" s="15">
        <f t="shared" si="5"/>
        <v>0</v>
      </c>
      <c r="AT55">
        <f t="shared" si="6"/>
        <v>7</v>
      </c>
      <c r="AU55" s="15">
        <f t="shared" si="7"/>
        <v>154000</v>
      </c>
      <c r="AV55">
        <f t="shared" si="8"/>
        <v>14</v>
      </c>
      <c r="AW55" s="15">
        <f t="shared" si="9"/>
        <v>186000</v>
      </c>
    </row>
    <row r="56" spans="2:49" ht="12.2" customHeight="1" x14ac:dyDescent="0.2">
      <c r="B56" s="32">
        <v>1601</v>
      </c>
      <c r="C56" s="26"/>
      <c r="D56" s="26"/>
      <c r="E56" s="26"/>
      <c r="F56" s="26"/>
      <c r="G56" s="33">
        <v>6</v>
      </c>
      <c r="I56" s="26"/>
      <c r="J56" s="33">
        <v>28</v>
      </c>
      <c r="L56" s="26"/>
      <c r="M56" s="33">
        <v>0</v>
      </c>
      <c r="O56" s="26"/>
      <c r="P56" s="33">
        <v>0</v>
      </c>
      <c r="R56" s="26"/>
      <c r="S56" s="33">
        <v>0</v>
      </c>
      <c r="T56" s="26"/>
      <c r="U56" s="26"/>
      <c r="V56" s="26"/>
      <c r="W56" s="33">
        <v>0</v>
      </c>
      <c r="Y56" s="26"/>
      <c r="Z56" s="26"/>
      <c r="AA56" s="33">
        <v>3</v>
      </c>
      <c r="AC56" s="26"/>
      <c r="AD56" s="26"/>
      <c r="AE56" s="26"/>
      <c r="AF56" s="26"/>
      <c r="AG56" s="33">
        <v>23</v>
      </c>
      <c r="AJ56" s="32">
        <v>1206</v>
      </c>
      <c r="AK56" s="32"/>
      <c r="AL56" s="18">
        <v>1306</v>
      </c>
      <c r="AM56" s="18">
        <v>8</v>
      </c>
      <c r="AN56">
        <f t="shared" si="0"/>
        <v>103</v>
      </c>
      <c r="AO56" s="15">
        <f t="shared" si="1"/>
        <v>1510000</v>
      </c>
      <c r="AP56">
        <f t="shared" si="2"/>
        <v>7</v>
      </c>
      <c r="AQ56" s="15">
        <f t="shared" si="3"/>
        <v>1332000</v>
      </c>
      <c r="AR56">
        <f t="shared" si="4"/>
        <v>5</v>
      </c>
      <c r="AS56" s="15">
        <f t="shared" si="5"/>
        <v>2217000</v>
      </c>
      <c r="AT56">
        <f t="shared" si="6"/>
        <v>59</v>
      </c>
      <c r="AU56" s="15">
        <f t="shared" si="7"/>
        <v>1374000</v>
      </c>
      <c r="AV56">
        <f t="shared" si="8"/>
        <v>115</v>
      </c>
      <c r="AW56" s="15">
        <f t="shared" si="9"/>
        <v>5059000</v>
      </c>
    </row>
    <row r="57" spans="2:49" ht="12.2" customHeight="1" x14ac:dyDescent="0.2">
      <c r="B57" s="32">
        <v>1602</v>
      </c>
      <c r="C57" s="26"/>
      <c r="D57" s="26"/>
      <c r="E57" s="26"/>
      <c r="F57" s="26"/>
      <c r="G57" s="33">
        <v>3</v>
      </c>
      <c r="I57" s="26"/>
      <c r="J57" s="33">
        <v>7</v>
      </c>
      <c r="L57" s="26"/>
      <c r="M57" s="33">
        <v>0</v>
      </c>
      <c r="O57" s="26"/>
      <c r="P57" s="33">
        <v>0</v>
      </c>
      <c r="R57" s="26"/>
      <c r="S57" s="33">
        <v>0</v>
      </c>
      <c r="T57" s="26"/>
      <c r="U57" s="26"/>
      <c r="V57" s="26"/>
      <c r="W57" s="33">
        <v>0</v>
      </c>
      <c r="Y57" s="26"/>
      <c r="Z57" s="26"/>
      <c r="AA57" s="33">
        <v>1</v>
      </c>
      <c r="AC57" s="26"/>
      <c r="AD57" s="26"/>
      <c r="AE57" s="26"/>
      <c r="AF57" s="26"/>
      <c r="AG57" s="33">
        <v>3</v>
      </c>
      <c r="AJ57" s="32">
        <v>1301</v>
      </c>
      <c r="AK57" s="32"/>
      <c r="AL57" s="18">
        <v>1307</v>
      </c>
      <c r="AM57" s="18">
        <v>10</v>
      </c>
      <c r="AN57">
        <f t="shared" si="0"/>
        <v>81</v>
      </c>
      <c r="AO57" s="15">
        <f t="shared" si="1"/>
        <v>801000</v>
      </c>
      <c r="AP57">
        <f t="shared" si="2"/>
        <v>4</v>
      </c>
      <c r="AQ57" s="15">
        <f t="shared" si="3"/>
        <v>672000</v>
      </c>
      <c r="AR57">
        <f t="shared" si="4"/>
        <v>3</v>
      </c>
      <c r="AS57" s="15">
        <f t="shared" si="5"/>
        <v>1324000</v>
      </c>
      <c r="AT57">
        <f t="shared" si="6"/>
        <v>42</v>
      </c>
      <c r="AU57" s="15">
        <f t="shared" si="7"/>
        <v>975000</v>
      </c>
      <c r="AV57">
        <f t="shared" si="8"/>
        <v>88</v>
      </c>
      <c r="AW57" s="15">
        <f t="shared" si="9"/>
        <v>2797000</v>
      </c>
    </row>
    <row r="58" spans="2:49" ht="12.2" customHeight="1" x14ac:dyDescent="0.2">
      <c r="B58" s="32">
        <v>1603</v>
      </c>
      <c r="C58" s="26"/>
      <c r="D58" s="26"/>
      <c r="E58" s="26"/>
      <c r="F58" s="26"/>
      <c r="G58" s="33">
        <v>5</v>
      </c>
      <c r="I58" s="26"/>
      <c r="J58" s="33">
        <v>69</v>
      </c>
      <c r="L58" s="26"/>
      <c r="M58" s="33">
        <v>0</v>
      </c>
      <c r="O58" s="26"/>
      <c r="P58" s="33">
        <v>0</v>
      </c>
      <c r="R58" s="26"/>
      <c r="S58" s="33">
        <v>0</v>
      </c>
      <c r="T58" s="26"/>
      <c r="U58" s="26"/>
      <c r="V58" s="26"/>
      <c r="W58" s="33">
        <v>0</v>
      </c>
      <c r="Y58" s="26"/>
      <c r="Z58" s="26"/>
      <c r="AA58" s="33">
        <v>4</v>
      </c>
      <c r="AC58" s="26"/>
      <c r="AD58" s="26"/>
      <c r="AE58" s="26"/>
      <c r="AF58" s="26"/>
      <c r="AG58" s="33">
        <v>68</v>
      </c>
      <c r="AJ58" s="32">
        <v>1303</v>
      </c>
      <c r="AK58" s="32"/>
      <c r="AL58" s="18">
        <v>1308.03</v>
      </c>
      <c r="AM58" s="18">
        <v>7</v>
      </c>
      <c r="AN58">
        <f t="shared" si="0"/>
        <v>20</v>
      </c>
      <c r="AO58" s="15">
        <f t="shared" si="1"/>
        <v>246000</v>
      </c>
      <c r="AP58">
        <f t="shared" si="2"/>
        <v>0</v>
      </c>
      <c r="AQ58" s="15">
        <f t="shared" si="3"/>
        <v>0</v>
      </c>
      <c r="AR58">
        <f t="shared" si="4"/>
        <v>1</v>
      </c>
      <c r="AS58" s="15">
        <f t="shared" si="5"/>
        <v>344000</v>
      </c>
      <c r="AT58">
        <f t="shared" si="6"/>
        <v>9</v>
      </c>
      <c r="AU58" s="15">
        <f t="shared" si="7"/>
        <v>62000</v>
      </c>
      <c r="AV58">
        <f t="shared" si="8"/>
        <v>21</v>
      </c>
      <c r="AW58" s="15">
        <f t="shared" si="9"/>
        <v>590000</v>
      </c>
    </row>
    <row r="59" spans="2:49" ht="12.2" customHeight="1" x14ac:dyDescent="0.2">
      <c r="B59" s="32">
        <v>1604</v>
      </c>
      <c r="C59" s="26"/>
      <c r="D59" s="26"/>
      <c r="E59" s="26"/>
      <c r="F59" s="26"/>
      <c r="G59" s="33">
        <v>3</v>
      </c>
      <c r="I59" s="26"/>
      <c r="J59" s="33">
        <v>29</v>
      </c>
      <c r="L59" s="26"/>
      <c r="M59" s="33">
        <v>0</v>
      </c>
      <c r="O59" s="26"/>
      <c r="P59" s="33">
        <v>0</v>
      </c>
      <c r="R59" s="26"/>
      <c r="S59" s="33">
        <v>0</v>
      </c>
      <c r="T59" s="26"/>
      <c r="U59" s="26"/>
      <c r="V59" s="26"/>
      <c r="W59" s="33">
        <v>0</v>
      </c>
      <c r="Y59" s="26"/>
      <c r="Z59" s="26"/>
      <c r="AA59" s="33">
        <v>2</v>
      </c>
      <c r="AC59" s="26"/>
      <c r="AD59" s="26"/>
      <c r="AE59" s="26"/>
      <c r="AF59" s="26"/>
      <c r="AG59" s="33">
        <v>26</v>
      </c>
      <c r="AJ59" s="32">
        <v>1304</v>
      </c>
      <c r="AK59" s="32"/>
      <c r="AL59" s="18">
        <v>1308.04</v>
      </c>
      <c r="AM59" s="18">
        <v>9</v>
      </c>
      <c r="AN59">
        <f t="shared" si="0"/>
        <v>52</v>
      </c>
      <c r="AO59" s="15">
        <f t="shared" si="1"/>
        <v>922000</v>
      </c>
      <c r="AP59">
        <f t="shared" si="2"/>
        <v>0</v>
      </c>
      <c r="AQ59" s="15">
        <f t="shared" si="3"/>
        <v>0</v>
      </c>
      <c r="AR59">
        <f t="shared" si="4"/>
        <v>3</v>
      </c>
      <c r="AS59" s="15">
        <f t="shared" si="5"/>
        <v>1300000</v>
      </c>
      <c r="AT59">
        <f t="shared" si="6"/>
        <v>28</v>
      </c>
      <c r="AU59" s="15">
        <f t="shared" si="7"/>
        <v>1815000</v>
      </c>
      <c r="AV59">
        <f t="shared" si="8"/>
        <v>55</v>
      </c>
      <c r="AW59" s="15">
        <f t="shared" si="9"/>
        <v>2222000</v>
      </c>
    </row>
    <row r="60" spans="2:49" ht="12.2" customHeight="1" x14ac:dyDescent="0.2">
      <c r="B60" s="32">
        <v>1605</v>
      </c>
      <c r="C60" s="26"/>
      <c r="D60" s="26"/>
      <c r="E60" s="26"/>
      <c r="F60" s="26"/>
      <c r="G60" s="33">
        <v>16</v>
      </c>
      <c r="I60" s="26"/>
      <c r="J60" s="33">
        <v>154</v>
      </c>
      <c r="L60" s="26"/>
      <c r="M60" s="33">
        <v>0</v>
      </c>
      <c r="O60" s="26"/>
      <c r="P60" s="33">
        <v>0</v>
      </c>
      <c r="R60" s="26"/>
      <c r="S60" s="33">
        <v>1</v>
      </c>
      <c r="T60" s="26"/>
      <c r="U60" s="26"/>
      <c r="V60" s="26"/>
      <c r="W60" s="33">
        <v>818</v>
      </c>
      <c r="Y60" s="26"/>
      <c r="Z60" s="26"/>
      <c r="AA60" s="33">
        <v>6</v>
      </c>
      <c r="AC60" s="26"/>
      <c r="AD60" s="26"/>
      <c r="AE60" s="26"/>
      <c r="AF60" s="26"/>
      <c r="AG60" s="33">
        <v>135</v>
      </c>
      <c r="AJ60" s="32">
        <v>1403</v>
      </c>
      <c r="AK60" s="32"/>
      <c r="AL60" s="18">
        <v>1308.05</v>
      </c>
      <c r="AM60" s="18">
        <v>12</v>
      </c>
      <c r="AN60">
        <f t="shared" si="0"/>
        <v>14</v>
      </c>
      <c r="AO60" s="15">
        <f t="shared" si="1"/>
        <v>212000</v>
      </c>
      <c r="AP60">
        <f t="shared" si="2"/>
        <v>0</v>
      </c>
      <c r="AQ60" s="15">
        <f t="shared" si="3"/>
        <v>0</v>
      </c>
      <c r="AR60">
        <f t="shared" si="4"/>
        <v>0</v>
      </c>
      <c r="AS60" s="15">
        <f t="shared" si="5"/>
        <v>0</v>
      </c>
      <c r="AT60">
        <f t="shared" si="6"/>
        <v>5</v>
      </c>
      <c r="AU60" s="15">
        <f t="shared" si="7"/>
        <v>39000</v>
      </c>
      <c r="AV60">
        <f t="shared" si="8"/>
        <v>14</v>
      </c>
      <c r="AW60" s="15">
        <f t="shared" si="9"/>
        <v>212000</v>
      </c>
    </row>
    <row r="61" spans="2:49" ht="12.2" customHeight="1" x14ac:dyDescent="0.2">
      <c r="B61" s="32">
        <v>1607</v>
      </c>
      <c r="C61" s="26"/>
      <c r="D61" s="26"/>
      <c r="E61" s="26"/>
      <c r="F61" s="26"/>
      <c r="G61" s="33">
        <v>15</v>
      </c>
      <c r="I61" s="26"/>
      <c r="J61" s="33">
        <v>67</v>
      </c>
      <c r="L61" s="26"/>
      <c r="M61" s="33">
        <v>0</v>
      </c>
      <c r="O61" s="26"/>
      <c r="P61" s="33">
        <v>0</v>
      </c>
      <c r="R61" s="26"/>
      <c r="S61" s="33">
        <v>0</v>
      </c>
      <c r="T61" s="26"/>
      <c r="U61" s="26"/>
      <c r="V61" s="26"/>
      <c r="W61" s="33">
        <v>0</v>
      </c>
      <c r="Y61" s="26"/>
      <c r="Z61" s="26"/>
      <c r="AA61" s="33">
        <v>5</v>
      </c>
      <c r="AC61" s="26"/>
      <c r="AD61" s="26"/>
      <c r="AE61" s="26"/>
      <c r="AF61" s="26"/>
      <c r="AG61" s="33">
        <v>43</v>
      </c>
      <c r="AJ61" s="32">
        <v>1503</v>
      </c>
      <c r="AK61" s="32"/>
      <c r="AL61" s="18">
        <v>1308.06</v>
      </c>
      <c r="AM61" s="18">
        <v>10</v>
      </c>
      <c r="AN61">
        <f t="shared" si="0"/>
        <v>51</v>
      </c>
      <c r="AO61" s="15">
        <f t="shared" si="1"/>
        <v>671000</v>
      </c>
      <c r="AP61">
        <f t="shared" si="2"/>
        <v>1</v>
      </c>
      <c r="AQ61" s="15">
        <f t="shared" si="3"/>
        <v>200000</v>
      </c>
      <c r="AR61">
        <f t="shared" si="4"/>
        <v>1</v>
      </c>
      <c r="AS61" s="15">
        <f t="shared" si="5"/>
        <v>300000</v>
      </c>
      <c r="AT61">
        <f t="shared" si="6"/>
        <v>26</v>
      </c>
      <c r="AU61" s="15">
        <f t="shared" si="7"/>
        <v>313000</v>
      </c>
      <c r="AV61">
        <f t="shared" si="8"/>
        <v>53</v>
      </c>
      <c r="AW61" s="15">
        <f t="shared" si="9"/>
        <v>1171000</v>
      </c>
    </row>
    <row r="62" spans="2:49" ht="12.2" customHeight="1" x14ac:dyDescent="0.2">
      <c r="B62" s="32">
        <v>1802</v>
      </c>
      <c r="C62" s="26"/>
      <c r="D62" s="26"/>
      <c r="E62" s="26"/>
      <c r="F62" s="26"/>
      <c r="G62" s="33">
        <v>5</v>
      </c>
      <c r="I62" s="26"/>
      <c r="J62" s="33">
        <v>13</v>
      </c>
      <c r="L62" s="26"/>
      <c r="M62" s="33">
        <v>0</v>
      </c>
      <c r="O62" s="26"/>
      <c r="P62" s="33">
        <v>0</v>
      </c>
      <c r="R62" s="26"/>
      <c r="S62" s="33">
        <v>0</v>
      </c>
      <c r="T62" s="26"/>
      <c r="U62" s="26"/>
      <c r="V62" s="26"/>
      <c r="W62" s="33">
        <v>0</v>
      </c>
      <c r="Y62" s="26"/>
      <c r="Z62" s="26"/>
      <c r="AA62" s="33">
        <v>3</v>
      </c>
      <c r="AC62" s="26"/>
      <c r="AD62" s="26"/>
      <c r="AE62" s="26"/>
      <c r="AF62" s="26"/>
      <c r="AG62" s="33">
        <v>11</v>
      </c>
      <c r="AJ62" s="32">
        <v>1504</v>
      </c>
      <c r="AK62" s="32"/>
      <c r="AL62" s="18">
        <v>1401</v>
      </c>
      <c r="AM62" s="18">
        <v>13</v>
      </c>
      <c r="AN62">
        <f t="shared" si="0"/>
        <v>34</v>
      </c>
      <c r="AO62" s="15">
        <f t="shared" si="1"/>
        <v>587000</v>
      </c>
      <c r="AP62">
        <f t="shared" si="2"/>
        <v>0</v>
      </c>
      <c r="AQ62" s="15">
        <f t="shared" si="3"/>
        <v>0</v>
      </c>
      <c r="AR62">
        <f t="shared" si="4"/>
        <v>0</v>
      </c>
      <c r="AS62" s="15">
        <f t="shared" si="5"/>
        <v>0</v>
      </c>
      <c r="AT62">
        <f t="shared" si="6"/>
        <v>21</v>
      </c>
      <c r="AU62" s="15">
        <f t="shared" si="7"/>
        <v>306000</v>
      </c>
      <c r="AV62">
        <f t="shared" si="8"/>
        <v>34</v>
      </c>
      <c r="AW62" s="15">
        <f t="shared" si="9"/>
        <v>587000</v>
      </c>
    </row>
    <row r="63" spans="2:49" ht="12.2" customHeight="1" x14ac:dyDescent="0.2">
      <c r="B63" s="32">
        <v>1903</v>
      </c>
      <c r="C63" s="26"/>
      <c r="D63" s="26"/>
      <c r="E63" s="26"/>
      <c r="F63" s="26"/>
      <c r="G63" s="33">
        <v>12</v>
      </c>
      <c r="I63" s="26"/>
      <c r="J63" s="33">
        <v>53</v>
      </c>
      <c r="L63" s="26"/>
      <c r="M63" s="33">
        <v>0</v>
      </c>
      <c r="O63" s="26"/>
      <c r="P63" s="33">
        <v>0</v>
      </c>
      <c r="R63" s="26"/>
      <c r="S63" s="33">
        <v>1</v>
      </c>
      <c r="T63" s="26"/>
      <c r="U63" s="26"/>
      <c r="V63" s="26"/>
      <c r="W63" s="33">
        <v>890</v>
      </c>
      <c r="Y63" s="26"/>
      <c r="Z63" s="26"/>
      <c r="AA63" s="33">
        <v>7</v>
      </c>
      <c r="AC63" s="26"/>
      <c r="AD63" s="26"/>
      <c r="AE63" s="26"/>
      <c r="AF63" s="26"/>
      <c r="AG63" s="33">
        <v>916</v>
      </c>
      <c r="AJ63" s="32">
        <v>1505</v>
      </c>
      <c r="AK63" s="32"/>
      <c r="AL63" s="18">
        <v>1402</v>
      </c>
      <c r="AM63" s="18">
        <v>2</v>
      </c>
      <c r="AN63">
        <f t="shared" si="0"/>
        <v>12</v>
      </c>
      <c r="AO63" s="15">
        <f t="shared" si="1"/>
        <v>36000</v>
      </c>
      <c r="AP63">
        <f t="shared" si="2"/>
        <v>0</v>
      </c>
      <c r="AQ63" s="15">
        <f t="shared" si="3"/>
        <v>0</v>
      </c>
      <c r="AR63">
        <f t="shared" si="4"/>
        <v>0</v>
      </c>
      <c r="AS63" s="15">
        <f t="shared" si="5"/>
        <v>0</v>
      </c>
      <c r="AT63">
        <f t="shared" si="6"/>
        <v>7</v>
      </c>
      <c r="AU63" s="15">
        <f t="shared" si="7"/>
        <v>29000</v>
      </c>
      <c r="AV63">
        <f t="shared" si="8"/>
        <v>12</v>
      </c>
      <c r="AW63" s="15">
        <f t="shared" si="9"/>
        <v>36000</v>
      </c>
    </row>
    <row r="64" spans="2:49" ht="12.2" customHeight="1" x14ac:dyDescent="0.2">
      <c r="B64" s="32">
        <v>2004</v>
      </c>
      <c r="C64" s="26"/>
      <c r="D64" s="26"/>
      <c r="E64" s="26"/>
      <c r="F64" s="26"/>
      <c r="G64" s="33">
        <v>6</v>
      </c>
      <c r="I64" s="26"/>
      <c r="J64" s="33">
        <v>149</v>
      </c>
      <c r="L64" s="26"/>
      <c r="M64" s="33">
        <v>1</v>
      </c>
      <c r="O64" s="26"/>
      <c r="P64" s="33">
        <v>110</v>
      </c>
      <c r="R64" s="26"/>
      <c r="S64" s="33">
        <v>0</v>
      </c>
      <c r="T64" s="26"/>
      <c r="U64" s="26"/>
      <c r="V64" s="26"/>
      <c r="W64" s="33">
        <v>0</v>
      </c>
      <c r="Y64" s="26"/>
      <c r="Z64" s="26"/>
      <c r="AA64" s="33">
        <v>4</v>
      </c>
      <c r="AC64" s="26"/>
      <c r="AD64" s="26"/>
      <c r="AE64" s="26"/>
      <c r="AF64" s="26"/>
      <c r="AG64" s="33">
        <v>207</v>
      </c>
      <c r="AJ64" s="32">
        <v>1508</v>
      </c>
      <c r="AK64" s="32"/>
      <c r="AL64" s="18">
        <v>1403</v>
      </c>
      <c r="AM64" s="18">
        <v>5</v>
      </c>
      <c r="AN64">
        <f t="shared" si="0"/>
        <v>20</v>
      </c>
      <c r="AO64" s="15">
        <f t="shared" si="1"/>
        <v>78000</v>
      </c>
      <c r="AP64">
        <f t="shared" si="2"/>
        <v>0</v>
      </c>
      <c r="AQ64" s="15">
        <f t="shared" si="3"/>
        <v>0</v>
      </c>
      <c r="AR64">
        <f t="shared" si="4"/>
        <v>1</v>
      </c>
      <c r="AS64" s="15">
        <f t="shared" si="5"/>
        <v>680000</v>
      </c>
      <c r="AT64">
        <f t="shared" si="6"/>
        <v>11</v>
      </c>
      <c r="AU64" s="15">
        <f t="shared" si="7"/>
        <v>60000</v>
      </c>
      <c r="AV64">
        <f t="shared" si="8"/>
        <v>21</v>
      </c>
      <c r="AW64" s="15">
        <f t="shared" si="9"/>
        <v>758000</v>
      </c>
    </row>
    <row r="65" spans="1:49" ht="12.2" customHeight="1" x14ac:dyDescent="0.2">
      <c r="B65" s="32">
        <v>2005</v>
      </c>
      <c r="C65" s="26"/>
      <c r="D65" s="26"/>
      <c r="E65" s="26"/>
      <c r="F65" s="26"/>
      <c r="G65" s="33">
        <v>24</v>
      </c>
      <c r="I65" s="26"/>
      <c r="J65" s="33">
        <v>232</v>
      </c>
      <c r="L65" s="26"/>
      <c r="M65" s="33">
        <v>0</v>
      </c>
      <c r="O65" s="26"/>
      <c r="P65" s="33">
        <v>0</v>
      </c>
      <c r="R65" s="26"/>
      <c r="S65" s="33">
        <v>0</v>
      </c>
      <c r="T65" s="26"/>
      <c r="U65" s="26"/>
      <c r="V65" s="26"/>
      <c r="W65" s="33">
        <v>0</v>
      </c>
      <c r="Y65" s="26"/>
      <c r="Z65" s="26"/>
      <c r="AA65" s="33">
        <v>11</v>
      </c>
      <c r="AC65" s="26"/>
      <c r="AD65" s="26"/>
      <c r="AE65" s="26"/>
      <c r="AF65" s="26"/>
      <c r="AG65" s="33">
        <v>140</v>
      </c>
      <c r="AJ65" s="32">
        <v>1510</v>
      </c>
      <c r="AK65" s="32"/>
      <c r="AL65" s="18">
        <v>1501</v>
      </c>
      <c r="AM65" s="18">
        <v>4</v>
      </c>
      <c r="AN65">
        <f t="shared" si="0"/>
        <v>7</v>
      </c>
      <c r="AO65" s="15">
        <f t="shared" si="1"/>
        <v>14000</v>
      </c>
      <c r="AP65">
        <f t="shared" si="2"/>
        <v>0</v>
      </c>
      <c r="AQ65" s="15">
        <f t="shared" si="3"/>
        <v>0</v>
      </c>
      <c r="AR65">
        <f t="shared" si="4"/>
        <v>1</v>
      </c>
      <c r="AS65" s="15">
        <f t="shared" si="5"/>
        <v>315000</v>
      </c>
      <c r="AT65">
        <f t="shared" si="6"/>
        <v>5</v>
      </c>
      <c r="AU65" s="15">
        <f t="shared" si="7"/>
        <v>326000</v>
      </c>
      <c r="AV65">
        <f t="shared" si="8"/>
        <v>8</v>
      </c>
      <c r="AW65" s="15">
        <f t="shared" si="9"/>
        <v>329000</v>
      </c>
    </row>
    <row r="66" spans="1:49" ht="12.2" customHeight="1" x14ac:dyDescent="0.2">
      <c r="B66" s="32">
        <v>2006</v>
      </c>
      <c r="C66" s="26"/>
      <c r="D66" s="26"/>
      <c r="E66" s="26"/>
      <c r="F66" s="26"/>
      <c r="G66" s="33">
        <v>27</v>
      </c>
      <c r="I66" s="26"/>
      <c r="J66" s="33">
        <v>323</v>
      </c>
      <c r="L66" s="26"/>
      <c r="M66" s="33">
        <v>3</v>
      </c>
      <c r="O66" s="26"/>
      <c r="P66" s="33">
        <v>521</v>
      </c>
      <c r="R66" s="26"/>
      <c r="S66" s="33">
        <v>7</v>
      </c>
      <c r="T66" s="26"/>
      <c r="U66" s="26"/>
      <c r="V66" s="26"/>
      <c r="W66" s="27">
        <v>3625</v>
      </c>
      <c r="Y66" s="26"/>
      <c r="Z66" s="26"/>
      <c r="AA66" s="33">
        <v>12</v>
      </c>
      <c r="AC66" s="26"/>
      <c r="AD66" s="26"/>
      <c r="AE66" s="26"/>
      <c r="AF66" s="26"/>
      <c r="AG66" s="27">
        <v>1186</v>
      </c>
      <c r="AJ66" s="32">
        <v>1513</v>
      </c>
      <c r="AK66" s="32"/>
      <c r="AL66" s="18">
        <v>1502</v>
      </c>
      <c r="AM66" s="18">
        <v>4</v>
      </c>
      <c r="AN66">
        <f t="shared" si="0"/>
        <v>7</v>
      </c>
      <c r="AO66" s="15">
        <f t="shared" si="1"/>
        <v>68000</v>
      </c>
      <c r="AP66">
        <f t="shared" si="2"/>
        <v>1</v>
      </c>
      <c r="AQ66" s="15">
        <f t="shared" si="3"/>
        <v>175000</v>
      </c>
      <c r="AR66">
        <f t="shared" si="4"/>
        <v>0</v>
      </c>
      <c r="AS66" s="15">
        <f t="shared" si="5"/>
        <v>0</v>
      </c>
      <c r="AT66">
        <f t="shared" si="6"/>
        <v>6</v>
      </c>
      <c r="AU66" s="15">
        <f t="shared" si="7"/>
        <v>239000</v>
      </c>
      <c r="AV66">
        <f t="shared" si="8"/>
        <v>8</v>
      </c>
      <c r="AW66" s="15">
        <f t="shared" si="9"/>
        <v>243000</v>
      </c>
    </row>
    <row r="67" spans="1:49" ht="12.2" customHeight="1" x14ac:dyDescent="0.2">
      <c r="B67" s="32">
        <v>2502.0700000000002</v>
      </c>
      <c r="C67" s="26"/>
      <c r="D67" s="26"/>
      <c r="E67" s="26"/>
      <c r="F67" s="26"/>
      <c r="G67" s="33">
        <v>8</v>
      </c>
      <c r="I67" s="26"/>
      <c r="J67" s="33">
        <v>32</v>
      </c>
      <c r="L67" s="26"/>
      <c r="M67" s="33">
        <v>0</v>
      </c>
      <c r="O67" s="26"/>
      <c r="P67" s="33">
        <v>0</v>
      </c>
      <c r="R67" s="26"/>
      <c r="S67" s="33">
        <v>1</v>
      </c>
      <c r="T67" s="26"/>
      <c r="U67" s="26"/>
      <c r="V67" s="26"/>
      <c r="W67" s="33">
        <v>500</v>
      </c>
      <c r="Y67" s="26"/>
      <c r="Z67" s="26"/>
      <c r="AA67" s="33">
        <v>2</v>
      </c>
      <c r="AC67" s="26"/>
      <c r="AD67" s="26"/>
      <c r="AE67" s="26"/>
      <c r="AF67" s="26"/>
      <c r="AG67" s="33">
        <v>2</v>
      </c>
      <c r="AJ67" s="32">
        <v>1608.02</v>
      </c>
      <c r="AK67" s="32"/>
      <c r="AL67" s="18">
        <v>1503</v>
      </c>
      <c r="AM67" s="18">
        <v>5</v>
      </c>
      <c r="AN67">
        <f t="shared" ref="AN67:AN130" si="10">VLOOKUP($AL67,$B$13:$AG$333,6,FALSE)</f>
        <v>7</v>
      </c>
      <c r="AO67" s="15">
        <f t="shared" ref="AO67:AO130" si="11">VLOOKUP($AL67,$B$13:$AG$333,9,FALSE)*1000</f>
        <v>31000</v>
      </c>
      <c r="AP67">
        <f t="shared" ref="AP67:AP130" si="12">VLOOKUP($AL67,$B$13:$AG$333,12,FALSE)</f>
        <v>0</v>
      </c>
      <c r="AQ67" s="15">
        <f t="shared" ref="AQ67:AQ130" si="13">VLOOKUP($AL67,$B$13:$AG$333,15,FALSE)*1000</f>
        <v>0</v>
      </c>
      <c r="AR67">
        <f t="shared" ref="AR67:AR130" si="14">VLOOKUP($AL67,$B$13:$AG$333,18,FALSE)</f>
        <v>0</v>
      </c>
      <c r="AS67" s="15">
        <f t="shared" ref="AS67:AS130" si="15">VLOOKUP($AL67,$B$13:$AG$333,22,FALSE)*1000</f>
        <v>0</v>
      </c>
      <c r="AT67">
        <f t="shared" ref="AT67:AT130" si="16">VLOOKUP($AL67,$B$13:$AG$333,26,FALSE)</f>
        <v>4</v>
      </c>
      <c r="AU67" s="15">
        <f t="shared" ref="AU67:AU130" si="17">VLOOKUP($AL67,$B$13:$AG$333,32,FALSE)*1000</f>
        <v>29000</v>
      </c>
      <c r="AV67">
        <f t="shared" ref="AV67:AV130" si="18">AN67+AP67+AR67</f>
        <v>7</v>
      </c>
      <c r="AW67" s="15">
        <f t="shared" ref="AW67:AW130" si="19">AO67+AQ67+AS67</f>
        <v>31000</v>
      </c>
    </row>
    <row r="68" spans="1:49" ht="12.2" customHeight="1" x14ac:dyDescent="0.2">
      <c r="B68" s="32">
        <v>2503.0100000000002</v>
      </c>
      <c r="C68" s="26"/>
      <c r="D68" s="26"/>
      <c r="E68" s="26"/>
      <c r="F68" s="26"/>
      <c r="G68" s="33">
        <v>18</v>
      </c>
      <c r="I68" s="26"/>
      <c r="J68" s="33">
        <v>227</v>
      </c>
      <c r="L68" s="26"/>
      <c r="M68" s="33">
        <v>2</v>
      </c>
      <c r="O68" s="26"/>
      <c r="P68" s="33">
        <v>321</v>
      </c>
      <c r="R68" s="26"/>
      <c r="S68" s="33">
        <v>2</v>
      </c>
      <c r="T68" s="26"/>
      <c r="U68" s="26"/>
      <c r="V68" s="26"/>
      <c r="W68" s="33">
        <v>850</v>
      </c>
      <c r="Y68" s="26"/>
      <c r="Z68" s="26"/>
      <c r="AA68" s="33">
        <v>10</v>
      </c>
      <c r="AC68" s="26"/>
      <c r="AD68" s="26"/>
      <c r="AE68" s="26"/>
      <c r="AF68" s="26"/>
      <c r="AG68" s="33">
        <v>221</v>
      </c>
      <c r="AJ68" s="32">
        <v>1803</v>
      </c>
      <c r="AK68" s="32"/>
      <c r="AL68" s="18">
        <v>1504</v>
      </c>
      <c r="AM68" s="18">
        <v>5</v>
      </c>
      <c r="AN68">
        <f t="shared" si="10"/>
        <v>25</v>
      </c>
      <c r="AO68" s="15">
        <f t="shared" si="11"/>
        <v>359000</v>
      </c>
      <c r="AP68">
        <f t="shared" si="12"/>
        <v>5</v>
      </c>
      <c r="AQ68" s="15">
        <f t="shared" si="13"/>
        <v>845000</v>
      </c>
      <c r="AR68">
        <f t="shared" si="14"/>
        <v>0</v>
      </c>
      <c r="AS68" s="15">
        <f t="shared" si="15"/>
        <v>0</v>
      </c>
      <c r="AT68">
        <f t="shared" si="16"/>
        <v>7</v>
      </c>
      <c r="AU68" s="15">
        <f t="shared" si="17"/>
        <v>385000</v>
      </c>
      <c r="AV68">
        <f t="shared" si="18"/>
        <v>30</v>
      </c>
      <c r="AW68" s="15">
        <f t="shared" si="19"/>
        <v>1204000</v>
      </c>
    </row>
    <row r="69" spans="1:49" ht="12.2" customHeight="1" x14ac:dyDescent="0.2">
      <c r="B69" s="32">
        <v>2504.02</v>
      </c>
      <c r="C69" s="26"/>
      <c r="D69" s="26"/>
      <c r="E69" s="26"/>
      <c r="F69" s="26"/>
      <c r="G69" s="33">
        <v>10</v>
      </c>
      <c r="I69" s="26"/>
      <c r="J69" s="33">
        <v>59</v>
      </c>
      <c r="L69" s="26"/>
      <c r="M69" s="33">
        <v>0</v>
      </c>
      <c r="O69" s="26"/>
      <c r="P69" s="33">
        <v>0</v>
      </c>
      <c r="R69" s="26"/>
      <c r="S69" s="33">
        <v>1</v>
      </c>
      <c r="T69" s="26"/>
      <c r="U69" s="26"/>
      <c r="V69" s="26"/>
      <c r="W69" s="33">
        <v>745</v>
      </c>
      <c r="Y69" s="26"/>
      <c r="Z69" s="26"/>
      <c r="AA69" s="33">
        <v>6</v>
      </c>
      <c r="AC69" s="26"/>
      <c r="AD69" s="26"/>
      <c r="AE69" s="26"/>
      <c r="AF69" s="26"/>
      <c r="AG69" s="33">
        <v>35</v>
      </c>
      <c r="AJ69" s="32">
        <v>1902</v>
      </c>
      <c r="AK69" s="32"/>
      <c r="AL69" s="18">
        <v>1505</v>
      </c>
      <c r="AM69" s="18">
        <v>5</v>
      </c>
      <c r="AN69">
        <f t="shared" si="10"/>
        <v>23</v>
      </c>
      <c r="AO69" s="15">
        <f t="shared" si="11"/>
        <v>463000</v>
      </c>
      <c r="AP69">
        <f t="shared" si="12"/>
        <v>0</v>
      </c>
      <c r="AQ69" s="15">
        <f t="shared" si="13"/>
        <v>0</v>
      </c>
      <c r="AR69">
        <f t="shared" si="14"/>
        <v>2</v>
      </c>
      <c r="AS69" s="15">
        <f t="shared" si="15"/>
        <v>750000</v>
      </c>
      <c r="AT69">
        <f t="shared" si="16"/>
        <v>10</v>
      </c>
      <c r="AU69" s="15">
        <f t="shared" si="17"/>
        <v>156000</v>
      </c>
      <c r="AV69">
        <f t="shared" si="18"/>
        <v>25</v>
      </c>
      <c r="AW69" s="15">
        <f t="shared" si="19"/>
        <v>1213000</v>
      </c>
    </row>
    <row r="70" spans="1:49" ht="12.2" customHeight="1" x14ac:dyDescent="0.2">
      <c r="B70" s="32">
        <v>2505</v>
      </c>
      <c r="C70" s="26"/>
      <c r="D70" s="26"/>
      <c r="E70" s="26"/>
      <c r="F70" s="26"/>
      <c r="G70" s="33">
        <v>83</v>
      </c>
      <c r="I70" s="26"/>
      <c r="J70" s="27">
        <v>1597</v>
      </c>
      <c r="L70" s="26"/>
      <c r="M70" s="33">
        <v>8</v>
      </c>
      <c r="O70" s="26"/>
      <c r="P70" s="27">
        <v>1227</v>
      </c>
      <c r="R70" s="26"/>
      <c r="S70" s="33">
        <v>11</v>
      </c>
      <c r="T70" s="26"/>
      <c r="U70" s="26"/>
      <c r="V70" s="26"/>
      <c r="W70" s="27">
        <v>4725</v>
      </c>
      <c r="Y70" s="26"/>
      <c r="Z70" s="26"/>
      <c r="AA70" s="33">
        <v>28</v>
      </c>
      <c r="AC70" s="26"/>
      <c r="AD70" s="26"/>
      <c r="AE70" s="26"/>
      <c r="AF70" s="26"/>
      <c r="AG70" s="27">
        <v>1260</v>
      </c>
      <c r="AJ70" s="32">
        <v>2001</v>
      </c>
      <c r="AK70" s="32"/>
      <c r="AL70" s="18">
        <v>1506</v>
      </c>
      <c r="AM70" s="18">
        <v>6</v>
      </c>
      <c r="AN70">
        <f t="shared" si="10"/>
        <v>14</v>
      </c>
      <c r="AO70" s="15">
        <f t="shared" si="11"/>
        <v>230000</v>
      </c>
      <c r="AP70">
        <f t="shared" si="12"/>
        <v>1</v>
      </c>
      <c r="AQ70" s="15">
        <f t="shared" si="13"/>
        <v>250000</v>
      </c>
      <c r="AR70">
        <f t="shared" si="14"/>
        <v>0</v>
      </c>
      <c r="AS70" s="15">
        <f t="shared" si="15"/>
        <v>0</v>
      </c>
      <c r="AT70">
        <f t="shared" si="16"/>
        <v>8</v>
      </c>
      <c r="AU70" s="15">
        <f t="shared" si="17"/>
        <v>143000</v>
      </c>
      <c r="AV70">
        <f t="shared" si="18"/>
        <v>15</v>
      </c>
      <c r="AW70" s="15">
        <f t="shared" si="19"/>
        <v>480000</v>
      </c>
    </row>
    <row r="71" spans="1:49" ht="14.45" customHeight="1" x14ac:dyDescent="0.2">
      <c r="A71" s="17" t="s">
        <v>264</v>
      </c>
      <c r="B71" s="17"/>
      <c r="C71" s="17"/>
      <c r="D71" s="17"/>
      <c r="E71" s="17"/>
      <c r="F71" s="17"/>
      <c r="G71" s="17"/>
      <c r="H71" s="17"/>
      <c r="Z71" s="19"/>
      <c r="AA71" s="19"/>
      <c r="AB71" s="19" t="s">
        <v>1</v>
      </c>
      <c r="AC71" s="19"/>
      <c r="AD71" s="29">
        <v>3</v>
      </c>
      <c r="AE71" s="30" t="s">
        <v>3</v>
      </c>
      <c r="AF71" s="19"/>
      <c r="AG71" s="29">
        <v>10</v>
      </c>
      <c r="AJ71" s="32">
        <v>2101</v>
      </c>
      <c r="AK71" s="32"/>
      <c r="AL71" s="18">
        <v>1507.01</v>
      </c>
      <c r="AM71" s="18">
        <v>7</v>
      </c>
      <c r="AN71">
        <f t="shared" si="10"/>
        <v>5</v>
      </c>
      <c r="AO71" s="15">
        <f t="shared" si="11"/>
        <v>37000</v>
      </c>
      <c r="AP71">
        <f t="shared" si="12"/>
        <v>0</v>
      </c>
      <c r="AQ71" s="15">
        <f t="shared" si="13"/>
        <v>0</v>
      </c>
      <c r="AR71">
        <f t="shared" si="14"/>
        <v>0</v>
      </c>
      <c r="AS71" s="15">
        <f t="shared" si="15"/>
        <v>0</v>
      </c>
      <c r="AT71">
        <f t="shared" si="16"/>
        <v>2</v>
      </c>
      <c r="AU71" s="15">
        <f t="shared" si="17"/>
        <v>20000</v>
      </c>
      <c r="AV71">
        <f t="shared" si="18"/>
        <v>5</v>
      </c>
      <c r="AW71" s="15">
        <f t="shared" si="19"/>
        <v>37000</v>
      </c>
    </row>
    <row r="72" spans="1:49" ht="14.45" customHeight="1" x14ac:dyDescent="0.2">
      <c r="A72" s="17" t="s">
        <v>5</v>
      </c>
      <c r="B72" s="17"/>
      <c r="C72" s="17"/>
      <c r="D72" s="17"/>
      <c r="E72" s="17"/>
      <c r="V72" s="17" t="s">
        <v>6</v>
      </c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J72" s="32">
        <v>2303</v>
      </c>
      <c r="AK72" s="32"/>
      <c r="AL72" s="18">
        <v>1507.02</v>
      </c>
      <c r="AM72" s="18">
        <v>7</v>
      </c>
      <c r="AN72">
        <f t="shared" si="10"/>
        <v>4</v>
      </c>
      <c r="AO72" s="15">
        <f t="shared" si="11"/>
        <v>13000</v>
      </c>
      <c r="AP72">
        <f t="shared" si="12"/>
        <v>0</v>
      </c>
      <c r="AQ72" s="15">
        <f t="shared" si="13"/>
        <v>0</v>
      </c>
      <c r="AR72">
        <f t="shared" si="14"/>
        <v>0</v>
      </c>
      <c r="AS72" s="15">
        <f t="shared" si="15"/>
        <v>0</v>
      </c>
      <c r="AT72">
        <f t="shared" si="16"/>
        <v>2</v>
      </c>
      <c r="AU72" s="15">
        <f t="shared" si="17"/>
        <v>5000</v>
      </c>
      <c r="AV72">
        <f t="shared" si="18"/>
        <v>4</v>
      </c>
      <c r="AW72" s="15">
        <f t="shared" si="19"/>
        <v>13000</v>
      </c>
    </row>
    <row r="73" spans="1:49" ht="14.45" customHeight="1" x14ac:dyDescent="0.2">
      <c r="A73" s="17" t="s">
        <v>7</v>
      </c>
      <c r="B73" s="17"/>
      <c r="C73" s="17"/>
      <c r="D73" s="17"/>
      <c r="E73" s="17"/>
      <c r="V73" s="17" t="s">
        <v>8</v>
      </c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J73" s="32">
        <v>2501.02</v>
      </c>
      <c r="AK73" s="32"/>
      <c r="AL73" s="18">
        <v>1508</v>
      </c>
      <c r="AM73" s="18">
        <v>5</v>
      </c>
      <c r="AN73">
        <f t="shared" si="10"/>
        <v>38</v>
      </c>
      <c r="AO73" s="15">
        <f t="shared" si="11"/>
        <v>439000</v>
      </c>
      <c r="AP73">
        <f t="shared" si="12"/>
        <v>0</v>
      </c>
      <c r="AQ73" s="15">
        <f t="shared" si="13"/>
        <v>0</v>
      </c>
      <c r="AR73">
        <f t="shared" si="14"/>
        <v>1</v>
      </c>
      <c r="AS73" s="15">
        <f t="shared" si="15"/>
        <v>384000</v>
      </c>
      <c r="AT73">
        <f t="shared" si="16"/>
        <v>19</v>
      </c>
      <c r="AU73" s="15">
        <f t="shared" si="17"/>
        <v>532000</v>
      </c>
      <c r="AV73">
        <f t="shared" si="18"/>
        <v>39</v>
      </c>
      <c r="AW73" s="15">
        <f t="shared" si="19"/>
        <v>823000</v>
      </c>
    </row>
    <row r="74" spans="1:49" ht="14.45" customHeight="1" x14ac:dyDescent="0.2">
      <c r="V74" s="17" t="s">
        <v>9</v>
      </c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J74" s="32">
        <v>2502.0300000000002</v>
      </c>
      <c r="AK74" s="32"/>
      <c r="AL74" s="18">
        <v>1509</v>
      </c>
      <c r="AM74" s="18">
        <v>6</v>
      </c>
      <c r="AN74">
        <f t="shared" si="10"/>
        <v>8</v>
      </c>
      <c r="AO74" s="15">
        <f t="shared" si="11"/>
        <v>34000</v>
      </c>
      <c r="AP74">
        <f t="shared" si="12"/>
        <v>0</v>
      </c>
      <c r="AQ74" s="15">
        <f t="shared" si="13"/>
        <v>0</v>
      </c>
      <c r="AR74">
        <f t="shared" si="14"/>
        <v>0</v>
      </c>
      <c r="AS74" s="15">
        <f t="shared" si="15"/>
        <v>0</v>
      </c>
      <c r="AT74">
        <f t="shared" si="16"/>
        <v>5</v>
      </c>
      <c r="AU74" s="15">
        <f t="shared" si="17"/>
        <v>18000</v>
      </c>
      <c r="AV74">
        <f t="shared" si="18"/>
        <v>8</v>
      </c>
      <c r="AW74" s="15">
        <f t="shared" si="19"/>
        <v>34000</v>
      </c>
    </row>
    <row r="75" spans="1:49" ht="12.2" customHeight="1" x14ac:dyDescent="0.2">
      <c r="G75" s="23" t="s">
        <v>10</v>
      </c>
      <c r="H75" s="23"/>
      <c r="I75" s="23"/>
      <c r="J75" s="23"/>
      <c r="M75" s="23" t="s">
        <v>10</v>
      </c>
      <c r="N75" s="23"/>
      <c r="O75" s="23"/>
      <c r="P75" s="23"/>
      <c r="R75" s="23" t="s">
        <v>10</v>
      </c>
      <c r="S75" s="23"/>
      <c r="T75" s="23"/>
      <c r="U75" s="23"/>
      <c r="V75" s="23"/>
      <c r="AJ75" s="32">
        <v>2502.0500000000002</v>
      </c>
      <c r="AK75" s="32"/>
      <c r="AL75" s="18">
        <v>1510</v>
      </c>
      <c r="AM75" s="18">
        <v>5</v>
      </c>
      <c r="AN75">
        <f t="shared" si="10"/>
        <v>22</v>
      </c>
      <c r="AO75" s="15">
        <f t="shared" si="11"/>
        <v>148000</v>
      </c>
      <c r="AP75">
        <f t="shared" si="12"/>
        <v>1</v>
      </c>
      <c r="AQ75" s="15">
        <f t="shared" si="13"/>
        <v>140000</v>
      </c>
      <c r="AR75">
        <f t="shared" si="14"/>
        <v>0</v>
      </c>
      <c r="AS75" s="15">
        <f t="shared" si="15"/>
        <v>0</v>
      </c>
      <c r="AT75">
        <f t="shared" si="16"/>
        <v>13</v>
      </c>
      <c r="AU75" s="15">
        <f t="shared" si="17"/>
        <v>203000</v>
      </c>
      <c r="AV75">
        <f t="shared" si="18"/>
        <v>23</v>
      </c>
      <c r="AW75" s="15">
        <f t="shared" si="19"/>
        <v>288000</v>
      </c>
    </row>
    <row r="76" spans="1:49" ht="12.2" customHeight="1" x14ac:dyDescent="0.2">
      <c r="G76" s="23" t="s">
        <v>11</v>
      </c>
      <c r="H76" s="23"/>
      <c r="I76" s="23"/>
      <c r="J76" s="23"/>
      <c r="M76" s="23" t="s">
        <v>12</v>
      </c>
      <c r="N76" s="23"/>
      <c r="O76" s="23"/>
      <c r="P76" s="23"/>
      <c r="R76" s="23" t="s">
        <v>13</v>
      </c>
      <c r="S76" s="23"/>
      <c r="T76" s="23"/>
      <c r="U76" s="23"/>
      <c r="V76" s="23"/>
      <c r="X76" s="23" t="s">
        <v>14</v>
      </c>
      <c r="Y76" s="23"/>
      <c r="Z76" s="23"/>
      <c r="AA76" s="23"/>
      <c r="AB76" s="23"/>
      <c r="AC76" s="23"/>
      <c r="AD76" s="23"/>
      <c r="AE76" s="23"/>
      <c r="AF76" s="23"/>
      <c r="AG76" s="23"/>
      <c r="AJ76" s="32">
        <v>2504.0100000000002</v>
      </c>
      <c r="AK76" s="32"/>
      <c r="AL76" s="18">
        <v>1511</v>
      </c>
      <c r="AM76" s="18">
        <v>7</v>
      </c>
      <c r="AN76">
        <f t="shared" si="10"/>
        <v>46</v>
      </c>
      <c r="AO76" s="15">
        <f t="shared" si="11"/>
        <v>423000</v>
      </c>
      <c r="AP76">
        <f t="shared" si="12"/>
        <v>0</v>
      </c>
      <c r="AQ76" s="15">
        <f t="shared" si="13"/>
        <v>0</v>
      </c>
      <c r="AR76">
        <f t="shared" si="14"/>
        <v>1</v>
      </c>
      <c r="AS76" s="15">
        <f t="shared" si="15"/>
        <v>360000</v>
      </c>
      <c r="AT76">
        <f t="shared" si="16"/>
        <v>31</v>
      </c>
      <c r="AU76" s="15">
        <f t="shared" si="17"/>
        <v>628000</v>
      </c>
      <c r="AV76">
        <f t="shared" si="18"/>
        <v>47</v>
      </c>
      <c r="AW76" s="15">
        <f t="shared" si="19"/>
        <v>783000</v>
      </c>
    </row>
    <row r="77" spans="1:49" ht="13.35" customHeight="1" x14ac:dyDescent="0.2">
      <c r="B77" s="28" t="s">
        <v>15</v>
      </c>
      <c r="G77" s="31">
        <v>100000</v>
      </c>
      <c r="H77" s="23"/>
      <c r="I77" s="23"/>
      <c r="J77" s="23"/>
      <c r="M77" s="23" t="s">
        <v>17</v>
      </c>
      <c r="N77" s="23"/>
      <c r="O77" s="23"/>
      <c r="P77" s="23"/>
      <c r="X77" s="23" t="s">
        <v>18</v>
      </c>
      <c r="Y77" s="23"/>
      <c r="Z77" s="23"/>
      <c r="AA77" s="23"/>
      <c r="AB77" s="23"/>
      <c r="AC77" s="23"/>
      <c r="AD77" s="23"/>
      <c r="AE77" s="23"/>
      <c r="AF77" s="23"/>
      <c r="AG77" s="23"/>
      <c r="AJ77" s="32">
        <v>2602.02</v>
      </c>
      <c r="AK77" s="32"/>
      <c r="AL77" s="18">
        <v>1512</v>
      </c>
      <c r="AM77" s="18">
        <v>4</v>
      </c>
      <c r="AN77">
        <f t="shared" si="10"/>
        <v>7</v>
      </c>
      <c r="AO77" s="15">
        <f t="shared" si="11"/>
        <v>21000</v>
      </c>
      <c r="AP77">
        <f t="shared" si="12"/>
        <v>0</v>
      </c>
      <c r="AQ77" s="15">
        <f t="shared" si="13"/>
        <v>0</v>
      </c>
      <c r="AR77">
        <f t="shared" si="14"/>
        <v>0</v>
      </c>
      <c r="AS77" s="15">
        <f t="shared" si="15"/>
        <v>0</v>
      </c>
      <c r="AT77">
        <f t="shared" si="16"/>
        <v>5</v>
      </c>
      <c r="AU77" s="15">
        <f t="shared" si="17"/>
        <v>9000</v>
      </c>
      <c r="AV77">
        <f t="shared" si="18"/>
        <v>7</v>
      </c>
      <c r="AW77" s="15">
        <f t="shared" si="19"/>
        <v>21000</v>
      </c>
    </row>
    <row r="78" spans="1:49" ht="13.35" customHeight="1" x14ac:dyDescent="0.2">
      <c r="B78" s="28"/>
      <c r="G78" s="23"/>
      <c r="H78" s="23"/>
      <c r="I78" s="23"/>
      <c r="J78" s="23"/>
      <c r="M78" s="23"/>
      <c r="N78" s="23"/>
      <c r="O78" s="23"/>
      <c r="P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J78" s="32">
        <v>2602.0300000000002</v>
      </c>
      <c r="AK78" s="32"/>
      <c r="AL78" s="18">
        <v>1513</v>
      </c>
      <c r="AM78" s="18">
        <v>5</v>
      </c>
      <c r="AN78">
        <f t="shared" si="10"/>
        <v>22</v>
      </c>
      <c r="AO78" s="15">
        <f t="shared" si="11"/>
        <v>429000</v>
      </c>
      <c r="AP78">
        <f t="shared" si="12"/>
        <v>0</v>
      </c>
      <c r="AQ78" s="15">
        <f t="shared" si="13"/>
        <v>0</v>
      </c>
      <c r="AR78">
        <f t="shared" si="14"/>
        <v>2</v>
      </c>
      <c r="AS78" s="15">
        <f t="shared" si="15"/>
        <v>796000</v>
      </c>
      <c r="AT78">
        <f t="shared" si="16"/>
        <v>12</v>
      </c>
      <c r="AU78" s="15">
        <f t="shared" si="17"/>
        <v>349000</v>
      </c>
      <c r="AV78">
        <f t="shared" si="18"/>
        <v>24</v>
      </c>
      <c r="AW78" s="15">
        <f t="shared" si="19"/>
        <v>1225000</v>
      </c>
    </row>
    <row r="79" spans="1:49" ht="12.2" customHeight="1" x14ac:dyDescent="0.2">
      <c r="F79" s="23" t="s">
        <v>19</v>
      </c>
      <c r="G79" s="23"/>
      <c r="H79" s="23"/>
      <c r="J79" s="23" t="s">
        <v>20</v>
      </c>
      <c r="K79" s="23"/>
      <c r="M79" s="23" t="s">
        <v>19</v>
      </c>
      <c r="N79" s="23"/>
      <c r="P79" s="28" t="s">
        <v>20</v>
      </c>
      <c r="S79" s="28" t="s">
        <v>19</v>
      </c>
      <c r="U79" s="23" t="s">
        <v>20</v>
      </c>
      <c r="V79" s="23"/>
      <c r="Y79" s="23" t="s">
        <v>19</v>
      </c>
      <c r="Z79" s="23"/>
      <c r="AD79" s="23" t="s">
        <v>20</v>
      </c>
      <c r="AE79" s="23"/>
      <c r="AF79" s="23"/>
      <c r="AJ79" s="32">
        <v>2603.0300000000002</v>
      </c>
      <c r="AK79" s="32"/>
      <c r="AL79" s="18">
        <v>1601</v>
      </c>
      <c r="AM79" s="18">
        <v>4</v>
      </c>
      <c r="AN79">
        <f t="shared" si="10"/>
        <v>6</v>
      </c>
      <c r="AO79" s="15">
        <f t="shared" si="11"/>
        <v>28000</v>
      </c>
      <c r="AP79">
        <f t="shared" si="12"/>
        <v>0</v>
      </c>
      <c r="AQ79" s="15">
        <f t="shared" si="13"/>
        <v>0</v>
      </c>
      <c r="AR79">
        <f t="shared" si="14"/>
        <v>0</v>
      </c>
      <c r="AS79" s="15">
        <f t="shared" si="15"/>
        <v>0</v>
      </c>
      <c r="AT79">
        <f t="shared" si="16"/>
        <v>3</v>
      </c>
      <c r="AU79" s="15">
        <f t="shared" si="17"/>
        <v>23000</v>
      </c>
      <c r="AV79">
        <f t="shared" si="18"/>
        <v>6</v>
      </c>
      <c r="AW79" s="15">
        <f t="shared" si="19"/>
        <v>28000</v>
      </c>
    </row>
    <row r="80" spans="1:49" ht="12.2" customHeight="1" x14ac:dyDescent="0.2">
      <c r="F80" s="23" t="s">
        <v>21</v>
      </c>
      <c r="G80" s="23"/>
      <c r="H80" s="23"/>
      <c r="J80" s="23" t="s">
        <v>22</v>
      </c>
      <c r="K80" s="23"/>
      <c r="M80" s="23" t="s">
        <v>21</v>
      </c>
      <c r="N80" s="23"/>
      <c r="P80" s="28" t="s">
        <v>22</v>
      </c>
      <c r="S80" s="28" t="s">
        <v>21</v>
      </c>
      <c r="U80" s="23" t="s">
        <v>22</v>
      </c>
      <c r="V80" s="23"/>
      <c r="Y80" s="23" t="s">
        <v>21</v>
      </c>
      <c r="Z80" s="23"/>
      <c r="AD80" s="23" t="s">
        <v>22</v>
      </c>
      <c r="AE80" s="23"/>
      <c r="AF80" s="23"/>
      <c r="AJ80" s="32">
        <v>2604.0300000000002</v>
      </c>
      <c r="AK80" s="32"/>
      <c r="AL80" s="18">
        <v>1602</v>
      </c>
      <c r="AM80" s="18">
        <v>4</v>
      </c>
      <c r="AN80">
        <f t="shared" si="10"/>
        <v>3</v>
      </c>
      <c r="AO80" s="15">
        <f t="shared" si="11"/>
        <v>7000</v>
      </c>
      <c r="AP80">
        <f t="shared" si="12"/>
        <v>0</v>
      </c>
      <c r="AQ80" s="15">
        <f t="shared" si="13"/>
        <v>0</v>
      </c>
      <c r="AR80">
        <f t="shared" si="14"/>
        <v>0</v>
      </c>
      <c r="AS80" s="15">
        <f t="shared" si="15"/>
        <v>0</v>
      </c>
      <c r="AT80">
        <f t="shared" si="16"/>
        <v>1</v>
      </c>
      <c r="AU80" s="15">
        <f t="shared" si="17"/>
        <v>3000</v>
      </c>
      <c r="AV80">
        <f t="shared" si="18"/>
        <v>3</v>
      </c>
      <c r="AW80" s="15">
        <f t="shared" si="19"/>
        <v>7000</v>
      </c>
    </row>
    <row r="81" spans="2:49" ht="12.2" customHeight="1" x14ac:dyDescent="0.2">
      <c r="B81" s="32">
        <v>2707.01</v>
      </c>
      <c r="C81" s="26"/>
      <c r="D81" s="26"/>
      <c r="E81" s="26"/>
      <c r="F81" s="26"/>
      <c r="G81" s="33">
        <v>6</v>
      </c>
      <c r="I81" s="26"/>
      <c r="J81" s="33">
        <v>12</v>
      </c>
      <c r="L81" s="26"/>
      <c r="M81" s="33">
        <v>0</v>
      </c>
      <c r="O81" s="26"/>
      <c r="P81" s="33">
        <v>0</v>
      </c>
      <c r="R81" s="26"/>
      <c r="S81" s="33">
        <v>0</v>
      </c>
      <c r="T81" s="26"/>
      <c r="U81" s="26"/>
      <c r="V81" s="26"/>
      <c r="W81" s="33">
        <v>0</v>
      </c>
      <c r="Y81" s="26"/>
      <c r="Z81" s="26"/>
      <c r="AA81" s="33">
        <v>3</v>
      </c>
      <c r="AC81" s="26"/>
      <c r="AD81" s="26"/>
      <c r="AE81" s="26"/>
      <c r="AF81" s="26"/>
      <c r="AG81" s="33">
        <v>3</v>
      </c>
      <c r="AJ81" s="32">
        <v>2607</v>
      </c>
      <c r="AK81" s="32"/>
      <c r="AL81" s="18">
        <v>1603</v>
      </c>
      <c r="AM81" s="18">
        <v>4</v>
      </c>
      <c r="AN81">
        <f t="shared" si="10"/>
        <v>5</v>
      </c>
      <c r="AO81" s="15">
        <f t="shared" si="11"/>
        <v>69000</v>
      </c>
      <c r="AP81">
        <f t="shared" si="12"/>
        <v>0</v>
      </c>
      <c r="AQ81" s="15">
        <f t="shared" si="13"/>
        <v>0</v>
      </c>
      <c r="AR81">
        <f t="shared" si="14"/>
        <v>0</v>
      </c>
      <c r="AS81" s="15">
        <f t="shared" si="15"/>
        <v>0</v>
      </c>
      <c r="AT81">
        <f t="shared" si="16"/>
        <v>4</v>
      </c>
      <c r="AU81" s="15">
        <f t="shared" si="17"/>
        <v>68000</v>
      </c>
      <c r="AV81">
        <f t="shared" si="18"/>
        <v>5</v>
      </c>
      <c r="AW81" s="15">
        <f t="shared" si="19"/>
        <v>69000</v>
      </c>
    </row>
    <row r="82" spans="2:49" ht="12.2" customHeight="1" x14ac:dyDescent="0.2">
      <c r="B82" s="32">
        <v>2720.06</v>
      </c>
      <c r="C82" s="26"/>
      <c r="D82" s="26"/>
      <c r="E82" s="26"/>
      <c r="F82" s="26"/>
      <c r="G82" s="33">
        <v>134</v>
      </c>
      <c r="I82" s="26"/>
      <c r="J82" s="27">
        <v>1114</v>
      </c>
      <c r="L82" s="26"/>
      <c r="M82" s="33">
        <v>1</v>
      </c>
      <c r="O82" s="26"/>
      <c r="P82" s="33">
        <v>178</v>
      </c>
      <c r="R82" s="26"/>
      <c r="S82" s="33">
        <v>0</v>
      </c>
      <c r="T82" s="26"/>
      <c r="U82" s="26"/>
      <c r="V82" s="26"/>
      <c r="W82" s="33">
        <v>0</v>
      </c>
      <c r="Y82" s="26"/>
      <c r="Z82" s="26"/>
      <c r="AA82" s="33">
        <v>68</v>
      </c>
      <c r="AC82" s="26"/>
      <c r="AD82" s="26"/>
      <c r="AE82" s="26"/>
      <c r="AF82" s="26"/>
      <c r="AG82" s="33">
        <v>546</v>
      </c>
      <c r="AJ82" s="32">
        <v>2608</v>
      </c>
      <c r="AK82" s="32"/>
      <c r="AL82" s="18">
        <v>1604</v>
      </c>
      <c r="AM82" s="18">
        <v>4</v>
      </c>
      <c r="AN82">
        <f t="shared" si="10"/>
        <v>3</v>
      </c>
      <c r="AO82" s="15">
        <f t="shared" si="11"/>
        <v>29000</v>
      </c>
      <c r="AP82">
        <f t="shared" si="12"/>
        <v>0</v>
      </c>
      <c r="AQ82" s="15">
        <f t="shared" si="13"/>
        <v>0</v>
      </c>
      <c r="AR82">
        <f t="shared" si="14"/>
        <v>0</v>
      </c>
      <c r="AS82" s="15">
        <f t="shared" si="15"/>
        <v>0</v>
      </c>
      <c r="AT82">
        <f t="shared" si="16"/>
        <v>2</v>
      </c>
      <c r="AU82" s="15">
        <f t="shared" si="17"/>
        <v>26000</v>
      </c>
      <c r="AV82">
        <f t="shared" si="18"/>
        <v>3</v>
      </c>
      <c r="AW82" s="15">
        <f t="shared" si="19"/>
        <v>29000</v>
      </c>
    </row>
    <row r="83" spans="2:49" ht="12.2" customHeight="1" x14ac:dyDescent="0.2">
      <c r="B83" s="26" t="s">
        <v>26</v>
      </c>
      <c r="C83" s="26"/>
      <c r="D83" s="26"/>
      <c r="E83" s="26"/>
      <c r="F83" s="26"/>
      <c r="G83" s="33">
        <v>481</v>
      </c>
      <c r="I83" s="26"/>
      <c r="J83" s="27">
        <v>4798</v>
      </c>
      <c r="L83" s="26"/>
      <c r="M83" s="33">
        <v>18</v>
      </c>
      <c r="O83" s="26"/>
      <c r="P83" s="27">
        <v>2981</v>
      </c>
      <c r="R83" s="26"/>
      <c r="S83" s="33">
        <v>25</v>
      </c>
      <c r="T83" s="26"/>
      <c r="U83" s="26"/>
      <c r="V83" s="26"/>
      <c r="W83" s="27">
        <v>12468</v>
      </c>
      <c r="Y83" s="26"/>
      <c r="Z83" s="26"/>
      <c r="AA83" s="33">
        <v>230</v>
      </c>
      <c r="AC83" s="26"/>
      <c r="AD83" s="26"/>
      <c r="AE83" s="26"/>
      <c r="AF83" s="26"/>
      <c r="AG83" s="27">
        <v>5704</v>
      </c>
      <c r="AJ83" s="32">
        <v>2610</v>
      </c>
      <c r="AK83" s="32"/>
      <c r="AL83" s="18">
        <v>1605</v>
      </c>
      <c r="AM83" s="18">
        <v>4</v>
      </c>
      <c r="AN83">
        <f t="shared" si="10"/>
        <v>16</v>
      </c>
      <c r="AO83" s="15">
        <f t="shared" si="11"/>
        <v>154000</v>
      </c>
      <c r="AP83">
        <f t="shared" si="12"/>
        <v>0</v>
      </c>
      <c r="AQ83" s="15">
        <f t="shared" si="13"/>
        <v>0</v>
      </c>
      <c r="AR83">
        <f t="shared" si="14"/>
        <v>1</v>
      </c>
      <c r="AS83" s="15">
        <f t="shared" si="15"/>
        <v>818000</v>
      </c>
      <c r="AT83">
        <f t="shared" si="16"/>
        <v>6</v>
      </c>
      <c r="AU83" s="15">
        <f t="shared" si="17"/>
        <v>135000</v>
      </c>
      <c r="AV83">
        <f t="shared" si="18"/>
        <v>17</v>
      </c>
      <c r="AW83" s="15">
        <f t="shared" si="19"/>
        <v>972000</v>
      </c>
    </row>
    <row r="84" spans="2:49" ht="12.2" customHeight="1" x14ac:dyDescent="0.2">
      <c r="B84" s="23" t="s">
        <v>76</v>
      </c>
      <c r="C84" s="23"/>
      <c r="D84" s="23"/>
      <c r="AJ84" s="32">
        <v>2710.01</v>
      </c>
      <c r="AK84" s="32"/>
      <c r="AL84" s="18">
        <v>1606</v>
      </c>
      <c r="AM84" s="18">
        <v>6</v>
      </c>
      <c r="AN84">
        <f t="shared" si="10"/>
        <v>11</v>
      </c>
      <c r="AO84" s="15">
        <f t="shared" si="11"/>
        <v>137000</v>
      </c>
      <c r="AP84">
        <f t="shared" si="12"/>
        <v>1</v>
      </c>
      <c r="AQ84" s="15">
        <f t="shared" si="13"/>
        <v>142000</v>
      </c>
      <c r="AR84">
        <f t="shared" si="14"/>
        <v>1</v>
      </c>
      <c r="AS84" s="15">
        <f t="shared" si="15"/>
        <v>375000</v>
      </c>
      <c r="AT84">
        <f t="shared" si="16"/>
        <v>7</v>
      </c>
      <c r="AU84" s="15">
        <f t="shared" si="17"/>
        <v>533000</v>
      </c>
      <c r="AV84">
        <f t="shared" si="18"/>
        <v>13</v>
      </c>
      <c r="AW84" s="15">
        <f t="shared" si="19"/>
        <v>654000</v>
      </c>
    </row>
    <row r="85" spans="2:49" ht="12.2" customHeight="1" x14ac:dyDescent="0.2">
      <c r="B85" s="34">
        <v>402</v>
      </c>
      <c r="C85" s="26"/>
      <c r="D85" s="26"/>
      <c r="E85" s="26"/>
      <c r="F85" s="26"/>
      <c r="G85" s="33">
        <v>38</v>
      </c>
      <c r="I85" s="26"/>
      <c r="J85" s="33">
        <v>387</v>
      </c>
      <c r="L85" s="26"/>
      <c r="M85" s="33">
        <v>0</v>
      </c>
      <c r="O85" s="26"/>
      <c r="P85" s="33">
        <v>0</v>
      </c>
      <c r="R85" s="26"/>
      <c r="S85" s="33">
        <v>2</v>
      </c>
      <c r="T85" s="26"/>
      <c r="U85" s="26"/>
      <c r="V85" s="26"/>
      <c r="W85" s="33">
        <v>742</v>
      </c>
      <c r="Y85" s="26"/>
      <c r="Z85" s="26"/>
      <c r="AA85" s="33">
        <v>14</v>
      </c>
      <c r="AC85" s="26"/>
      <c r="AD85" s="26"/>
      <c r="AE85" s="26"/>
      <c r="AF85" s="26"/>
      <c r="AG85" s="33">
        <v>566</v>
      </c>
      <c r="AJ85" s="32">
        <v>2718.01</v>
      </c>
      <c r="AK85" s="32"/>
      <c r="AL85" s="18">
        <v>1607</v>
      </c>
      <c r="AM85" s="18">
        <v>4</v>
      </c>
      <c r="AN85">
        <f t="shared" si="10"/>
        <v>15</v>
      </c>
      <c r="AO85" s="15">
        <f t="shared" si="11"/>
        <v>67000</v>
      </c>
      <c r="AP85">
        <f t="shared" si="12"/>
        <v>0</v>
      </c>
      <c r="AQ85" s="15">
        <f t="shared" si="13"/>
        <v>0</v>
      </c>
      <c r="AR85">
        <f t="shared" si="14"/>
        <v>0</v>
      </c>
      <c r="AS85" s="15">
        <f t="shared" si="15"/>
        <v>0</v>
      </c>
      <c r="AT85">
        <f t="shared" si="16"/>
        <v>5</v>
      </c>
      <c r="AU85" s="15">
        <f t="shared" si="17"/>
        <v>43000</v>
      </c>
      <c r="AV85">
        <f t="shared" si="18"/>
        <v>15</v>
      </c>
      <c r="AW85" s="15">
        <f t="shared" si="19"/>
        <v>67000</v>
      </c>
    </row>
    <row r="86" spans="2:49" ht="12.2" customHeight="1" x14ac:dyDescent="0.2">
      <c r="B86" s="34">
        <v>602</v>
      </c>
      <c r="C86" s="26"/>
      <c r="D86" s="26"/>
      <c r="E86" s="26"/>
      <c r="F86" s="26"/>
      <c r="G86" s="33">
        <v>30</v>
      </c>
      <c r="I86" s="26"/>
      <c r="J86" s="33">
        <v>289</v>
      </c>
      <c r="L86" s="26"/>
      <c r="M86" s="33">
        <v>0</v>
      </c>
      <c r="O86" s="26"/>
      <c r="P86" s="33">
        <v>0</v>
      </c>
      <c r="R86" s="26"/>
      <c r="S86" s="33">
        <v>0</v>
      </c>
      <c r="T86" s="26"/>
      <c r="U86" s="26"/>
      <c r="V86" s="26"/>
      <c r="W86" s="33">
        <v>0</v>
      </c>
      <c r="Y86" s="26"/>
      <c r="Z86" s="26"/>
      <c r="AA86" s="33">
        <v>14</v>
      </c>
      <c r="AC86" s="26"/>
      <c r="AD86" s="26"/>
      <c r="AE86" s="26"/>
      <c r="AF86" s="26"/>
      <c r="AG86" s="33">
        <v>225</v>
      </c>
      <c r="AJ86" s="32">
        <v>2718.02</v>
      </c>
      <c r="AK86" s="32"/>
      <c r="AL86" s="18">
        <v>1608.01</v>
      </c>
      <c r="AM86" s="18">
        <v>7</v>
      </c>
      <c r="AN86">
        <f t="shared" si="10"/>
        <v>7</v>
      </c>
      <c r="AO86" s="15">
        <f t="shared" si="11"/>
        <v>25000</v>
      </c>
      <c r="AP86">
        <f t="shared" si="12"/>
        <v>0</v>
      </c>
      <c r="AQ86" s="15">
        <f t="shared" si="13"/>
        <v>0</v>
      </c>
      <c r="AR86">
        <f t="shared" si="14"/>
        <v>0</v>
      </c>
      <c r="AS86" s="15">
        <f t="shared" si="15"/>
        <v>0</v>
      </c>
      <c r="AT86">
        <f t="shared" si="16"/>
        <v>6</v>
      </c>
      <c r="AU86" s="15">
        <f t="shared" si="17"/>
        <v>24000</v>
      </c>
      <c r="AV86">
        <f t="shared" si="18"/>
        <v>7</v>
      </c>
      <c r="AW86" s="15">
        <f t="shared" si="19"/>
        <v>25000</v>
      </c>
    </row>
    <row r="87" spans="2:49" ht="12.2" customHeight="1" x14ac:dyDescent="0.2">
      <c r="B87" s="34">
        <v>701</v>
      </c>
      <c r="C87" s="26"/>
      <c r="D87" s="26"/>
      <c r="E87" s="26"/>
      <c r="F87" s="26"/>
      <c r="G87" s="33">
        <v>8</v>
      </c>
      <c r="I87" s="26"/>
      <c r="J87" s="33">
        <v>57</v>
      </c>
      <c r="L87" s="26"/>
      <c r="M87" s="33">
        <v>0</v>
      </c>
      <c r="O87" s="26"/>
      <c r="P87" s="33">
        <v>0</v>
      </c>
      <c r="R87" s="26"/>
      <c r="S87" s="33">
        <v>0</v>
      </c>
      <c r="T87" s="26"/>
      <c r="U87" s="26"/>
      <c r="V87" s="26"/>
      <c r="W87" s="33">
        <v>0</v>
      </c>
      <c r="Y87" s="26"/>
      <c r="Z87" s="26"/>
      <c r="AA87" s="33">
        <v>1</v>
      </c>
      <c r="AC87" s="26"/>
      <c r="AD87" s="26"/>
      <c r="AE87" s="26"/>
      <c r="AF87" s="26"/>
      <c r="AG87" s="33">
        <v>1</v>
      </c>
      <c r="AJ87" s="32">
        <v>2801.02</v>
      </c>
      <c r="AK87" s="32"/>
      <c r="AL87" s="18">
        <v>1608.02</v>
      </c>
      <c r="AM87" s="18">
        <v>5</v>
      </c>
      <c r="AN87">
        <f t="shared" si="10"/>
        <v>8</v>
      </c>
      <c r="AO87" s="15">
        <f t="shared" si="11"/>
        <v>14000</v>
      </c>
      <c r="AP87">
        <f t="shared" si="12"/>
        <v>0</v>
      </c>
      <c r="AQ87" s="15">
        <f t="shared" si="13"/>
        <v>0</v>
      </c>
      <c r="AR87">
        <f t="shared" si="14"/>
        <v>0</v>
      </c>
      <c r="AS87" s="15">
        <f t="shared" si="15"/>
        <v>0</v>
      </c>
      <c r="AT87">
        <f t="shared" si="16"/>
        <v>3</v>
      </c>
      <c r="AU87" s="15">
        <f t="shared" si="17"/>
        <v>5000</v>
      </c>
      <c r="AV87">
        <f t="shared" si="18"/>
        <v>8</v>
      </c>
      <c r="AW87" s="15">
        <f t="shared" si="19"/>
        <v>14000</v>
      </c>
    </row>
    <row r="88" spans="2:49" ht="12.2" customHeight="1" x14ac:dyDescent="0.2">
      <c r="B88" s="34">
        <v>702</v>
      </c>
      <c r="C88" s="26"/>
      <c r="D88" s="26"/>
      <c r="E88" s="26"/>
      <c r="F88" s="26"/>
      <c r="G88" s="33">
        <v>23</v>
      </c>
      <c r="I88" s="26"/>
      <c r="J88" s="33">
        <v>79</v>
      </c>
      <c r="L88" s="26"/>
      <c r="M88" s="33">
        <v>0</v>
      </c>
      <c r="O88" s="26"/>
      <c r="P88" s="33">
        <v>0</v>
      </c>
      <c r="R88" s="26"/>
      <c r="S88" s="33">
        <v>0</v>
      </c>
      <c r="T88" s="26"/>
      <c r="U88" s="26"/>
      <c r="V88" s="26"/>
      <c r="W88" s="33">
        <v>0</v>
      </c>
      <c r="Y88" s="26"/>
      <c r="Z88" s="26"/>
      <c r="AA88" s="33">
        <v>15</v>
      </c>
      <c r="AC88" s="26"/>
      <c r="AD88" s="26"/>
      <c r="AE88" s="26"/>
      <c r="AF88" s="26"/>
      <c r="AG88" s="33">
        <v>71</v>
      </c>
      <c r="AJ88" s="34">
        <v>302</v>
      </c>
      <c r="AK88" s="34"/>
      <c r="AL88" s="18">
        <v>1701</v>
      </c>
      <c r="AM88" s="18">
        <v>3</v>
      </c>
      <c r="AN88">
        <f t="shared" si="10"/>
        <v>31</v>
      </c>
      <c r="AO88" s="15">
        <f t="shared" si="11"/>
        <v>404000</v>
      </c>
      <c r="AP88">
        <f t="shared" si="12"/>
        <v>1</v>
      </c>
      <c r="AQ88" s="15">
        <f t="shared" si="13"/>
        <v>105000</v>
      </c>
      <c r="AR88">
        <f t="shared" si="14"/>
        <v>1</v>
      </c>
      <c r="AS88" s="15">
        <f t="shared" si="15"/>
        <v>270000</v>
      </c>
      <c r="AT88">
        <f t="shared" si="16"/>
        <v>17</v>
      </c>
      <c r="AU88" s="15">
        <f t="shared" si="17"/>
        <v>620000</v>
      </c>
      <c r="AV88">
        <f t="shared" si="18"/>
        <v>33</v>
      </c>
      <c r="AW88" s="15">
        <f t="shared" si="19"/>
        <v>779000</v>
      </c>
    </row>
    <row r="89" spans="2:49" ht="12.2" customHeight="1" x14ac:dyDescent="0.2">
      <c r="B89" s="34">
        <v>802</v>
      </c>
      <c r="C89" s="26"/>
      <c r="D89" s="26"/>
      <c r="E89" s="26"/>
      <c r="F89" s="26"/>
      <c r="G89" s="33">
        <v>6</v>
      </c>
      <c r="I89" s="26"/>
      <c r="J89" s="33">
        <v>135</v>
      </c>
      <c r="L89" s="26"/>
      <c r="M89" s="33">
        <v>1</v>
      </c>
      <c r="O89" s="26"/>
      <c r="P89" s="33">
        <v>159</v>
      </c>
      <c r="R89" s="26"/>
      <c r="S89" s="33">
        <v>0</v>
      </c>
      <c r="T89" s="26"/>
      <c r="U89" s="26"/>
      <c r="V89" s="26"/>
      <c r="W89" s="33">
        <v>0</v>
      </c>
      <c r="Y89" s="26"/>
      <c r="Z89" s="26"/>
      <c r="AA89" s="33">
        <v>2</v>
      </c>
      <c r="AC89" s="26"/>
      <c r="AD89" s="26"/>
      <c r="AE89" s="26"/>
      <c r="AF89" s="26"/>
      <c r="AG89" s="33">
        <v>160</v>
      </c>
      <c r="AJ89" s="34">
        <v>601</v>
      </c>
      <c r="AK89" s="34"/>
      <c r="AL89" s="18">
        <v>1702</v>
      </c>
      <c r="AM89" s="18">
        <v>1</v>
      </c>
      <c r="AN89">
        <f t="shared" si="10"/>
        <v>5</v>
      </c>
      <c r="AO89" s="15">
        <f t="shared" si="11"/>
        <v>21000</v>
      </c>
      <c r="AP89">
        <f t="shared" si="12"/>
        <v>0</v>
      </c>
      <c r="AQ89" s="15">
        <f t="shared" si="13"/>
        <v>0</v>
      </c>
      <c r="AR89">
        <f t="shared" si="14"/>
        <v>0</v>
      </c>
      <c r="AS89" s="15">
        <f t="shared" si="15"/>
        <v>0</v>
      </c>
      <c r="AT89">
        <f t="shared" si="16"/>
        <v>4</v>
      </c>
      <c r="AU89" s="15">
        <f t="shared" si="17"/>
        <v>18000</v>
      </c>
      <c r="AV89">
        <f t="shared" si="18"/>
        <v>5</v>
      </c>
      <c r="AW89" s="15">
        <f t="shared" si="19"/>
        <v>21000</v>
      </c>
    </row>
    <row r="90" spans="2:49" ht="12.2" customHeight="1" x14ac:dyDescent="0.2">
      <c r="B90" s="34">
        <v>803.01</v>
      </c>
      <c r="C90" s="26"/>
      <c r="D90" s="26"/>
      <c r="E90" s="26"/>
      <c r="F90" s="26"/>
      <c r="G90" s="33">
        <v>2</v>
      </c>
      <c r="I90" s="26"/>
      <c r="J90" s="33">
        <v>16</v>
      </c>
      <c r="L90" s="26"/>
      <c r="M90" s="33">
        <v>0</v>
      </c>
      <c r="O90" s="26"/>
      <c r="P90" s="33">
        <v>0</v>
      </c>
      <c r="R90" s="26"/>
      <c r="S90" s="33">
        <v>1</v>
      </c>
      <c r="T90" s="26"/>
      <c r="U90" s="26"/>
      <c r="V90" s="26"/>
      <c r="W90" s="33">
        <v>550</v>
      </c>
      <c r="Y90" s="26"/>
      <c r="Z90" s="26"/>
      <c r="AA90" s="33">
        <v>3</v>
      </c>
      <c r="AC90" s="26"/>
      <c r="AD90" s="26"/>
      <c r="AE90" s="26"/>
      <c r="AF90" s="26"/>
      <c r="AG90" s="33">
        <v>566</v>
      </c>
      <c r="AJ90" s="34">
        <v>901</v>
      </c>
      <c r="AK90" s="34"/>
      <c r="AL90" s="18">
        <v>1703</v>
      </c>
      <c r="AM90" s="18">
        <v>3</v>
      </c>
      <c r="AN90">
        <f t="shared" si="10"/>
        <v>3</v>
      </c>
      <c r="AO90" s="15">
        <f t="shared" si="11"/>
        <v>30000</v>
      </c>
      <c r="AP90">
        <f t="shared" si="12"/>
        <v>0</v>
      </c>
      <c r="AQ90" s="15">
        <f t="shared" si="13"/>
        <v>0</v>
      </c>
      <c r="AR90">
        <f t="shared" si="14"/>
        <v>0</v>
      </c>
      <c r="AS90" s="15">
        <f t="shared" si="15"/>
        <v>0</v>
      </c>
      <c r="AT90">
        <f t="shared" si="16"/>
        <v>1</v>
      </c>
      <c r="AU90" s="15">
        <f t="shared" si="17"/>
        <v>25000</v>
      </c>
      <c r="AV90">
        <f t="shared" si="18"/>
        <v>3</v>
      </c>
      <c r="AW90" s="15">
        <f t="shared" si="19"/>
        <v>30000</v>
      </c>
    </row>
    <row r="91" spans="2:49" ht="12.2" customHeight="1" x14ac:dyDescent="0.2">
      <c r="B91" s="34">
        <v>805</v>
      </c>
      <c r="C91" s="26"/>
      <c r="D91" s="26"/>
      <c r="E91" s="26"/>
      <c r="F91" s="26"/>
      <c r="G91" s="33">
        <v>8</v>
      </c>
      <c r="I91" s="26"/>
      <c r="J91" s="33">
        <v>118</v>
      </c>
      <c r="L91" s="26"/>
      <c r="M91" s="33">
        <v>0</v>
      </c>
      <c r="O91" s="26"/>
      <c r="P91" s="33">
        <v>0</v>
      </c>
      <c r="R91" s="26"/>
      <c r="S91" s="33">
        <v>0</v>
      </c>
      <c r="T91" s="26"/>
      <c r="U91" s="26"/>
      <c r="V91" s="26"/>
      <c r="W91" s="33">
        <v>0</v>
      </c>
      <c r="Y91" s="26"/>
      <c r="Z91" s="26"/>
      <c r="AA91" s="33">
        <v>7</v>
      </c>
      <c r="AC91" s="26"/>
      <c r="AD91" s="26"/>
      <c r="AE91" s="26"/>
      <c r="AF91" s="26"/>
      <c r="AG91" s="33">
        <v>117</v>
      </c>
      <c r="AJ91" s="34">
        <v>906</v>
      </c>
      <c r="AK91" s="34"/>
      <c r="AL91" s="18">
        <v>1801</v>
      </c>
      <c r="AM91" s="18">
        <v>3</v>
      </c>
      <c r="AN91">
        <f t="shared" si="10"/>
        <v>2</v>
      </c>
      <c r="AO91" s="15">
        <f t="shared" si="11"/>
        <v>26000</v>
      </c>
      <c r="AP91">
        <f t="shared" si="12"/>
        <v>1</v>
      </c>
      <c r="AQ91" s="15">
        <f t="shared" si="13"/>
        <v>150000</v>
      </c>
      <c r="AR91">
        <f t="shared" si="14"/>
        <v>0</v>
      </c>
      <c r="AS91" s="15">
        <f t="shared" si="15"/>
        <v>0</v>
      </c>
      <c r="AT91">
        <f t="shared" si="16"/>
        <v>2</v>
      </c>
      <c r="AU91" s="15">
        <f t="shared" si="17"/>
        <v>175000</v>
      </c>
      <c r="AV91">
        <f t="shared" si="18"/>
        <v>3</v>
      </c>
      <c r="AW91" s="15">
        <f t="shared" si="19"/>
        <v>176000</v>
      </c>
    </row>
    <row r="92" spans="2:49" ht="12.2" customHeight="1" x14ac:dyDescent="0.2">
      <c r="B92" s="34">
        <v>806</v>
      </c>
      <c r="C92" s="26"/>
      <c r="D92" s="26"/>
      <c r="E92" s="26"/>
      <c r="F92" s="26"/>
      <c r="G92" s="33">
        <v>9</v>
      </c>
      <c r="I92" s="26"/>
      <c r="J92" s="33">
        <v>54</v>
      </c>
      <c r="L92" s="26"/>
      <c r="M92" s="33">
        <v>2</v>
      </c>
      <c r="O92" s="26"/>
      <c r="P92" s="33">
        <v>258</v>
      </c>
      <c r="R92" s="26"/>
      <c r="S92" s="33">
        <v>1</v>
      </c>
      <c r="T92" s="26"/>
      <c r="U92" s="26"/>
      <c r="V92" s="26"/>
      <c r="W92" s="33">
        <v>350</v>
      </c>
      <c r="Y92" s="26"/>
      <c r="Z92" s="26"/>
      <c r="AA92" s="33">
        <v>6</v>
      </c>
      <c r="AC92" s="26"/>
      <c r="AD92" s="26"/>
      <c r="AE92" s="26"/>
      <c r="AF92" s="26"/>
      <c r="AG92" s="33">
        <v>300</v>
      </c>
      <c r="AJ92" s="32">
        <v>1207</v>
      </c>
      <c r="AK92" s="32"/>
      <c r="AL92" s="18">
        <v>1802</v>
      </c>
      <c r="AM92" s="18">
        <v>4</v>
      </c>
      <c r="AN92">
        <f t="shared" si="10"/>
        <v>5</v>
      </c>
      <c r="AO92" s="15">
        <f t="shared" si="11"/>
        <v>13000</v>
      </c>
      <c r="AP92">
        <f t="shared" si="12"/>
        <v>0</v>
      </c>
      <c r="AQ92" s="15">
        <f t="shared" si="13"/>
        <v>0</v>
      </c>
      <c r="AR92">
        <f t="shared" si="14"/>
        <v>0</v>
      </c>
      <c r="AS92" s="15">
        <f t="shared" si="15"/>
        <v>0</v>
      </c>
      <c r="AT92">
        <f t="shared" si="16"/>
        <v>3</v>
      </c>
      <c r="AU92" s="15">
        <f t="shared" si="17"/>
        <v>11000</v>
      </c>
      <c r="AV92">
        <f t="shared" si="18"/>
        <v>5</v>
      </c>
      <c r="AW92" s="15">
        <f t="shared" si="19"/>
        <v>13000</v>
      </c>
    </row>
    <row r="93" spans="2:49" ht="12.2" customHeight="1" x14ac:dyDescent="0.2">
      <c r="B93" s="34">
        <v>905</v>
      </c>
      <c r="C93" s="26"/>
      <c r="D93" s="26"/>
      <c r="E93" s="26"/>
      <c r="F93" s="26"/>
      <c r="G93" s="33">
        <v>22</v>
      </c>
      <c r="I93" s="26"/>
      <c r="J93" s="33">
        <v>319</v>
      </c>
      <c r="L93" s="26"/>
      <c r="M93" s="33">
        <v>1</v>
      </c>
      <c r="O93" s="26"/>
      <c r="P93" s="33">
        <v>206</v>
      </c>
      <c r="R93" s="26"/>
      <c r="S93" s="33">
        <v>0</v>
      </c>
      <c r="T93" s="26"/>
      <c r="U93" s="26"/>
      <c r="V93" s="26"/>
      <c r="W93" s="33">
        <v>0</v>
      </c>
      <c r="Y93" s="26"/>
      <c r="Z93" s="26"/>
      <c r="AA93" s="33">
        <v>11</v>
      </c>
      <c r="AC93" s="26"/>
      <c r="AD93" s="26"/>
      <c r="AE93" s="26"/>
      <c r="AF93" s="26"/>
      <c r="AG93" s="33">
        <v>78</v>
      </c>
      <c r="AJ93" s="32">
        <v>1506</v>
      </c>
      <c r="AK93" s="32"/>
      <c r="AL93" s="18">
        <v>1803</v>
      </c>
      <c r="AM93" s="18">
        <v>5</v>
      </c>
      <c r="AN93">
        <f t="shared" si="10"/>
        <v>29</v>
      </c>
      <c r="AO93" s="15">
        <f t="shared" si="11"/>
        <v>274000</v>
      </c>
      <c r="AP93">
        <f t="shared" si="12"/>
        <v>1</v>
      </c>
      <c r="AQ93" s="15">
        <f t="shared" si="13"/>
        <v>216000</v>
      </c>
      <c r="AR93">
        <f t="shared" si="14"/>
        <v>3</v>
      </c>
      <c r="AS93" s="15">
        <f t="shared" si="15"/>
        <v>2001000</v>
      </c>
      <c r="AT93">
        <f t="shared" si="16"/>
        <v>18</v>
      </c>
      <c r="AU93" s="15">
        <f t="shared" si="17"/>
        <v>306000</v>
      </c>
      <c r="AV93">
        <f t="shared" si="18"/>
        <v>33</v>
      </c>
      <c r="AW93" s="15">
        <f t="shared" si="19"/>
        <v>2491000</v>
      </c>
    </row>
    <row r="94" spans="2:49" ht="12.2" customHeight="1" x14ac:dyDescent="0.2">
      <c r="B94" s="34">
        <v>908</v>
      </c>
      <c r="C94" s="26"/>
      <c r="D94" s="26"/>
      <c r="E94" s="26"/>
      <c r="F94" s="26"/>
      <c r="G94" s="33">
        <v>60</v>
      </c>
      <c r="I94" s="26"/>
      <c r="J94" s="33">
        <v>664</v>
      </c>
      <c r="L94" s="26"/>
      <c r="M94" s="33">
        <v>1</v>
      </c>
      <c r="O94" s="26"/>
      <c r="P94" s="33">
        <v>250</v>
      </c>
      <c r="R94" s="26"/>
      <c r="S94" s="33">
        <v>1</v>
      </c>
      <c r="T94" s="26"/>
      <c r="U94" s="26"/>
      <c r="V94" s="26"/>
      <c r="W94" s="33">
        <v>950</v>
      </c>
      <c r="Y94" s="26"/>
      <c r="Z94" s="26"/>
      <c r="AA94" s="33">
        <v>28</v>
      </c>
      <c r="AC94" s="26"/>
      <c r="AD94" s="26"/>
      <c r="AE94" s="26"/>
      <c r="AF94" s="26"/>
      <c r="AG94" s="33">
        <v>282</v>
      </c>
      <c r="AJ94" s="32">
        <v>1509</v>
      </c>
      <c r="AK94" s="32"/>
      <c r="AL94" s="18">
        <v>1901</v>
      </c>
      <c r="AM94" s="18">
        <v>3</v>
      </c>
      <c r="AN94">
        <f t="shared" si="10"/>
        <v>12</v>
      </c>
      <c r="AO94" s="15">
        <f t="shared" si="11"/>
        <v>40000</v>
      </c>
      <c r="AP94">
        <f t="shared" si="12"/>
        <v>0</v>
      </c>
      <c r="AQ94" s="15">
        <f t="shared" si="13"/>
        <v>0</v>
      </c>
      <c r="AR94">
        <f t="shared" si="14"/>
        <v>1</v>
      </c>
      <c r="AS94" s="15">
        <f t="shared" si="15"/>
        <v>500000</v>
      </c>
      <c r="AT94">
        <f t="shared" si="16"/>
        <v>9</v>
      </c>
      <c r="AU94" s="15">
        <f t="shared" si="17"/>
        <v>37000</v>
      </c>
      <c r="AV94">
        <f t="shared" si="18"/>
        <v>13</v>
      </c>
      <c r="AW94" s="15">
        <f t="shared" si="19"/>
        <v>540000</v>
      </c>
    </row>
    <row r="95" spans="2:49" ht="12.2" customHeight="1" x14ac:dyDescent="0.2">
      <c r="B95" s="32">
        <v>1206</v>
      </c>
      <c r="C95" s="26"/>
      <c r="D95" s="26"/>
      <c r="E95" s="26"/>
      <c r="F95" s="26"/>
      <c r="G95" s="33">
        <v>84</v>
      </c>
      <c r="I95" s="26"/>
      <c r="J95" s="27">
        <v>1086</v>
      </c>
      <c r="L95" s="26"/>
      <c r="M95" s="33">
        <v>4</v>
      </c>
      <c r="O95" s="26"/>
      <c r="P95" s="33">
        <v>674</v>
      </c>
      <c r="R95" s="26"/>
      <c r="S95" s="33">
        <v>4</v>
      </c>
      <c r="T95" s="26"/>
      <c r="U95" s="26"/>
      <c r="V95" s="26"/>
      <c r="W95" s="27">
        <v>1408</v>
      </c>
      <c r="Y95" s="26"/>
      <c r="Z95" s="26"/>
      <c r="AA95" s="33">
        <v>56</v>
      </c>
      <c r="AC95" s="26"/>
      <c r="AD95" s="26"/>
      <c r="AE95" s="26"/>
      <c r="AF95" s="26"/>
      <c r="AG95" s="27">
        <v>2390</v>
      </c>
      <c r="AJ95" s="32">
        <v>1606</v>
      </c>
      <c r="AK95" s="32"/>
      <c r="AL95" s="18">
        <v>1902</v>
      </c>
      <c r="AM95" s="18">
        <v>5</v>
      </c>
      <c r="AN95">
        <f t="shared" si="10"/>
        <v>20</v>
      </c>
      <c r="AO95" s="15">
        <f t="shared" si="11"/>
        <v>206000</v>
      </c>
      <c r="AP95">
        <f t="shared" si="12"/>
        <v>0</v>
      </c>
      <c r="AQ95" s="15">
        <f t="shared" si="13"/>
        <v>0</v>
      </c>
      <c r="AR95">
        <f t="shared" si="14"/>
        <v>1</v>
      </c>
      <c r="AS95" s="15">
        <f t="shared" si="15"/>
        <v>288000</v>
      </c>
      <c r="AT95">
        <f t="shared" si="16"/>
        <v>13</v>
      </c>
      <c r="AU95" s="15">
        <f t="shared" si="17"/>
        <v>344000</v>
      </c>
      <c r="AV95">
        <f t="shared" si="18"/>
        <v>21</v>
      </c>
      <c r="AW95" s="15">
        <f t="shared" si="19"/>
        <v>494000</v>
      </c>
    </row>
    <row r="96" spans="2:49" ht="12.2" customHeight="1" x14ac:dyDescent="0.2">
      <c r="B96" s="32">
        <v>1301</v>
      </c>
      <c r="C96" s="26"/>
      <c r="D96" s="26"/>
      <c r="E96" s="26"/>
      <c r="F96" s="26"/>
      <c r="G96" s="33">
        <v>5</v>
      </c>
      <c r="I96" s="26"/>
      <c r="J96" s="33">
        <v>10</v>
      </c>
      <c r="L96" s="26"/>
      <c r="M96" s="33">
        <v>0</v>
      </c>
      <c r="O96" s="26"/>
      <c r="P96" s="33">
        <v>0</v>
      </c>
      <c r="R96" s="26"/>
      <c r="S96" s="33">
        <v>0</v>
      </c>
      <c r="T96" s="26"/>
      <c r="U96" s="26"/>
      <c r="V96" s="26"/>
      <c r="W96" s="33">
        <v>0</v>
      </c>
      <c r="Y96" s="26"/>
      <c r="Z96" s="26"/>
      <c r="AA96" s="33">
        <v>1</v>
      </c>
      <c r="AC96" s="26"/>
      <c r="AD96" s="26"/>
      <c r="AE96" s="26"/>
      <c r="AF96" s="26"/>
      <c r="AG96" s="33">
        <v>4</v>
      </c>
      <c r="AJ96" s="32">
        <v>2002</v>
      </c>
      <c r="AK96" s="32"/>
      <c r="AL96" s="18">
        <v>1903</v>
      </c>
      <c r="AM96" s="18">
        <v>4</v>
      </c>
      <c r="AN96">
        <f t="shared" si="10"/>
        <v>12</v>
      </c>
      <c r="AO96" s="15">
        <f t="shared" si="11"/>
        <v>53000</v>
      </c>
      <c r="AP96">
        <f t="shared" si="12"/>
        <v>0</v>
      </c>
      <c r="AQ96" s="15">
        <f t="shared" si="13"/>
        <v>0</v>
      </c>
      <c r="AR96">
        <f t="shared" si="14"/>
        <v>1</v>
      </c>
      <c r="AS96" s="15">
        <f t="shared" si="15"/>
        <v>890000</v>
      </c>
      <c r="AT96">
        <f t="shared" si="16"/>
        <v>7</v>
      </c>
      <c r="AU96" s="15">
        <f t="shared" si="17"/>
        <v>916000</v>
      </c>
      <c r="AV96">
        <f t="shared" si="18"/>
        <v>13</v>
      </c>
      <c r="AW96" s="15">
        <f t="shared" si="19"/>
        <v>943000</v>
      </c>
    </row>
    <row r="97" spans="1:49" ht="12.2" customHeight="1" x14ac:dyDescent="0.2">
      <c r="B97" s="32">
        <v>1303</v>
      </c>
      <c r="C97" s="26"/>
      <c r="D97" s="26"/>
      <c r="E97" s="26"/>
      <c r="F97" s="26"/>
      <c r="G97" s="33">
        <v>13</v>
      </c>
      <c r="I97" s="26"/>
      <c r="J97" s="33">
        <v>172</v>
      </c>
      <c r="L97" s="26"/>
      <c r="M97" s="33">
        <v>0</v>
      </c>
      <c r="O97" s="26"/>
      <c r="P97" s="33">
        <v>0</v>
      </c>
      <c r="R97" s="26"/>
      <c r="S97" s="33">
        <v>2</v>
      </c>
      <c r="T97" s="26"/>
      <c r="U97" s="26"/>
      <c r="V97" s="26"/>
      <c r="W97" s="33">
        <v>960</v>
      </c>
      <c r="Y97" s="26"/>
      <c r="Z97" s="26"/>
      <c r="AA97" s="33">
        <v>6</v>
      </c>
      <c r="AC97" s="26"/>
      <c r="AD97" s="26"/>
      <c r="AE97" s="26"/>
      <c r="AF97" s="26"/>
      <c r="AG97" s="33">
        <v>513</v>
      </c>
      <c r="AJ97" s="32">
        <v>2007.01</v>
      </c>
      <c r="AK97" s="32"/>
      <c r="AL97" s="18">
        <v>2001</v>
      </c>
      <c r="AM97" s="18">
        <v>5</v>
      </c>
      <c r="AN97">
        <f t="shared" si="10"/>
        <v>4</v>
      </c>
      <c r="AO97" s="15">
        <f t="shared" si="11"/>
        <v>8000</v>
      </c>
      <c r="AP97">
        <f t="shared" si="12"/>
        <v>0</v>
      </c>
      <c r="AQ97" s="15">
        <f t="shared" si="13"/>
        <v>0</v>
      </c>
      <c r="AR97">
        <f t="shared" si="14"/>
        <v>0</v>
      </c>
      <c r="AS97" s="15">
        <f t="shared" si="15"/>
        <v>0</v>
      </c>
      <c r="AT97">
        <f t="shared" si="16"/>
        <v>1</v>
      </c>
      <c r="AU97" s="15">
        <f t="shared" si="17"/>
        <v>1000</v>
      </c>
      <c r="AV97">
        <f t="shared" si="18"/>
        <v>4</v>
      </c>
      <c r="AW97" s="15">
        <f t="shared" si="19"/>
        <v>8000</v>
      </c>
    </row>
    <row r="98" spans="1:49" ht="12.2" customHeight="1" x14ac:dyDescent="0.2">
      <c r="B98" s="32">
        <v>1304</v>
      </c>
      <c r="C98" s="26"/>
      <c r="D98" s="26"/>
      <c r="E98" s="26"/>
      <c r="F98" s="26"/>
      <c r="G98" s="33">
        <v>14</v>
      </c>
      <c r="I98" s="26"/>
      <c r="J98" s="33">
        <v>186</v>
      </c>
      <c r="L98" s="26"/>
      <c r="M98" s="33">
        <v>0</v>
      </c>
      <c r="O98" s="26"/>
      <c r="P98" s="33">
        <v>0</v>
      </c>
      <c r="R98" s="26"/>
      <c r="S98" s="33">
        <v>0</v>
      </c>
      <c r="T98" s="26"/>
      <c r="U98" s="26"/>
      <c r="V98" s="26"/>
      <c r="W98" s="33">
        <v>0</v>
      </c>
      <c r="Y98" s="26"/>
      <c r="Z98" s="26"/>
      <c r="AA98" s="33">
        <v>7</v>
      </c>
      <c r="AC98" s="26"/>
      <c r="AD98" s="26"/>
      <c r="AE98" s="26"/>
      <c r="AF98" s="26"/>
      <c r="AG98" s="33">
        <v>154</v>
      </c>
      <c r="AJ98" s="32">
        <v>2007.02</v>
      </c>
      <c r="AK98" s="32"/>
      <c r="AL98" s="18">
        <v>2002</v>
      </c>
      <c r="AM98" s="18">
        <v>6</v>
      </c>
      <c r="AN98">
        <f t="shared" si="10"/>
        <v>18</v>
      </c>
      <c r="AO98" s="15">
        <f t="shared" si="11"/>
        <v>285000</v>
      </c>
      <c r="AP98">
        <f t="shared" si="12"/>
        <v>0</v>
      </c>
      <c r="AQ98" s="15">
        <f t="shared" si="13"/>
        <v>0</v>
      </c>
      <c r="AR98">
        <f t="shared" si="14"/>
        <v>2</v>
      </c>
      <c r="AS98" s="15">
        <f t="shared" si="15"/>
        <v>793000</v>
      </c>
      <c r="AT98">
        <f t="shared" si="16"/>
        <v>10</v>
      </c>
      <c r="AU98" s="15">
        <f t="shared" si="17"/>
        <v>647000</v>
      </c>
      <c r="AV98">
        <f t="shared" si="18"/>
        <v>20</v>
      </c>
      <c r="AW98" s="15">
        <f t="shared" si="19"/>
        <v>1078000</v>
      </c>
    </row>
    <row r="99" spans="1:49" ht="12.2" customHeight="1" x14ac:dyDescent="0.2">
      <c r="B99" s="32">
        <v>1403</v>
      </c>
      <c r="C99" s="26"/>
      <c r="D99" s="26"/>
      <c r="E99" s="26"/>
      <c r="F99" s="26"/>
      <c r="G99" s="33">
        <v>20</v>
      </c>
      <c r="I99" s="26"/>
      <c r="J99" s="33">
        <v>78</v>
      </c>
      <c r="L99" s="26"/>
      <c r="M99" s="33">
        <v>0</v>
      </c>
      <c r="O99" s="26"/>
      <c r="P99" s="33">
        <v>0</v>
      </c>
      <c r="R99" s="26"/>
      <c r="S99" s="33">
        <v>1</v>
      </c>
      <c r="T99" s="26"/>
      <c r="U99" s="26"/>
      <c r="V99" s="26"/>
      <c r="W99" s="33">
        <v>680</v>
      </c>
      <c r="Y99" s="26"/>
      <c r="Z99" s="26"/>
      <c r="AA99" s="33">
        <v>11</v>
      </c>
      <c r="AC99" s="26"/>
      <c r="AD99" s="26"/>
      <c r="AE99" s="26"/>
      <c r="AF99" s="26"/>
      <c r="AG99" s="33">
        <v>60</v>
      </c>
      <c r="AJ99" s="32">
        <v>2008</v>
      </c>
      <c r="AK99" s="32"/>
      <c r="AL99" s="18">
        <v>2003</v>
      </c>
      <c r="AM99" s="18">
        <v>3</v>
      </c>
      <c r="AN99">
        <f t="shared" si="10"/>
        <v>14</v>
      </c>
      <c r="AO99" s="15">
        <f t="shared" si="11"/>
        <v>36000</v>
      </c>
      <c r="AP99">
        <f t="shared" si="12"/>
        <v>2</v>
      </c>
      <c r="AQ99" s="15">
        <f t="shared" si="13"/>
        <v>275000</v>
      </c>
      <c r="AR99">
        <f t="shared" si="14"/>
        <v>0</v>
      </c>
      <c r="AS99" s="15">
        <f t="shared" si="15"/>
        <v>0</v>
      </c>
      <c r="AT99">
        <f t="shared" si="16"/>
        <v>8</v>
      </c>
      <c r="AU99" s="15">
        <f t="shared" si="17"/>
        <v>291000</v>
      </c>
      <c r="AV99">
        <f t="shared" si="18"/>
        <v>16</v>
      </c>
      <c r="AW99" s="15">
        <f t="shared" si="19"/>
        <v>311000</v>
      </c>
    </row>
    <row r="100" spans="1:49" ht="12.2" customHeight="1" x14ac:dyDescent="0.2">
      <c r="B100" s="32">
        <v>1503</v>
      </c>
      <c r="C100" s="26"/>
      <c r="D100" s="26"/>
      <c r="E100" s="26"/>
      <c r="F100" s="26"/>
      <c r="G100" s="33">
        <v>7</v>
      </c>
      <c r="I100" s="26"/>
      <c r="J100" s="33">
        <v>31</v>
      </c>
      <c r="L100" s="26"/>
      <c r="M100" s="33">
        <v>0</v>
      </c>
      <c r="O100" s="26"/>
      <c r="P100" s="33">
        <v>0</v>
      </c>
      <c r="R100" s="26"/>
      <c r="S100" s="33">
        <v>0</v>
      </c>
      <c r="T100" s="26"/>
      <c r="U100" s="26"/>
      <c r="V100" s="26"/>
      <c r="W100" s="33">
        <v>0</v>
      </c>
      <c r="Y100" s="26"/>
      <c r="Z100" s="26"/>
      <c r="AA100" s="33">
        <v>4</v>
      </c>
      <c r="AC100" s="26"/>
      <c r="AD100" s="26"/>
      <c r="AE100" s="26"/>
      <c r="AF100" s="26"/>
      <c r="AG100" s="33">
        <v>29</v>
      </c>
      <c r="AJ100" s="32">
        <v>2102</v>
      </c>
      <c r="AK100" s="32"/>
      <c r="AL100" s="18">
        <v>2004</v>
      </c>
      <c r="AM100" s="18">
        <v>4</v>
      </c>
      <c r="AN100">
        <f t="shared" si="10"/>
        <v>6</v>
      </c>
      <c r="AO100" s="15">
        <f t="shared" si="11"/>
        <v>149000</v>
      </c>
      <c r="AP100">
        <f t="shared" si="12"/>
        <v>1</v>
      </c>
      <c r="AQ100" s="15">
        <f t="shared" si="13"/>
        <v>110000</v>
      </c>
      <c r="AR100">
        <f t="shared" si="14"/>
        <v>0</v>
      </c>
      <c r="AS100" s="15">
        <f t="shared" si="15"/>
        <v>0</v>
      </c>
      <c r="AT100">
        <f t="shared" si="16"/>
        <v>4</v>
      </c>
      <c r="AU100" s="15">
        <f t="shared" si="17"/>
        <v>207000</v>
      </c>
      <c r="AV100">
        <f t="shared" si="18"/>
        <v>7</v>
      </c>
      <c r="AW100" s="15">
        <f t="shared" si="19"/>
        <v>259000</v>
      </c>
    </row>
    <row r="101" spans="1:49" ht="12.2" customHeight="1" x14ac:dyDescent="0.2">
      <c r="B101" s="32">
        <v>1504</v>
      </c>
      <c r="C101" s="26"/>
      <c r="D101" s="26"/>
      <c r="E101" s="26"/>
      <c r="F101" s="26"/>
      <c r="G101" s="33">
        <v>25</v>
      </c>
      <c r="I101" s="26"/>
      <c r="J101" s="33">
        <v>359</v>
      </c>
      <c r="L101" s="26"/>
      <c r="M101" s="33">
        <v>5</v>
      </c>
      <c r="O101" s="26"/>
      <c r="P101" s="33">
        <v>845</v>
      </c>
      <c r="R101" s="26"/>
      <c r="S101" s="33">
        <v>0</v>
      </c>
      <c r="T101" s="26"/>
      <c r="U101" s="26"/>
      <c r="V101" s="26"/>
      <c r="W101" s="33">
        <v>0</v>
      </c>
      <c r="Y101" s="26"/>
      <c r="Z101" s="26"/>
      <c r="AA101" s="33">
        <v>7</v>
      </c>
      <c r="AC101" s="26"/>
      <c r="AD101" s="26"/>
      <c r="AE101" s="26"/>
      <c r="AF101" s="26"/>
      <c r="AG101" s="33">
        <v>385</v>
      </c>
      <c r="AJ101" s="32">
        <v>2301</v>
      </c>
      <c r="AK101" s="32"/>
      <c r="AL101" s="18">
        <v>2005</v>
      </c>
      <c r="AM101" s="18">
        <v>4</v>
      </c>
      <c r="AN101">
        <f t="shared" si="10"/>
        <v>24</v>
      </c>
      <c r="AO101" s="15">
        <f t="shared" si="11"/>
        <v>232000</v>
      </c>
      <c r="AP101">
        <f t="shared" si="12"/>
        <v>0</v>
      </c>
      <c r="AQ101" s="15">
        <f t="shared" si="13"/>
        <v>0</v>
      </c>
      <c r="AR101">
        <f t="shared" si="14"/>
        <v>0</v>
      </c>
      <c r="AS101" s="15">
        <f t="shared" si="15"/>
        <v>0</v>
      </c>
      <c r="AT101">
        <f t="shared" si="16"/>
        <v>11</v>
      </c>
      <c r="AU101" s="15">
        <f t="shared" si="17"/>
        <v>140000</v>
      </c>
      <c r="AV101">
        <f t="shared" si="18"/>
        <v>24</v>
      </c>
      <c r="AW101" s="15">
        <f t="shared" si="19"/>
        <v>232000</v>
      </c>
    </row>
    <row r="102" spans="1:49" ht="12.2" customHeight="1" x14ac:dyDescent="0.2">
      <c r="B102" s="32">
        <v>1505</v>
      </c>
      <c r="C102" s="26"/>
      <c r="D102" s="26"/>
      <c r="E102" s="26"/>
      <c r="F102" s="26"/>
      <c r="G102" s="33">
        <v>23</v>
      </c>
      <c r="I102" s="26"/>
      <c r="J102" s="33">
        <v>463</v>
      </c>
      <c r="L102" s="26"/>
      <c r="M102" s="33">
        <v>0</v>
      </c>
      <c r="O102" s="26"/>
      <c r="P102" s="33">
        <v>0</v>
      </c>
      <c r="R102" s="26"/>
      <c r="S102" s="33">
        <v>2</v>
      </c>
      <c r="T102" s="26"/>
      <c r="U102" s="26"/>
      <c r="V102" s="26"/>
      <c r="W102" s="33">
        <v>750</v>
      </c>
      <c r="Y102" s="26"/>
      <c r="Z102" s="26"/>
      <c r="AA102" s="33">
        <v>10</v>
      </c>
      <c r="AC102" s="26"/>
      <c r="AD102" s="26"/>
      <c r="AE102" s="26"/>
      <c r="AF102" s="26"/>
      <c r="AG102" s="33">
        <v>156</v>
      </c>
      <c r="AJ102" s="32">
        <v>2503.0300000000002</v>
      </c>
      <c r="AK102" s="32"/>
      <c r="AL102" s="18">
        <v>2006</v>
      </c>
      <c r="AM102" s="18">
        <v>4</v>
      </c>
      <c r="AN102">
        <f t="shared" si="10"/>
        <v>27</v>
      </c>
      <c r="AO102" s="15">
        <f t="shared" si="11"/>
        <v>323000</v>
      </c>
      <c r="AP102">
        <f t="shared" si="12"/>
        <v>3</v>
      </c>
      <c r="AQ102" s="15">
        <f t="shared" si="13"/>
        <v>521000</v>
      </c>
      <c r="AR102">
        <f t="shared" si="14"/>
        <v>7</v>
      </c>
      <c r="AS102" s="15">
        <f t="shared" si="15"/>
        <v>3625000</v>
      </c>
      <c r="AT102">
        <f t="shared" si="16"/>
        <v>12</v>
      </c>
      <c r="AU102" s="15">
        <f t="shared" si="17"/>
        <v>1186000</v>
      </c>
      <c r="AV102">
        <f t="shared" si="18"/>
        <v>37</v>
      </c>
      <c r="AW102" s="15">
        <f t="shared" si="19"/>
        <v>4469000</v>
      </c>
    </row>
    <row r="103" spans="1:49" ht="12.2" customHeight="1" x14ac:dyDescent="0.2">
      <c r="B103" s="32">
        <v>1508</v>
      </c>
      <c r="C103" s="26"/>
      <c r="D103" s="26"/>
      <c r="E103" s="26"/>
      <c r="F103" s="26"/>
      <c r="G103" s="33">
        <v>38</v>
      </c>
      <c r="I103" s="26"/>
      <c r="J103" s="33">
        <v>439</v>
      </c>
      <c r="L103" s="26"/>
      <c r="M103" s="33">
        <v>0</v>
      </c>
      <c r="O103" s="26"/>
      <c r="P103" s="33">
        <v>0</v>
      </c>
      <c r="R103" s="26"/>
      <c r="S103" s="33">
        <v>1</v>
      </c>
      <c r="T103" s="26"/>
      <c r="U103" s="26"/>
      <c r="V103" s="26"/>
      <c r="W103" s="33">
        <v>384</v>
      </c>
      <c r="Y103" s="26"/>
      <c r="Z103" s="26"/>
      <c r="AA103" s="33">
        <v>19</v>
      </c>
      <c r="AC103" s="26"/>
      <c r="AD103" s="26"/>
      <c r="AE103" s="26"/>
      <c r="AF103" s="26"/>
      <c r="AG103" s="33">
        <v>532</v>
      </c>
      <c r="AJ103" s="32">
        <v>2601.0100000000002</v>
      </c>
      <c r="AK103" s="32"/>
      <c r="AL103" s="18">
        <v>2007.01</v>
      </c>
      <c r="AM103" s="18">
        <v>6</v>
      </c>
      <c r="AN103">
        <f t="shared" si="10"/>
        <v>8</v>
      </c>
      <c r="AO103" s="15">
        <f t="shared" si="11"/>
        <v>95000</v>
      </c>
      <c r="AP103">
        <f t="shared" si="12"/>
        <v>0</v>
      </c>
      <c r="AQ103" s="15">
        <f t="shared" si="13"/>
        <v>0</v>
      </c>
      <c r="AR103">
        <f t="shared" si="14"/>
        <v>0</v>
      </c>
      <c r="AS103" s="15">
        <f t="shared" si="15"/>
        <v>0</v>
      </c>
      <c r="AT103">
        <f t="shared" si="16"/>
        <v>7</v>
      </c>
      <c r="AU103" s="15">
        <f t="shared" si="17"/>
        <v>94000</v>
      </c>
      <c r="AV103">
        <f t="shared" si="18"/>
        <v>8</v>
      </c>
      <c r="AW103" s="15">
        <f t="shared" si="19"/>
        <v>95000</v>
      </c>
    </row>
    <row r="104" spans="1:49" ht="12.2" customHeight="1" x14ac:dyDescent="0.2">
      <c r="B104" s="32">
        <v>1510</v>
      </c>
      <c r="C104" s="26"/>
      <c r="D104" s="26"/>
      <c r="E104" s="26"/>
      <c r="F104" s="26"/>
      <c r="G104" s="33">
        <v>22</v>
      </c>
      <c r="I104" s="26"/>
      <c r="J104" s="33">
        <v>148</v>
      </c>
      <c r="L104" s="26"/>
      <c r="M104" s="33">
        <v>1</v>
      </c>
      <c r="O104" s="26"/>
      <c r="P104" s="33">
        <v>140</v>
      </c>
      <c r="R104" s="26"/>
      <c r="S104" s="33">
        <v>0</v>
      </c>
      <c r="T104" s="26"/>
      <c r="U104" s="26"/>
      <c r="V104" s="26"/>
      <c r="W104" s="33">
        <v>0</v>
      </c>
      <c r="Y104" s="26"/>
      <c r="Z104" s="26"/>
      <c r="AA104" s="33">
        <v>13</v>
      </c>
      <c r="AC104" s="26"/>
      <c r="AD104" s="26"/>
      <c r="AE104" s="26"/>
      <c r="AF104" s="26"/>
      <c r="AG104" s="33">
        <v>203</v>
      </c>
      <c r="AJ104" s="32">
        <v>2602.0100000000002</v>
      </c>
      <c r="AK104" s="32"/>
      <c r="AL104" s="18">
        <v>2007.02</v>
      </c>
      <c r="AM104" s="18">
        <v>6</v>
      </c>
      <c r="AN104">
        <f t="shared" si="10"/>
        <v>3</v>
      </c>
      <c r="AO104" s="15">
        <f t="shared" si="11"/>
        <v>3000</v>
      </c>
      <c r="AP104">
        <f t="shared" si="12"/>
        <v>0</v>
      </c>
      <c r="AQ104" s="15">
        <f t="shared" si="13"/>
        <v>0</v>
      </c>
      <c r="AR104">
        <f t="shared" si="14"/>
        <v>0</v>
      </c>
      <c r="AS104" s="15">
        <f t="shared" si="15"/>
        <v>0</v>
      </c>
      <c r="AT104">
        <f t="shared" si="16"/>
        <v>2</v>
      </c>
      <c r="AU104" s="15">
        <f t="shared" si="17"/>
        <v>2000</v>
      </c>
      <c r="AV104">
        <f t="shared" si="18"/>
        <v>3</v>
      </c>
      <c r="AW104" s="15">
        <f t="shared" si="19"/>
        <v>3000</v>
      </c>
    </row>
    <row r="105" spans="1:49" ht="12.2" customHeight="1" x14ac:dyDescent="0.2">
      <c r="B105" s="32">
        <v>1513</v>
      </c>
      <c r="C105" s="26"/>
      <c r="D105" s="26"/>
      <c r="E105" s="26"/>
      <c r="F105" s="26"/>
      <c r="G105" s="33">
        <v>22</v>
      </c>
      <c r="I105" s="26"/>
      <c r="J105" s="33">
        <v>429</v>
      </c>
      <c r="L105" s="26"/>
      <c r="M105" s="33">
        <v>0</v>
      </c>
      <c r="O105" s="26"/>
      <c r="P105" s="33">
        <v>0</v>
      </c>
      <c r="R105" s="26"/>
      <c r="S105" s="33">
        <v>2</v>
      </c>
      <c r="T105" s="26"/>
      <c r="U105" s="26"/>
      <c r="V105" s="26"/>
      <c r="W105" s="33">
        <v>796</v>
      </c>
      <c r="Y105" s="26"/>
      <c r="Z105" s="26"/>
      <c r="AA105" s="33">
        <v>12</v>
      </c>
      <c r="AC105" s="26"/>
      <c r="AD105" s="26"/>
      <c r="AE105" s="26"/>
      <c r="AF105" s="26"/>
      <c r="AG105" s="33">
        <v>349</v>
      </c>
      <c r="AJ105" s="32">
        <v>2603.0100000000002</v>
      </c>
      <c r="AK105" s="32"/>
      <c r="AL105" s="18">
        <v>2008</v>
      </c>
      <c r="AM105" s="18">
        <v>6</v>
      </c>
      <c r="AN105">
        <f t="shared" si="10"/>
        <v>28</v>
      </c>
      <c r="AO105" s="15">
        <f t="shared" si="11"/>
        <v>183000</v>
      </c>
      <c r="AP105">
        <f t="shared" si="12"/>
        <v>0</v>
      </c>
      <c r="AQ105" s="15">
        <f t="shared" si="13"/>
        <v>0</v>
      </c>
      <c r="AR105">
        <f t="shared" si="14"/>
        <v>1</v>
      </c>
      <c r="AS105" s="15">
        <f t="shared" si="15"/>
        <v>500000</v>
      </c>
      <c r="AT105">
        <f t="shared" si="16"/>
        <v>17</v>
      </c>
      <c r="AU105" s="15">
        <f t="shared" si="17"/>
        <v>110000</v>
      </c>
      <c r="AV105">
        <f t="shared" si="18"/>
        <v>29</v>
      </c>
      <c r="AW105" s="15">
        <f t="shared" si="19"/>
        <v>683000</v>
      </c>
    </row>
    <row r="106" spans="1:49" ht="14.45" customHeight="1" x14ac:dyDescent="0.2">
      <c r="A106" s="17" t="s">
        <v>264</v>
      </c>
      <c r="B106" s="17"/>
      <c r="C106" s="17"/>
      <c r="D106" s="17"/>
      <c r="E106" s="17"/>
      <c r="F106" s="17"/>
      <c r="G106" s="17"/>
      <c r="H106" s="17"/>
      <c r="Z106" s="19"/>
      <c r="AA106" s="19"/>
      <c r="AB106" s="19" t="s">
        <v>1</v>
      </c>
      <c r="AC106" s="19"/>
      <c r="AD106" s="29">
        <v>4</v>
      </c>
      <c r="AE106" s="30" t="s">
        <v>3</v>
      </c>
      <c r="AF106" s="19"/>
      <c r="AG106" s="29">
        <v>10</v>
      </c>
      <c r="AJ106" s="32">
        <v>2603.02</v>
      </c>
      <c r="AK106" s="32"/>
      <c r="AL106" s="18">
        <v>2101</v>
      </c>
      <c r="AM106" s="18">
        <v>5</v>
      </c>
      <c r="AN106">
        <f t="shared" si="10"/>
        <v>70</v>
      </c>
      <c r="AO106" s="15">
        <f t="shared" si="11"/>
        <v>885000</v>
      </c>
      <c r="AP106">
        <f t="shared" si="12"/>
        <v>0</v>
      </c>
      <c r="AQ106" s="15">
        <f t="shared" si="13"/>
        <v>0</v>
      </c>
      <c r="AR106">
        <f t="shared" si="14"/>
        <v>8</v>
      </c>
      <c r="AS106" s="15">
        <f t="shared" si="15"/>
        <v>4687000</v>
      </c>
      <c r="AT106">
        <f t="shared" si="16"/>
        <v>33</v>
      </c>
      <c r="AU106" s="15">
        <f t="shared" si="17"/>
        <v>503000</v>
      </c>
      <c r="AV106">
        <f t="shared" si="18"/>
        <v>78</v>
      </c>
      <c r="AW106" s="15">
        <f t="shared" si="19"/>
        <v>5572000</v>
      </c>
    </row>
    <row r="107" spans="1:49" ht="14.45" customHeight="1" x14ac:dyDescent="0.2">
      <c r="A107" s="17" t="s">
        <v>5</v>
      </c>
      <c r="B107" s="17"/>
      <c r="C107" s="17"/>
      <c r="D107" s="17"/>
      <c r="E107" s="17"/>
      <c r="V107" s="17" t="s">
        <v>6</v>
      </c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J107" s="32">
        <v>2604.0100000000002</v>
      </c>
      <c r="AK107" s="32"/>
      <c r="AL107" s="18">
        <v>2102</v>
      </c>
      <c r="AM107" s="18">
        <v>6</v>
      </c>
      <c r="AN107">
        <f t="shared" si="10"/>
        <v>61</v>
      </c>
      <c r="AO107" s="15">
        <f t="shared" si="11"/>
        <v>1192000</v>
      </c>
      <c r="AP107">
        <f t="shared" si="12"/>
        <v>1</v>
      </c>
      <c r="AQ107" s="15">
        <f t="shared" si="13"/>
        <v>250000</v>
      </c>
      <c r="AR107">
        <f t="shared" si="14"/>
        <v>4</v>
      </c>
      <c r="AS107" s="15">
        <f t="shared" si="15"/>
        <v>2246000</v>
      </c>
      <c r="AT107">
        <f t="shared" si="16"/>
        <v>19</v>
      </c>
      <c r="AU107" s="15">
        <f t="shared" si="17"/>
        <v>246000</v>
      </c>
      <c r="AV107">
        <f t="shared" si="18"/>
        <v>66</v>
      </c>
      <c r="AW107" s="15">
        <f t="shared" si="19"/>
        <v>3688000</v>
      </c>
    </row>
    <row r="108" spans="1:49" ht="14.45" customHeight="1" x14ac:dyDescent="0.2">
      <c r="A108" s="17" t="s">
        <v>7</v>
      </c>
      <c r="B108" s="17"/>
      <c r="C108" s="17"/>
      <c r="D108" s="17"/>
      <c r="E108" s="17"/>
      <c r="V108" s="17" t="s">
        <v>8</v>
      </c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J108" s="32">
        <v>2604.02</v>
      </c>
      <c r="AK108" s="32"/>
      <c r="AL108" s="18">
        <v>2201</v>
      </c>
      <c r="AM108" s="18">
        <v>13</v>
      </c>
      <c r="AN108">
        <f t="shared" si="10"/>
        <v>125</v>
      </c>
      <c r="AO108" s="15">
        <f t="shared" si="11"/>
        <v>1805000</v>
      </c>
      <c r="AP108">
        <f t="shared" si="12"/>
        <v>3</v>
      </c>
      <c r="AQ108" s="15">
        <f t="shared" si="13"/>
        <v>504000</v>
      </c>
      <c r="AR108">
        <f t="shared" si="14"/>
        <v>7</v>
      </c>
      <c r="AS108" s="15">
        <f t="shared" si="15"/>
        <v>4623000</v>
      </c>
      <c r="AT108">
        <f t="shared" si="16"/>
        <v>57</v>
      </c>
      <c r="AU108" s="15">
        <f t="shared" si="17"/>
        <v>2129000</v>
      </c>
      <c r="AV108">
        <f t="shared" si="18"/>
        <v>135</v>
      </c>
      <c r="AW108" s="15">
        <f t="shared" si="19"/>
        <v>6932000</v>
      </c>
    </row>
    <row r="109" spans="1:49" ht="14.45" customHeight="1" x14ac:dyDescent="0.2">
      <c r="V109" s="17" t="s">
        <v>9</v>
      </c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J109" s="32">
        <v>2604.04</v>
      </c>
      <c r="AK109" s="32"/>
      <c r="AL109" s="18">
        <v>2301</v>
      </c>
      <c r="AM109" s="18">
        <v>6</v>
      </c>
      <c r="AN109">
        <f t="shared" si="10"/>
        <v>56</v>
      </c>
      <c r="AO109" s="15">
        <f t="shared" si="11"/>
        <v>884000</v>
      </c>
      <c r="AP109">
        <f t="shared" si="12"/>
        <v>3</v>
      </c>
      <c r="AQ109" s="15">
        <f t="shared" si="13"/>
        <v>452000</v>
      </c>
      <c r="AR109">
        <f t="shared" si="14"/>
        <v>2</v>
      </c>
      <c r="AS109" s="15">
        <f t="shared" si="15"/>
        <v>1100000</v>
      </c>
      <c r="AT109">
        <f t="shared" si="16"/>
        <v>30</v>
      </c>
      <c r="AU109" s="15">
        <f t="shared" si="17"/>
        <v>518000</v>
      </c>
      <c r="AV109">
        <f t="shared" si="18"/>
        <v>61</v>
      </c>
      <c r="AW109" s="15">
        <f t="shared" si="19"/>
        <v>2436000</v>
      </c>
    </row>
    <row r="110" spans="1:49" ht="12.2" customHeight="1" x14ac:dyDescent="0.2">
      <c r="G110" s="23" t="s">
        <v>10</v>
      </c>
      <c r="H110" s="23"/>
      <c r="I110" s="23"/>
      <c r="J110" s="23"/>
      <c r="M110" s="23" t="s">
        <v>10</v>
      </c>
      <c r="N110" s="23"/>
      <c r="O110" s="23"/>
      <c r="P110" s="23"/>
      <c r="R110" s="23" t="s">
        <v>10</v>
      </c>
      <c r="S110" s="23"/>
      <c r="T110" s="23"/>
      <c r="U110" s="23"/>
      <c r="V110" s="23"/>
      <c r="AJ110" s="32">
        <v>2605.0100000000002</v>
      </c>
      <c r="AK110" s="32"/>
      <c r="AL110" s="18">
        <v>2302</v>
      </c>
      <c r="AM110" s="18">
        <v>13</v>
      </c>
      <c r="AN110">
        <f t="shared" si="10"/>
        <v>48</v>
      </c>
      <c r="AO110" s="15">
        <f t="shared" si="11"/>
        <v>567000</v>
      </c>
      <c r="AP110">
        <f t="shared" si="12"/>
        <v>2</v>
      </c>
      <c r="AQ110" s="15">
        <f t="shared" si="13"/>
        <v>399000</v>
      </c>
      <c r="AR110">
        <f t="shared" si="14"/>
        <v>5</v>
      </c>
      <c r="AS110" s="15">
        <f t="shared" si="15"/>
        <v>2532000</v>
      </c>
      <c r="AT110">
        <f t="shared" si="16"/>
        <v>22</v>
      </c>
      <c r="AU110" s="15">
        <f t="shared" si="17"/>
        <v>337000</v>
      </c>
      <c r="AV110">
        <f t="shared" si="18"/>
        <v>55</v>
      </c>
      <c r="AW110" s="15">
        <f t="shared" si="19"/>
        <v>3498000</v>
      </c>
    </row>
    <row r="111" spans="1:49" ht="12.2" customHeight="1" x14ac:dyDescent="0.2">
      <c r="G111" s="23" t="s">
        <v>11</v>
      </c>
      <c r="H111" s="23"/>
      <c r="I111" s="23"/>
      <c r="J111" s="23"/>
      <c r="M111" s="23" t="s">
        <v>12</v>
      </c>
      <c r="N111" s="23"/>
      <c r="O111" s="23"/>
      <c r="P111" s="23"/>
      <c r="R111" s="23" t="s">
        <v>13</v>
      </c>
      <c r="S111" s="23"/>
      <c r="T111" s="23"/>
      <c r="U111" s="23"/>
      <c r="V111" s="23"/>
      <c r="X111" s="23" t="s">
        <v>14</v>
      </c>
      <c r="Y111" s="23"/>
      <c r="Z111" s="23"/>
      <c r="AA111" s="23"/>
      <c r="AB111" s="23"/>
      <c r="AC111" s="23"/>
      <c r="AD111" s="23"/>
      <c r="AE111" s="23"/>
      <c r="AF111" s="23"/>
      <c r="AG111" s="23"/>
      <c r="AJ111" s="32">
        <v>2606.0500000000002</v>
      </c>
      <c r="AK111" s="32"/>
      <c r="AL111" s="18">
        <v>2303</v>
      </c>
      <c r="AM111" s="18">
        <v>5</v>
      </c>
      <c r="AN111">
        <f t="shared" si="10"/>
        <v>25</v>
      </c>
      <c r="AO111" s="15">
        <f t="shared" si="11"/>
        <v>325000</v>
      </c>
      <c r="AP111">
        <f t="shared" si="12"/>
        <v>1</v>
      </c>
      <c r="AQ111" s="15">
        <f t="shared" si="13"/>
        <v>150000</v>
      </c>
      <c r="AR111">
        <f t="shared" si="14"/>
        <v>1</v>
      </c>
      <c r="AS111" s="15">
        <f t="shared" si="15"/>
        <v>500000</v>
      </c>
      <c r="AT111">
        <f t="shared" si="16"/>
        <v>7</v>
      </c>
      <c r="AU111" s="15">
        <f t="shared" si="17"/>
        <v>198000</v>
      </c>
      <c r="AV111">
        <f t="shared" si="18"/>
        <v>27</v>
      </c>
      <c r="AW111" s="15">
        <f t="shared" si="19"/>
        <v>975000</v>
      </c>
    </row>
    <row r="112" spans="1:49" ht="13.35" customHeight="1" x14ac:dyDescent="0.2">
      <c r="B112" s="28" t="s">
        <v>15</v>
      </c>
      <c r="G112" s="31">
        <v>100000</v>
      </c>
      <c r="H112" s="23"/>
      <c r="I112" s="23"/>
      <c r="J112" s="23"/>
      <c r="M112" s="23" t="s">
        <v>17</v>
      </c>
      <c r="N112" s="23"/>
      <c r="O112" s="23"/>
      <c r="P112" s="23"/>
      <c r="X112" s="23" t="s">
        <v>18</v>
      </c>
      <c r="Y112" s="23"/>
      <c r="Z112" s="23"/>
      <c r="AA112" s="23"/>
      <c r="AB112" s="23"/>
      <c r="AC112" s="23"/>
      <c r="AD112" s="23"/>
      <c r="AE112" s="23"/>
      <c r="AF112" s="23"/>
      <c r="AG112" s="23"/>
      <c r="AJ112" s="32">
        <v>2707.02</v>
      </c>
      <c r="AK112" s="32"/>
      <c r="AL112" s="18">
        <v>2401</v>
      </c>
      <c r="AM112" s="18">
        <v>11</v>
      </c>
      <c r="AN112">
        <f t="shared" si="10"/>
        <v>73</v>
      </c>
      <c r="AO112" s="15">
        <f t="shared" si="11"/>
        <v>786000</v>
      </c>
      <c r="AP112">
        <f t="shared" si="12"/>
        <v>3</v>
      </c>
      <c r="AQ112" s="15">
        <f t="shared" si="13"/>
        <v>664000</v>
      </c>
      <c r="AR112">
        <f t="shared" si="14"/>
        <v>6</v>
      </c>
      <c r="AS112" s="15">
        <f t="shared" si="15"/>
        <v>2292000</v>
      </c>
      <c r="AT112">
        <f t="shared" si="16"/>
        <v>39</v>
      </c>
      <c r="AU112" s="15">
        <f t="shared" si="17"/>
        <v>1249000</v>
      </c>
      <c r="AV112">
        <f t="shared" si="18"/>
        <v>82</v>
      </c>
      <c r="AW112" s="15">
        <f t="shared" si="19"/>
        <v>3742000</v>
      </c>
    </row>
    <row r="113" spans="2:49" ht="13.35" customHeight="1" x14ac:dyDescent="0.2">
      <c r="B113" s="28"/>
      <c r="G113" s="23"/>
      <c r="H113" s="23"/>
      <c r="I113" s="23"/>
      <c r="J113" s="23"/>
      <c r="M113" s="23"/>
      <c r="N113" s="23"/>
      <c r="O113" s="23"/>
      <c r="P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J113" s="32">
        <v>2710.02</v>
      </c>
      <c r="AK113" s="32"/>
      <c r="AL113" s="18">
        <v>2402</v>
      </c>
      <c r="AM113" s="18">
        <v>13</v>
      </c>
      <c r="AN113">
        <f t="shared" si="10"/>
        <v>50</v>
      </c>
      <c r="AO113" s="15">
        <f t="shared" si="11"/>
        <v>763000</v>
      </c>
      <c r="AP113">
        <f t="shared" si="12"/>
        <v>1</v>
      </c>
      <c r="AQ113" s="15">
        <f t="shared" si="13"/>
        <v>125000</v>
      </c>
      <c r="AR113">
        <f t="shared" si="14"/>
        <v>2</v>
      </c>
      <c r="AS113" s="15">
        <f t="shared" si="15"/>
        <v>1600000</v>
      </c>
      <c r="AT113">
        <f t="shared" si="16"/>
        <v>32</v>
      </c>
      <c r="AU113" s="15">
        <f t="shared" si="17"/>
        <v>498000</v>
      </c>
      <c r="AV113">
        <f t="shared" si="18"/>
        <v>53</v>
      </c>
      <c r="AW113" s="15">
        <f t="shared" si="19"/>
        <v>2488000</v>
      </c>
    </row>
    <row r="114" spans="2:49" ht="12.2" customHeight="1" x14ac:dyDescent="0.2">
      <c r="F114" s="23" t="s">
        <v>19</v>
      </c>
      <c r="G114" s="23"/>
      <c r="H114" s="23"/>
      <c r="J114" s="23" t="s">
        <v>20</v>
      </c>
      <c r="K114" s="23"/>
      <c r="M114" s="23" t="s">
        <v>19</v>
      </c>
      <c r="N114" s="23"/>
      <c r="P114" s="28" t="s">
        <v>20</v>
      </c>
      <c r="S114" s="28" t="s">
        <v>19</v>
      </c>
      <c r="U114" s="23" t="s">
        <v>20</v>
      </c>
      <c r="V114" s="23"/>
      <c r="Y114" s="23" t="s">
        <v>19</v>
      </c>
      <c r="Z114" s="23"/>
      <c r="AD114" s="23" t="s">
        <v>20</v>
      </c>
      <c r="AE114" s="23"/>
      <c r="AF114" s="23"/>
      <c r="AJ114" s="32">
        <v>2716</v>
      </c>
      <c r="AK114" s="32"/>
      <c r="AL114" s="18">
        <v>2403</v>
      </c>
      <c r="AM114" s="18">
        <v>13</v>
      </c>
      <c r="AN114">
        <f t="shared" si="10"/>
        <v>35</v>
      </c>
      <c r="AO114" s="15">
        <f t="shared" si="11"/>
        <v>437000</v>
      </c>
      <c r="AP114">
        <f t="shared" si="12"/>
        <v>0</v>
      </c>
      <c r="AQ114" s="15">
        <f t="shared" si="13"/>
        <v>0</v>
      </c>
      <c r="AR114">
        <f t="shared" si="14"/>
        <v>1</v>
      </c>
      <c r="AS114" s="15">
        <f t="shared" si="15"/>
        <v>300000</v>
      </c>
      <c r="AT114">
        <f t="shared" si="16"/>
        <v>25</v>
      </c>
      <c r="AU114" s="15">
        <f t="shared" si="17"/>
        <v>628000</v>
      </c>
      <c r="AV114">
        <f t="shared" si="18"/>
        <v>36</v>
      </c>
      <c r="AW114" s="15">
        <f t="shared" si="19"/>
        <v>737000</v>
      </c>
    </row>
    <row r="115" spans="2:49" ht="12.2" customHeight="1" x14ac:dyDescent="0.2">
      <c r="F115" s="23" t="s">
        <v>21</v>
      </c>
      <c r="G115" s="23"/>
      <c r="H115" s="23"/>
      <c r="J115" s="23" t="s">
        <v>22</v>
      </c>
      <c r="K115" s="23"/>
      <c r="M115" s="23" t="s">
        <v>21</v>
      </c>
      <c r="N115" s="23"/>
      <c r="P115" s="28" t="s">
        <v>22</v>
      </c>
      <c r="S115" s="28" t="s">
        <v>21</v>
      </c>
      <c r="U115" s="23" t="s">
        <v>22</v>
      </c>
      <c r="V115" s="23"/>
      <c r="Y115" s="23" t="s">
        <v>21</v>
      </c>
      <c r="Z115" s="23"/>
      <c r="AD115" s="23" t="s">
        <v>22</v>
      </c>
      <c r="AE115" s="23"/>
      <c r="AF115" s="23"/>
      <c r="AJ115" s="32">
        <v>2717</v>
      </c>
      <c r="AK115" s="32"/>
      <c r="AL115" s="18">
        <v>2404</v>
      </c>
      <c r="AM115" s="18">
        <v>9</v>
      </c>
      <c r="AN115">
        <f t="shared" si="10"/>
        <v>58</v>
      </c>
      <c r="AO115" s="15">
        <f t="shared" si="11"/>
        <v>616000</v>
      </c>
      <c r="AP115">
        <f t="shared" si="12"/>
        <v>0</v>
      </c>
      <c r="AQ115" s="15">
        <f t="shared" si="13"/>
        <v>0</v>
      </c>
      <c r="AR115">
        <f t="shared" si="14"/>
        <v>0</v>
      </c>
      <c r="AS115" s="15">
        <f t="shared" si="15"/>
        <v>0</v>
      </c>
      <c r="AT115">
        <f t="shared" si="16"/>
        <v>23</v>
      </c>
      <c r="AU115" s="15">
        <f t="shared" si="17"/>
        <v>168000</v>
      </c>
      <c r="AV115">
        <f t="shared" si="18"/>
        <v>58</v>
      </c>
      <c r="AW115" s="15">
        <f t="shared" si="19"/>
        <v>616000</v>
      </c>
    </row>
    <row r="116" spans="2:49" ht="12.2" customHeight="1" x14ac:dyDescent="0.2">
      <c r="B116" s="32">
        <v>1608.02</v>
      </c>
      <c r="C116" s="26"/>
      <c r="D116" s="26"/>
      <c r="E116" s="26"/>
      <c r="F116" s="26"/>
      <c r="G116" s="33">
        <v>8</v>
      </c>
      <c r="I116" s="26"/>
      <c r="J116" s="33">
        <v>14</v>
      </c>
      <c r="L116" s="26"/>
      <c r="M116" s="33">
        <v>0</v>
      </c>
      <c r="O116" s="26"/>
      <c r="P116" s="33">
        <v>0</v>
      </c>
      <c r="R116" s="26"/>
      <c r="S116" s="33">
        <v>0</v>
      </c>
      <c r="T116" s="26"/>
      <c r="U116" s="26"/>
      <c r="V116" s="26"/>
      <c r="W116" s="33">
        <v>0</v>
      </c>
      <c r="Y116" s="26"/>
      <c r="Z116" s="26"/>
      <c r="AA116" s="33">
        <v>3</v>
      </c>
      <c r="AC116" s="26"/>
      <c r="AD116" s="26"/>
      <c r="AE116" s="26"/>
      <c r="AF116" s="26"/>
      <c r="AG116" s="33">
        <v>5</v>
      </c>
      <c r="AJ116" s="32">
        <v>2720.07</v>
      </c>
      <c r="AK116" s="32"/>
      <c r="AL116" s="18">
        <v>2501.0100000000002</v>
      </c>
      <c r="AM116" s="18">
        <v>8</v>
      </c>
      <c r="AN116">
        <f t="shared" si="10"/>
        <v>18</v>
      </c>
      <c r="AO116" s="15">
        <f t="shared" si="11"/>
        <v>133000</v>
      </c>
      <c r="AP116">
        <f t="shared" si="12"/>
        <v>0</v>
      </c>
      <c r="AQ116" s="15">
        <f t="shared" si="13"/>
        <v>0</v>
      </c>
      <c r="AR116">
        <f t="shared" si="14"/>
        <v>0</v>
      </c>
      <c r="AS116" s="15">
        <f t="shared" si="15"/>
        <v>0</v>
      </c>
      <c r="AT116">
        <f t="shared" si="16"/>
        <v>13</v>
      </c>
      <c r="AU116" s="15">
        <f t="shared" si="17"/>
        <v>94000</v>
      </c>
      <c r="AV116">
        <f t="shared" si="18"/>
        <v>18</v>
      </c>
      <c r="AW116" s="15">
        <f t="shared" si="19"/>
        <v>133000</v>
      </c>
    </row>
    <row r="117" spans="2:49" ht="12.2" customHeight="1" x14ac:dyDescent="0.2">
      <c r="B117" s="32">
        <v>1803</v>
      </c>
      <c r="C117" s="26"/>
      <c r="D117" s="26"/>
      <c r="E117" s="26"/>
      <c r="F117" s="26"/>
      <c r="G117" s="33">
        <v>29</v>
      </c>
      <c r="I117" s="26"/>
      <c r="J117" s="33">
        <v>274</v>
      </c>
      <c r="L117" s="26"/>
      <c r="M117" s="33">
        <v>1</v>
      </c>
      <c r="O117" s="26"/>
      <c r="P117" s="33">
        <v>216</v>
      </c>
      <c r="R117" s="26"/>
      <c r="S117" s="33">
        <v>3</v>
      </c>
      <c r="T117" s="26"/>
      <c r="U117" s="26"/>
      <c r="V117" s="26"/>
      <c r="W117" s="27">
        <v>2001</v>
      </c>
      <c r="Y117" s="26"/>
      <c r="Z117" s="26"/>
      <c r="AA117" s="33">
        <v>18</v>
      </c>
      <c r="AC117" s="26"/>
      <c r="AD117" s="26"/>
      <c r="AE117" s="26"/>
      <c r="AF117" s="26"/>
      <c r="AG117" s="33">
        <v>306</v>
      </c>
      <c r="AJ117" s="32">
        <v>2803.01</v>
      </c>
      <c r="AK117" s="32"/>
      <c r="AL117" s="18">
        <v>2501.02</v>
      </c>
      <c r="AM117" s="18">
        <v>5</v>
      </c>
      <c r="AN117">
        <f t="shared" si="10"/>
        <v>8</v>
      </c>
      <c r="AO117" s="15">
        <f t="shared" si="11"/>
        <v>74000</v>
      </c>
      <c r="AP117">
        <f t="shared" si="12"/>
        <v>0</v>
      </c>
      <c r="AQ117" s="15">
        <f t="shared" si="13"/>
        <v>0</v>
      </c>
      <c r="AR117">
        <f t="shared" si="14"/>
        <v>0</v>
      </c>
      <c r="AS117" s="15">
        <f t="shared" si="15"/>
        <v>0</v>
      </c>
      <c r="AT117">
        <f t="shared" si="16"/>
        <v>6</v>
      </c>
      <c r="AU117" s="15">
        <f t="shared" si="17"/>
        <v>19000</v>
      </c>
      <c r="AV117">
        <f t="shared" si="18"/>
        <v>8</v>
      </c>
      <c r="AW117" s="15">
        <f t="shared" si="19"/>
        <v>74000</v>
      </c>
    </row>
    <row r="118" spans="2:49" ht="12.2" customHeight="1" x14ac:dyDescent="0.2">
      <c r="B118" s="32">
        <v>1902</v>
      </c>
      <c r="C118" s="26"/>
      <c r="D118" s="26"/>
      <c r="E118" s="26"/>
      <c r="F118" s="26"/>
      <c r="G118" s="33">
        <v>20</v>
      </c>
      <c r="I118" s="26"/>
      <c r="J118" s="33">
        <v>206</v>
      </c>
      <c r="L118" s="26"/>
      <c r="M118" s="33">
        <v>0</v>
      </c>
      <c r="O118" s="26"/>
      <c r="P118" s="33">
        <v>0</v>
      </c>
      <c r="R118" s="26"/>
      <c r="S118" s="33">
        <v>1</v>
      </c>
      <c r="T118" s="26"/>
      <c r="U118" s="26"/>
      <c r="V118" s="26"/>
      <c r="W118" s="33">
        <v>288</v>
      </c>
      <c r="Y118" s="26"/>
      <c r="Z118" s="26"/>
      <c r="AA118" s="33">
        <v>13</v>
      </c>
      <c r="AC118" s="26"/>
      <c r="AD118" s="26"/>
      <c r="AE118" s="26"/>
      <c r="AF118" s="26"/>
      <c r="AG118" s="33">
        <v>344</v>
      </c>
      <c r="AJ118" s="32">
        <v>2803.02</v>
      </c>
      <c r="AK118" s="32"/>
      <c r="AL118" s="18">
        <v>2501.0300000000002</v>
      </c>
      <c r="AM118" s="18">
        <v>7</v>
      </c>
      <c r="AN118">
        <f t="shared" si="10"/>
        <v>64</v>
      </c>
      <c r="AO118" s="15">
        <f t="shared" si="11"/>
        <v>914000</v>
      </c>
      <c r="AP118">
        <f t="shared" si="12"/>
        <v>1</v>
      </c>
      <c r="AQ118" s="15">
        <f t="shared" si="13"/>
        <v>200000</v>
      </c>
      <c r="AR118">
        <f t="shared" si="14"/>
        <v>6</v>
      </c>
      <c r="AS118" s="15">
        <f t="shared" si="15"/>
        <v>4000000</v>
      </c>
      <c r="AT118">
        <f t="shared" si="16"/>
        <v>29</v>
      </c>
      <c r="AU118" s="15">
        <f t="shared" si="17"/>
        <v>2719000</v>
      </c>
      <c r="AV118">
        <f t="shared" si="18"/>
        <v>71</v>
      </c>
      <c r="AW118" s="15">
        <f t="shared" si="19"/>
        <v>5114000</v>
      </c>
    </row>
    <row r="119" spans="2:49" ht="12.2" customHeight="1" x14ac:dyDescent="0.2">
      <c r="B119" s="32">
        <v>2001</v>
      </c>
      <c r="C119" s="26"/>
      <c r="D119" s="26"/>
      <c r="E119" s="26"/>
      <c r="F119" s="26"/>
      <c r="G119" s="33">
        <v>4</v>
      </c>
      <c r="I119" s="26"/>
      <c r="J119" s="33">
        <v>8</v>
      </c>
      <c r="L119" s="26"/>
      <c r="M119" s="33">
        <v>0</v>
      </c>
      <c r="O119" s="26"/>
      <c r="P119" s="33">
        <v>0</v>
      </c>
      <c r="R119" s="26"/>
      <c r="S119" s="33">
        <v>0</v>
      </c>
      <c r="T119" s="26"/>
      <c r="U119" s="26"/>
      <c r="V119" s="26"/>
      <c r="W119" s="33">
        <v>0</v>
      </c>
      <c r="Y119" s="26"/>
      <c r="Z119" s="26"/>
      <c r="AA119" s="33">
        <v>1</v>
      </c>
      <c r="AC119" s="26"/>
      <c r="AD119" s="26"/>
      <c r="AE119" s="26"/>
      <c r="AF119" s="26"/>
      <c r="AG119" s="33">
        <v>1</v>
      </c>
      <c r="AJ119" s="32">
        <v>2804.04</v>
      </c>
      <c r="AK119" s="32"/>
      <c r="AL119" s="18">
        <v>2502.0300000000002</v>
      </c>
      <c r="AM119" s="18">
        <v>5</v>
      </c>
      <c r="AN119">
        <f t="shared" si="10"/>
        <v>17</v>
      </c>
      <c r="AO119" s="15">
        <f t="shared" si="11"/>
        <v>239000</v>
      </c>
      <c r="AP119">
        <f t="shared" si="12"/>
        <v>1</v>
      </c>
      <c r="AQ119" s="15">
        <f t="shared" si="13"/>
        <v>150000</v>
      </c>
      <c r="AR119">
        <f t="shared" si="14"/>
        <v>1</v>
      </c>
      <c r="AS119" s="15">
        <f t="shared" si="15"/>
        <v>1000000</v>
      </c>
      <c r="AT119">
        <f t="shared" si="16"/>
        <v>7</v>
      </c>
      <c r="AU119" s="15">
        <f t="shared" si="17"/>
        <v>220000</v>
      </c>
      <c r="AV119">
        <f t="shared" si="18"/>
        <v>19</v>
      </c>
      <c r="AW119" s="15">
        <f t="shared" si="19"/>
        <v>1389000</v>
      </c>
    </row>
    <row r="120" spans="2:49" ht="12.2" customHeight="1" x14ac:dyDescent="0.2">
      <c r="B120" s="32">
        <v>2101</v>
      </c>
      <c r="C120" s="26"/>
      <c r="D120" s="26"/>
      <c r="E120" s="26"/>
      <c r="F120" s="26"/>
      <c r="G120" s="33">
        <v>70</v>
      </c>
      <c r="I120" s="26"/>
      <c r="J120" s="33">
        <v>885</v>
      </c>
      <c r="L120" s="26"/>
      <c r="M120" s="33">
        <v>0</v>
      </c>
      <c r="O120" s="26"/>
      <c r="P120" s="33">
        <v>0</v>
      </c>
      <c r="R120" s="26"/>
      <c r="S120" s="33">
        <v>8</v>
      </c>
      <c r="T120" s="26"/>
      <c r="U120" s="26"/>
      <c r="V120" s="26"/>
      <c r="W120" s="27">
        <v>4687</v>
      </c>
      <c r="Y120" s="26"/>
      <c r="Z120" s="26"/>
      <c r="AA120" s="33">
        <v>33</v>
      </c>
      <c r="AC120" s="26"/>
      <c r="AD120" s="26"/>
      <c r="AE120" s="26"/>
      <c r="AF120" s="26"/>
      <c r="AG120" s="33">
        <v>503</v>
      </c>
      <c r="AJ120" s="34">
        <v>202</v>
      </c>
      <c r="AK120" s="34"/>
      <c r="AL120" s="18">
        <v>2502.04</v>
      </c>
      <c r="AM120" s="18">
        <v>2</v>
      </c>
      <c r="AN120">
        <f t="shared" si="10"/>
        <v>1</v>
      </c>
      <c r="AO120" s="15">
        <f t="shared" si="11"/>
        <v>1000</v>
      </c>
      <c r="AP120">
        <f t="shared" si="12"/>
        <v>0</v>
      </c>
      <c r="AQ120" s="15">
        <f t="shared" si="13"/>
        <v>0</v>
      </c>
      <c r="AR120">
        <f t="shared" si="14"/>
        <v>0</v>
      </c>
      <c r="AS120" s="15">
        <f t="shared" si="15"/>
        <v>0</v>
      </c>
      <c r="AT120">
        <f t="shared" si="16"/>
        <v>0</v>
      </c>
      <c r="AU120" s="15">
        <f t="shared" si="17"/>
        <v>0</v>
      </c>
      <c r="AV120">
        <f t="shared" si="18"/>
        <v>1</v>
      </c>
      <c r="AW120" s="15">
        <f t="shared" si="19"/>
        <v>1000</v>
      </c>
    </row>
    <row r="121" spans="2:49" ht="12.2" customHeight="1" x14ac:dyDescent="0.2">
      <c r="B121" s="32">
        <v>2303</v>
      </c>
      <c r="C121" s="26"/>
      <c r="D121" s="26"/>
      <c r="E121" s="26"/>
      <c r="F121" s="26"/>
      <c r="G121" s="33">
        <v>25</v>
      </c>
      <c r="I121" s="26"/>
      <c r="J121" s="33">
        <v>325</v>
      </c>
      <c r="L121" s="26"/>
      <c r="M121" s="33">
        <v>1</v>
      </c>
      <c r="O121" s="26"/>
      <c r="P121" s="33">
        <v>150</v>
      </c>
      <c r="R121" s="26"/>
      <c r="S121" s="33">
        <v>1</v>
      </c>
      <c r="T121" s="26"/>
      <c r="U121" s="26"/>
      <c r="V121" s="26"/>
      <c r="W121" s="33">
        <v>500</v>
      </c>
      <c r="Y121" s="26"/>
      <c r="Z121" s="26"/>
      <c r="AA121" s="33">
        <v>7</v>
      </c>
      <c r="AC121" s="26"/>
      <c r="AD121" s="26"/>
      <c r="AE121" s="26"/>
      <c r="AF121" s="26"/>
      <c r="AG121" s="33">
        <v>198</v>
      </c>
      <c r="AJ121" s="34">
        <v>603</v>
      </c>
      <c r="AK121" s="34"/>
      <c r="AL121" s="18">
        <v>2502.0500000000002</v>
      </c>
      <c r="AM121" s="18">
        <v>5</v>
      </c>
      <c r="AN121">
        <f t="shared" si="10"/>
        <v>53</v>
      </c>
      <c r="AO121" s="15">
        <f t="shared" si="11"/>
        <v>690000</v>
      </c>
      <c r="AP121">
        <f t="shared" si="12"/>
        <v>4</v>
      </c>
      <c r="AQ121" s="15">
        <f t="shared" si="13"/>
        <v>570000</v>
      </c>
      <c r="AR121">
        <f t="shared" si="14"/>
        <v>10</v>
      </c>
      <c r="AS121" s="15">
        <f t="shared" si="15"/>
        <v>6365000</v>
      </c>
      <c r="AT121">
        <f t="shared" si="16"/>
        <v>25</v>
      </c>
      <c r="AU121" s="15">
        <f t="shared" si="17"/>
        <v>845000</v>
      </c>
      <c r="AV121">
        <f t="shared" si="18"/>
        <v>67</v>
      </c>
      <c r="AW121" s="15">
        <f t="shared" si="19"/>
        <v>7625000</v>
      </c>
    </row>
    <row r="122" spans="2:49" ht="12.2" customHeight="1" x14ac:dyDescent="0.2">
      <c r="B122" s="32">
        <v>2501.02</v>
      </c>
      <c r="C122" s="26"/>
      <c r="D122" s="26"/>
      <c r="E122" s="26"/>
      <c r="F122" s="26"/>
      <c r="G122" s="33">
        <v>8</v>
      </c>
      <c r="I122" s="26"/>
      <c r="J122" s="33">
        <v>74</v>
      </c>
      <c r="L122" s="26"/>
      <c r="M122" s="33">
        <v>0</v>
      </c>
      <c r="O122" s="26"/>
      <c r="P122" s="33">
        <v>0</v>
      </c>
      <c r="R122" s="26"/>
      <c r="S122" s="33">
        <v>0</v>
      </c>
      <c r="T122" s="26"/>
      <c r="U122" s="26"/>
      <c r="V122" s="26"/>
      <c r="W122" s="33">
        <v>0</v>
      </c>
      <c r="Y122" s="26"/>
      <c r="Z122" s="26"/>
      <c r="AA122" s="33">
        <v>6</v>
      </c>
      <c r="AC122" s="26"/>
      <c r="AD122" s="26"/>
      <c r="AE122" s="26"/>
      <c r="AF122" s="26"/>
      <c r="AG122" s="33">
        <v>19</v>
      </c>
      <c r="AJ122" s="32">
        <v>1101</v>
      </c>
      <c r="AK122" s="32"/>
      <c r="AL122" s="18">
        <v>2502.06</v>
      </c>
      <c r="AM122" s="18">
        <v>7</v>
      </c>
      <c r="AN122">
        <f t="shared" si="10"/>
        <v>81</v>
      </c>
      <c r="AO122" s="15">
        <f t="shared" si="11"/>
        <v>1403000</v>
      </c>
      <c r="AP122">
        <f t="shared" si="12"/>
        <v>7</v>
      </c>
      <c r="AQ122" s="15">
        <f t="shared" si="13"/>
        <v>1172000</v>
      </c>
      <c r="AR122">
        <f t="shared" si="14"/>
        <v>10</v>
      </c>
      <c r="AS122" s="15">
        <f t="shared" si="15"/>
        <v>5241000</v>
      </c>
      <c r="AT122">
        <f t="shared" si="16"/>
        <v>26</v>
      </c>
      <c r="AU122" s="15">
        <f t="shared" si="17"/>
        <v>680000</v>
      </c>
      <c r="AV122">
        <f t="shared" si="18"/>
        <v>98</v>
      </c>
      <c r="AW122" s="15">
        <f t="shared" si="19"/>
        <v>7816000</v>
      </c>
    </row>
    <row r="123" spans="2:49" ht="12.2" customHeight="1" x14ac:dyDescent="0.2">
      <c r="B123" s="32">
        <v>2502.0300000000002</v>
      </c>
      <c r="C123" s="26"/>
      <c r="D123" s="26"/>
      <c r="E123" s="26"/>
      <c r="F123" s="26"/>
      <c r="G123" s="33">
        <v>17</v>
      </c>
      <c r="I123" s="26"/>
      <c r="J123" s="33">
        <v>239</v>
      </c>
      <c r="L123" s="26"/>
      <c r="M123" s="33">
        <v>1</v>
      </c>
      <c r="O123" s="26"/>
      <c r="P123" s="33">
        <v>150</v>
      </c>
      <c r="R123" s="26"/>
      <c r="S123" s="33">
        <v>1</v>
      </c>
      <c r="T123" s="26"/>
      <c r="U123" s="26"/>
      <c r="V123" s="26"/>
      <c r="W123" s="27">
        <v>1000</v>
      </c>
      <c r="Y123" s="26"/>
      <c r="Z123" s="26"/>
      <c r="AA123" s="33">
        <v>7</v>
      </c>
      <c r="AC123" s="26"/>
      <c r="AD123" s="26"/>
      <c r="AE123" s="26"/>
      <c r="AF123" s="26"/>
      <c r="AG123" s="33">
        <v>220</v>
      </c>
      <c r="AJ123" s="32">
        <v>1308.03</v>
      </c>
      <c r="AK123" s="32"/>
      <c r="AL123" s="18">
        <v>2502.0700000000002</v>
      </c>
      <c r="AM123" s="18">
        <v>4</v>
      </c>
      <c r="AN123">
        <f t="shared" si="10"/>
        <v>8</v>
      </c>
      <c r="AO123" s="15">
        <f t="shared" si="11"/>
        <v>32000</v>
      </c>
      <c r="AP123">
        <f t="shared" si="12"/>
        <v>0</v>
      </c>
      <c r="AQ123" s="15">
        <f t="shared" si="13"/>
        <v>0</v>
      </c>
      <c r="AR123">
        <f t="shared" si="14"/>
        <v>1</v>
      </c>
      <c r="AS123" s="15">
        <f t="shared" si="15"/>
        <v>500000</v>
      </c>
      <c r="AT123">
        <f t="shared" si="16"/>
        <v>2</v>
      </c>
      <c r="AU123" s="15">
        <f t="shared" si="17"/>
        <v>2000</v>
      </c>
      <c r="AV123">
        <f t="shared" si="18"/>
        <v>9</v>
      </c>
      <c r="AW123" s="15">
        <f t="shared" si="19"/>
        <v>532000</v>
      </c>
    </row>
    <row r="124" spans="2:49" ht="12.2" customHeight="1" x14ac:dyDescent="0.2">
      <c r="B124" s="32">
        <v>2502.0500000000002</v>
      </c>
      <c r="C124" s="26"/>
      <c r="D124" s="26"/>
      <c r="E124" s="26"/>
      <c r="F124" s="26"/>
      <c r="G124" s="33">
        <v>53</v>
      </c>
      <c r="I124" s="26"/>
      <c r="J124" s="33">
        <v>690</v>
      </c>
      <c r="L124" s="26"/>
      <c r="M124" s="33">
        <v>4</v>
      </c>
      <c r="O124" s="26"/>
      <c r="P124" s="33">
        <v>570</v>
      </c>
      <c r="R124" s="26"/>
      <c r="S124" s="33">
        <v>10</v>
      </c>
      <c r="T124" s="26"/>
      <c r="U124" s="26"/>
      <c r="V124" s="26"/>
      <c r="W124" s="27">
        <v>6365</v>
      </c>
      <c r="Y124" s="26"/>
      <c r="Z124" s="26"/>
      <c r="AA124" s="33">
        <v>25</v>
      </c>
      <c r="AC124" s="26"/>
      <c r="AD124" s="26"/>
      <c r="AE124" s="26"/>
      <c r="AF124" s="26"/>
      <c r="AG124" s="33">
        <v>845</v>
      </c>
      <c r="AJ124" s="32">
        <v>1507.01</v>
      </c>
      <c r="AK124" s="32"/>
      <c r="AL124" s="18">
        <v>2503.0100000000002</v>
      </c>
      <c r="AM124" s="18">
        <v>4</v>
      </c>
      <c r="AN124">
        <f t="shared" si="10"/>
        <v>18</v>
      </c>
      <c r="AO124" s="15">
        <f t="shared" si="11"/>
        <v>227000</v>
      </c>
      <c r="AP124">
        <f t="shared" si="12"/>
        <v>2</v>
      </c>
      <c r="AQ124" s="15">
        <f t="shared" si="13"/>
        <v>321000</v>
      </c>
      <c r="AR124">
        <f t="shared" si="14"/>
        <v>2</v>
      </c>
      <c r="AS124" s="15">
        <f t="shared" si="15"/>
        <v>850000</v>
      </c>
      <c r="AT124">
        <f t="shared" si="16"/>
        <v>10</v>
      </c>
      <c r="AU124" s="15">
        <f t="shared" si="17"/>
        <v>221000</v>
      </c>
      <c r="AV124">
        <f t="shared" si="18"/>
        <v>22</v>
      </c>
      <c r="AW124" s="15">
        <f t="shared" si="19"/>
        <v>1398000</v>
      </c>
    </row>
    <row r="125" spans="2:49" ht="12.2" customHeight="1" x14ac:dyDescent="0.2">
      <c r="B125" s="32">
        <v>2504.0100000000002</v>
      </c>
      <c r="C125" s="26"/>
      <c r="D125" s="26"/>
      <c r="E125" s="26"/>
      <c r="F125" s="26"/>
      <c r="G125" s="33">
        <v>51</v>
      </c>
      <c r="I125" s="26"/>
      <c r="J125" s="33">
        <v>299</v>
      </c>
      <c r="L125" s="26"/>
      <c r="M125" s="33">
        <v>2</v>
      </c>
      <c r="O125" s="26"/>
      <c r="P125" s="33">
        <v>450</v>
      </c>
      <c r="R125" s="26"/>
      <c r="S125" s="33">
        <v>0</v>
      </c>
      <c r="T125" s="26"/>
      <c r="U125" s="26"/>
      <c r="V125" s="26"/>
      <c r="W125" s="33">
        <v>0</v>
      </c>
      <c r="Y125" s="26"/>
      <c r="Z125" s="26"/>
      <c r="AA125" s="33">
        <v>25</v>
      </c>
      <c r="AC125" s="26"/>
      <c r="AD125" s="26"/>
      <c r="AE125" s="26"/>
      <c r="AF125" s="26"/>
      <c r="AG125" s="33">
        <v>388</v>
      </c>
      <c r="AJ125" s="32">
        <v>1507.02</v>
      </c>
      <c r="AK125" s="32"/>
      <c r="AL125" s="18">
        <v>2503.0300000000002</v>
      </c>
      <c r="AM125" s="18">
        <v>6</v>
      </c>
      <c r="AN125">
        <f t="shared" si="10"/>
        <v>22</v>
      </c>
      <c r="AO125" s="15">
        <f t="shared" si="11"/>
        <v>248000</v>
      </c>
      <c r="AP125">
        <f t="shared" si="12"/>
        <v>0</v>
      </c>
      <c r="AQ125" s="15">
        <f t="shared" si="13"/>
        <v>0</v>
      </c>
      <c r="AR125">
        <f t="shared" si="14"/>
        <v>3</v>
      </c>
      <c r="AS125" s="15">
        <f t="shared" si="15"/>
        <v>2229000</v>
      </c>
      <c r="AT125">
        <f t="shared" si="16"/>
        <v>4</v>
      </c>
      <c r="AU125" s="15">
        <f t="shared" si="17"/>
        <v>17000</v>
      </c>
      <c r="AV125">
        <f t="shared" si="18"/>
        <v>25</v>
      </c>
      <c r="AW125" s="15">
        <f t="shared" si="19"/>
        <v>2477000</v>
      </c>
    </row>
    <row r="126" spans="2:49" ht="12.2" customHeight="1" x14ac:dyDescent="0.2">
      <c r="B126" s="32">
        <v>2602.02</v>
      </c>
      <c r="C126" s="26"/>
      <c r="D126" s="26"/>
      <c r="E126" s="26"/>
      <c r="F126" s="26"/>
      <c r="G126" s="33">
        <v>12</v>
      </c>
      <c r="I126" s="26"/>
      <c r="J126" s="33">
        <v>99</v>
      </c>
      <c r="L126" s="26"/>
      <c r="M126" s="33">
        <v>0</v>
      </c>
      <c r="O126" s="26"/>
      <c r="P126" s="33">
        <v>0</v>
      </c>
      <c r="R126" s="26"/>
      <c r="S126" s="33">
        <v>0</v>
      </c>
      <c r="T126" s="26"/>
      <c r="U126" s="26"/>
      <c r="V126" s="26"/>
      <c r="W126" s="33">
        <v>0</v>
      </c>
      <c r="Y126" s="26"/>
      <c r="Z126" s="26"/>
      <c r="AA126" s="33">
        <v>7</v>
      </c>
      <c r="AC126" s="26"/>
      <c r="AD126" s="26"/>
      <c r="AE126" s="26"/>
      <c r="AF126" s="26"/>
      <c r="AG126" s="33">
        <v>90</v>
      </c>
      <c r="AJ126" s="32">
        <v>1511</v>
      </c>
      <c r="AK126" s="32"/>
      <c r="AL126" s="18">
        <v>2504.0100000000002</v>
      </c>
      <c r="AM126" s="18">
        <v>5</v>
      </c>
      <c r="AN126">
        <f t="shared" si="10"/>
        <v>51</v>
      </c>
      <c r="AO126" s="15">
        <f t="shared" si="11"/>
        <v>299000</v>
      </c>
      <c r="AP126">
        <f t="shared" si="12"/>
        <v>2</v>
      </c>
      <c r="AQ126" s="15">
        <f t="shared" si="13"/>
        <v>450000</v>
      </c>
      <c r="AR126">
        <f t="shared" si="14"/>
        <v>0</v>
      </c>
      <c r="AS126" s="15">
        <f t="shared" si="15"/>
        <v>0</v>
      </c>
      <c r="AT126">
        <f t="shared" si="16"/>
        <v>25</v>
      </c>
      <c r="AU126" s="15">
        <f t="shared" si="17"/>
        <v>388000</v>
      </c>
      <c r="AV126">
        <f t="shared" si="18"/>
        <v>53</v>
      </c>
      <c r="AW126" s="15">
        <f t="shared" si="19"/>
        <v>749000</v>
      </c>
    </row>
    <row r="127" spans="2:49" ht="12.2" customHeight="1" x14ac:dyDescent="0.2">
      <c r="B127" s="32">
        <v>2602.0300000000002</v>
      </c>
      <c r="C127" s="26"/>
      <c r="D127" s="26"/>
      <c r="E127" s="26"/>
      <c r="F127" s="26"/>
      <c r="G127" s="33">
        <v>9</v>
      </c>
      <c r="I127" s="26"/>
      <c r="J127" s="33">
        <v>27</v>
      </c>
      <c r="L127" s="26"/>
      <c r="M127" s="33">
        <v>0</v>
      </c>
      <c r="O127" s="26"/>
      <c r="P127" s="33">
        <v>0</v>
      </c>
      <c r="R127" s="26"/>
      <c r="S127" s="33">
        <v>0</v>
      </c>
      <c r="T127" s="26"/>
      <c r="U127" s="26"/>
      <c r="V127" s="26"/>
      <c r="W127" s="33">
        <v>0</v>
      </c>
      <c r="Y127" s="26"/>
      <c r="Z127" s="26"/>
      <c r="AA127" s="33">
        <v>5</v>
      </c>
      <c r="AC127" s="26"/>
      <c r="AD127" s="26"/>
      <c r="AE127" s="26"/>
      <c r="AF127" s="26"/>
      <c r="AG127" s="33">
        <v>25</v>
      </c>
      <c r="AJ127" s="32">
        <v>1608.01</v>
      </c>
      <c r="AK127" s="32"/>
      <c r="AL127" s="18">
        <v>2504.02</v>
      </c>
      <c r="AM127" s="18">
        <v>4</v>
      </c>
      <c r="AN127">
        <f t="shared" si="10"/>
        <v>10</v>
      </c>
      <c r="AO127" s="15">
        <f t="shared" si="11"/>
        <v>59000</v>
      </c>
      <c r="AP127">
        <f t="shared" si="12"/>
        <v>0</v>
      </c>
      <c r="AQ127" s="15">
        <f t="shared" si="13"/>
        <v>0</v>
      </c>
      <c r="AR127">
        <f t="shared" si="14"/>
        <v>1</v>
      </c>
      <c r="AS127" s="15">
        <f t="shared" si="15"/>
        <v>745000</v>
      </c>
      <c r="AT127">
        <f t="shared" si="16"/>
        <v>6</v>
      </c>
      <c r="AU127" s="15">
        <f t="shared" si="17"/>
        <v>35000</v>
      </c>
      <c r="AV127">
        <f t="shared" si="18"/>
        <v>11</v>
      </c>
      <c r="AW127" s="15">
        <f t="shared" si="19"/>
        <v>804000</v>
      </c>
    </row>
    <row r="128" spans="2:49" ht="12.2" customHeight="1" x14ac:dyDescent="0.2">
      <c r="B128" s="32">
        <v>2603.0300000000002</v>
      </c>
      <c r="C128" s="26"/>
      <c r="D128" s="26"/>
      <c r="E128" s="26"/>
      <c r="F128" s="26"/>
      <c r="G128" s="33">
        <v>16</v>
      </c>
      <c r="I128" s="26"/>
      <c r="J128" s="33">
        <v>265</v>
      </c>
      <c r="L128" s="26"/>
      <c r="M128" s="33">
        <v>0</v>
      </c>
      <c r="O128" s="26"/>
      <c r="P128" s="33">
        <v>0</v>
      </c>
      <c r="R128" s="26"/>
      <c r="S128" s="33">
        <v>1</v>
      </c>
      <c r="T128" s="26"/>
      <c r="U128" s="26"/>
      <c r="V128" s="26"/>
      <c r="W128" s="33">
        <v>300</v>
      </c>
      <c r="Y128" s="26"/>
      <c r="Z128" s="26"/>
      <c r="AA128" s="33">
        <v>5</v>
      </c>
      <c r="AC128" s="26"/>
      <c r="AD128" s="26"/>
      <c r="AE128" s="26"/>
      <c r="AF128" s="26"/>
      <c r="AG128" s="33">
        <v>48</v>
      </c>
      <c r="AJ128" s="32">
        <v>2501.0300000000002</v>
      </c>
      <c r="AK128" s="32"/>
      <c r="AL128" s="18">
        <v>2505</v>
      </c>
      <c r="AM128" s="18">
        <v>4</v>
      </c>
      <c r="AN128">
        <f t="shared" si="10"/>
        <v>83</v>
      </c>
      <c r="AO128" s="15">
        <f t="shared" si="11"/>
        <v>1597000</v>
      </c>
      <c r="AP128">
        <f t="shared" si="12"/>
        <v>8</v>
      </c>
      <c r="AQ128" s="15">
        <f t="shared" si="13"/>
        <v>1227000</v>
      </c>
      <c r="AR128">
        <f t="shared" si="14"/>
        <v>11</v>
      </c>
      <c r="AS128" s="15">
        <f t="shared" si="15"/>
        <v>4725000</v>
      </c>
      <c r="AT128">
        <f t="shared" si="16"/>
        <v>28</v>
      </c>
      <c r="AU128" s="15">
        <f t="shared" si="17"/>
        <v>1260000</v>
      </c>
      <c r="AV128">
        <f t="shared" si="18"/>
        <v>102</v>
      </c>
      <c r="AW128" s="15">
        <f t="shared" si="19"/>
        <v>7549000</v>
      </c>
    </row>
    <row r="129" spans="1:49" ht="12.2" customHeight="1" x14ac:dyDescent="0.2">
      <c r="B129" s="32">
        <v>2604.0300000000002</v>
      </c>
      <c r="C129" s="26"/>
      <c r="D129" s="26"/>
      <c r="E129" s="26"/>
      <c r="F129" s="26"/>
      <c r="G129" s="33">
        <v>17</v>
      </c>
      <c r="I129" s="26"/>
      <c r="J129" s="33">
        <v>178</v>
      </c>
      <c r="L129" s="26"/>
      <c r="M129" s="33">
        <v>3</v>
      </c>
      <c r="O129" s="26"/>
      <c r="P129" s="33">
        <v>461</v>
      </c>
      <c r="R129" s="26"/>
      <c r="S129" s="33">
        <v>0</v>
      </c>
      <c r="T129" s="26"/>
      <c r="U129" s="26"/>
      <c r="V129" s="26"/>
      <c r="W129" s="33">
        <v>0</v>
      </c>
      <c r="Y129" s="26"/>
      <c r="Z129" s="26"/>
      <c r="AA129" s="33">
        <v>5</v>
      </c>
      <c r="AC129" s="26"/>
      <c r="AD129" s="26"/>
      <c r="AE129" s="26"/>
      <c r="AF129" s="26"/>
      <c r="AG129" s="33">
        <v>22</v>
      </c>
      <c r="AJ129" s="32">
        <v>2502.06</v>
      </c>
      <c r="AK129" s="32"/>
      <c r="AL129" s="18">
        <v>2506</v>
      </c>
      <c r="AM129" s="18">
        <v>14</v>
      </c>
      <c r="AN129">
        <f t="shared" si="10"/>
        <v>21</v>
      </c>
      <c r="AO129" s="15">
        <f t="shared" si="11"/>
        <v>272000</v>
      </c>
      <c r="AP129">
        <f t="shared" si="12"/>
        <v>1</v>
      </c>
      <c r="AQ129" s="15">
        <f t="shared" si="13"/>
        <v>225000</v>
      </c>
      <c r="AR129">
        <f t="shared" si="14"/>
        <v>5</v>
      </c>
      <c r="AS129" s="15">
        <f t="shared" si="15"/>
        <v>2808000</v>
      </c>
      <c r="AT129">
        <f t="shared" si="16"/>
        <v>6</v>
      </c>
      <c r="AU129" s="15">
        <f t="shared" si="17"/>
        <v>597000</v>
      </c>
      <c r="AV129">
        <f t="shared" si="18"/>
        <v>27</v>
      </c>
      <c r="AW129" s="15">
        <f t="shared" si="19"/>
        <v>3305000</v>
      </c>
    </row>
    <row r="130" spans="1:49" ht="12.2" customHeight="1" x14ac:dyDescent="0.2">
      <c r="B130" s="32">
        <v>2607</v>
      </c>
      <c r="C130" s="26"/>
      <c r="D130" s="26"/>
      <c r="E130" s="26"/>
      <c r="F130" s="26"/>
      <c r="G130" s="33">
        <v>63</v>
      </c>
      <c r="I130" s="26"/>
      <c r="J130" s="27">
        <v>1195</v>
      </c>
      <c r="L130" s="26"/>
      <c r="M130" s="33">
        <v>1</v>
      </c>
      <c r="O130" s="26"/>
      <c r="P130" s="33">
        <v>125</v>
      </c>
      <c r="R130" s="26"/>
      <c r="S130" s="33">
        <v>2</v>
      </c>
      <c r="T130" s="26"/>
      <c r="U130" s="26"/>
      <c r="V130" s="26"/>
      <c r="W130" s="33">
        <v>900</v>
      </c>
      <c r="Y130" s="26"/>
      <c r="Z130" s="26"/>
      <c r="AA130" s="33">
        <v>25</v>
      </c>
      <c r="AC130" s="26"/>
      <c r="AD130" s="26"/>
      <c r="AE130" s="26"/>
      <c r="AF130" s="26"/>
      <c r="AG130" s="33">
        <v>445</v>
      </c>
      <c r="AJ130" s="32">
        <v>2601.02</v>
      </c>
      <c r="AK130" s="32"/>
      <c r="AL130" s="18">
        <v>2601.0100000000002</v>
      </c>
      <c r="AM130" s="18">
        <v>6</v>
      </c>
      <c r="AN130">
        <f t="shared" si="10"/>
        <v>40</v>
      </c>
      <c r="AO130" s="15">
        <f t="shared" si="11"/>
        <v>319000</v>
      </c>
      <c r="AP130">
        <f t="shared" si="12"/>
        <v>1</v>
      </c>
      <c r="AQ130" s="15">
        <f t="shared" si="13"/>
        <v>104000</v>
      </c>
      <c r="AR130">
        <f t="shared" si="14"/>
        <v>0</v>
      </c>
      <c r="AS130" s="15">
        <f t="shared" si="15"/>
        <v>0</v>
      </c>
      <c r="AT130">
        <f t="shared" si="16"/>
        <v>28</v>
      </c>
      <c r="AU130" s="15">
        <f t="shared" si="17"/>
        <v>312000</v>
      </c>
      <c r="AV130">
        <f t="shared" si="18"/>
        <v>41</v>
      </c>
      <c r="AW130" s="15">
        <f t="shared" si="19"/>
        <v>423000</v>
      </c>
    </row>
    <row r="131" spans="1:49" ht="12.2" customHeight="1" x14ac:dyDescent="0.2">
      <c r="B131" s="32">
        <v>2608</v>
      </c>
      <c r="C131" s="26"/>
      <c r="D131" s="26"/>
      <c r="E131" s="26"/>
      <c r="F131" s="26"/>
      <c r="G131" s="33">
        <v>37</v>
      </c>
      <c r="I131" s="26"/>
      <c r="J131" s="33">
        <v>470</v>
      </c>
      <c r="L131" s="26"/>
      <c r="M131" s="33">
        <v>1</v>
      </c>
      <c r="O131" s="26"/>
      <c r="P131" s="33">
        <v>225</v>
      </c>
      <c r="R131" s="26"/>
      <c r="S131" s="33">
        <v>1</v>
      </c>
      <c r="T131" s="26"/>
      <c r="U131" s="26"/>
      <c r="V131" s="26"/>
      <c r="W131" s="33">
        <v>741</v>
      </c>
      <c r="Y131" s="26"/>
      <c r="Z131" s="26"/>
      <c r="AA131" s="33">
        <v>18</v>
      </c>
      <c r="AC131" s="26"/>
      <c r="AD131" s="26"/>
      <c r="AE131" s="26"/>
      <c r="AF131" s="26"/>
      <c r="AG131" s="33">
        <v>347</v>
      </c>
      <c r="AJ131" s="32">
        <v>2708.02</v>
      </c>
      <c r="AK131" s="32"/>
      <c r="AL131" s="18">
        <v>2601.02</v>
      </c>
      <c r="AM131" s="18">
        <v>7</v>
      </c>
      <c r="AN131">
        <f t="shared" ref="AN131:AN194" si="20">VLOOKUP($AL131,$B$13:$AG$333,6,FALSE)</f>
        <v>17</v>
      </c>
      <c r="AO131" s="15">
        <f t="shared" ref="AO131:AO194" si="21">VLOOKUP($AL131,$B$13:$AG$333,9,FALSE)*1000</f>
        <v>197000</v>
      </c>
      <c r="AP131">
        <f t="shared" ref="AP131:AP194" si="22">VLOOKUP($AL131,$B$13:$AG$333,12,FALSE)</f>
        <v>1</v>
      </c>
      <c r="AQ131" s="15">
        <f t="shared" ref="AQ131:AQ194" si="23">VLOOKUP($AL131,$B$13:$AG$333,15,FALSE)*1000</f>
        <v>214000</v>
      </c>
      <c r="AR131">
        <f t="shared" ref="AR131:AR194" si="24">VLOOKUP($AL131,$B$13:$AG$333,18,FALSE)</f>
        <v>0</v>
      </c>
      <c r="AS131" s="15">
        <f t="shared" ref="AS131:AS194" si="25">VLOOKUP($AL131,$B$13:$AG$333,22,FALSE)*1000</f>
        <v>0</v>
      </c>
      <c r="AT131">
        <f t="shared" ref="AT131:AT194" si="26">VLOOKUP($AL131,$B$13:$AG$333,26,FALSE)</f>
        <v>9</v>
      </c>
      <c r="AU131" s="15">
        <f t="shared" ref="AU131:AU194" si="27">VLOOKUP($AL131,$B$13:$AG$333,32,FALSE)*1000</f>
        <v>163000</v>
      </c>
      <c r="AV131">
        <f t="shared" ref="AV131:AV194" si="28">AN131+AP131+AR131</f>
        <v>18</v>
      </c>
      <c r="AW131" s="15">
        <f t="shared" ref="AW131:AW194" si="29">AO131+AQ131+AS131</f>
        <v>411000</v>
      </c>
    </row>
    <row r="132" spans="1:49" ht="12.2" customHeight="1" x14ac:dyDescent="0.2">
      <c r="B132" s="32">
        <v>2610</v>
      </c>
      <c r="C132" s="26"/>
      <c r="D132" s="26"/>
      <c r="E132" s="26"/>
      <c r="F132" s="26"/>
      <c r="G132" s="33">
        <v>14</v>
      </c>
      <c r="I132" s="26"/>
      <c r="J132" s="33">
        <v>90</v>
      </c>
      <c r="L132" s="26"/>
      <c r="M132" s="33">
        <v>1</v>
      </c>
      <c r="O132" s="26"/>
      <c r="P132" s="33">
        <v>141</v>
      </c>
      <c r="R132" s="26"/>
      <c r="S132" s="33">
        <v>1</v>
      </c>
      <c r="T132" s="26"/>
      <c r="U132" s="26"/>
      <c r="V132" s="26"/>
      <c r="W132" s="33">
        <v>500</v>
      </c>
      <c r="Y132" s="26"/>
      <c r="Z132" s="26"/>
      <c r="AA132" s="33">
        <v>4</v>
      </c>
      <c r="AC132" s="26"/>
      <c r="AD132" s="26"/>
      <c r="AE132" s="26"/>
      <c r="AF132" s="26"/>
      <c r="AG132" s="33">
        <v>161</v>
      </c>
      <c r="AJ132" s="32">
        <v>2709.01</v>
      </c>
      <c r="AK132" s="32"/>
      <c r="AL132" s="18">
        <v>2602.0100000000002</v>
      </c>
      <c r="AM132" s="18">
        <v>6</v>
      </c>
      <c r="AN132">
        <f t="shared" si="20"/>
        <v>20</v>
      </c>
      <c r="AO132" s="15">
        <f t="shared" si="21"/>
        <v>229000</v>
      </c>
      <c r="AP132">
        <f t="shared" si="22"/>
        <v>1</v>
      </c>
      <c r="AQ132" s="15">
        <f t="shared" si="23"/>
        <v>150000</v>
      </c>
      <c r="AR132">
        <f t="shared" si="24"/>
        <v>1</v>
      </c>
      <c r="AS132" s="15">
        <f t="shared" si="25"/>
        <v>492000</v>
      </c>
      <c r="AT132">
        <f t="shared" si="26"/>
        <v>12</v>
      </c>
      <c r="AU132" s="15">
        <f t="shared" si="27"/>
        <v>698000</v>
      </c>
      <c r="AV132">
        <f t="shared" si="28"/>
        <v>22</v>
      </c>
      <c r="AW132" s="15">
        <f t="shared" si="29"/>
        <v>871000</v>
      </c>
    </row>
    <row r="133" spans="1:49" ht="12.2" customHeight="1" x14ac:dyDescent="0.2">
      <c r="B133" s="32">
        <v>2710.01</v>
      </c>
      <c r="C133" s="26"/>
      <c r="D133" s="26"/>
      <c r="E133" s="26"/>
      <c r="F133" s="26"/>
      <c r="G133" s="33">
        <v>6</v>
      </c>
      <c r="I133" s="26"/>
      <c r="J133" s="33">
        <v>23</v>
      </c>
      <c r="L133" s="26"/>
      <c r="M133" s="33">
        <v>1</v>
      </c>
      <c r="O133" s="26"/>
      <c r="P133" s="33">
        <v>151</v>
      </c>
      <c r="R133" s="26"/>
      <c r="S133" s="33">
        <v>0</v>
      </c>
      <c r="T133" s="26"/>
      <c r="U133" s="26"/>
      <c r="V133" s="26"/>
      <c r="W133" s="33">
        <v>0</v>
      </c>
      <c r="Y133" s="26"/>
      <c r="Z133" s="26"/>
      <c r="AA133" s="33">
        <v>3</v>
      </c>
      <c r="AC133" s="26"/>
      <c r="AD133" s="26"/>
      <c r="AE133" s="26"/>
      <c r="AF133" s="26"/>
      <c r="AG133" s="33">
        <v>18</v>
      </c>
      <c r="AJ133" s="32">
        <v>2709.02</v>
      </c>
      <c r="AK133" s="32"/>
      <c r="AL133" s="18">
        <v>2602.02</v>
      </c>
      <c r="AM133" s="18">
        <v>5</v>
      </c>
      <c r="AN133">
        <f t="shared" si="20"/>
        <v>12</v>
      </c>
      <c r="AO133" s="15">
        <f t="shared" si="21"/>
        <v>99000</v>
      </c>
      <c r="AP133">
        <f t="shared" si="22"/>
        <v>0</v>
      </c>
      <c r="AQ133" s="15">
        <f t="shared" si="23"/>
        <v>0</v>
      </c>
      <c r="AR133">
        <f t="shared" si="24"/>
        <v>0</v>
      </c>
      <c r="AS133" s="15">
        <f t="shared" si="25"/>
        <v>0</v>
      </c>
      <c r="AT133">
        <f t="shared" si="26"/>
        <v>7</v>
      </c>
      <c r="AU133" s="15">
        <f t="shared" si="27"/>
        <v>90000</v>
      </c>
      <c r="AV133">
        <f t="shared" si="28"/>
        <v>12</v>
      </c>
      <c r="AW133" s="15">
        <f t="shared" si="29"/>
        <v>99000</v>
      </c>
    </row>
    <row r="134" spans="1:49" ht="12.2" customHeight="1" x14ac:dyDescent="0.2">
      <c r="B134" s="32">
        <v>2718.01</v>
      </c>
      <c r="C134" s="26"/>
      <c r="D134" s="26"/>
      <c r="E134" s="26"/>
      <c r="F134" s="26"/>
      <c r="G134" s="33">
        <v>14</v>
      </c>
      <c r="I134" s="26"/>
      <c r="J134" s="33">
        <v>98</v>
      </c>
      <c r="L134" s="26"/>
      <c r="M134" s="33">
        <v>0</v>
      </c>
      <c r="O134" s="26"/>
      <c r="P134" s="33">
        <v>0</v>
      </c>
      <c r="R134" s="26"/>
      <c r="S134" s="33">
        <v>1</v>
      </c>
      <c r="T134" s="26"/>
      <c r="U134" s="26"/>
      <c r="V134" s="26"/>
      <c r="W134" s="33">
        <v>354</v>
      </c>
      <c r="Y134" s="26"/>
      <c r="Z134" s="26"/>
      <c r="AA134" s="33">
        <v>10</v>
      </c>
      <c r="AC134" s="26"/>
      <c r="AD134" s="26"/>
      <c r="AE134" s="26"/>
      <c r="AF134" s="26"/>
      <c r="AG134" s="33">
        <v>446</v>
      </c>
      <c r="AJ134" s="32">
        <v>2711.01</v>
      </c>
      <c r="AK134" s="32"/>
      <c r="AL134" s="18">
        <v>2602.0300000000002</v>
      </c>
      <c r="AM134" s="18">
        <v>5</v>
      </c>
      <c r="AN134">
        <f t="shared" si="20"/>
        <v>9</v>
      </c>
      <c r="AO134" s="15">
        <f t="shared" si="21"/>
        <v>27000</v>
      </c>
      <c r="AP134">
        <f t="shared" si="22"/>
        <v>0</v>
      </c>
      <c r="AQ134" s="15">
        <f t="shared" si="23"/>
        <v>0</v>
      </c>
      <c r="AR134">
        <f t="shared" si="24"/>
        <v>0</v>
      </c>
      <c r="AS134" s="15">
        <f t="shared" si="25"/>
        <v>0</v>
      </c>
      <c r="AT134">
        <f t="shared" si="26"/>
        <v>5</v>
      </c>
      <c r="AU134" s="15">
        <f t="shared" si="27"/>
        <v>25000</v>
      </c>
      <c r="AV134">
        <f t="shared" si="28"/>
        <v>9</v>
      </c>
      <c r="AW134" s="15">
        <f t="shared" si="29"/>
        <v>27000</v>
      </c>
    </row>
    <row r="135" spans="1:49" ht="12.2" customHeight="1" x14ac:dyDescent="0.2">
      <c r="B135" s="32">
        <v>2718.02</v>
      </c>
      <c r="C135" s="26"/>
      <c r="D135" s="26"/>
      <c r="E135" s="26"/>
      <c r="F135" s="26"/>
      <c r="G135" s="33">
        <v>15</v>
      </c>
      <c r="I135" s="26"/>
      <c r="J135" s="33">
        <v>120</v>
      </c>
      <c r="L135" s="26"/>
      <c r="M135" s="33">
        <v>1</v>
      </c>
      <c r="O135" s="26"/>
      <c r="P135" s="33">
        <v>184</v>
      </c>
      <c r="R135" s="26"/>
      <c r="S135" s="33">
        <v>0</v>
      </c>
      <c r="T135" s="26"/>
      <c r="U135" s="26"/>
      <c r="V135" s="26"/>
      <c r="W135" s="33">
        <v>0</v>
      </c>
      <c r="Y135" s="26"/>
      <c r="Z135" s="26"/>
      <c r="AA135" s="33">
        <v>9</v>
      </c>
      <c r="AC135" s="26"/>
      <c r="AD135" s="26"/>
      <c r="AE135" s="26"/>
      <c r="AF135" s="26"/>
      <c r="AG135" s="33">
        <v>274</v>
      </c>
      <c r="AJ135" s="32">
        <v>2720.04</v>
      </c>
      <c r="AK135" s="32"/>
      <c r="AL135" s="18">
        <v>2603.0100000000002</v>
      </c>
      <c r="AM135" s="18">
        <v>6</v>
      </c>
      <c r="AN135">
        <f t="shared" si="20"/>
        <v>11</v>
      </c>
      <c r="AO135" s="15">
        <f t="shared" si="21"/>
        <v>90000</v>
      </c>
      <c r="AP135">
        <f t="shared" si="22"/>
        <v>3</v>
      </c>
      <c r="AQ135" s="15">
        <f t="shared" si="23"/>
        <v>321000</v>
      </c>
      <c r="AR135">
        <f t="shared" si="24"/>
        <v>1</v>
      </c>
      <c r="AS135" s="15">
        <f t="shared" si="25"/>
        <v>430000</v>
      </c>
      <c r="AT135">
        <f t="shared" si="26"/>
        <v>13</v>
      </c>
      <c r="AU135" s="15">
        <f t="shared" si="27"/>
        <v>828000</v>
      </c>
      <c r="AV135">
        <f t="shared" si="28"/>
        <v>15</v>
      </c>
      <c r="AW135" s="15">
        <f t="shared" si="29"/>
        <v>841000</v>
      </c>
    </row>
    <row r="136" spans="1:49" ht="12.2" customHeight="1" x14ac:dyDescent="0.2">
      <c r="B136" s="32">
        <v>2801.02</v>
      </c>
      <c r="C136" s="26"/>
      <c r="D136" s="26"/>
      <c r="E136" s="26"/>
      <c r="F136" s="26"/>
      <c r="G136" s="33">
        <v>61</v>
      </c>
      <c r="I136" s="26"/>
      <c r="J136" s="33">
        <v>573</v>
      </c>
      <c r="L136" s="26"/>
      <c r="M136" s="33">
        <v>2</v>
      </c>
      <c r="O136" s="26"/>
      <c r="P136" s="33">
        <v>450</v>
      </c>
      <c r="R136" s="26"/>
      <c r="S136" s="33">
        <v>0</v>
      </c>
      <c r="T136" s="26"/>
      <c r="U136" s="26"/>
      <c r="V136" s="26"/>
      <c r="W136" s="33">
        <v>0</v>
      </c>
      <c r="Y136" s="26"/>
      <c r="Z136" s="26"/>
      <c r="AA136" s="33">
        <v>32</v>
      </c>
      <c r="AC136" s="26"/>
      <c r="AD136" s="26"/>
      <c r="AE136" s="26"/>
      <c r="AF136" s="26"/>
      <c r="AG136" s="33">
        <v>268</v>
      </c>
      <c r="AJ136" s="32">
        <v>2720.05</v>
      </c>
      <c r="AK136" s="32"/>
      <c r="AL136" s="18">
        <v>2603.02</v>
      </c>
      <c r="AM136" s="18">
        <v>6</v>
      </c>
      <c r="AN136">
        <f t="shared" si="20"/>
        <v>10</v>
      </c>
      <c r="AO136" s="15">
        <f t="shared" si="21"/>
        <v>101000</v>
      </c>
      <c r="AP136">
        <f t="shared" si="22"/>
        <v>0</v>
      </c>
      <c r="AQ136" s="15">
        <f t="shared" si="23"/>
        <v>0</v>
      </c>
      <c r="AR136">
        <f t="shared" si="24"/>
        <v>0</v>
      </c>
      <c r="AS136" s="15">
        <f t="shared" si="25"/>
        <v>0</v>
      </c>
      <c r="AT136">
        <f t="shared" si="26"/>
        <v>5</v>
      </c>
      <c r="AU136" s="15">
        <f t="shared" si="27"/>
        <v>45000</v>
      </c>
      <c r="AV136">
        <f t="shared" si="28"/>
        <v>10</v>
      </c>
      <c r="AW136" s="15">
        <f t="shared" si="29"/>
        <v>101000</v>
      </c>
    </row>
    <row r="137" spans="1:49" ht="12.2" customHeight="1" x14ac:dyDescent="0.2">
      <c r="B137" s="26" t="s">
        <v>26</v>
      </c>
      <c r="C137" s="26"/>
      <c r="D137" s="26"/>
      <c r="E137" s="26"/>
      <c r="F137" s="26"/>
      <c r="G137" s="27">
        <v>1028</v>
      </c>
      <c r="I137" s="26"/>
      <c r="J137" s="27">
        <v>11671</v>
      </c>
      <c r="L137" s="26"/>
      <c r="M137" s="33">
        <v>34</v>
      </c>
      <c r="O137" s="26"/>
      <c r="P137" s="27">
        <v>5805</v>
      </c>
      <c r="R137" s="26"/>
      <c r="S137" s="33">
        <v>47</v>
      </c>
      <c r="T137" s="26"/>
      <c r="U137" s="26"/>
      <c r="V137" s="26"/>
      <c r="W137" s="27">
        <v>25206</v>
      </c>
      <c r="Y137" s="26"/>
      <c r="Z137" s="26"/>
      <c r="AA137" s="33">
        <v>508</v>
      </c>
      <c r="AC137" s="26"/>
      <c r="AD137" s="26"/>
      <c r="AE137" s="26"/>
      <c r="AF137" s="26"/>
      <c r="AG137" s="27">
        <v>12114</v>
      </c>
      <c r="AJ137" s="32">
        <v>2801.01</v>
      </c>
      <c r="AK137" s="32"/>
      <c r="AL137" s="18">
        <v>2603.0300000000002</v>
      </c>
      <c r="AM137" s="18">
        <v>5</v>
      </c>
      <c r="AN137">
        <f t="shared" si="20"/>
        <v>16</v>
      </c>
      <c r="AO137" s="15">
        <f t="shared" si="21"/>
        <v>265000</v>
      </c>
      <c r="AP137">
        <f t="shared" si="22"/>
        <v>0</v>
      </c>
      <c r="AQ137" s="15">
        <f t="shared" si="23"/>
        <v>0</v>
      </c>
      <c r="AR137">
        <f t="shared" si="24"/>
        <v>1</v>
      </c>
      <c r="AS137" s="15">
        <f t="shared" si="25"/>
        <v>300000</v>
      </c>
      <c r="AT137">
        <f t="shared" si="26"/>
        <v>5</v>
      </c>
      <c r="AU137" s="15">
        <f t="shared" si="27"/>
        <v>48000</v>
      </c>
      <c r="AV137">
        <f t="shared" si="28"/>
        <v>17</v>
      </c>
      <c r="AW137" s="15">
        <f t="shared" si="29"/>
        <v>565000</v>
      </c>
    </row>
    <row r="138" spans="1:49" ht="12.2" customHeight="1" x14ac:dyDescent="0.2">
      <c r="B138" s="23" t="s">
        <v>120</v>
      </c>
      <c r="C138" s="23"/>
      <c r="D138" s="23"/>
      <c r="AJ138" s="32">
        <v>2804.02</v>
      </c>
      <c r="AK138" s="32"/>
      <c r="AL138" s="18">
        <v>2604.0100000000002</v>
      </c>
      <c r="AM138" s="18">
        <v>6</v>
      </c>
      <c r="AN138">
        <f t="shared" si="20"/>
        <v>13</v>
      </c>
      <c r="AO138" s="15">
        <f t="shared" si="21"/>
        <v>73000</v>
      </c>
      <c r="AP138">
        <f t="shared" si="22"/>
        <v>0</v>
      </c>
      <c r="AQ138" s="15">
        <f t="shared" si="23"/>
        <v>0</v>
      </c>
      <c r="AR138">
        <f t="shared" si="24"/>
        <v>1</v>
      </c>
      <c r="AS138" s="15">
        <f t="shared" si="25"/>
        <v>275000</v>
      </c>
      <c r="AT138">
        <f t="shared" si="26"/>
        <v>5</v>
      </c>
      <c r="AU138" s="15">
        <f t="shared" si="27"/>
        <v>26000</v>
      </c>
      <c r="AV138">
        <f t="shared" si="28"/>
        <v>14</v>
      </c>
      <c r="AW138" s="15">
        <f t="shared" si="29"/>
        <v>348000</v>
      </c>
    </row>
    <row r="139" spans="1:49" ht="12.2" customHeight="1" x14ac:dyDescent="0.2">
      <c r="B139" s="34">
        <v>302</v>
      </c>
      <c r="C139" s="26"/>
      <c r="D139" s="26"/>
      <c r="E139" s="26"/>
      <c r="F139" s="26"/>
      <c r="G139" s="33">
        <v>137</v>
      </c>
      <c r="I139" s="26"/>
      <c r="J139" s="27">
        <v>1789</v>
      </c>
      <c r="L139" s="26"/>
      <c r="M139" s="33">
        <v>9</v>
      </c>
      <c r="O139" s="26"/>
      <c r="P139" s="27">
        <v>1445</v>
      </c>
      <c r="R139" s="26"/>
      <c r="S139" s="33">
        <v>8</v>
      </c>
      <c r="T139" s="26"/>
      <c r="U139" s="26"/>
      <c r="V139" s="26"/>
      <c r="W139" s="27">
        <v>3927</v>
      </c>
      <c r="Y139" s="26"/>
      <c r="Z139" s="26"/>
      <c r="AA139" s="33">
        <v>55</v>
      </c>
      <c r="AC139" s="26"/>
      <c r="AD139" s="26"/>
      <c r="AE139" s="26"/>
      <c r="AF139" s="26"/>
      <c r="AG139" s="27">
        <v>1510</v>
      </c>
      <c r="AJ139" s="34">
        <v>604</v>
      </c>
      <c r="AK139" s="34"/>
      <c r="AL139" s="18">
        <v>2604.02</v>
      </c>
      <c r="AM139" s="18">
        <v>6</v>
      </c>
      <c r="AN139">
        <f t="shared" si="20"/>
        <v>41</v>
      </c>
      <c r="AO139" s="15">
        <f t="shared" si="21"/>
        <v>608000</v>
      </c>
      <c r="AP139">
        <f t="shared" si="22"/>
        <v>1</v>
      </c>
      <c r="AQ139" s="15">
        <f t="shared" si="23"/>
        <v>200000</v>
      </c>
      <c r="AR139">
        <f t="shared" si="24"/>
        <v>3</v>
      </c>
      <c r="AS139" s="15">
        <f t="shared" si="25"/>
        <v>2000000</v>
      </c>
      <c r="AT139">
        <f t="shared" si="26"/>
        <v>18</v>
      </c>
      <c r="AU139" s="15">
        <f t="shared" si="27"/>
        <v>376000</v>
      </c>
      <c r="AV139">
        <f t="shared" si="28"/>
        <v>45</v>
      </c>
      <c r="AW139" s="15">
        <f t="shared" si="29"/>
        <v>2808000</v>
      </c>
    </row>
    <row r="140" spans="1:49" ht="12.2" customHeight="1" x14ac:dyDescent="0.2">
      <c r="B140" s="34">
        <v>601</v>
      </c>
      <c r="C140" s="26"/>
      <c r="D140" s="26"/>
      <c r="E140" s="26"/>
      <c r="F140" s="26"/>
      <c r="G140" s="33">
        <v>10</v>
      </c>
      <c r="I140" s="26"/>
      <c r="J140" s="33">
        <v>55</v>
      </c>
      <c r="L140" s="26"/>
      <c r="M140" s="33">
        <v>0</v>
      </c>
      <c r="O140" s="26"/>
      <c r="P140" s="33">
        <v>0</v>
      </c>
      <c r="R140" s="26"/>
      <c r="S140" s="33">
        <v>1</v>
      </c>
      <c r="T140" s="26"/>
      <c r="U140" s="26"/>
      <c r="V140" s="26"/>
      <c r="W140" s="33">
        <v>500</v>
      </c>
      <c r="Y140" s="26"/>
      <c r="Z140" s="26"/>
      <c r="AA140" s="33">
        <v>6</v>
      </c>
      <c r="AC140" s="26"/>
      <c r="AD140" s="26"/>
      <c r="AE140" s="26"/>
      <c r="AF140" s="26"/>
      <c r="AG140" s="33">
        <v>40</v>
      </c>
      <c r="AJ140" s="34">
        <v>801.01</v>
      </c>
      <c r="AK140" s="34"/>
      <c r="AL140" s="18">
        <v>2604.0300000000002</v>
      </c>
      <c r="AM140" s="18">
        <v>5</v>
      </c>
      <c r="AN140">
        <f t="shared" si="20"/>
        <v>17</v>
      </c>
      <c r="AO140" s="15">
        <f t="shared" si="21"/>
        <v>178000</v>
      </c>
      <c r="AP140">
        <f t="shared" si="22"/>
        <v>3</v>
      </c>
      <c r="AQ140" s="15">
        <f t="shared" si="23"/>
        <v>461000</v>
      </c>
      <c r="AR140">
        <f t="shared" si="24"/>
        <v>0</v>
      </c>
      <c r="AS140" s="15">
        <f t="shared" si="25"/>
        <v>0</v>
      </c>
      <c r="AT140">
        <f t="shared" si="26"/>
        <v>5</v>
      </c>
      <c r="AU140" s="15">
        <f t="shared" si="27"/>
        <v>22000</v>
      </c>
      <c r="AV140">
        <f t="shared" si="28"/>
        <v>20</v>
      </c>
      <c r="AW140" s="15">
        <f t="shared" si="29"/>
        <v>639000</v>
      </c>
    </row>
    <row r="141" spans="1:49" ht="14.45" customHeight="1" x14ac:dyDescent="0.2">
      <c r="A141" s="17" t="s">
        <v>264</v>
      </c>
      <c r="B141" s="17"/>
      <c r="C141" s="17"/>
      <c r="D141" s="17"/>
      <c r="E141" s="17"/>
      <c r="F141" s="17"/>
      <c r="G141" s="17"/>
      <c r="H141" s="17"/>
      <c r="Z141" s="19"/>
      <c r="AA141" s="19"/>
      <c r="AB141" s="19" t="s">
        <v>1</v>
      </c>
      <c r="AC141" s="19"/>
      <c r="AD141" s="29">
        <v>5</v>
      </c>
      <c r="AE141" s="30" t="s">
        <v>3</v>
      </c>
      <c r="AF141" s="19"/>
      <c r="AG141" s="29">
        <v>10</v>
      </c>
      <c r="AJ141" s="32">
        <v>1202.02</v>
      </c>
      <c r="AK141" s="32"/>
      <c r="AL141" s="18">
        <v>2604.04</v>
      </c>
      <c r="AM141" s="18">
        <v>6</v>
      </c>
      <c r="AN141">
        <f t="shared" si="20"/>
        <v>83</v>
      </c>
      <c r="AO141" s="15">
        <f t="shared" si="21"/>
        <v>1619000</v>
      </c>
      <c r="AP141">
        <f t="shared" si="22"/>
        <v>7</v>
      </c>
      <c r="AQ141" s="15">
        <f t="shared" si="23"/>
        <v>1146000</v>
      </c>
      <c r="AR141">
        <f t="shared" si="24"/>
        <v>9</v>
      </c>
      <c r="AS141" s="15">
        <f t="shared" si="25"/>
        <v>4789000</v>
      </c>
      <c r="AT141">
        <f t="shared" si="26"/>
        <v>29</v>
      </c>
      <c r="AU141" s="15">
        <f t="shared" si="27"/>
        <v>1642000</v>
      </c>
      <c r="AV141">
        <f t="shared" si="28"/>
        <v>99</v>
      </c>
      <c r="AW141" s="15">
        <f t="shared" si="29"/>
        <v>7554000</v>
      </c>
    </row>
    <row r="142" spans="1:49" ht="14.45" customHeight="1" x14ac:dyDescent="0.2">
      <c r="A142" s="17" t="s">
        <v>5</v>
      </c>
      <c r="B142" s="17"/>
      <c r="C142" s="17"/>
      <c r="D142" s="17"/>
      <c r="E142" s="17"/>
      <c r="V142" s="17" t="s">
        <v>6</v>
      </c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J142" s="32">
        <v>1203</v>
      </c>
      <c r="AK142" s="32"/>
      <c r="AL142" s="18">
        <v>2605.0100000000002</v>
      </c>
      <c r="AM142" s="18">
        <v>6</v>
      </c>
      <c r="AN142">
        <f t="shared" si="20"/>
        <v>59</v>
      </c>
      <c r="AO142" s="15">
        <f t="shared" si="21"/>
        <v>647000</v>
      </c>
      <c r="AP142">
        <f t="shared" si="22"/>
        <v>5</v>
      </c>
      <c r="AQ142" s="15">
        <f t="shared" si="23"/>
        <v>1060000</v>
      </c>
      <c r="AR142">
        <f t="shared" si="24"/>
        <v>7</v>
      </c>
      <c r="AS142" s="15">
        <f t="shared" si="25"/>
        <v>2785000</v>
      </c>
      <c r="AT142">
        <f t="shared" si="26"/>
        <v>22</v>
      </c>
      <c r="AU142" s="15">
        <f t="shared" si="27"/>
        <v>167000</v>
      </c>
      <c r="AV142">
        <f t="shared" si="28"/>
        <v>71</v>
      </c>
      <c r="AW142" s="15">
        <f t="shared" si="29"/>
        <v>4492000</v>
      </c>
    </row>
    <row r="143" spans="1:49" ht="14.45" customHeight="1" x14ac:dyDescent="0.2">
      <c r="A143" s="17" t="s">
        <v>7</v>
      </c>
      <c r="B143" s="17"/>
      <c r="C143" s="17"/>
      <c r="D143" s="17"/>
      <c r="E143" s="17"/>
      <c r="V143" s="17" t="s">
        <v>8</v>
      </c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J143" s="32">
        <v>1205</v>
      </c>
      <c r="AK143" s="32"/>
      <c r="AL143" s="18">
        <v>2606.04</v>
      </c>
      <c r="AM143" s="18">
        <v>3</v>
      </c>
      <c r="AN143">
        <f t="shared" si="20"/>
        <v>2</v>
      </c>
      <c r="AO143" s="15">
        <f t="shared" si="21"/>
        <v>5000</v>
      </c>
      <c r="AP143">
        <f t="shared" si="22"/>
        <v>0</v>
      </c>
      <c r="AQ143" s="15">
        <f t="shared" si="23"/>
        <v>0</v>
      </c>
      <c r="AR143">
        <f t="shared" si="24"/>
        <v>0</v>
      </c>
      <c r="AS143" s="15">
        <f t="shared" si="25"/>
        <v>0</v>
      </c>
      <c r="AT143">
        <f t="shared" si="26"/>
        <v>0</v>
      </c>
      <c r="AU143" s="15">
        <f t="shared" si="27"/>
        <v>0</v>
      </c>
      <c r="AV143">
        <f t="shared" si="28"/>
        <v>2</v>
      </c>
      <c r="AW143" s="15">
        <f t="shared" si="29"/>
        <v>5000</v>
      </c>
    </row>
    <row r="144" spans="1:49" ht="14.45" customHeight="1" x14ac:dyDescent="0.2">
      <c r="V144" s="17" t="s">
        <v>9</v>
      </c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J144" s="32">
        <v>1306</v>
      </c>
      <c r="AK144" s="32"/>
      <c r="AL144" s="18">
        <v>2606.0500000000002</v>
      </c>
      <c r="AM144" s="18">
        <v>6</v>
      </c>
      <c r="AN144">
        <f t="shared" si="20"/>
        <v>137</v>
      </c>
      <c r="AO144" s="15">
        <f t="shared" si="21"/>
        <v>2180000</v>
      </c>
      <c r="AP144">
        <f t="shared" si="22"/>
        <v>6</v>
      </c>
      <c r="AQ144" s="15">
        <f t="shared" si="23"/>
        <v>1033000</v>
      </c>
      <c r="AR144">
        <f t="shared" si="24"/>
        <v>7</v>
      </c>
      <c r="AS144" s="15">
        <f t="shared" si="25"/>
        <v>4190000</v>
      </c>
      <c r="AT144">
        <f t="shared" si="26"/>
        <v>60</v>
      </c>
      <c r="AU144" s="15">
        <f t="shared" si="27"/>
        <v>1224000</v>
      </c>
      <c r="AV144">
        <f t="shared" si="28"/>
        <v>150</v>
      </c>
      <c r="AW144" s="15">
        <f t="shared" si="29"/>
        <v>7403000</v>
      </c>
    </row>
    <row r="145" spans="2:49" ht="12.2" customHeight="1" x14ac:dyDescent="0.2">
      <c r="G145" s="23" t="s">
        <v>10</v>
      </c>
      <c r="H145" s="23"/>
      <c r="I145" s="23"/>
      <c r="J145" s="23"/>
      <c r="M145" s="23" t="s">
        <v>10</v>
      </c>
      <c r="N145" s="23"/>
      <c r="O145" s="23"/>
      <c r="P145" s="23"/>
      <c r="R145" s="23" t="s">
        <v>10</v>
      </c>
      <c r="S145" s="23"/>
      <c r="T145" s="23"/>
      <c r="U145" s="23"/>
      <c r="V145" s="23"/>
      <c r="AJ145" s="32">
        <v>2501.0100000000002</v>
      </c>
      <c r="AK145" s="32"/>
      <c r="AL145" s="18">
        <v>2607</v>
      </c>
      <c r="AM145" s="18">
        <v>5</v>
      </c>
      <c r="AN145">
        <f t="shared" si="20"/>
        <v>63</v>
      </c>
      <c r="AO145" s="15">
        <f t="shared" si="21"/>
        <v>1195000</v>
      </c>
      <c r="AP145">
        <f t="shared" si="22"/>
        <v>1</v>
      </c>
      <c r="AQ145" s="15">
        <f t="shared" si="23"/>
        <v>125000</v>
      </c>
      <c r="AR145">
        <f t="shared" si="24"/>
        <v>2</v>
      </c>
      <c r="AS145" s="15">
        <f t="shared" si="25"/>
        <v>900000</v>
      </c>
      <c r="AT145">
        <f t="shared" si="26"/>
        <v>25</v>
      </c>
      <c r="AU145" s="15">
        <f t="shared" si="27"/>
        <v>445000</v>
      </c>
      <c r="AV145">
        <f t="shared" si="28"/>
        <v>66</v>
      </c>
      <c r="AW145" s="15">
        <f t="shared" si="29"/>
        <v>2220000</v>
      </c>
    </row>
    <row r="146" spans="2:49" ht="12.2" customHeight="1" x14ac:dyDescent="0.2">
      <c r="G146" s="23" t="s">
        <v>11</v>
      </c>
      <c r="H146" s="23"/>
      <c r="I146" s="23"/>
      <c r="J146" s="23"/>
      <c r="M146" s="23" t="s">
        <v>12</v>
      </c>
      <c r="N146" s="23"/>
      <c r="O146" s="23"/>
      <c r="P146" s="23"/>
      <c r="R146" s="23" t="s">
        <v>13</v>
      </c>
      <c r="S146" s="23"/>
      <c r="T146" s="23"/>
      <c r="U146" s="23"/>
      <c r="V146" s="23"/>
      <c r="X146" s="23" t="s">
        <v>14</v>
      </c>
      <c r="Y146" s="23"/>
      <c r="Z146" s="23"/>
      <c r="AA146" s="23"/>
      <c r="AB146" s="23"/>
      <c r="AC146" s="23"/>
      <c r="AD146" s="23"/>
      <c r="AE146" s="23"/>
      <c r="AF146" s="23"/>
      <c r="AG146" s="23"/>
      <c r="AJ146" s="32">
        <v>2701.01</v>
      </c>
      <c r="AK146" s="32"/>
      <c r="AL146" s="18">
        <v>2608</v>
      </c>
      <c r="AM146" s="18">
        <v>5</v>
      </c>
      <c r="AN146">
        <f t="shared" si="20"/>
        <v>37</v>
      </c>
      <c r="AO146" s="15">
        <f t="shared" si="21"/>
        <v>470000</v>
      </c>
      <c r="AP146">
        <f t="shared" si="22"/>
        <v>1</v>
      </c>
      <c r="AQ146" s="15">
        <f t="shared" si="23"/>
        <v>225000</v>
      </c>
      <c r="AR146">
        <f t="shared" si="24"/>
        <v>1</v>
      </c>
      <c r="AS146" s="15">
        <f t="shared" si="25"/>
        <v>741000</v>
      </c>
      <c r="AT146">
        <f t="shared" si="26"/>
        <v>18</v>
      </c>
      <c r="AU146" s="15">
        <f t="shared" si="27"/>
        <v>347000</v>
      </c>
      <c r="AV146">
        <f t="shared" si="28"/>
        <v>39</v>
      </c>
      <c r="AW146" s="15">
        <f t="shared" si="29"/>
        <v>1436000</v>
      </c>
    </row>
    <row r="147" spans="2:49" ht="13.35" customHeight="1" x14ac:dyDescent="0.2">
      <c r="B147" s="28" t="s">
        <v>15</v>
      </c>
      <c r="G147" s="31">
        <v>100000</v>
      </c>
      <c r="H147" s="23"/>
      <c r="I147" s="23"/>
      <c r="J147" s="23"/>
      <c r="M147" s="23" t="s">
        <v>17</v>
      </c>
      <c r="N147" s="23"/>
      <c r="O147" s="23"/>
      <c r="P147" s="23"/>
      <c r="X147" s="23" t="s">
        <v>18</v>
      </c>
      <c r="Y147" s="23"/>
      <c r="Z147" s="23"/>
      <c r="AA147" s="23"/>
      <c r="AB147" s="23"/>
      <c r="AC147" s="23"/>
      <c r="AD147" s="23"/>
      <c r="AE147" s="23"/>
      <c r="AF147" s="23"/>
      <c r="AG147" s="23"/>
      <c r="AJ147" s="32">
        <v>2701.02</v>
      </c>
      <c r="AK147" s="32"/>
      <c r="AL147" s="18">
        <v>2609</v>
      </c>
      <c r="AM147" s="18">
        <v>11</v>
      </c>
      <c r="AN147">
        <f t="shared" si="20"/>
        <v>83</v>
      </c>
      <c r="AO147" s="15">
        <f t="shared" si="21"/>
        <v>970000</v>
      </c>
      <c r="AP147">
        <f t="shared" si="22"/>
        <v>0</v>
      </c>
      <c r="AQ147" s="15">
        <f t="shared" si="23"/>
        <v>0</v>
      </c>
      <c r="AR147">
        <f t="shared" si="24"/>
        <v>6</v>
      </c>
      <c r="AS147" s="15">
        <f t="shared" si="25"/>
        <v>3452000</v>
      </c>
      <c r="AT147">
        <f t="shared" si="26"/>
        <v>51</v>
      </c>
      <c r="AU147" s="15">
        <f t="shared" si="27"/>
        <v>1392000</v>
      </c>
      <c r="AV147">
        <f t="shared" si="28"/>
        <v>89</v>
      </c>
      <c r="AW147" s="15">
        <f t="shared" si="29"/>
        <v>4422000</v>
      </c>
    </row>
    <row r="148" spans="2:49" ht="13.35" customHeight="1" x14ac:dyDescent="0.2">
      <c r="B148" s="28"/>
      <c r="G148" s="23"/>
      <c r="H148" s="23"/>
      <c r="I148" s="23"/>
      <c r="J148" s="23"/>
      <c r="M148" s="23"/>
      <c r="N148" s="23"/>
      <c r="O148" s="23"/>
      <c r="P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J148" s="32">
        <v>2703.01</v>
      </c>
      <c r="AK148" s="32"/>
      <c r="AL148" s="18">
        <v>2610</v>
      </c>
      <c r="AM148" s="18">
        <v>5</v>
      </c>
      <c r="AN148">
        <f t="shared" si="20"/>
        <v>14</v>
      </c>
      <c r="AO148" s="15">
        <f t="shared" si="21"/>
        <v>90000</v>
      </c>
      <c r="AP148">
        <f t="shared" si="22"/>
        <v>1</v>
      </c>
      <c r="AQ148" s="15">
        <f t="shared" si="23"/>
        <v>141000</v>
      </c>
      <c r="AR148">
        <f t="shared" si="24"/>
        <v>1</v>
      </c>
      <c r="AS148" s="15">
        <f t="shared" si="25"/>
        <v>500000</v>
      </c>
      <c r="AT148">
        <f t="shared" si="26"/>
        <v>4</v>
      </c>
      <c r="AU148" s="15">
        <f t="shared" si="27"/>
        <v>161000</v>
      </c>
      <c r="AV148">
        <f t="shared" si="28"/>
        <v>16</v>
      </c>
      <c r="AW148" s="15">
        <f t="shared" si="29"/>
        <v>731000</v>
      </c>
    </row>
    <row r="149" spans="2:49" ht="12.2" customHeight="1" x14ac:dyDescent="0.2">
      <c r="F149" s="23" t="s">
        <v>19</v>
      </c>
      <c r="G149" s="23"/>
      <c r="H149" s="23"/>
      <c r="J149" s="23" t="s">
        <v>20</v>
      </c>
      <c r="K149" s="23"/>
      <c r="M149" s="23" t="s">
        <v>19</v>
      </c>
      <c r="N149" s="23"/>
      <c r="P149" s="28" t="s">
        <v>20</v>
      </c>
      <c r="S149" s="28" t="s">
        <v>19</v>
      </c>
      <c r="U149" s="23" t="s">
        <v>20</v>
      </c>
      <c r="V149" s="23"/>
      <c r="Y149" s="23" t="s">
        <v>19</v>
      </c>
      <c r="Z149" s="23"/>
      <c r="AD149" s="23" t="s">
        <v>20</v>
      </c>
      <c r="AE149" s="23"/>
      <c r="AF149" s="23"/>
      <c r="AJ149" s="32">
        <v>2703.02</v>
      </c>
      <c r="AK149" s="32"/>
      <c r="AL149" s="18">
        <v>2611</v>
      </c>
      <c r="AM149" s="18">
        <v>13</v>
      </c>
      <c r="AN149">
        <f t="shared" si="20"/>
        <v>39</v>
      </c>
      <c r="AO149" s="15">
        <f t="shared" si="21"/>
        <v>566000</v>
      </c>
      <c r="AP149">
        <f t="shared" si="22"/>
        <v>2</v>
      </c>
      <c r="AQ149" s="15">
        <f t="shared" si="23"/>
        <v>294000</v>
      </c>
      <c r="AR149">
        <f t="shared" si="24"/>
        <v>1</v>
      </c>
      <c r="AS149" s="15">
        <f t="shared" si="25"/>
        <v>450000</v>
      </c>
      <c r="AT149">
        <f t="shared" si="26"/>
        <v>19</v>
      </c>
      <c r="AU149" s="15">
        <f t="shared" si="27"/>
        <v>397000</v>
      </c>
      <c r="AV149">
        <f t="shared" si="28"/>
        <v>42</v>
      </c>
      <c r="AW149" s="15">
        <f t="shared" si="29"/>
        <v>1310000</v>
      </c>
    </row>
    <row r="150" spans="2:49" ht="12.2" customHeight="1" x14ac:dyDescent="0.2">
      <c r="F150" s="23" t="s">
        <v>21</v>
      </c>
      <c r="G150" s="23"/>
      <c r="H150" s="23"/>
      <c r="J150" s="23" t="s">
        <v>22</v>
      </c>
      <c r="K150" s="23"/>
      <c r="M150" s="23" t="s">
        <v>21</v>
      </c>
      <c r="N150" s="23"/>
      <c r="P150" s="28" t="s">
        <v>22</v>
      </c>
      <c r="S150" s="28" t="s">
        <v>21</v>
      </c>
      <c r="U150" s="23" t="s">
        <v>22</v>
      </c>
      <c r="V150" s="23"/>
      <c r="Y150" s="23" t="s">
        <v>21</v>
      </c>
      <c r="Z150" s="23"/>
      <c r="AD150" s="23" t="s">
        <v>22</v>
      </c>
      <c r="AE150" s="23"/>
      <c r="AF150" s="23"/>
      <c r="AJ150" s="32">
        <v>2704.01</v>
      </c>
      <c r="AK150" s="32"/>
      <c r="AL150" s="18">
        <v>2701.01</v>
      </c>
      <c r="AM150" s="18">
        <v>8</v>
      </c>
      <c r="AN150">
        <f t="shared" si="20"/>
        <v>15</v>
      </c>
      <c r="AO150" s="15">
        <f t="shared" si="21"/>
        <v>163000</v>
      </c>
      <c r="AP150">
        <f t="shared" si="22"/>
        <v>0</v>
      </c>
      <c r="AQ150" s="15">
        <f t="shared" si="23"/>
        <v>0</v>
      </c>
      <c r="AR150">
        <f t="shared" si="24"/>
        <v>0</v>
      </c>
      <c r="AS150" s="15">
        <f t="shared" si="25"/>
        <v>0</v>
      </c>
      <c r="AT150">
        <f t="shared" si="26"/>
        <v>12</v>
      </c>
      <c r="AU150" s="15">
        <f t="shared" si="27"/>
        <v>122000</v>
      </c>
      <c r="AV150">
        <f t="shared" si="28"/>
        <v>15</v>
      </c>
      <c r="AW150" s="15">
        <f t="shared" si="29"/>
        <v>163000</v>
      </c>
    </row>
    <row r="151" spans="2:49" ht="12.2" customHeight="1" x14ac:dyDescent="0.2">
      <c r="B151" s="34">
        <v>901</v>
      </c>
      <c r="C151" s="26"/>
      <c r="D151" s="26"/>
      <c r="E151" s="26"/>
      <c r="F151" s="26"/>
      <c r="G151" s="33">
        <v>15</v>
      </c>
      <c r="I151" s="26"/>
      <c r="J151" s="33">
        <v>64</v>
      </c>
      <c r="L151" s="26"/>
      <c r="M151" s="33">
        <v>0</v>
      </c>
      <c r="O151" s="26"/>
      <c r="P151" s="33">
        <v>0</v>
      </c>
      <c r="R151" s="26"/>
      <c r="S151" s="33">
        <v>0</v>
      </c>
      <c r="T151" s="26"/>
      <c r="U151" s="26"/>
      <c r="V151" s="26"/>
      <c r="W151" s="33">
        <v>0</v>
      </c>
      <c r="Y151" s="26"/>
      <c r="Z151" s="26"/>
      <c r="AA151" s="33">
        <v>9</v>
      </c>
      <c r="AC151" s="26"/>
      <c r="AD151" s="26"/>
      <c r="AE151" s="26"/>
      <c r="AF151" s="26"/>
      <c r="AG151" s="33">
        <v>24</v>
      </c>
      <c r="AJ151" s="32">
        <v>2704.02</v>
      </c>
      <c r="AK151" s="32"/>
      <c r="AL151" s="18">
        <v>2701.02</v>
      </c>
      <c r="AM151" s="18">
        <v>8</v>
      </c>
      <c r="AN151">
        <f t="shared" si="20"/>
        <v>16</v>
      </c>
      <c r="AO151" s="15">
        <f t="shared" si="21"/>
        <v>147000</v>
      </c>
      <c r="AP151">
        <f t="shared" si="22"/>
        <v>1</v>
      </c>
      <c r="AQ151" s="15">
        <f t="shared" si="23"/>
        <v>250000</v>
      </c>
      <c r="AR151">
        <f t="shared" si="24"/>
        <v>0</v>
      </c>
      <c r="AS151" s="15">
        <f t="shared" si="25"/>
        <v>0</v>
      </c>
      <c r="AT151">
        <f t="shared" si="26"/>
        <v>8</v>
      </c>
      <c r="AU151" s="15">
        <f t="shared" si="27"/>
        <v>76000</v>
      </c>
      <c r="AV151">
        <f t="shared" si="28"/>
        <v>17</v>
      </c>
      <c r="AW151" s="15">
        <f t="shared" si="29"/>
        <v>397000</v>
      </c>
    </row>
    <row r="152" spans="2:49" ht="12.2" customHeight="1" x14ac:dyDescent="0.2">
      <c r="B152" s="34">
        <v>906</v>
      </c>
      <c r="C152" s="26"/>
      <c r="D152" s="26"/>
      <c r="E152" s="26"/>
      <c r="F152" s="26"/>
      <c r="G152" s="33">
        <v>6</v>
      </c>
      <c r="I152" s="26"/>
      <c r="J152" s="33">
        <v>21</v>
      </c>
      <c r="L152" s="26"/>
      <c r="M152" s="33">
        <v>0</v>
      </c>
      <c r="O152" s="26"/>
      <c r="P152" s="33">
        <v>0</v>
      </c>
      <c r="R152" s="26"/>
      <c r="S152" s="33">
        <v>0</v>
      </c>
      <c r="T152" s="26"/>
      <c r="U152" s="26"/>
      <c r="V152" s="26"/>
      <c r="W152" s="33">
        <v>0</v>
      </c>
      <c r="Y152" s="26"/>
      <c r="Z152" s="26"/>
      <c r="AA152" s="33">
        <v>3</v>
      </c>
      <c r="AC152" s="26"/>
      <c r="AD152" s="26"/>
      <c r="AE152" s="26"/>
      <c r="AF152" s="26"/>
      <c r="AG152" s="33">
        <v>16</v>
      </c>
      <c r="AJ152" s="32">
        <v>2705.01</v>
      </c>
      <c r="AK152" s="32"/>
      <c r="AL152" s="18">
        <v>2702</v>
      </c>
      <c r="AM152" s="18">
        <v>9</v>
      </c>
      <c r="AN152">
        <f t="shared" si="20"/>
        <v>29</v>
      </c>
      <c r="AO152" s="15">
        <f t="shared" si="21"/>
        <v>286000</v>
      </c>
      <c r="AP152">
        <f t="shared" si="22"/>
        <v>1</v>
      </c>
      <c r="AQ152" s="15">
        <f t="shared" si="23"/>
        <v>200000</v>
      </c>
      <c r="AR152">
        <f t="shared" si="24"/>
        <v>1</v>
      </c>
      <c r="AS152" s="15">
        <f t="shared" si="25"/>
        <v>268000</v>
      </c>
      <c r="AT152">
        <f t="shared" si="26"/>
        <v>18</v>
      </c>
      <c r="AU152" s="15">
        <f t="shared" si="27"/>
        <v>473000</v>
      </c>
      <c r="AV152">
        <f t="shared" si="28"/>
        <v>31</v>
      </c>
      <c r="AW152" s="15">
        <f t="shared" si="29"/>
        <v>754000</v>
      </c>
    </row>
    <row r="153" spans="2:49" ht="12.2" customHeight="1" x14ac:dyDescent="0.2">
      <c r="B153" s="32">
        <v>1207</v>
      </c>
      <c r="C153" s="26"/>
      <c r="D153" s="26"/>
      <c r="E153" s="26"/>
      <c r="F153" s="26"/>
      <c r="G153" s="33">
        <v>44</v>
      </c>
      <c r="I153" s="26"/>
      <c r="J153" s="33">
        <v>751</v>
      </c>
      <c r="L153" s="26"/>
      <c r="M153" s="33">
        <v>1</v>
      </c>
      <c r="O153" s="26"/>
      <c r="P153" s="33">
        <v>150</v>
      </c>
      <c r="R153" s="26"/>
      <c r="S153" s="33">
        <v>4</v>
      </c>
      <c r="T153" s="26"/>
      <c r="U153" s="26"/>
      <c r="V153" s="26"/>
      <c r="W153" s="27">
        <v>2237</v>
      </c>
      <c r="Y153" s="26"/>
      <c r="Z153" s="26"/>
      <c r="AA153" s="33">
        <v>18</v>
      </c>
      <c r="AC153" s="26"/>
      <c r="AD153" s="26"/>
      <c r="AE153" s="26"/>
      <c r="AF153" s="26"/>
      <c r="AG153" s="27">
        <v>1102</v>
      </c>
      <c r="AJ153" s="32">
        <v>2708.01</v>
      </c>
      <c r="AK153" s="32"/>
      <c r="AL153" s="18">
        <v>2703.01</v>
      </c>
      <c r="AM153" s="18">
        <v>8</v>
      </c>
      <c r="AN153">
        <f t="shared" si="20"/>
        <v>22</v>
      </c>
      <c r="AO153" s="15">
        <f t="shared" si="21"/>
        <v>163000</v>
      </c>
      <c r="AP153">
        <f t="shared" si="22"/>
        <v>0</v>
      </c>
      <c r="AQ153" s="15">
        <f t="shared" si="23"/>
        <v>0</v>
      </c>
      <c r="AR153">
        <f t="shared" si="24"/>
        <v>0</v>
      </c>
      <c r="AS153" s="15">
        <f t="shared" si="25"/>
        <v>0</v>
      </c>
      <c r="AT153">
        <f t="shared" si="26"/>
        <v>11</v>
      </c>
      <c r="AU153" s="15">
        <f t="shared" si="27"/>
        <v>85000</v>
      </c>
      <c r="AV153">
        <f t="shared" si="28"/>
        <v>22</v>
      </c>
      <c r="AW153" s="15">
        <f t="shared" si="29"/>
        <v>163000</v>
      </c>
    </row>
    <row r="154" spans="2:49" ht="12.2" customHeight="1" x14ac:dyDescent="0.2">
      <c r="B154" s="32">
        <v>1506</v>
      </c>
      <c r="C154" s="26"/>
      <c r="D154" s="26"/>
      <c r="E154" s="26"/>
      <c r="F154" s="26"/>
      <c r="G154" s="33">
        <v>14</v>
      </c>
      <c r="I154" s="26"/>
      <c r="J154" s="33">
        <v>230</v>
      </c>
      <c r="L154" s="26"/>
      <c r="M154" s="33">
        <v>1</v>
      </c>
      <c r="O154" s="26"/>
      <c r="P154" s="33">
        <v>250</v>
      </c>
      <c r="R154" s="26"/>
      <c r="S154" s="33">
        <v>0</v>
      </c>
      <c r="T154" s="26"/>
      <c r="U154" s="26"/>
      <c r="V154" s="26"/>
      <c r="W154" s="33">
        <v>0</v>
      </c>
      <c r="Y154" s="26"/>
      <c r="Z154" s="26"/>
      <c r="AA154" s="33">
        <v>8</v>
      </c>
      <c r="AC154" s="26"/>
      <c r="AD154" s="26"/>
      <c r="AE154" s="26"/>
      <c r="AF154" s="26"/>
      <c r="AG154" s="33">
        <v>143</v>
      </c>
      <c r="AJ154" s="32">
        <v>2708.03</v>
      </c>
      <c r="AK154" s="32"/>
      <c r="AL154" s="18">
        <v>2703.02</v>
      </c>
      <c r="AM154" s="18">
        <v>8</v>
      </c>
      <c r="AN154">
        <f t="shared" si="20"/>
        <v>9</v>
      </c>
      <c r="AO154" s="15">
        <f t="shared" si="21"/>
        <v>57000</v>
      </c>
      <c r="AP154">
        <f t="shared" si="22"/>
        <v>1</v>
      </c>
      <c r="AQ154" s="15">
        <f t="shared" si="23"/>
        <v>200000</v>
      </c>
      <c r="AR154">
        <f t="shared" si="24"/>
        <v>0</v>
      </c>
      <c r="AS154" s="15">
        <f t="shared" si="25"/>
        <v>0</v>
      </c>
      <c r="AT154">
        <f t="shared" si="26"/>
        <v>3</v>
      </c>
      <c r="AU154" s="15">
        <f t="shared" si="27"/>
        <v>30000</v>
      </c>
      <c r="AV154">
        <f t="shared" si="28"/>
        <v>10</v>
      </c>
      <c r="AW154" s="15">
        <f t="shared" si="29"/>
        <v>257000</v>
      </c>
    </row>
    <row r="155" spans="2:49" ht="12.2" customHeight="1" x14ac:dyDescent="0.2">
      <c r="B155" s="32">
        <v>1509</v>
      </c>
      <c r="C155" s="26"/>
      <c r="D155" s="26"/>
      <c r="E155" s="26"/>
      <c r="F155" s="26"/>
      <c r="G155" s="33">
        <v>8</v>
      </c>
      <c r="I155" s="26"/>
      <c r="J155" s="33">
        <v>34</v>
      </c>
      <c r="L155" s="26"/>
      <c r="M155" s="33">
        <v>0</v>
      </c>
      <c r="O155" s="26"/>
      <c r="P155" s="33">
        <v>0</v>
      </c>
      <c r="R155" s="26"/>
      <c r="S155" s="33">
        <v>0</v>
      </c>
      <c r="T155" s="26"/>
      <c r="U155" s="26"/>
      <c r="V155" s="26"/>
      <c r="W155" s="33">
        <v>0</v>
      </c>
      <c r="Y155" s="26"/>
      <c r="Z155" s="26"/>
      <c r="AA155" s="33">
        <v>5</v>
      </c>
      <c r="AC155" s="26"/>
      <c r="AD155" s="26"/>
      <c r="AE155" s="26"/>
      <c r="AF155" s="26"/>
      <c r="AG155" s="33">
        <v>18</v>
      </c>
      <c r="AJ155" s="32">
        <v>2708.05</v>
      </c>
      <c r="AK155" s="32"/>
      <c r="AL155" s="18">
        <v>2704.01</v>
      </c>
      <c r="AM155" s="18">
        <v>8</v>
      </c>
      <c r="AN155">
        <f t="shared" si="20"/>
        <v>28</v>
      </c>
      <c r="AO155" s="15">
        <f t="shared" si="21"/>
        <v>102000</v>
      </c>
      <c r="AP155">
        <f t="shared" si="22"/>
        <v>0</v>
      </c>
      <c r="AQ155" s="15">
        <f t="shared" si="23"/>
        <v>0</v>
      </c>
      <c r="AR155">
        <f t="shared" si="24"/>
        <v>2</v>
      </c>
      <c r="AS155" s="15">
        <f t="shared" si="25"/>
        <v>1000000</v>
      </c>
      <c r="AT155">
        <f t="shared" si="26"/>
        <v>20</v>
      </c>
      <c r="AU155" s="15">
        <f t="shared" si="27"/>
        <v>76000</v>
      </c>
      <c r="AV155">
        <f t="shared" si="28"/>
        <v>30</v>
      </c>
      <c r="AW155" s="15">
        <f t="shared" si="29"/>
        <v>1102000</v>
      </c>
    </row>
    <row r="156" spans="2:49" ht="12.2" customHeight="1" x14ac:dyDescent="0.2">
      <c r="B156" s="32">
        <v>1606</v>
      </c>
      <c r="C156" s="26"/>
      <c r="D156" s="26"/>
      <c r="E156" s="26"/>
      <c r="F156" s="26"/>
      <c r="G156" s="33">
        <v>11</v>
      </c>
      <c r="I156" s="26"/>
      <c r="J156" s="33">
        <v>137</v>
      </c>
      <c r="L156" s="26"/>
      <c r="M156" s="33">
        <v>1</v>
      </c>
      <c r="O156" s="26"/>
      <c r="P156" s="33">
        <v>142</v>
      </c>
      <c r="R156" s="26"/>
      <c r="S156" s="33">
        <v>1</v>
      </c>
      <c r="T156" s="26"/>
      <c r="U156" s="26"/>
      <c r="V156" s="26"/>
      <c r="W156" s="33">
        <v>375</v>
      </c>
      <c r="Y156" s="26"/>
      <c r="Z156" s="26"/>
      <c r="AA156" s="33">
        <v>7</v>
      </c>
      <c r="AC156" s="26"/>
      <c r="AD156" s="26"/>
      <c r="AE156" s="26"/>
      <c r="AF156" s="26"/>
      <c r="AG156" s="33">
        <v>533</v>
      </c>
      <c r="AJ156" s="32">
        <v>2709.03</v>
      </c>
      <c r="AK156" s="32"/>
      <c r="AL156" s="18">
        <v>2704.02</v>
      </c>
      <c r="AM156" s="18">
        <v>8</v>
      </c>
      <c r="AN156">
        <f t="shared" si="20"/>
        <v>25</v>
      </c>
      <c r="AO156" s="15">
        <f t="shared" si="21"/>
        <v>167000</v>
      </c>
      <c r="AP156">
        <f t="shared" si="22"/>
        <v>1</v>
      </c>
      <c r="AQ156" s="15">
        <f t="shared" si="23"/>
        <v>200000</v>
      </c>
      <c r="AR156">
        <f t="shared" si="24"/>
        <v>0</v>
      </c>
      <c r="AS156" s="15">
        <f t="shared" si="25"/>
        <v>0</v>
      </c>
      <c r="AT156">
        <f t="shared" si="26"/>
        <v>9</v>
      </c>
      <c r="AU156" s="15">
        <f t="shared" si="27"/>
        <v>216000</v>
      </c>
      <c r="AV156">
        <f t="shared" si="28"/>
        <v>26</v>
      </c>
      <c r="AW156" s="15">
        <f t="shared" si="29"/>
        <v>367000</v>
      </c>
    </row>
    <row r="157" spans="2:49" ht="12.2" customHeight="1" x14ac:dyDescent="0.2">
      <c r="B157" s="32">
        <v>2002</v>
      </c>
      <c r="C157" s="26"/>
      <c r="D157" s="26"/>
      <c r="E157" s="26"/>
      <c r="F157" s="26"/>
      <c r="G157" s="33">
        <v>18</v>
      </c>
      <c r="I157" s="26"/>
      <c r="J157" s="33">
        <v>285</v>
      </c>
      <c r="L157" s="26"/>
      <c r="M157" s="33">
        <v>0</v>
      </c>
      <c r="O157" s="26"/>
      <c r="P157" s="33">
        <v>0</v>
      </c>
      <c r="R157" s="26"/>
      <c r="S157" s="33">
        <v>2</v>
      </c>
      <c r="T157" s="26"/>
      <c r="U157" s="26"/>
      <c r="V157" s="26"/>
      <c r="W157" s="33">
        <v>793</v>
      </c>
      <c r="Y157" s="26"/>
      <c r="Z157" s="26"/>
      <c r="AA157" s="33">
        <v>10</v>
      </c>
      <c r="AC157" s="26"/>
      <c r="AD157" s="26"/>
      <c r="AE157" s="26"/>
      <c r="AF157" s="26"/>
      <c r="AG157" s="33">
        <v>647</v>
      </c>
      <c r="AJ157" s="32">
        <v>2719</v>
      </c>
      <c r="AK157" s="32"/>
      <c r="AL157" s="18">
        <v>2705.01</v>
      </c>
      <c r="AM157" s="18">
        <v>8</v>
      </c>
      <c r="AN157">
        <f t="shared" si="20"/>
        <v>32</v>
      </c>
      <c r="AO157" s="15">
        <f t="shared" si="21"/>
        <v>248000</v>
      </c>
      <c r="AP157">
        <f t="shared" si="22"/>
        <v>1</v>
      </c>
      <c r="AQ157" s="15">
        <f t="shared" si="23"/>
        <v>250000</v>
      </c>
      <c r="AR157">
        <f t="shared" si="24"/>
        <v>1</v>
      </c>
      <c r="AS157" s="15">
        <f t="shared" si="25"/>
        <v>560000</v>
      </c>
      <c r="AT157">
        <f t="shared" si="26"/>
        <v>15</v>
      </c>
      <c r="AU157" s="15">
        <f t="shared" si="27"/>
        <v>642000</v>
      </c>
      <c r="AV157">
        <f t="shared" si="28"/>
        <v>34</v>
      </c>
      <c r="AW157" s="15">
        <f t="shared" si="29"/>
        <v>1058000</v>
      </c>
    </row>
    <row r="158" spans="2:49" ht="12.2" customHeight="1" x14ac:dyDescent="0.2">
      <c r="B158" s="32">
        <v>2007.01</v>
      </c>
      <c r="C158" s="26"/>
      <c r="D158" s="26"/>
      <c r="E158" s="26"/>
      <c r="F158" s="26"/>
      <c r="G158" s="33">
        <v>8</v>
      </c>
      <c r="I158" s="26"/>
      <c r="J158" s="33">
        <v>95</v>
      </c>
      <c r="L158" s="26"/>
      <c r="M158" s="33">
        <v>0</v>
      </c>
      <c r="O158" s="26"/>
      <c r="P158" s="33">
        <v>0</v>
      </c>
      <c r="R158" s="26"/>
      <c r="S158" s="33">
        <v>0</v>
      </c>
      <c r="T158" s="26"/>
      <c r="U158" s="26"/>
      <c r="V158" s="26"/>
      <c r="W158" s="33">
        <v>0</v>
      </c>
      <c r="Y158" s="26"/>
      <c r="Z158" s="26"/>
      <c r="AA158" s="33">
        <v>7</v>
      </c>
      <c r="AC158" s="26"/>
      <c r="AD158" s="26"/>
      <c r="AE158" s="26"/>
      <c r="AF158" s="26"/>
      <c r="AG158" s="33">
        <v>94</v>
      </c>
      <c r="AJ158" s="32">
        <v>2802</v>
      </c>
      <c r="AK158" s="32"/>
      <c r="AL158" s="18">
        <v>2705.02</v>
      </c>
      <c r="AM158" s="18">
        <v>10</v>
      </c>
      <c r="AN158">
        <f t="shared" si="20"/>
        <v>42</v>
      </c>
      <c r="AO158" s="15">
        <f t="shared" si="21"/>
        <v>519000</v>
      </c>
      <c r="AP158">
        <f t="shared" si="22"/>
        <v>2</v>
      </c>
      <c r="AQ158" s="15">
        <f t="shared" si="23"/>
        <v>358000</v>
      </c>
      <c r="AR158">
        <f t="shared" si="24"/>
        <v>0</v>
      </c>
      <c r="AS158" s="15">
        <f t="shared" si="25"/>
        <v>0</v>
      </c>
      <c r="AT158">
        <f t="shared" si="26"/>
        <v>25</v>
      </c>
      <c r="AU158" s="15">
        <f t="shared" si="27"/>
        <v>447000</v>
      </c>
      <c r="AV158">
        <f t="shared" si="28"/>
        <v>44</v>
      </c>
      <c r="AW158" s="15">
        <f t="shared" si="29"/>
        <v>877000</v>
      </c>
    </row>
    <row r="159" spans="2:49" ht="12.2" customHeight="1" x14ac:dyDescent="0.2">
      <c r="B159" s="32">
        <v>2007.02</v>
      </c>
      <c r="C159" s="26"/>
      <c r="D159" s="26"/>
      <c r="E159" s="26"/>
      <c r="F159" s="26"/>
      <c r="G159" s="33">
        <v>3</v>
      </c>
      <c r="I159" s="26"/>
      <c r="J159" s="33">
        <v>3</v>
      </c>
      <c r="L159" s="26"/>
      <c r="M159" s="33">
        <v>0</v>
      </c>
      <c r="O159" s="26"/>
      <c r="P159" s="33">
        <v>0</v>
      </c>
      <c r="R159" s="26"/>
      <c r="S159" s="33">
        <v>0</v>
      </c>
      <c r="T159" s="26"/>
      <c r="U159" s="26"/>
      <c r="V159" s="26"/>
      <c r="W159" s="33">
        <v>0</v>
      </c>
      <c r="Y159" s="26"/>
      <c r="Z159" s="26"/>
      <c r="AA159" s="33">
        <v>2</v>
      </c>
      <c r="AC159" s="26"/>
      <c r="AD159" s="26"/>
      <c r="AE159" s="26"/>
      <c r="AF159" s="26"/>
      <c r="AG159" s="33">
        <v>2</v>
      </c>
      <c r="AJ159" s="32">
        <v>2804.01</v>
      </c>
      <c r="AK159" s="32"/>
      <c r="AL159" s="18">
        <v>2706</v>
      </c>
      <c r="AM159" s="18">
        <v>10</v>
      </c>
      <c r="AN159">
        <f t="shared" si="20"/>
        <v>30</v>
      </c>
      <c r="AO159" s="15">
        <f t="shared" si="21"/>
        <v>183000</v>
      </c>
      <c r="AP159">
        <f t="shared" si="22"/>
        <v>0</v>
      </c>
      <c r="AQ159" s="15">
        <f t="shared" si="23"/>
        <v>0</v>
      </c>
      <c r="AR159">
        <f t="shared" si="24"/>
        <v>2</v>
      </c>
      <c r="AS159" s="15">
        <f t="shared" si="25"/>
        <v>957000</v>
      </c>
      <c r="AT159">
        <f t="shared" si="26"/>
        <v>18</v>
      </c>
      <c r="AU159" s="15">
        <f t="shared" si="27"/>
        <v>1042000</v>
      </c>
      <c r="AV159">
        <f t="shared" si="28"/>
        <v>32</v>
      </c>
      <c r="AW159" s="15">
        <f t="shared" si="29"/>
        <v>1140000</v>
      </c>
    </row>
    <row r="160" spans="2:49" ht="12.2" customHeight="1" x14ac:dyDescent="0.2">
      <c r="B160" s="32">
        <v>2008</v>
      </c>
      <c r="C160" s="26"/>
      <c r="D160" s="26"/>
      <c r="E160" s="26"/>
      <c r="F160" s="26"/>
      <c r="G160" s="33">
        <v>28</v>
      </c>
      <c r="I160" s="26"/>
      <c r="J160" s="33">
        <v>183</v>
      </c>
      <c r="L160" s="26"/>
      <c r="M160" s="33">
        <v>0</v>
      </c>
      <c r="O160" s="26"/>
      <c r="P160" s="33">
        <v>0</v>
      </c>
      <c r="R160" s="26"/>
      <c r="S160" s="33">
        <v>1</v>
      </c>
      <c r="T160" s="26"/>
      <c r="U160" s="26"/>
      <c r="V160" s="26"/>
      <c r="W160" s="33">
        <v>500</v>
      </c>
      <c r="Y160" s="26"/>
      <c r="Z160" s="26"/>
      <c r="AA160" s="33">
        <v>17</v>
      </c>
      <c r="AC160" s="26"/>
      <c r="AD160" s="26"/>
      <c r="AE160" s="26"/>
      <c r="AF160" s="26"/>
      <c r="AG160" s="33">
        <v>110</v>
      </c>
      <c r="AJ160" s="32">
        <v>2804.03</v>
      </c>
      <c r="AK160" s="32"/>
      <c r="AL160" s="18">
        <v>2707.01</v>
      </c>
      <c r="AM160" s="18">
        <v>4</v>
      </c>
      <c r="AN160">
        <f t="shared" si="20"/>
        <v>6</v>
      </c>
      <c r="AO160" s="15">
        <f t="shared" si="21"/>
        <v>12000</v>
      </c>
      <c r="AP160">
        <f t="shared" si="22"/>
        <v>0</v>
      </c>
      <c r="AQ160" s="15">
        <f t="shared" si="23"/>
        <v>0</v>
      </c>
      <c r="AR160">
        <f t="shared" si="24"/>
        <v>0</v>
      </c>
      <c r="AS160" s="15">
        <f t="shared" si="25"/>
        <v>0</v>
      </c>
      <c r="AT160">
        <f t="shared" si="26"/>
        <v>3</v>
      </c>
      <c r="AU160" s="15">
        <f t="shared" si="27"/>
        <v>3000</v>
      </c>
      <c r="AV160">
        <f t="shared" si="28"/>
        <v>6</v>
      </c>
      <c r="AW160" s="15">
        <f t="shared" si="29"/>
        <v>12000</v>
      </c>
    </row>
    <row r="161" spans="1:49" ht="12.2" customHeight="1" x14ac:dyDescent="0.2">
      <c r="B161" s="32">
        <v>2102</v>
      </c>
      <c r="C161" s="26"/>
      <c r="D161" s="26"/>
      <c r="E161" s="26"/>
      <c r="F161" s="26"/>
      <c r="G161" s="33">
        <v>61</v>
      </c>
      <c r="I161" s="26"/>
      <c r="J161" s="27">
        <v>1192</v>
      </c>
      <c r="L161" s="26"/>
      <c r="M161" s="33">
        <v>1</v>
      </c>
      <c r="O161" s="26"/>
      <c r="P161" s="33">
        <v>250</v>
      </c>
      <c r="R161" s="26"/>
      <c r="S161" s="33">
        <v>4</v>
      </c>
      <c r="T161" s="26"/>
      <c r="U161" s="26"/>
      <c r="V161" s="26"/>
      <c r="W161" s="27">
        <v>2246</v>
      </c>
      <c r="Y161" s="26"/>
      <c r="Z161" s="26"/>
      <c r="AA161" s="33">
        <v>19</v>
      </c>
      <c r="AC161" s="26"/>
      <c r="AD161" s="26"/>
      <c r="AE161" s="26"/>
      <c r="AF161" s="26"/>
      <c r="AG161" s="33">
        <v>246</v>
      </c>
      <c r="AJ161" s="34">
        <v>102</v>
      </c>
      <c r="AK161" s="34"/>
      <c r="AL161" s="18">
        <v>2707.02</v>
      </c>
      <c r="AM161" s="18">
        <v>6</v>
      </c>
      <c r="AN161">
        <f t="shared" si="20"/>
        <v>18</v>
      </c>
      <c r="AO161" s="15">
        <f t="shared" si="21"/>
        <v>98000</v>
      </c>
      <c r="AP161">
        <f t="shared" si="22"/>
        <v>0</v>
      </c>
      <c r="AQ161" s="15">
        <f t="shared" si="23"/>
        <v>0</v>
      </c>
      <c r="AR161">
        <f t="shared" si="24"/>
        <v>0</v>
      </c>
      <c r="AS161" s="15">
        <f t="shared" si="25"/>
        <v>0</v>
      </c>
      <c r="AT161">
        <f t="shared" si="26"/>
        <v>9</v>
      </c>
      <c r="AU161" s="15">
        <f t="shared" si="27"/>
        <v>54000</v>
      </c>
      <c r="AV161">
        <f t="shared" si="28"/>
        <v>18</v>
      </c>
      <c r="AW161" s="15">
        <f t="shared" si="29"/>
        <v>98000</v>
      </c>
    </row>
    <row r="162" spans="1:49" ht="12.2" customHeight="1" x14ac:dyDescent="0.2">
      <c r="B162" s="32">
        <v>2301</v>
      </c>
      <c r="C162" s="26"/>
      <c r="D162" s="26"/>
      <c r="E162" s="26"/>
      <c r="F162" s="26"/>
      <c r="G162" s="33">
        <v>56</v>
      </c>
      <c r="I162" s="26"/>
      <c r="J162" s="33">
        <v>884</v>
      </c>
      <c r="L162" s="26"/>
      <c r="M162" s="33">
        <v>3</v>
      </c>
      <c r="O162" s="26"/>
      <c r="P162" s="33">
        <v>452</v>
      </c>
      <c r="R162" s="26"/>
      <c r="S162" s="33">
        <v>2</v>
      </c>
      <c r="T162" s="26"/>
      <c r="U162" s="26"/>
      <c r="V162" s="26"/>
      <c r="W162" s="27">
        <v>1100</v>
      </c>
      <c r="Y162" s="26"/>
      <c r="Z162" s="26"/>
      <c r="AA162" s="33">
        <v>30</v>
      </c>
      <c r="AC162" s="26"/>
      <c r="AD162" s="26"/>
      <c r="AE162" s="26"/>
      <c r="AF162" s="26"/>
      <c r="AG162" s="33">
        <v>518</v>
      </c>
      <c r="AJ162" s="34">
        <v>401</v>
      </c>
      <c r="AK162" s="34"/>
      <c r="AL162" s="18">
        <v>2707.03</v>
      </c>
      <c r="AM162" s="18">
        <v>9</v>
      </c>
      <c r="AN162">
        <f t="shared" si="20"/>
        <v>43</v>
      </c>
      <c r="AO162" s="15">
        <f t="shared" si="21"/>
        <v>536000</v>
      </c>
      <c r="AP162">
        <f t="shared" si="22"/>
        <v>0</v>
      </c>
      <c r="AQ162" s="15">
        <f t="shared" si="23"/>
        <v>0</v>
      </c>
      <c r="AR162">
        <f t="shared" si="24"/>
        <v>1</v>
      </c>
      <c r="AS162" s="15">
        <f t="shared" si="25"/>
        <v>300000</v>
      </c>
      <c r="AT162">
        <f t="shared" si="26"/>
        <v>24</v>
      </c>
      <c r="AU162" s="15">
        <f t="shared" si="27"/>
        <v>656000</v>
      </c>
      <c r="AV162">
        <f t="shared" si="28"/>
        <v>44</v>
      </c>
      <c r="AW162" s="15">
        <f t="shared" si="29"/>
        <v>836000</v>
      </c>
    </row>
    <row r="163" spans="1:49" ht="12.2" customHeight="1" x14ac:dyDescent="0.2">
      <c r="B163" s="32">
        <v>2503.0300000000002</v>
      </c>
      <c r="C163" s="26"/>
      <c r="D163" s="26"/>
      <c r="E163" s="26"/>
      <c r="F163" s="26"/>
      <c r="G163" s="33">
        <v>22</v>
      </c>
      <c r="I163" s="26"/>
      <c r="J163" s="33">
        <v>248</v>
      </c>
      <c r="L163" s="26"/>
      <c r="M163" s="33">
        <v>0</v>
      </c>
      <c r="O163" s="26"/>
      <c r="P163" s="33">
        <v>0</v>
      </c>
      <c r="R163" s="26"/>
      <c r="S163" s="33">
        <v>3</v>
      </c>
      <c r="T163" s="26"/>
      <c r="U163" s="26"/>
      <c r="V163" s="26"/>
      <c r="W163" s="27">
        <v>2229</v>
      </c>
      <c r="Y163" s="26"/>
      <c r="Z163" s="26"/>
      <c r="AA163" s="33">
        <v>4</v>
      </c>
      <c r="AC163" s="26"/>
      <c r="AD163" s="26"/>
      <c r="AE163" s="26"/>
      <c r="AF163" s="26"/>
      <c r="AG163" s="33">
        <v>17</v>
      </c>
      <c r="AJ163" s="34">
        <v>902</v>
      </c>
      <c r="AK163" s="34"/>
      <c r="AL163" s="18">
        <v>2708.01</v>
      </c>
      <c r="AM163" s="18">
        <v>8</v>
      </c>
      <c r="AN163">
        <f t="shared" si="20"/>
        <v>21</v>
      </c>
      <c r="AO163" s="15">
        <f t="shared" si="21"/>
        <v>78000</v>
      </c>
      <c r="AP163">
        <f t="shared" si="22"/>
        <v>0</v>
      </c>
      <c r="AQ163" s="15">
        <f t="shared" si="23"/>
        <v>0</v>
      </c>
      <c r="AR163">
        <f t="shared" si="24"/>
        <v>0</v>
      </c>
      <c r="AS163" s="15">
        <f t="shared" si="25"/>
        <v>0</v>
      </c>
      <c r="AT163">
        <f t="shared" si="26"/>
        <v>10</v>
      </c>
      <c r="AU163" s="15">
        <f t="shared" si="27"/>
        <v>60000</v>
      </c>
      <c r="AV163">
        <f t="shared" si="28"/>
        <v>21</v>
      </c>
      <c r="AW163" s="15">
        <f t="shared" si="29"/>
        <v>78000</v>
      </c>
    </row>
    <row r="164" spans="1:49" ht="12.2" customHeight="1" x14ac:dyDescent="0.2">
      <c r="B164" s="32">
        <v>2601.0100000000002</v>
      </c>
      <c r="C164" s="26"/>
      <c r="D164" s="26"/>
      <c r="E164" s="26"/>
      <c r="F164" s="26"/>
      <c r="G164" s="33">
        <v>40</v>
      </c>
      <c r="I164" s="26"/>
      <c r="J164" s="33">
        <v>319</v>
      </c>
      <c r="L164" s="26"/>
      <c r="M164" s="33">
        <v>1</v>
      </c>
      <c r="O164" s="26"/>
      <c r="P164" s="33">
        <v>104</v>
      </c>
      <c r="R164" s="26"/>
      <c r="S164" s="33">
        <v>0</v>
      </c>
      <c r="T164" s="26"/>
      <c r="U164" s="26"/>
      <c r="V164" s="26"/>
      <c r="W164" s="33">
        <v>0</v>
      </c>
      <c r="Y164" s="26"/>
      <c r="Z164" s="26"/>
      <c r="AA164" s="33">
        <v>28</v>
      </c>
      <c r="AC164" s="26"/>
      <c r="AD164" s="26"/>
      <c r="AE164" s="26"/>
      <c r="AF164" s="26"/>
      <c r="AG164" s="33">
        <v>312</v>
      </c>
      <c r="AJ164" s="34">
        <v>903</v>
      </c>
      <c r="AK164" s="34"/>
      <c r="AL164" s="18">
        <v>2708.02</v>
      </c>
      <c r="AM164" s="18">
        <v>7</v>
      </c>
      <c r="AN164">
        <f t="shared" si="20"/>
        <v>14</v>
      </c>
      <c r="AO164" s="15">
        <f t="shared" si="21"/>
        <v>95000</v>
      </c>
      <c r="AP164">
        <f t="shared" si="22"/>
        <v>0</v>
      </c>
      <c r="AQ164" s="15">
        <f t="shared" si="23"/>
        <v>0</v>
      </c>
      <c r="AR164">
        <f t="shared" si="24"/>
        <v>1</v>
      </c>
      <c r="AS164" s="15">
        <f t="shared" si="25"/>
        <v>510000</v>
      </c>
      <c r="AT164">
        <f t="shared" si="26"/>
        <v>9</v>
      </c>
      <c r="AU164" s="15">
        <f t="shared" si="27"/>
        <v>573000</v>
      </c>
      <c r="AV164">
        <f t="shared" si="28"/>
        <v>15</v>
      </c>
      <c r="AW164" s="15">
        <f t="shared" si="29"/>
        <v>605000</v>
      </c>
    </row>
    <row r="165" spans="1:49" ht="12.2" customHeight="1" x14ac:dyDescent="0.2">
      <c r="B165" s="32">
        <v>2602.0100000000002</v>
      </c>
      <c r="C165" s="26"/>
      <c r="D165" s="26"/>
      <c r="E165" s="26"/>
      <c r="F165" s="26"/>
      <c r="G165" s="33">
        <v>20</v>
      </c>
      <c r="I165" s="26"/>
      <c r="J165" s="33">
        <v>229</v>
      </c>
      <c r="L165" s="26"/>
      <c r="M165" s="33">
        <v>1</v>
      </c>
      <c r="O165" s="26"/>
      <c r="P165" s="33">
        <v>150</v>
      </c>
      <c r="R165" s="26"/>
      <c r="S165" s="33">
        <v>1</v>
      </c>
      <c r="T165" s="26"/>
      <c r="U165" s="26"/>
      <c r="V165" s="26"/>
      <c r="W165" s="33">
        <v>492</v>
      </c>
      <c r="Y165" s="26"/>
      <c r="Z165" s="26"/>
      <c r="AA165" s="33">
        <v>12</v>
      </c>
      <c r="AC165" s="26"/>
      <c r="AD165" s="26"/>
      <c r="AE165" s="26"/>
      <c r="AF165" s="26"/>
      <c r="AG165" s="33">
        <v>698</v>
      </c>
      <c r="AJ165" s="32">
        <v>1308.04</v>
      </c>
      <c r="AK165" s="32"/>
      <c r="AL165" s="18">
        <v>2708.03</v>
      </c>
      <c r="AM165" s="18">
        <v>8</v>
      </c>
      <c r="AN165">
        <f t="shared" si="20"/>
        <v>24</v>
      </c>
      <c r="AO165" s="15">
        <f t="shared" si="21"/>
        <v>217000</v>
      </c>
      <c r="AP165">
        <f t="shared" si="22"/>
        <v>0</v>
      </c>
      <c r="AQ165" s="15">
        <f t="shared" si="23"/>
        <v>0</v>
      </c>
      <c r="AR165">
        <f t="shared" si="24"/>
        <v>2</v>
      </c>
      <c r="AS165" s="15">
        <f t="shared" si="25"/>
        <v>600000</v>
      </c>
      <c r="AT165">
        <f t="shared" si="26"/>
        <v>11</v>
      </c>
      <c r="AU165" s="15">
        <f t="shared" si="27"/>
        <v>94000</v>
      </c>
      <c r="AV165">
        <f t="shared" si="28"/>
        <v>26</v>
      </c>
      <c r="AW165" s="15">
        <f t="shared" si="29"/>
        <v>817000</v>
      </c>
    </row>
    <row r="166" spans="1:49" ht="12.2" customHeight="1" x14ac:dyDescent="0.2">
      <c r="B166" s="32">
        <v>2603.0100000000002</v>
      </c>
      <c r="C166" s="26"/>
      <c r="D166" s="26"/>
      <c r="E166" s="26"/>
      <c r="F166" s="26"/>
      <c r="G166" s="33">
        <v>11</v>
      </c>
      <c r="I166" s="26"/>
      <c r="J166" s="33">
        <v>90</v>
      </c>
      <c r="L166" s="26"/>
      <c r="M166" s="33">
        <v>3</v>
      </c>
      <c r="O166" s="26"/>
      <c r="P166" s="33">
        <v>321</v>
      </c>
      <c r="R166" s="26"/>
      <c r="S166" s="33">
        <v>1</v>
      </c>
      <c r="T166" s="26"/>
      <c r="U166" s="26"/>
      <c r="V166" s="26"/>
      <c r="W166" s="33">
        <v>430</v>
      </c>
      <c r="Y166" s="26"/>
      <c r="Z166" s="26"/>
      <c r="AA166" s="33">
        <v>13</v>
      </c>
      <c r="AC166" s="26"/>
      <c r="AD166" s="26"/>
      <c r="AE166" s="26"/>
      <c r="AF166" s="26"/>
      <c r="AG166" s="33">
        <v>828</v>
      </c>
      <c r="AJ166" s="32">
        <v>2404</v>
      </c>
      <c r="AK166" s="32"/>
      <c r="AL166" s="18">
        <v>2708.04</v>
      </c>
      <c r="AM166" s="18">
        <v>9</v>
      </c>
      <c r="AN166">
        <f t="shared" si="20"/>
        <v>23</v>
      </c>
      <c r="AO166" s="15">
        <f t="shared" si="21"/>
        <v>354000</v>
      </c>
      <c r="AP166">
        <f t="shared" si="22"/>
        <v>0</v>
      </c>
      <c r="AQ166" s="15">
        <f t="shared" si="23"/>
        <v>0</v>
      </c>
      <c r="AR166">
        <f t="shared" si="24"/>
        <v>0</v>
      </c>
      <c r="AS166" s="15">
        <f t="shared" si="25"/>
        <v>0</v>
      </c>
      <c r="AT166">
        <f t="shared" si="26"/>
        <v>14</v>
      </c>
      <c r="AU166" s="15">
        <f t="shared" si="27"/>
        <v>217000</v>
      </c>
      <c r="AV166">
        <f t="shared" si="28"/>
        <v>23</v>
      </c>
      <c r="AW166" s="15">
        <f t="shared" si="29"/>
        <v>354000</v>
      </c>
    </row>
    <row r="167" spans="1:49" ht="12.2" customHeight="1" x14ac:dyDescent="0.2">
      <c r="B167" s="32">
        <v>2603.02</v>
      </c>
      <c r="C167" s="26"/>
      <c r="D167" s="26"/>
      <c r="E167" s="26"/>
      <c r="F167" s="26"/>
      <c r="G167" s="33">
        <v>10</v>
      </c>
      <c r="I167" s="26"/>
      <c r="J167" s="33">
        <v>101</v>
      </c>
      <c r="L167" s="26"/>
      <c r="M167" s="33">
        <v>0</v>
      </c>
      <c r="O167" s="26"/>
      <c r="P167" s="33">
        <v>0</v>
      </c>
      <c r="R167" s="26"/>
      <c r="S167" s="33">
        <v>0</v>
      </c>
      <c r="T167" s="26"/>
      <c r="U167" s="26"/>
      <c r="V167" s="26"/>
      <c r="W167" s="33">
        <v>0</v>
      </c>
      <c r="Y167" s="26"/>
      <c r="Z167" s="26"/>
      <c r="AA167" s="33">
        <v>5</v>
      </c>
      <c r="AC167" s="26"/>
      <c r="AD167" s="26"/>
      <c r="AE167" s="26"/>
      <c r="AF167" s="26"/>
      <c r="AG167" s="33">
        <v>45</v>
      </c>
      <c r="AJ167" s="32">
        <v>2702</v>
      </c>
      <c r="AK167" s="32"/>
      <c r="AL167" s="18">
        <v>2708.05</v>
      </c>
      <c r="AM167" s="18">
        <v>8</v>
      </c>
      <c r="AN167">
        <f t="shared" si="20"/>
        <v>39</v>
      </c>
      <c r="AO167" s="15">
        <f t="shared" si="21"/>
        <v>319000</v>
      </c>
      <c r="AP167">
        <f t="shared" si="22"/>
        <v>1</v>
      </c>
      <c r="AQ167" s="15">
        <f t="shared" si="23"/>
        <v>180000</v>
      </c>
      <c r="AR167">
        <f t="shared" si="24"/>
        <v>2</v>
      </c>
      <c r="AS167" s="15">
        <f t="shared" si="25"/>
        <v>951000</v>
      </c>
      <c r="AT167">
        <f t="shared" si="26"/>
        <v>17</v>
      </c>
      <c r="AU167" s="15">
        <f t="shared" si="27"/>
        <v>737000</v>
      </c>
      <c r="AV167">
        <f t="shared" si="28"/>
        <v>42</v>
      </c>
      <c r="AW167" s="15">
        <f t="shared" si="29"/>
        <v>1450000</v>
      </c>
    </row>
    <row r="168" spans="1:49" ht="12.2" customHeight="1" x14ac:dyDescent="0.2">
      <c r="B168" s="32">
        <v>2604.0100000000002</v>
      </c>
      <c r="C168" s="26"/>
      <c r="D168" s="26"/>
      <c r="E168" s="26"/>
      <c r="F168" s="26"/>
      <c r="G168" s="33">
        <v>13</v>
      </c>
      <c r="I168" s="26"/>
      <c r="J168" s="33">
        <v>73</v>
      </c>
      <c r="L168" s="26"/>
      <c r="M168" s="33">
        <v>0</v>
      </c>
      <c r="O168" s="26"/>
      <c r="P168" s="33">
        <v>0</v>
      </c>
      <c r="R168" s="26"/>
      <c r="S168" s="33">
        <v>1</v>
      </c>
      <c r="T168" s="26"/>
      <c r="U168" s="26"/>
      <c r="V168" s="26"/>
      <c r="W168" s="33">
        <v>275</v>
      </c>
      <c r="Y168" s="26"/>
      <c r="Z168" s="26"/>
      <c r="AA168" s="33">
        <v>5</v>
      </c>
      <c r="AC168" s="26"/>
      <c r="AD168" s="26"/>
      <c r="AE168" s="26"/>
      <c r="AF168" s="26"/>
      <c r="AG168" s="33">
        <v>26</v>
      </c>
      <c r="AJ168" s="32">
        <v>2707.03</v>
      </c>
      <c r="AK168" s="32"/>
      <c r="AL168" s="18">
        <v>2709.01</v>
      </c>
      <c r="AM168" s="18">
        <v>7</v>
      </c>
      <c r="AN168">
        <f t="shared" si="20"/>
        <v>11</v>
      </c>
      <c r="AO168" s="15">
        <f t="shared" si="21"/>
        <v>63000</v>
      </c>
      <c r="AP168">
        <f t="shared" si="22"/>
        <v>0</v>
      </c>
      <c r="AQ168" s="15">
        <f t="shared" si="23"/>
        <v>0</v>
      </c>
      <c r="AR168">
        <f t="shared" si="24"/>
        <v>0</v>
      </c>
      <c r="AS168" s="15">
        <f t="shared" si="25"/>
        <v>0</v>
      </c>
      <c r="AT168">
        <f t="shared" si="26"/>
        <v>6</v>
      </c>
      <c r="AU168" s="15">
        <f t="shared" si="27"/>
        <v>21000</v>
      </c>
      <c r="AV168">
        <f t="shared" si="28"/>
        <v>11</v>
      </c>
      <c r="AW168" s="15">
        <f t="shared" si="29"/>
        <v>63000</v>
      </c>
    </row>
    <row r="169" spans="1:49" ht="12.2" customHeight="1" x14ac:dyDescent="0.2">
      <c r="B169" s="32">
        <v>2604.02</v>
      </c>
      <c r="C169" s="26"/>
      <c r="D169" s="26"/>
      <c r="E169" s="26"/>
      <c r="F169" s="26"/>
      <c r="G169" s="33">
        <v>41</v>
      </c>
      <c r="I169" s="26"/>
      <c r="J169" s="33">
        <v>608</v>
      </c>
      <c r="L169" s="26"/>
      <c r="M169" s="33">
        <v>1</v>
      </c>
      <c r="O169" s="26"/>
      <c r="P169" s="33">
        <v>200</v>
      </c>
      <c r="R169" s="26"/>
      <c r="S169" s="33">
        <v>3</v>
      </c>
      <c r="T169" s="26"/>
      <c r="U169" s="26"/>
      <c r="V169" s="26"/>
      <c r="W169" s="27">
        <v>2000</v>
      </c>
      <c r="Y169" s="26"/>
      <c r="Z169" s="26"/>
      <c r="AA169" s="33">
        <v>18</v>
      </c>
      <c r="AC169" s="26"/>
      <c r="AD169" s="26"/>
      <c r="AE169" s="26"/>
      <c r="AF169" s="26"/>
      <c r="AG169" s="33">
        <v>376</v>
      </c>
      <c r="AJ169" s="32">
        <v>2708.04</v>
      </c>
      <c r="AK169" s="32"/>
      <c r="AL169" s="18">
        <v>2709.02</v>
      </c>
      <c r="AM169" s="18">
        <v>7</v>
      </c>
      <c r="AN169">
        <f t="shared" si="20"/>
        <v>12</v>
      </c>
      <c r="AO169" s="15">
        <f t="shared" si="21"/>
        <v>111000</v>
      </c>
      <c r="AP169">
        <f t="shared" si="22"/>
        <v>0</v>
      </c>
      <c r="AQ169" s="15">
        <f t="shared" si="23"/>
        <v>0</v>
      </c>
      <c r="AR169">
        <f t="shared" si="24"/>
        <v>0</v>
      </c>
      <c r="AS169" s="15">
        <f t="shared" si="25"/>
        <v>0</v>
      </c>
      <c r="AT169">
        <f t="shared" si="26"/>
        <v>9</v>
      </c>
      <c r="AU169" s="15">
        <f t="shared" si="27"/>
        <v>85000</v>
      </c>
      <c r="AV169">
        <f t="shared" si="28"/>
        <v>12</v>
      </c>
      <c r="AW169" s="15">
        <f t="shared" si="29"/>
        <v>111000</v>
      </c>
    </row>
    <row r="170" spans="1:49" ht="12.2" customHeight="1" x14ac:dyDescent="0.2">
      <c r="B170" s="32">
        <v>2604.04</v>
      </c>
      <c r="C170" s="26"/>
      <c r="D170" s="26"/>
      <c r="E170" s="26"/>
      <c r="F170" s="26"/>
      <c r="G170" s="33">
        <v>83</v>
      </c>
      <c r="I170" s="26"/>
      <c r="J170" s="27">
        <v>1619</v>
      </c>
      <c r="L170" s="26"/>
      <c r="M170" s="33">
        <v>7</v>
      </c>
      <c r="O170" s="26"/>
      <c r="P170" s="27">
        <v>1146</v>
      </c>
      <c r="R170" s="26"/>
      <c r="S170" s="33">
        <v>9</v>
      </c>
      <c r="T170" s="26"/>
      <c r="U170" s="26"/>
      <c r="V170" s="26"/>
      <c r="W170" s="27">
        <v>4789</v>
      </c>
      <c r="Y170" s="26"/>
      <c r="Z170" s="26"/>
      <c r="AA170" s="33">
        <v>29</v>
      </c>
      <c r="AC170" s="26"/>
      <c r="AD170" s="26"/>
      <c r="AE170" s="26"/>
      <c r="AF170" s="26"/>
      <c r="AG170" s="27">
        <v>1642</v>
      </c>
      <c r="AJ170" s="34">
        <v>101</v>
      </c>
      <c r="AK170" s="34"/>
      <c r="AL170" s="18">
        <v>2709.03</v>
      </c>
      <c r="AM170" s="18">
        <v>8</v>
      </c>
      <c r="AN170">
        <f t="shared" si="20"/>
        <v>21</v>
      </c>
      <c r="AO170" s="15">
        <f t="shared" si="21"/>
        <v>214000</v>
      </c>
      <c r="AP170">
        <f t="shared" si="22"/>
        <v>1</v>
      </c>
      <c r="AQ170" s="15">
        <f t="shared" si="23"/>
        <v>250000</v>
      </c>
      <c r="AR170">
        <f t="shared" si="24"/>
        <v>0</v>
      </c>
      <c r="AS170" s="15">
        <f t="shared" si="25"/>
        <v>0</v>
      </c>
      <c r="AT170">
        <f t="shared" si="26"/>
        <v>10</v>
      </c>
      <c r="AU170" s="15">
        <f t="shared" si="27"/>
        <v>87000</v>
      </c>
      <c r="AV170">
        <f t="shared" si="28"/>
        <v>22</v>
      </c>
      <c r="AW170" s="15">
        <f t="shared" si="29"/>
        <v>464000</v>
      </c>
    </row>
    <row r="171" spans="1:49" ht="12.2" customHeight="1" x14ac:dyDescent="0.2">
      <c r="B171" s="32">
        <v>2605.0100000000002</v>
      </c>
      <c r="C171" s="26"/>
      <c r="D171" s="26"/>
      <c r="E171" s="26"/>
      <c r="F171" s="26"/>
      <c r="G171" s="33">
        <v>59</v>
      </c>
      <c r="I171" s="26"/>
      <c r="J171" s="33">
        <v>647</v>
      </c>
      <c r="L171" s="26"/>
      <c r="M171" s="33">
        <v>5</v>
      </c>
      <c r="O171" s="26"/>
      <c r="P171" s="27">
        <v>1060</v>
      </c>
      <c r="R171" s="26"/>
      <c r="S171" s="33">
        <v>7</v>
      </c>
      <c r="T171" s="26"/>
      <c r="U171" s="26"/>
      <c r="V171" s="26"/>
      <c r="W171" s="27">
        <v>2785</v>
      </c>
      <c r="Y171" s="26"/>
      <c r="Z171" s="26"/>
      <c r="AA171" s="33">
        <v>22</v>
      </c>
      <c r="AC171" s="26"/>
      <c r="AD171" s="26"/>
      <c r="AE171" s="26"/>
      <c r="AF171" s="26"/>
      <c r="AG171" s="33">
        <v>167</v>
      </c>
      <c r="AJ171" s="34">
        <v>201</v>
      </c>
      <c r="AK171" s="34"/>
      <c r="AL171" s="18">
        <v>2710.01</v>
      </c>
      <c r="AM171" s="18">
        <v>5</v>
      </c>
      <c r="AN171">
        <f t="shared" si="20"/>
        <v>6</v>
      </c>
      <c r="AO171" s="15">
        <f t="shared" si="21"/>
        <v>23000</v>
      </c>
      <c r="AP171">
        <f t="shared" si="22"/>
        <v>1</v>
      </c>
      <c r="AQ171" s="15">
        <f t="shared" si="23"/>
        <v>151000</v>
      </c>
      <c r="AR171">
        <f t="shared" si="24"/>
        <v>0</v>
      </c>
      <c r="AS171" s="15">
        <f t="shared" si="25"/>
        <v>0</v>
      </c>
      <c r="AT171">
        <f t="shared" si="26"/>
        <v>3</v>
      </c>
      <c r="AU171" s="15">
        <f t="shared" si="27"/>
        <v>18000</v>
      </c>
      <c r="AV171">
        <f t="shared" si="28"/>
        <v>7</v>
      </c>
      <c r="AW171" s="15">
        <f t="shared" si="29"/>
        <v>174000</v>
      </c>
    </row>
    <row r="172" spans="1:49" ht="12.2" customHeight="1" x14ac:dyDescent="0.2">
      <c r="B172" s="32">
        <v>2606.0500000000002</v>
      </c>
      <c r="C172" s="26"/>
      <c r="D172" s="26"/>
      <c r="E172" s="26"/>
      <c r="F172" s="26"/>
      <c r="G172" s="33">
        <v>137</v>
      </c>
      <c r="I172" s="26"/>
      <c r="J172" s="27">
        <v>2180</v>
      </c>
      <c r="L172" s="26"/>
      <c r="M172" s="33">
        <v>6</v>
      </c>
      <c r="O172" s="26"/>
      <c r="P172" s="27">
        <v>1033</v>
      </c>
      <c r="R172" s="26"/>
      <c r="S172" s="33">
        <v>7</v>
      </c>
      <c r="T172" s="26"/>
      <c r="U172" s="26"/>
      <c r="V172" s="26"/>
      <c r="W172" s="27">
        <v>4190</v>
      </c>
      <c r="Y172" s="26"/>
      <c r="Z172" s="26"/>
      <c r="AA172" s="33">
        <v>60</v>
      </c>
      <c r="AC172" s="26"/>
      <c r="AD172" s="26"/>
      <c r="AE172" s="26"/>
      <c r="AF172" s="26"/>
      <c r="AG172" s="27">
        <v>1224</v>
      </c>
      <c r="AJ172" s="32">
        <v>1307</v>
      </c>
      <c r="AK172" s="32"/>
      <c r="AL172" s="18">
        <v>2710.02</v>
      </c>
      <c r="AM172" s="18">
        <v>6</v>
      </c>
      <c r="AN172">
        <f t="shared" si="20"/>
        <v>12</v>
      </c>
      <c r="AO172" s="15">
        <f t="shared" si="21"/>
        <v>88000</v>
      </c>
      <c r="AP172">
        <f t="shared" si="22"/>
        <v>1</v>
      </c>
      <c r="AQ172" s="15">
        <f t="shared" si="23"/>
        <v>250000</v>
      </c>
      <c r="AR172">
        <f t="shared" si="24"/>
        <v>0</v>
      </c>
      <c r="AS172" s="15">
        <f t="shared" si="25"/>
        <v>0</v>
      </c>
      <c r="AT172">
        <f t="shared" si="26"/>
        <v>6</v>
      </c>
      <c r="AU172" s="15">
        <f t="shared" si="27"/>
        <v>279000</v>
      </c>
      <c r="AV172">
        <f t="shared" si="28"/>
        <v>13</v>
      </c>
      <c r="AW172" s="15">
        <f t="shared" si="29"/>
        <v>338000</v>
      </c>
    </row>
    <row r="173" spans="1:49" ht="12.2" customHeight="1" x14ac:dyDescent="0.2">
      <c r="B173" s="32">
        <v>2707.02</v>
      </c>
      <c r="C173" s="26"/>
      <c r="D173" s="26"/>
      <c r="E173" s="26"/>
      <c r="F173" s="26"/>
      <c r="G173" s="33">
        <v>18</v>
      </c>
      <c r="I173" s="26"/>
      <c r="J173" s="33">
        <v>98</v>
      </c>
      <c r="L173" s="26"/>
      <c r="M173" s="33">
        <v>0</v>
      </c>
      <c r="O173" s="26"/>
      <c r="P173" s="33">
        <v>0</v>
      </c>
      <c r="R173" s="26"/>
      <c r="S173" s="33">
        <v>0</v>
      </c>
      <c r="T173" s="26"/>
      <c r="U173" s="26"/>
      <c r="V173" s="26"/>
      <c r="W173" s="33">
        <v>0</v>
      </c>
      <c r="Y173" s="26"/>
      <c r="Z173" s="26"/>
      <c r="AA173" s="33">
        <v>9</v>
      </c>
      <c r="AC173" s="26"/>
      <c r="AD173" s="26"/>
      <c r="AE173" s="26"/>
      <c r="AF173" s="26"/>
      <c r="AG173" s="33">
        <v>54</v>
      </c>
      <c r="AJ173" s="32">
        <v>1308.06</v>
      </c>
      <c r="AK173" s="32"/>
      <c r="AL173" s="18">
        <v>2711.01</v>
      </c>
      <c r="AM173" s="18">
        <v>7</v>
      </c>
      <c r="AN173">
        <f t="shared" si="20"/>
        <v>12</v>
      </c>
      <c r="AO173" s="15">
        <f t="shared" si="21"/>
        <v>274000</v>
      </c>
      <c r="AP173">
        <f t="shared" si="22"/>
        <v>0</v>
      </c>
      <c r="AQ173" s="15">
        <f t="shared" si="23"/>
        <v>0</v>
      </c>
      <c r="AR173">
        <f t="shared" si="24"/>
        <v>0</v>
      </c>
      <c r="AS173" s="15">
        <f t="shared" si="25"/>
        <v>0</v>
      </c>
      <c r="AT173">
        <f t="shared" si="26"/>
        <v>8</v>
      </c>
      <c r="AU173" s="15">
        <f t="shared" si="27"/>
        <v>221000</v>
      </c>
      <c r="AV173">
        <f t="shared" si="28"/>
        <v>12</v>
      </c>
      <c r="AW173" s="15">
        <f t="shared" si="29"/>
        <v>274000</v>
      </c>
    </row>
    <row r="174" spans="1:49" ht="12.2" customHeight="1" x14ac:dyDescent="0.2">
      <c r="B174" s="32">
        <v>2710.02</v>
      </c>
      <c r="C174" s="26"/>
      <c r="D174" s="26"/>
      <c r="E174" s="26"/>
      <c r="F174" s="26"/>
      <c r="G174" s="33">
        <v>12</v>
      </c>
      <c r="I174" s="26"/>
      <c r="J174" s="33">
        <v>88</v>
      </c>
      <c r="L174" s="26"/>
      <c r="M174" s="33">
        <v>1</v>
      </c>
      <c r="O174" s="26"/>
      <c r="P174" s="33">
        <v>250</v>
      </c>
      <c r="R174" s="26"/>
      <c r="S174" s="33">
        <v>0</v>
      </c>
      <c r="T174" s="26"/>
      <c r="U174" s="26"/>
      <c r="V174" s="26"/>
      <c r="W174" s="33">
        <v>0</v>
      </c>
      <c r="Y174" s="26"/>
      <c r="Z174" s="26"/>
      <c r="AA174" s="33">
        <v>6</v>
      </c>
      <c r="AC174" s="26"/>
      <c r="AD174" s="26"/>
      <c r="AE174" s="26"/>
      <c r="AF174" s="26"/>
      <c r="AG174" s="33">
        <v>279</v>
      </c>
      <c r="AJ174" s="32">
        <v>2705.02</v>
      </c>
      <c r="AK174" s="32"/>
      <c r="AL174" s="18">
        <v>2711.02</v>
      </c>
      <c r="AM174" s="18">
        <v>13</v>
      </c>
      <c r="AN174">
        <f t="shared" si="20"/>
        <v>27</v>
      </c>
      <c r="AO174" s="15">
        <f t="shared" si="21"/>
        <v>480000</v>
      </c>
      <c r="AP174">
        <f t="shared" si="22"/>
        <v>0</v>
      </c>
      <c r="AQ174" s="15">
        <f t="shared" si="23"/>
        <v>0</v>
      </c>
      <c r="AR174">
        <f t="shared" si="24"/>
        <v>1</v>
      </c>
      <c r="AS174" s="15">
        <f t="shared" si="25"/>
        <v>600000</v>
      </c>
      <c r="AT174">
        <f t="shared" si="26"/>
        <v>18</v>
      </c>
      <c r="AU174" s="15">
        <f t="shared" si="27"/>
        <v>767000</v>
      </c>
      <c r="AV174">
        <f t="shared" si="28"/>
        <v>28</v>
      </c>
      <c r="AW174" s="15">
        <f t="shared" si="29"/>
        <v>1080000</v>
      </c>
    </row>
    <row r="175" spans="1:49" ht="12.2" customHeight="1" x14ac:dyDescent="0.2">
      <c r="B175" s="32">
        <v>2716</v>
      </c>
      <c r="C175" s="26"/>
      <c r="D175" s="26"/>
      <c r="E175" s="26"/>
      <c r="F175" s="26"/>
      <c r="G175" s="33">
        <v>23</v>
      </c>
      <c r="I175" s="26"/>
      <c r="J175" s="33">
        <v>195</v>
      </c>
      <c r="L175" s="26"/>
      <c r="M175" s="33">
        <v>0</v>
      </c>
      <c r="O175" s="26"/>
      <c r="P175" s="33">
        <v>0</v>
      </c>
      <c r="R175" s="26"/>
      <c r="S175" s="33">
        <v>0</v>
      </c>
      <c r="T175" s="26"/>
      <c r="U175" s="26"/>
      <c r="V175" s="26"/>
      <c r="W175" s="33">
        <v>0</v>
      </c>
      <c r="Y175" s="26"/>
      <c r="Z175" s="26"/>
      <c r="AA175" s="33">
        <v>15</v>
      </c>
      <c r="AC175" s="26"/>
      <c r="AD175" s="26"/>
      <c r="AE175" s="26"/>
      <c r="AF175" s="26"/>
      <c r="AG175" s="33">
        <v>89</v>
      </c>
      <c r="AJ175" s="32">
        <v>2706</v>
      </c>
      <c r="AK175" s="32"/>
      <c r="AL175" s="18">
        <v>2712</v>
      </c>
      <c r="AM175" s="18">
        <v>13</v>
      </c>
      <c r="AN175">
        <f t="shared" si="20"/>
        <v>85</v>
      </c>
      <c r="AO175" s="15">
        <f t="shared" si="21"/>
        <v>874000</v>
      </c>
      <c r="AP175">
        <f t="shared" si="22"/>
        <v>2</v>
      </c>
      <c r="AQ175" s="15">
        <f t="shared" si="23"/>
        <v>365000</v>
      </c>
      <c r="AR175">
        <f t="shared" si="24"/>
        <v>4</v>
      </c>
      <c r="AS175" s="15">
        <f t="shared" si="25"/>
        <v>3400000</v>
      </c>
      <c r="AT175">
        <f t="shared" si="26"/>
        <v>44</v>
      </c>
      <c r="AU175" s="15">
        <f t="shared" si="27"/>
        <v>913000</v>
      </c>
      <c r="AV175">
        <f t="shared" si="28"/>
        <v>91</v>
      </c>
      <c r="AW175" s="15">
        <f t="shared" si="29"/>
        <v>4639000</v>
      </c>
    </row>
    <row r="176" spans="1:49" ht="14.45" customHeight="1" x14ac:dyDescent="0.2">
      <c r="A176" s="17" t="s">
        <v>264</v>
      </c>
      <c r="B176" s="17"/>
      <c r="C176" s="17"/>
      <c r="D176" s="17"/>
      <c r="E176" s="17"/>
      <c r="F176" s="17"/>
      <c r="G176" s="17"/>
      <c r="H176" s="17"/>
      <c r="Z176" s="19"/>
      <c r="AA176" s="19"/>
      <c r="AB176" s="19" t="s">
        <v>1</v>
      </c>
      <c r="AC176" s="19"/>
      <c r="AD176" s="29">
        <v>6</v>
      </c>
      <c r="AE176" s="30" t="s">
        <v>3</v>
      </c>
      <c r="AF176" s="19"/>
      <c r="AG176" s="29">
        <v>10</v>
      </c>
      <c r="AJ176" s="32">
        <v>2720.03</v>
      </c>
      <c r="AK176" s="32"/>
      <c r="AL176" s="18">
        <v>2713</v>
      </c>
      <c r="AM176" s="18">
        <v>13</v>
      </c>
      <c r="AN176">
        <f t="shared" si="20"/>
        <v>62</v>
      </c>
      <c r="AO176" s="15">
        <f t="shared" si="21"/>
        <v>960000</v>
      </c>
      <c r="AP176">
        <f t="shared" si="22"/>
        <v>2</v>
      </c>
      <c r="AQ176" s="15">
        <f t="shared" si="23"/>
        <v>367000</v>
      </c>
      <c r="AR176">
        <f t="shared" si="24"/>
        <v>5</v>
      </c>
      <c r="AS176" s="15">
        <f t="shared" si="25"/>
        <v>2145000</v>
      </c>
      <c r="AT176">
        <f t="shared" si="26"/>
        <v>30</v>
      </c>
      <c r="AU176" s="15">
        <f t="shared" si="27"/>
        <v>2096000</v>
      </c>
      <c r="AV176">
        <f t="shared" si="28"/>
        <v>69</v>
      </c>
      <c r="AW176" s="15">
        <f t="shared" si="29"/>
        <v>3472000</v>
      </c>
    </row>
    <row r="177" spans="1:49" ht="14.45" customHeight="1" x14ac:dyDescent="0.2">
      <c r="A177" s="17" t="s">
        <v>5</v>
      </c>
      <c r="B177" s="17"/>
      <c r="C177" s="17"/>
      <c r="D177" s="17"/>
      <c r="E177" s="17"/>
      <c r="V177" s="17" t="s">
        <v>6</v>
      </c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J177" s="32">
        <v>1102</v>
      </c>
      <c r="AK177" s="32"/>
      <c r="AL177" s="18">
        <v>2714</v>
      </c>
      <c r="AM177" s="18">
        <v>13</v>
      </c>
      <c r="AN177">
        <f t="shared" si="20"/>
        <v>69</v>
      </c>
      <c r="AO177" s="15">
        <f t="shared" si="21"/>
        <v>1041000</v>
      </c>
      <c r="AP177">
        <f t="shared" si="22"/>
        <v>1</v>
      </c>
      <c r="AQ177" s="15">
        <f t="shared" si="23"/>
        <v>150000</v>
      </c>
      <c r="AR177">
        <f t="shared" si="24"/>
        <v>1</v>
      </c>
      <c r="AS177" s="15">
        <f t="shared" si="25"/>
        <v>450000</v>
      </c>
      <c r="AT177">
        <f t="shared" si="26"/>
        <v>39</v>
      </c>
      <c r="AU177" s="15">
        <f t="shared" si="27"/>
        <v>1155000</v>
      </c>
      <c r="AV177">
        <f t="shared" si="28"/>
        <v>71</v>
      </c>
      <c r="AW177" s="15">
        <f t="shared" si="29"/>
        <v>1641000</v>
      </c>
    </row>
    <row r="178" spans="1:49" ht="14.45" customHeight="1" x14ac:dyDescent="0.2">
      <c r="A178" s="17" t="s">
        <v>7</v>
      </c>
      <c r="B178" s="17"/>
      <c r="C178" s="17"/>
      <c r="D178" s="17"/>
      <c r="E178" s="17"/>
      <c r="V178" s="17" t="s">
        <v>8</v>
      </c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J178" s="32">
        <v>2401</v>
      </c>
      <c r="AK178" s="32"/>
      <c r="AL178" s="18">
        <v>2715.01</v>
      </c>
      <c r="AM178" s="18">
        <v>13</v>
      </c>
      <c r="AN178">
        <f t="shared" si="20"/>
        <v>174</v>
      </c>
      <c r="AO178" s="15">
        <f t="shared" si="21"/>
        <v>2559000</v>
      </c>
      <c r="AP178">
        <f t="shared" si="22"/>
        <v>2</v>
      </c>
      <c r="AQ178" s="15">
        <f t="shared" si="23"/>
        <v>400000</v>
      </c>
      <c r="AR178">
        <f t="shared" si="24"/>
        <v>4</v>
      </c>
      <c r="AS178" s="15">
        <f t="shared" si="25"/>
        <v>1221000</v>
      </c>
      <c r="AT178">
        <f t="shared" si="26"/>
        <v>99</v>
      </c>
      <c r="AU178" s="15">
        <f t="shared" si="27"/>
        <v>2242000</v>
      </c>
      <c r="AV178">
        <f t="shared" si="28"/>
        <v>180</v>
      </c>
      <c r="AW178" s="15">
        <f t="shared" si="29"/>
        <v>4180000</v>
      </c>
    </row>
    <row r="179" spans="1:49" ht="14.45" customHeight="1" x14ac:dyDescent="0.2">
      <c r="V179" s="17" t="s">
        <v>9</v>
      </c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J179" s="32">
        <v>2609</v>
      </c>
      <c r="AK179" s="32"/>
      <c r="AL179" s="18">
        <v>2715.03</v>
      </c>
      <c r="AM179" s="18">
        <v>13</v>
      </c>
      <c r="AN179">
        <f t="shared" si="20"/>
        <v>33</v>
      </c>
      <c r="AO179" s="15">
        <f t="shared" si="21"/>
        <v>555000</v>
      </c>
      <c r="AP179">
        <f t="shared" si="22"/>
        <v>0</v>
      </c>
      <c r="AQ179" s="15">
        <f t="shared" si="23"/>
        <v>0</v>
      </c>
      <c r="AR179">
        <f t="shared" si="24"/>
        <v>1</v>
      </c>
      <c r="AS179" s="15">
        <f t="shared" si="25"/>
        <v>500000</v>
      </c>
      <c r="AT179">
        <f t="shared" si="26"/>
        <v>10</v>
      </c>
      <c r="AU179" s="15">
        <f t="shared" si="27"/>
        <v>188000</v>
      </c>
      <c r="AV179">
        <f t="shared" si="28"/>
        <v>34</v>
      </c>
      <c r="AW179" s="15">
        <f t="shared" si="29"/>
        <v>1055000</v>
      </c>
    </row>
    <row r="180" spans="1:49" ht="12.2" customHeight="1" x14ac:dyDescent="0.2">
      <c r="G180" s="23" t="s">
        <v>10</v>
      </c>
      <c r="H180" s="23"/>
      <c r="I180" s="23"/>
      <c r="J180" s="23"/>
      <c r="M180" s="23" t="s">
        <v>10</v>
      </c>
      <c r="N180" s="23"/>
      <c r="O180" s="23"/>
      <c r="P180" s="23"/>
      <c r="R180" s="23" t="s">
        <v>10</v>
      </c>
      <c r="S180" s="23"/>
      <c r="T180" s="23"/>
      <c r="U180" s="23"/>
      <c r="V180" s="23"/>
      <c r="AJ180" s="34">
        <v>203</v>
      </c>
      <c r="AK180" s="34"/>
      <c r="AL180" s="18">
        <v>2716</v>
      </c>
      <c r="AM180" s="18">
        <v>6</v>
      </c>
      <c r="AN180">
        <f t="shared" si="20"/>
        <v>23</v>
      </c>
      <c r="AO180" s="15">
        <f t="shared" si="21"/>
        <v>195000</v>
      </c>
      <c r="AP180">
        <f t="shared" si="22"/>
        <v>0</v>
      </c>
      <c r="AQ180" s="15">
        <f t="shared" si="23"/>
        <v>0</v>
      </c>
      <c r="AR180">
        <f t="shared" si="24"/>
        <v>0</v>
      </c>
      <c r="AS180" s="15">
        <f t="shared" si="25"/>
        <v>0</v>
      </c>
      <c r="AT180">
        <f t="shared" si="26"/>
        <v>15</v>
      </c>
      <c r="AU180" s="15">
        <f t="shared" si="27"/>
        <v>89000</v>
      </c>
      <c r="AV180">
        <f t="shared" si="28"/>
        <v>23</v>
      </c>
      <c r="AW180" s="15">
        <f t="shared" si="29"/>
        <v>195000</v>
      </c>
    </row>
    <row r="181" spans="1:49" ht="12.2" customHeight="1" x14ac:dyDescent="0.2">
      <c r="G181" s="23" t="s">
        <v>11</v>
      </c>
      <c r="H181" s="23"/>
      <c r="I181" s="23"/>
      <c r="J181" s="23"/>
      <c r="M181" s="23" t="s">
        <v>12</v>
      </c>
      <c r="N181" s="23"/>
      <c r="O181" s="23"/>
      <c r="P181" s="23"/>
      <c r="R181" s="23" t="s">
        <v>13</v>
      </c>
      <c r="S181" s="23"/>
      <c r="T181" s="23"/>
      <c r="U181" s="23"/>
      <c r="V181" s="23"/>
      <c r="X181" s="23" t="s">
        <v>14</v>
      </c>
      <c r="Y181" s="23"/>
      <c r="Z181" s="23"/>
      <c r="AA181" s="23"/>
      <c r="AB181" s="23"/>
      <c r="AC181" s="23"/>
      <c r="AD181" s="23"/>
      <c r="AE181" s="23"/>
      <c r="AF181" s="23"/>
      <c r="AG181" s="23"/>
      <c r="AJ181" s="32">
        <v>1308.05</v>
      </c>
      <c r="AK181" s="32"/>
      <c r="AL181" s="18">
        <v>2717</v>
      </c>
      <c r="AM181" s="18">
        <v>6</v>
      </c>
      <c r="AN181">
        <f t="shared" si="20"/>
        <v>29</v>
      </c>
      <c r="AO181" s="15">
        <f t="shared" si="21"/>
        <v>286000</v>
      </c>
      <c r="AP181">
        <f t="shared" si="22"/>
        <v>1</v>
      </c>
      <c r="AQ181" s="15">
        <f t="shared" si="23"/>
        <v>120000</v>
      </c>
      <c r="AR181">
        <f t="shared" si="24"/>
        <v>0</v>
      </c>
      <c r="AS181" s="15">
        <f t="shared" si="25"/>
        <v>0</v>
      </c>
      <c r="AT181">
        <f t="shared" si="26"/>
        <v>22</v>
      </c>
      <c r="AU181" s="15">
        <f t="shared" si="27"/>
        <v>162000</v>
      </c>
      <c r="AV181">
        <f t="shared" si="28"/>
        <v>30</v>
      </c>
      <c r="AW181" s="15">
        <f t="shared" si="29"/>
        <v>406000</v>
      </c>
    </row>
    <row r="182" spans="1:49" ht="13.35" customHeight="1" x14ac:dyDescent="0.2">
      <c r="B182" s="28" t="s">
        <v>15</v>
      </c>
      <c r="G182" s="31">
        <v>100000</v>
      </c>
      <c r="H182" s="23"/>
      <c r="I182" s="23"/>
      <c r="J182" s="23"/>
      <c r="M182" s="23" t="s">
        <v>17</v>
      </c>
      <c r="N182" s="23"/>
      <c r="O182" s="23"/>
      <c r="P182" s="23"/>
      <c r="X182" s="23" t="s">
        <v>18</v>
      </c>
      <c r="Y182" s="23"/>
      <c r="Z182" s="23"/>
      <c r="AA182" s="23"/>
      <c r="AB182" s="23"/>
      <c r="AC182" s="23"/>
      <c r="AD182" s="23"/>
      <c r="AE182" s="23"/>
      <c r="AF182" s="23"/>
      <c r="AG182" s="23"/>
      <c r="AJ182" s="34">
        <v>103</v>
      </c>
      <c r="AK182" s="34"/>
      <c r="AL182" s="18">
        <v>2718.01</v>
      </c>
      <c r="AM182" s="18">
        <v>5</v>
      </c>
      <c r="AN182">
        <f t="shared" si="20"/>
        <v>14</v>
      </c>
      <c r="AO182" s="15">
        <f t="shared" si="21"/>
        <v>98000</v>
      </c>
      <c r="AP182">
        <f t="shared" si="22"/>
        <v>0</v>
      </c>
      <c r="AQ182" s="15">
        <f t="shared" si="23"/>
        <v>0</v>
      </c>
      <c r="AR182">
        <f t="shared" si="24"/>
        <v>1</v>
      </c>
      <c r="AS182" s="15">
        <f t="shared" si="25"/>
        <v>354000</v>
      </c>
      <c r="AT182">
        <f t="shared" si="26"/>
        <v>10</v>
      </c>
      <c r="AU182" s="15">
        <f t="shared" si="27"/>
        <v>446000</v>
      </c>
      <c r="AV182">
        <f t="shared" si="28"/>
        <v>15</v>
      </c>
      <c r="AW182" s="15">
        <f t="shared" si="29"/>
        <v>452000</v>
      </c>
    </row>
    <row r="183" spans="1:49" ht="13.35" customHeight="1" x14ac:dyDescent="0.2">
      <c r="B183" s="28"/>
      <c r="G183" s="23"/>
      <c r="H183" s="23"/>
      <c r="I183" s="23"/>
      <c r="J183" s="23"/>
      <c r="M183" s="23"/>
      <c r="N183" s="23"/>
      <c r="O183" s="23"/>
      <c r="P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J183" s="34">
        <v>104</v>
      </c>
      <c r="AK183" s="34"/>
      <c r="AL183" s="18">
        <v>2718.02</v>
      </c>
      <c r="AM183" s="18">
        <v>5</v>
      </c>
      <c r="AN183">
        <f t="shared" si="20"/>
        <v>15</v>
      </c>
      <c r="AO183" s="15">
        <f t="shared" si="21"/>
        <v>120000</v>
      </c>
      <c r="AP183">
        <f t="shared" si="22"/>
        <v>1</v>
      </c>
      <c r="AQ183" s="15">
        <f t="shared" si="23"/>
        <v>184000</v>
      </c>
      <c r="AR183">
        <f t="shared" si="24"/>
        <v>0</v>
      </c>
      <c r="AS183" s="15">
        <f t="shared" si="25"/>
        <v>0</v>
      </c>
      <c r="AT183">
        <f t="shared" si="26"/>
        <v>9</v>
      </c>
      <c r="AU183" s="15">
        <f t="shared" si="27"/>
        <v>274000</v>
      </c>
      <c r="AV183">
        <f t="shared" si="28"/>
        <v>16</v>
      </c>
      <c r="AW183" s="15">
        <f t="shared" si="29"/>
        <v>304000</v>
      </c>
    </row>
    <row r="184" spans="1:49" ht="12.2" customHeight="1" x14ac:dyDescent="0.2">
      <c r="F184" s="23" t="s">
        <v>19</v>
      </c>
      <c r="G184" s="23"/>
      <c r="H184" s="23"/>
      <c r="J184" s="23" t="s">
        <v>20</v>
      </c>
      <c r="K184" s="23"/>
      <c r="M184" s="23" t="s">
        <v>19</v>
      </c>
      <c r="N184" s="23"/>
      <c r="P184" s="28" t="s">
        <v>20</v>
      </c>
      <c r="S184" s="28" t="s">
        <v>19</v>
      </c>
      <c r="U184" s="23" t="s">
        <v>20</v>
      </c>
      <c r="V184" s="23"/>
      <c r="Y184" s="23" t="s">
        <v>19</v>
      </c>
      <c r="Z184" s="23"/>
      <c r="AD184" s="23" t="s">
        <v>20</v>
      </c>
      <c r="AE184" s="23"/>
      <c r="AF184" s="23"/>
      <c r="AJ184" s="34">
        <v>105</v>
      </c>
      <c r="AK184" s="34"/>
      <c r="AL184" s="18">
        <v>2719</v>
      </c>
      <c r="AM184" s="18">
        <v>8</v>
      </c>
      <c r="AN184">
        <f t="shared" si="20"/>
        <v>48</v>
      </c>
      <c r="AO184" s="15">
        <f t="shared" si="21"/>
        <v>659000</v>
      </c>
      <c r="AP184">
        <f t="shared" si="22"/>
        <v>0</v>
      </c>
      <c r="AQ184" s="15">
        <f t="shared" si="23"/>
        <v>0</v>
      </c>
      <c r="AR184">
        <f t="shared" si="24"/>
        <v>1</v>
      </c>
      <c r="AS184" s="15">
        <f t="shared" si="25"/>
        <v>1000000</v>
      </c>
      <c r="AT184">
        <f t="shared" si="26"/>
        <v>30</v>
      </c>
      <c r="AU184" s="15">
        <f t="shared" si="27"/>
        <v>339000</v>
      </c>
      <c r="AV184">
        <f t="shared" si="28"/>
        <v>49</v>
      </c>
      <c r="AW184" s="15">
        <f t="shared" si="29"/>
        <v>1659000</v>
      </c>
    </row>
    <row r="185" spans="1:49" ht="12.2" customHeight="1" x14ac:dyDescent="0.2">
      <c r="F185" s="23" t="s">
        <v>21</v>
      </c>
      <c r="G185" s="23"/>
      <c r="H185" s="23"/>
      <c r="J185" s="23" t="s">
        <v>22</v>
      </c>
      <c r="K185" s="23"/>
      <c r="M185" s="23" t="s">
        <v>21</v>
      </c>
      <c r="N185" s="23"/>
      <c r="P185" s="28" t="s">
        <v>22</v>
      </c>
      <c r="S185" s="28" t="s">
        <v>21</v>
      </c>
      <c r="U185" s="23" t="s">
        <v>22</v>
      </c>
      <c r="V185" s="23"/>
      <c r="Y185" s="23" t="s">
        <v>21</v>
      </c>
      <c r="Z185" s="23"/>
      <c r="AD185" s="23" t="s">
        <v>22</v>
      </c>
      <c r="AE185" s="23"/>
      <c r="AF185" s="23"/>
      <c r="AJ185" s="32">
        <v>1201</v>
      </c>
      <c r="AK185" s="32"/>
      <c r="AL185" s="18">
        <v>2720.03</v>
      </c>
      <c r="AM185" s="18">
        <v>10</v>
      </c>
      <c r="AN185">
        <f t="shared" si="20"/>
        <v>191</v>
      </c>
      <c r="AO185" s="15">
        <f t="shared" si="21"/>
        <v>2045000</v>
      </c>
      <c r="AP185">
        <f t="shared" si="22"/>
        <v>0</v>
      </c>
      <c r="AQ185" s="15">
        <f t="shared" si="23"/>
        <v>0</v>
      </c>
      <c r="AR185">
        <f t="shared" si="24"/>
        <v>1</v>
      </c>
      <c r="AS185" s="15">
        <f t="shared" si="25"/>
        <v>260000</v>
      </c>
      <c r="AT185">
        <f t="shared" si="26"/>
        <v>104</v>
      </c>
      <c r="AU185" s="15">
        <f t="shared" si="27"/>
        <v>969000</v>
      </c>
      <c r="AV185">
        <f t="shared" si="28"/>
        <v>192</v>
      </c>
      <c r="AW185" s="15">
        <f t="shared" si="29"/>
        <v>2305000</v>
      </c>
    </row>
    <row r="186" spans="1:49" ht="12.2" customHeight="1" x14ac:dyDescent="0.2">
      <c r="B186" s="32">
        <v>2717</v>
      </c>
      <c r="C186" s="26"/>
      <c r="D186" s="26"/>
      <c r="E186" s="26"/>
      <c r="F186" s="26"/>
      <c r="G186" s="33">
        <v>29</v>
      </c>
      <c r="I186" s="26"/>
      <c r="J186" s="33">
        <v>286</v>
      </c>
      <c r="L186" s="26"/>
      <c r="M186" s="33">
        <v>1</v>
      </c>
      <c r="O186" s="26"/>
      <c r="P186" s="33">
        <v>120</v>
      </c>
      <c r="R186" s="26"/>
      <c r="S186" s="33">
        <v>0</v>
      </c>
      <c r="T186" s="26"/>
      <c r="U186" s="26"/>
      <c r="V186" s="26"/>
      <c r="W186" s="33">
        <v>0</v>
      </c>
      <c r="Y186" s="26"/>
      <c r="Z186" s="26"/>
      <c r="AA186" s="33">
        <v>22</v>
      </c>
      <c r="AC186" s="26"/>
      <c r="AD186" s="26"/>
      <c r="AE186" s="26"/>
      <c r="AF186" s="26"/>
      <c r="AG186" s="33">
        <v>162</v>
      </c>
      <c r="AJ186" s="32">
        <v>1202.01</v>
      </c>
      <c r="AK186" s="32"/>
      <c r="AL186" s="18">
        <v>2720.04</v>
      </c>
      <c r="AM186" s="18">
        <v>7</v>
      </c>
      <c r="AN186">
        <f t="shared" si="20"/>
        <v>147</v>
      </c>
      <c r="AO186" s="15">
        <f t="shared" si="21"/>
        <v>1552000</v>
      </c>
      <c r="AP186">
        <f t="shared" si="22"/>
        <v>3</v>
      </c>
      <c r="AQ186" s="15">
        <f t="shared" si="23"/>
        <v>506000</v>
      </c>
      <c r="AR186">
        <f t="shared" si="24"/>
        <v>1</v>
      </c>
      <c r="AS186" s="15">
        <f t="shared" si="25"/>
        <v>450000</v>
      </c>
      <c r="AT186">
        <f t="shared" si="26"/>
        <v>54</v>
      </c>
      <c r="AU186" s="15">
        <f t="shared" si="27"/>
        <v>844000</v>
      </c>
      <c r="AV186">
        <f t="shared" si="28"/>
        <v>151</v>
      </c>
      <c r="AW186" s="15">
        <f t="shared" si="29"/>
        <v>2508000</v>
      </c>
    </row>
    <row r="187" spans="1:49" ht="12.2" customHeight="1" x14ac:dyDescent="0.2">
      <c r="B187" s="32">
        <v>2720.07</v>
      </c>
      <c r="C187" s="26"/>
      <c r="D187" s="26"/>
      <c r="E187" s="26"/>
      <c r="F187" s="26"/>
      <c r="G187" s="33">
        <v>103</v>
      </c>
      <c r="I187" s="26"/>
      <c r="J187" s="33">
        <v>891</v>
      </c>
      <c r="L187" s="26"/>
      <c r="M187" s="33">
        <v>1</v>
      </c>
      <c r="O187" s="26"/>
      <c r="P187" s="33">
        <v>250</v>
      </c>
      <c r="R187" s="26"/>
      <c r="S187" s="33">
        <v>1</v>
      </c>
      <c r="T187" s="26"/>
      <c r="U187" s="26"/>
      <c r="V187" s="26"/>
      <c r="W187" s="33">
        <v>750</v>
      </c>
      <c r="Y187" s="26"/>
      <c r="Z187" s="26"/>
      <c r="AA187" s="33">
        <v>54</v>
      </c>
      <c r="AC187" s="26"/>
      <c r="AD187" s="26"/>
      <c r="AE187" s="26"/>
      <c r="AF187" s="26"/>
      <c r="AG187" s="33">
        <v>679</v>
      </c>
      <c r="AJ187" s="32">
        <v>1401</v>
      </c>
      <c r="AK187" s="32"/>
      <c r="AL187" s="18">
        <v>2720.05</v>
      </c>
      <c r="AM187" s="18">
        <v>7</v>
      </c>
      <c r="AN187">
        <f t="shared" si="20"/>
        <v>125</v>
      </c>
      <c r="AO187" s="15">
        <f t="shared" si="21"/>
        <v>1135000</v>
      </c>
      <c r="AP187">
        <f t="shared" si="22"/>
        <v>0</v>
      </c>
      <c r="AQ187" s="15">
        <f t="shared" si="23"/>
        <v>0</v>
      </c>
      <c r="AR187">
        <f t="shared" si="24"/>
        <v>0</v>
      </c>
      <c r="AS187" s="15">
        <f t="shared" si="25"/>
        <v>0</v>
      </c>
      <c r="AT187">
        <f t="shared" si="26"/>
        <v>58</v>
      </c>
      <c r="AU187" s="15">
        <f t="shared" si="27"/>
        <v>499000</v>
      </c>
      <c r="AV187">
        <f t="shared" si="28"/>
        <v>125</v>
      </c>
      <c r="AW187" s="15">
        <f t="shared" si="29"/>
        <v>1135000</v>
      </c>
    </row>
    <row r="188" spans="1:49" ht="12.2" customHeight="1" x14ac:dyDescent="0.2">
      <c r="B188" s="32">
        <v>2803.01</v>
      </c>
      <c r="C188" s="26"/>
      <c r="D188" s="26"/>
      <c r="E188" s="26"/>
      <c r="F188" s="26"/>
      <c r="G188" s="33">
        <v>11</v>
      </c>
      <c r="I188" s="26"/>
      <c r="J188" s="33">
        <v>165</v>
      </c>
      <c r="L188" s="26"/>
      <c r="M188" s="33">
        <v>3</v>
      </c>
      <c r="O188" s="26"/>
      <c r="P188" s="33">
        <v>607</v>
      </c>
      <c r="R188" s="26"/>
      <c r="S188" s="33">
        <v>0</v>
      </c>
      <c r="T188" s="26"/>
      <c r="U188" s="26"/>
      <c r="V188" s="26"/>
      <c r="W188" s="33">
        <v>0</v>
      </c>
      <c r="Y188" s="26"/>
      <c r="Z188" s="26"/>
      <c r="AA188" s="33">
        <v>4</v>
      </c>
      <c r="AC188" s="26"/>
      <c r="AD188" s="26"/>
      <c r="AE188" s="26"/>
      <c r="AF188" s="26"/>
      <c r="AG188" s="33">
        <v>366</v>
      </c>
      <c r="AJ188" s="32">
        <v>2201</v>
      </c>
      <c r="AK188" s="32"/>
      <c r="AL188" s="18">
        <v>2720.06</v>
      </c>
      <c r="AM188" s="18">
        <v>4</v>
      </c>
      <c r="AN188">
        <f t="shared" si="20"/>
        <v>134</v>
      </c>
      <c r="AO188" s="15">
        <f t="shared" si="21"/>
        <v>1114000</v>
      </c>
      <c r="AP188">
        <f t="shared" si="22"/>
        <v>1</v>
      </c>
      <c r="AQ188" s="15">
        <f t="shared" si="23"/>
        <v>178000</v>
      </c>
      <c r="AR188">
        <f t="shared" si="24"/>
        <v>0</v>
      </c>
      <c r="AS188" s="15">
        <f t="shared" si="25"/>
        <v>0</v>
      </c>
      <c r="AT188">
        <f t="shared" si="26"/>
        <v>68</v>
      </c>
      <c r="AU188" s="15">
        <f t="shared" si="27"/>
        <v>546000</v>
      </c>
      <c r="AV188">
        <f t="shared" si="28"/>
        <v>135</v>
      </c>
      <c r="AW188" s="15">
        <f t="shared" si="29"/>
        <v>1292000</v>
      </c>
    </row>
    <row r="189" spans="1:49" ht="12.2" customHeight="1" x14ac:dyDescent="0.2">
      <c r="B189" s="32">
        <v>2803.02</v>
      </c>
      <c r="C189" s="26"/>
      <c r="D189" s="26"/>
      <c r="E189" s="26"/>
      <c r="F189" s="26"/>
      <c r="G189" s="33">
        <v>8</v>
      </c>
      <c r="I189" s="26"/>
      <c r="J189" s="33">
        <v>68</v>
      </c>
      <c r="L189" s="26"/>
      <c r="M189" s="33">
        <v>0</v>
      </c>
      <c r="O189" s="26"/>
      <c r="P189" s="33">
        <v>0</v>
      </c>
      <c r="R189" s="26"/>
      <c r="S189" s="33">
        <v>0</v>
      </c>
      <c r="T189" s="26"/>
      <c r="U189" s="26"/>
      <c r="V189" s="26"/>
      <c r="W189" s="33">
        <v>0</v>
      </c>
      <c r="Y189" s="26"/>
      <c r="Z189" s="26"/>
      <c r="AA189" s="33">
        <v>5</v>
      </c>
      <c r="AC189" s="26"/>
      <c r="AD189" s="26"/>
      <c r="AE189" s="26"/>
      <c r="AF189" s="26"/>
      <c r="AG189" s="33">
        <v>41</v>
      </c>
      <c r="AJ189" s="32">
        <v>2302</v>
      </c>
      <c r="AK189" s="32"/>
      <c r="AL189" s="18">
        <v>2720.07</v>
      </c>
      <c r="AM189" s="18">
        <v>6</v>
      </c>
      <c r="AN189">
        <f t="shared" si="20"/>
        <v>103</v>
      </c>
      <c r="AO189" s="15">
        <f t="shared" si="21"/>
        <v>891000</v>
      </c>
      <c r="AP189">
        <f t="shared" si="22"/>
        <v>1</v>
      </c>
      <c r="AQ189" s="15">
        <f t="shared" si="23"/>
        <v>250000</v>
      </c>
      <c r="AR189">
        <f t="shared" si="24"/>
        <v>1</v>
      </c>
      <c r="AS189" s="15">
        <f t="shared" si="25"/>
        <v>750000</v>
      </c>
      <c r="AT189">
        <f t="shared" si="26"/>
        <v>54</v>
      </c>
      <c r="AU189" s="15">
        <f t="shared" si="27"/>
        <v>679000</v>
      </c>
      <c r="AV189">
        <f t="shared" si="28"/>
        <v>105</v>
      </c>
      <c r="AW189" s="15">
        <f t="shared" si="29"/>
        <v>1891000</v>
      </c>
    </row>
    <row r="190" spans="1:49" ht="12.2" customHeight="1" x14ac:dyDescent="0.2">
      <c r="B190" s="32">
        <v>2804.04</v>
      </c>
      <c r="C190" s="26"/>
      <c r="D190" s="26"/>
      <c r="E190" s="26"/>
      <c r="F190" s="26"/>
      <c r="G190" s="33">
        <v>6</v>
      </c>
      <c r="I190" s="26"/>
      <c r="J190" s="33">
        <v>35</v>
      </c>
      <c r="L190" s="26"/>
      <c r="M190" s="33">
        <v>0</v>
      </c>
      <c r="O190" s="26"/>
      <c r="P190" s="33">
        <v>0</v>
      </c>
      <c r="R190" s="26"/>
      <c r="S190" s="33">
        <v>0</v>
      </c>
      <c r="T190" s="26"/>
      <c r="U190" s="26"/>
      <c r="V190" s="26"/>
      <c r="W190" s="33">
        <v>0</v>
      </c>
      <c r="Y190" s="26"/>
      <c r="Z190" s="26"/>
      <c r="AA190" s="33">
        <v>1</v>
      </c>
      <c r="AC190" s="26"/>
      <c r="AD190" s="26"/>
      <c r="AE190" s="26"/>
      <c r="AF190" s="26"/>
      <c r="AG190" s="33">
        <v>6</v>
      </c>
      <c r="AJ190" s="32">
        <v>2402</v>
      </c>
      <c r="AK190" s="32"/>
      <c r="AL190" s="18">
        <v>2801.01</v>
      </c>
      <c r="AM190" s="18">
        <v>7</v>
      </c>
      <c r="AN190">
        <f t="shared" si="20"/>
        <v>111</v>
      </c>
      <c r="AO190" s="15">
        <f t="shared" si="21"/>
        <v>1870000</v>
      </c>
      <c r="AP190">
        <f t="shared" si="22"/>
        <v>4</v>
      </c>
      <c r="AQ190" s="15">
        <f t="shared" si="23"/>
        <v>715000</v>
      </c>
      <c r="AR190">
        <f t="shared" si="24"/>
        <v>3</v>
      </c>
      <c r="AS190" s="15">
        <f t="shared" si="25"/>
        <v>1970000</v>
      </c>
      <c r="AT190">
        <f t="shared" si="26"/>
        <v>39</v>
      </c>
      <c r="AU190" s="15">
        <f t="shared" si="27"/>
        <v>567000</v>
      </c>
      <c r="AV190">
        <f t="shared" si="28"/>
        <v>118</v>
      </c>
      <c r="AW190" s="15">
        <f t="shared" si="29"/>
        <v>4555000</v>
      </c>
    </row>
    <row r="191" spans="1:49" ht="12.2" customHeight="1" x14ac:dyDescent="0.2">
      <c r="B191" s="26" t="s">
        <v>26</v>
      </c>
      <c r="C191" s="26"/>
      <c r="D191" s="26"/>
      <c r="E191" s="26"/>
      <c r="F191" s="26"/>
      <c r="G191" s="27">
        <v>1065</v>
      </c>
      <c r="I191" s="26"/>
      <c r="J191" s="27">
        <v>13663</v>
      </c>
      <c r="L191" s="26"/>
      <c r="M191" s="33">
        <v>46</v>
      </c>
      <c r="O191" s="26"/>
      <c r="P191" s="27">
        <v>7930</v>
      </c>
      <c r="R191" s="26"/>
      <c r="S191" s="33">
        <v>56</v>
      </c>
      <c r="T191" s="26"/>
      <c r="U191" s="26"/>
      <c r="V191" s="26"/>
      <c r="W191" s="27">
        <v>29618</v>
      </c>
      <c r="Y191" s="26"/>
      <c r="Z191" s="26"/>
      <c r="AA191" s="33">
        <v>508</v>
      </c>
      <c r="AC191" s="26"/>
      <c r="AD191" s="26"/>
      <c r="AE191" s="26"/>
      <c r="AF191" s="26"/>
      <c r="AG191" s="27">
        <v>12014</v>
      </c>
      <c r="AJ191" s="32">
        <v>2403</v>
      </c>
      <c r="AK191" s="32"/>
      <c r="AL191" s="18">
        <v>2801.02</v>
      </c>
      <c r="AM191" s="18">
        <v>5</v>
      </c>
      <c r="AN191">
        <f t="shared" si="20"/>
        <v>61</v>
      </c>
      <c r="AO191" s="15">
        <f t="shared" si="21"/>
        <v>573000</v>
      </c>
      <c r="AP191">
        <f t="shared" si="22"/>
        <v>2</v>
      </c>
      <c r="AQ191" s="15">
        <f t="shared" si="23"/>
        <v>450000</v>
      </c>
      <c r="AR191">
        <f t="shared" si="24"/>
        <v>0</v>
      </c>
      <c r="AS191" s="15">
        <f t="shared" si="25"/>
        <v>0</v>
      </c>
      <c r="AT191">
        <f t="shared" si="26"/>
        <v>32</v>
      </c>
      <c r="AU191" s="15">
        <f t="shared" si="27"/>
        <v>268000</v>
      </c>
      <c r="AV191">
        <f t="shared" si="28"/>
        <v>63</v>
      </c>
      <c r="AW191" s="15">
        <f t="shared" si="29"/>
        <v>1023000</v>
      </c>
    </row>
    <row r="192" spans="1:49" ht="12.2" customHeight="1" x14ac:dyDescent="0.2">
      <c r="B192" s="23" t="s">
        <v>155</v>
      </c>
      <c r="C192" s="23"/>
      <c r="D192" s="23"/>
      <c r="AJ192" s="32">
        <v>2611</v>
      </c>
      <c r="AK192" s="32"/>
      <c r="AL192" s="18">
        <v>2802</v>
      </c>
      <c r="AM192" s="18">
        <v>8</v>
      </c>
      <c r="AN192">
        <f t="shared" si="20"/>
        <v>14</v>
      </c>
      <c r="AO192" s="15">
        <f t="shared" si="21"/>
        <v>160000</v>
      </c>
      <c r="AP192">
        <f t="shared" si="22"/>
        <v>1</v>
      </c>
      <c r="AQ192" s="15">
        <f t="shared" si="23"/>
        <v>170000</v>
      </c>
      <c r="AR192">
        <f t="shared" si="24"/>
        <v>0</v>
      </c>
      <c r="AS192" s="15">
        <f t="shared" si="25"/>
        <v>0</v>
      </c>
      <c r="AT192">
        <f t="shared" si="26"/>
        <v>11</v>
      </c>
      <c r="AU192" s="15">
        <f t="shared" si="27"/>
        <v>291000</v>
      </c>
      <c r="AV192">
        <f t="shared" si="28"/>
        <v>15</v>
      </c>
      <c r="AW192" s="15">
        <f t="shared" si="29"/>
        <v>330000</v>
      </c>
    </row>
    <row r="193" spans="2:49" ht="12.2" customHeight="1" x14ac:dyDescent="0.2">
      <c r="B193" s="34">
        <v>202</v>
      </c>
      <c r="C193" s="26"/>
      <c r="D193" s="26"/>
      <c r="E193" s="26"/>
      <c r="F193" s="26"/>
      <c r="G193" s="33">
        <v>36</v>
      </c>
      <c r="I193" s="26"/>
      <c r="J193" s="33">
        <v>418</v>
      </c>
      <c r="L193" s="26"/>
      <c r="M193" s="33">
        <v>0</v>
      </c>
      <c r="O193" s="26"/>
      <c r="P193" s="33">
        <v>0</v>
      </c>
      <c r="R193" s="26"/>
      <c r="S193" s="33">
        <v>1</v>
      </c>
      <c r="T193" s="26"/>
      <c r="U193" s="26"/>
      <c r="V193" s="26"/>
      <c r="W193" s="33">
        <v>261</v>
      </c>
      <c r="Y193" s="26"/>
      <c r="Z193" s="26"/>
      <c r="AA193" s="33">
        <v>21</v>
      </c>
      <c r="AC193" s="26"/>
      <c r="AD193" s="26"/>
      <c r="AE193" s="26"/>
      <c r="AF193" s="26"/>
      <c r="AG193" s="33">
        <v>496</v>
      </c>
      <c r="AJ193" s="32">
        <v>2711.02</v>
      </c>
      <c r="AK193" s="32"/>
      <c r="AL193" s="18">
        <v>2803.01</v>
      </c>
      <c r="AM193" s="18">
        <v>6</v>
      </c>
      <c r="AN193">
        <f t="shared" si="20"/>
        <v>11</v>
      </c>
      <c r="AO193" s="15">
        <f t="shared" si="21"/>
        <v>165000</v>
      </c>
      <c r="AP193">
        <f t="shared" si="22"/>
        <v>3</v>
      </c>
      <c r="AQ193" s="15">
        <f t="shared" si="23"/>
        <v>607000</v>
      </c>
      <c r="AR193">
        <f t="shared" si="24"/>
        <v>0</v>
      </c>
      <c r="AS193" s="15">
        <f t="shared" si="25"/>
        <v>0</v>
      </c>
      <c r="AT193">
        <f t="shared" si="26"/>
        <v>4</v>
      </c>
      <c r="AU193" s="15">
        <f t="shared" si="27"/>
        <v>366000</v>
      </c>
      <c r="AV193">
        <f t="shared" si="28"/>
        <v>14</v>
      </c>
      <c r="AW193" s="15">
        <f t="shared" si="29"/>
        <v>772000</v>
      </c>
    </row>
    <row r="194" spans="2:49" ht="12.2" customHeight="1" x14ac:dyDescent="0.2">
      <c r="B194" s="34">
        <v>603</v>
      </c>
      <c r="C194" s="26"/>
      <c r="D194" s="26"/>
      <c r="E194" s="26"/>
      <c r="F194" s="26"/>
      <c r="G194" s="33">
        <v>25</v>
      </c>
      <c r="I194" s="26"/>
      <c r="J194" s="33">
        <v>282</v>
      </c>
      <c r="L194" s="26"/>
      <c r="M194" s="33">
        <v>1</v>
      </c>
      <c r="O194" s="26"/>
      <c r="P194" s="33">
        <v>135</v>
      </c>
      <c r="R194" s="26"/>
      <c r="S194" s="33">
        <v>0</v>
      </c>
      <c r="T194" s="26"/>
      <c r="U194" s="26"/>
      <c r="V194" s="26"/>
      <c r="W194" s="33">
        <v>0</v>
      </c>
      <c r="Y194" s="26"/>
      <c r="Z194" s="26"/>
      <c r="AA194" s="33">
        <v>15</v>
      </c>
      <c r="AC194" s="26"/>
      <c r="AD194" s="26"/>
      <c r="AE194" s="26"/>
      <c r="AF194" s="26"/>
      <c r="AG194" s="33">
        <v>316</v>
      </c>
      <c r="AJ194" s="32">
        <v>2712</v>
      </c>
      <c r="AK194" s="32"/>
      <c r="AL194" s="18">
        <v>2803.02</v>
      </c>
      <c r="AM194" s="18">
        <v>6</v>
      </c>
      <c r="AN194">
        <f t="shared" si="20"/>
        <v>8</v>
      </c>
      <c r="AO194" s="15">
        <f t="shared" si="21"/>
        <v>68000</v>
      </c>
      <c r="AP194">
        <f t="shared" si="22"/>
        <v>0</v>
      </c>
      <c r="AQ194" s="15">
        <f t="shared" si="23"/>
        <v>0</v>
      </c>
      <c r="AR194">
        <f t="shared" si="24"/>
        <v>0</v>
      </c>
      <c r="AS194" s="15">
        <f t="shared" si="25"/>
        <v>0</v>
      </c>
      <c r="AT194">
        <f t="shared" si="26"/>
        <v>5</v>
      </c>
      <c r="AU194" s="15">
        <f t="shared" si="27"/>
        <v>41000</v>
      </c>
      <c r="AV194">
        <f t="shared" si="28"/>
        <v>8</v>
      </c>
      <c r="AW194" s="15">
        <f t="shared" si="29"/>
        <v>68000</v>
      </c>
    </row>
    <row r="195" spans="2:49" ht="12.2" customHeight="1" x14ac:dyDescent="0.2">
      <c r="B195" s="32">
        <v>1101</v>
      </c>
      <c r="C195" s="26"/>
      <c r="D195" s="26"/>
      <c r="E195" s="26"/>
      <c r="F195" s="26"/>
      <c r="G195" s="33">
        <v>93</v>
      </c>
      <c r="I195" s="26"/>
      <c r="J195" s="27">
        <v>1556</v>
      </c>
      <c r="L195" s="26"/>
      <c r="M195" s="33">
        <v>2</v>
      </c>
      <c r="O195" s="26"/>
      <c r="P195" s="33">
        <v>463</v>
      </c>
      <c r="R195" s="26"/>
      <c r="S195" s="33">
        <v>3</v>
      </c>
      <c r="T195" s="26"/>
      <c r="U195" s="26"/>
      <c r="V195" s="26"/>
      <c r="W195" s="27">
        <v>1101</v>
      </c>
      <c r="Y195" s="26"/>
      <c r="Z195" s="26"/>
      <c r="AA195" s="33">
        <v>56</v>
      </c>
      <c r="AC195" s="26"/>
      <c r="AD195" s="26"/>
      <c r="AE195" s="26"/>
      <c r="AF195" s="26"/>
      <c r="AG195" s="27">
        <v>1430</v>
      </c>
      <c r="AJ195" s="32">
        <v>2713</v>
      </c>
      <c r="AK195" s="32"/>
      <c r="AL195" s="18">
        <v>2804.01</v>
      </c>
      <c r="AM195" s="18">
        <v>8</v>
      </c>
      <c r="AN195">
        <f>VLOOKUP($AL195,$B$13:$AG$333,6,FALSE)</f>
        <v>22</v>
      </c>
      <c r="AO195" s="15">
        <f>VLOOKUP($AL195,$B$13:$AG$333,9,FALSE)*1000</f>
        <v>94000</v>
      </c>
      <c r="AP195">
        <f>VLOOKUP($AL195,$B$13:$AG$333,12,FALSE)</f>
        <v>0</v>
      </c>
      <c r="AQ195" s="15">
        <f>VLOOKUP($AL195,$B$13:$AG$333,15,FALSE)*1000</f>
        <v>0</v>
      </c>
      <c r="AR195">
        <f>VLOOKUP($AL195,$B$13:$AG$333,18,FALSE)</f>
        <v>0</v>
      </c>
      <c r="AS195" s="15">
        <f>VLOOKUP($AL195,$B$13:$AG$333,22,FALSE)*1000</f>
        <v>0</v>
      </c>
      <c r="AT195">
        <f>VLOOKUP($AL195,$B$13:$AG$333,26,FALSE)</f>
        <v>13</v>
      </c>
      <c r="AU195" s="15">
        <f>VLOOKUP($AL195,$B$13:$AG$333,32,FALSE)*1000</f>
        <v>67000</v>
      </c>
      <c r="AV195">
        <f t="shared" ref="AV195:AW199" si="30">AN195+AP195+AR195</f>
        <v>22</v>
      </c>
      <c r="AW195" s="15">
        <f t="shared" si="30"/>
        <v>94000</v>
      </c>
    </row>
    <row r="196" spans="2:49" ht="12.2" customHeight="1" x14ac:dyDescent="0.2">
      <c r="B196" s="32">
        <v>1308.03</v>
      </c>
      <c r="C196" s="26"/>
      <c r="D196" s="26"/>
      <c r="E196" s="26"/>
      <c r="F196" s="26"/>
      <c r="G196" s="33">
        <v>20</v>
      </c>
      <c r="I196" s="26"/>
      <c r="J196" s="33">
        <v>246</v>
      </c>
      <c r="L196" s="26"/>
      <c r="M196" s="33">
        <v>0</v>
      </c>
      <c r="O196" s="26"/>
      <c r="P196" s="33">
        <v>0</v>
      </c>
      <c r="R196" s="26"/>
      <c r="S196" s="33">
        <v>1</v>
      </c>
      <c r="T196" s="26"/>
      <c r="U196" s="26"/>
      <c r="V196" s="26"/>
      <c r="W196" s="33">
        <v>344</v>
      </c>
      <c r="Y196" s="26"/>
      <c r="Z196" s="26"/>
      <c r="AA196" s="33">
        <v>9</v>
      </c>
      <c r="AC196" s="26"/>
      <c r="AD196" s="26"/>
      <c r="AE196" s="26"/>
      <c r="AF196" s="26"/>
      <c r="AG196" s="33">
        <v>62</v>
      </c>
      <c r="AJ196" s="32">
        <v>2714</v>
      </c>
      <c r="AK196" s="32"/>
      <c r="AL196" s="18">
        <v>2804.02</v>
      </c>
      <c r="AM196" s="18">
        <v>7</v>
      </c>
      <c r="AN196">
        <f>VLOOKUP($AL196,$B$13:$AG$333,6,FALSE)</f>
        <v>5</v>
      </c>
      <c r="AO196" s="15">
        <f>VLOOKUP($AL196,$B$13:$AG$333,9,FALSE)*1000</f>
        <v>10000</v>
      </c>
      <c r="AP196">
        <f>VLOOKUP($AL196,$B$13:$AG$333,12,FALSE)</f>
        <v>0</v>
      </c>
      <c r="AQ196" s="15">
        <f>VLOOKUP($AL196,$B$13:$AG$333,15,FALSE)*1000</f>
        <v>0</v>
      </c>
      <c r="AR196">
        <f>VLOOKUP($AL196,$B$13:$AG$333,18,FALSE)</f>
        <v>0</v>
      </c>
      <c r="AS196" s="15">
        <f>VLOOKUP($AL196,$B$13:$AG$333,22,FALSE)*1000</f>
        <v>0</v>
      </c>
      <c r="AT196">
        <f>VLOOKUP($AL196,$B$13:$AG$333,26,FALSE)</f>
        <v>2</v>
      </c>
      <c r="AU196" s="15">
        <f>VLOOKUP($AL196,$B$13:$AG$333,32,FALSE)*1000</f>
        <v>7000</v>
      </c>
      <c r="AV196">
        <f t="shared" si="30"/>
        <v>5</v>
      </c>
      <c r="AW196" s="15">
        <f t="shared" si="30"/>
        <v>10000</v>
      </c>
    </row>
    <row r="197" spans="2:49" ht="12.2" customHeight="1" x14ac:dyDescent="0.2">
      <c r="B197" s="32">
        <v>1507.01</v>
      </c>
      <c r="C197" s="26"/>
      <c r="D197" s="26"/>
      <c r="E197" s="26"/>
      <c r="F197" s="26"/>
      <c r="G197" s="33">
        <v>5</v>
      </c>
      <c r="I197" s="26"/>
      <c r="J197" s="33">
        <v>37</v>
      </c>
      <c r="L197" s="26"/>
      <c r="M197" s="33">
        <v>0</v>
      </c>
      <c r="O197" s="26"/>
      <c r="P197" s="33">
        <v>0</v>
      </c>
      <c r="R197" s="26"/>
      <c r="S197" s="33">
        <v>0</v>
      </c>
      <c r="T197" s="26"/>
      <c r="U197" s="26"/>
      <c r="V197" s="26"/>
      <c r="W197" s="33">
        <v>0</v>
      </c>
      <c r="Y197" s="26"/>
      <c r="Z197" s="26"/>
      <c r="AA197" s="33">
        <v>2</v>
      </c>
      <c r="AC197" s="26"/>
      <c r="AD197" s="26"/>
      <c r="AE197" s="26"/>
      <c r="AF197" s="26"/>
      <c r="AG197" s="33">
        <v>20</v>
      </c>
      <c r="AJ197" s="32">
        <v>2715.01</v>
      </c>
      <c r="AK197" s="32"/>
      <c r="AL197" s="18">
        <v>2804.03</v>
      </c>
      <c r="AM197" s="18">
        <v>8</v>
      </c>
      <c r="AN197">
        <f>VLOOKUP($AL197,$B$13:$AG$333,6,FALSE)</f>
        <v>32</v>
      </c>
      <c r="AO197" s="15">
        <f>VLOOKUP($AL197,$B$13:$AG$333,9,FALSE)*1000</f>
        <v>319000</v>
      </c>
      <c r="AP197">
        <f>VLOOKUP($AL197,$B$13:$AG$333,12,FALSE)</f>
        <v>1</v>
      </c>
      <c r="AQ197" s="15">
        <f>VLOOKUP($AL197,$B$13:$AG$333,15,FALSE)*1000</f>
        <v>156000</v>
      </c>
      <c r="AR197">
        <f>VLOOKUP($AL197,$B$13:$AG$333,18,FALSE)</f>
        <v>1</v>
      </c>
      <c r="AS197" s="15">
        <f>VLOOKUP($AL197,$B$13:$AG$333,22,FALSE)*1000</f>
        <v>552000</v>
      </c>
      <c r="AT197">
        <f>VLOOKUP($AL197,$B$13:$AG$333,26,FALSE)</f>
        <v>24</v>
      </c>
      <c r="AU197" s="15">
        <f>VLOOKUP($AL197,$B$13:$AG$333,32,FALSE)*1000</f>
        <v>432000</v>
      </c>
      <c r="AV197">
        <f t="shared" si="30"/>
        <v>34</v>
      </c>
      <c r="AW197" s="15">
        <f t="shared" si="30"/>
        <v>1027000</v>
      </c>
    </row>
    <row r="198" spans="2:49" ht="12.2" customHeight="1" x14ac:dyDescent="0.2">
      <c r="B198" s="32">
        <v>1507.02</v>
      </c>
      <c r="C198" s="26"/>
      <c r="D198" s="26"/>
      <c r="E198" s="26"/>
      <c r="F198" s="26"/>
      <c r="G198" s="33">
        <v>4</v>
      </c>
      <c r="I198" s="26"/>
      <c r="J198" s="33">
        <v>13</v>
      </c>
      <c r="L198" s="26"/>
      <c r="M198" s="33">
        <v>0</v>
      </c>
      <c r="O198" s="26"/>
      <c r="P198" s="33">
        <v>0</v>
      </c>
      <c r="R198" s="26"/>
      <c r="S198" s="33">
        <v>0</v>
      </c>
      <c r="T198" s="26"/>
      <c r="U198" s="26"/>
      <c r="V198" s="26"/>
      <c r="W198" s="33">
        <v>0</v>
      </c>
      <c r="Y198" s="26"/>
      <c r="Z198" s="26"/>
      <c r="AA198" s="33">
        <v>2</v>
      </c>
      <c r="AC198" s="26"/>
      <c r="AD198" s="26"/>
      <c r="AE198" s="26"/>
      <c r="AF198" s="26"/>
      <c r="AG198" s="33">
        <v>5</v>
      </c>
      <c r="AJ198" s="32">
        <v>2715.03</v>
      </c>
      <c r="AK198" s="32"/>
      <c r="AL198" s="18">
        <v>2804.04</v>
      </c>
      <c r="AM198" s="18">
        <v>6</v>
      </c>
      <c r="AN198">
        <f>VLOOKUP($AL198,$B$13:$AG$333,6,FALSE)</f>
        <v>6</v>
      </c>
      <c r="AO198" s="15">
        <f>VLOOKUP($AL198,$B$13:$AG$333,9,FALSE)*1000</f>
        <v>35000</v>
      </c>
      <c r="AP198">
        <f>VLOOKUP($AL198,$B$13:$AG$333,12,FALSE)</f>
        <v>0</v>
      </c>
      <c r="AQ198" s="15">
        <f>VLOOKUP($AL198,$B$13:$AG$333,15,FALSE)*1000</f>
        <v>0</v>
      </c>
      <c r="AR198">
        <f>VLOOKUP($AL198,$B$13:$AG$333,18,FALSE)</f>
        <v>0</v>
      </c>
      <c r="AS198" s="15">
        <f>VLOOKUP($AL198,$B$13:$AG$333,22,FALSE)*1000</f>
        <v>0</v>
      </c>
      <c r="AT198">
        <f>VLOOKUP($AL198,$B$13:$AG$333,26,FALSE)</f>
        <v>1</v>
      </c>
      <c r="AU198" s="15">
        <f>VLOOKUP($AL198,$B$13:$AG$333,32,FALSE)*1000</f>
        <v>6000</v>
      </c>
      <c r="AV198">
        <f t="shared" si="30"/>
        <v>6</v>
      </c>
      <c r="AW198" s="15">
        <f t="shared" si="30"/>
        <v>35000</v>
      </c>
    </row>
    <row r="199" spans="2:49" ht="12.2" customHeight="1" x14ac:dyDescent="0.2">
      <c r="B199" s="32">
        <v>1511</v>
      </c>
      <c r="C199" s="26"/>
      <c r="D199" s="26"/>
      <c r="E199" s="26"/>
      <c r="F199" s="26"/>
      <c r="G199" s="33">
        <v>46</v>
      </c>
      <c r="I199" s="26"/>
      <c r="J199" s="33">
        <v>423</v>
      </c>
      <c r="L199" s="26"/>
      <c r="M199" s="33">
        <v>0</v>
      </c>
      <c r="O199" s="26"/>
      <c r="P199" s="33">
        <v>0</v>
      </c>
      <c r="R199" s="26"/>
      <c r="S199" s="33">
        <v>1</v>
      </c>
      <c r="T199" s="26"/>
      <c r="U199" s="26"/>
      <c r="V199" s="26"/>
      <c r="W199" s="33">
        <v>360</v>
      </c>
      <c r="Y199" s="26"/>
      <c r="Z199" s="26"/>
      <c r="AA199" s="33">
        <v>31</v>
      </c>
      <c r="AC199" s="26"/>
      <c r="AD199" s="26"/>
      <c r="AE199" s="26"/>
      <c r="AF199" s="26"/>
      <c r="AG199" s="33">
        <v>628</v>
      </c>
      <c r="AJ199" s="32">
        <v>2506</v>
      </c>
      <c r="AK199" s="32"/>
      <c r="AL199" s="18">
        <v>2805</v>
      </c>
      <c r="AM199" s="18">
        <v>2</v>
      </c>
      <c r="AN199">
        <f>VLOOKUP($AL199,$B$13:$AG$333,6,FALSE)</f>
        <v>21</v>
      </c>
      <c r="AO199" s="15">
        <f>VLOOKUP($AL199,$B$13:$AG$333,9,FALSE)*1000</f>
        <v>67000</v>
      </c>
      <c r="AP199">
        <f>VLOOKUP($AL199,$B$13:$AG$333,12,FALSE)</f>
        <v>1</v>
      </c>
      <c r="AQ199" s="15">
        <f>VLOOKUP($AL199,$B$13:$AG$333,15,FALSE)*1000</f>
        <v>218000</v>
      </c>
      <c r="AR199">
        <f>VLOOKUP($AL199,$B$13:$AG$333,18,FALSE)</f>
        <v>1</v>
      </c>
      <c r="AS199" s="15">
        <f>VLOOKUP($AL199,$B$13:$AG$333,22,FALSE)*1000</f>
        <v>319000</v>
      </c>
      <c r="AT199">
        <f>VLOOKUP($AL199,$B$13:$AG$333,26,FALSE)</f>
        <v>8</v>
      </c>
      <c r="AU199" s="15">
        <f>VLOOKUP($AL199,$B$13:$AG$333,32,FALSE)*1000</f>
        <v>252000</v>
      </c>
      <c r="AV199">
        <f t="shared" si="30"/>
        <v>23</v>
      </c>
      <c r="AW199" s="15">
        <f t="shared" si="30"/>
        <v>604000</v>
      </c>
    </row>
    <row r="200" spans="2:49" ht="12.2" customHeight="1" x14ac:dyDescent="0.2">
      <c r="B200" s="32">
        <v>1608.01</v>
      </c>
      <c r="C200" s="26"/>
      <c r="D200" s="26"/>
      <c r="E200" s="26"/>
      <c r="F200" s="26"/>
      <c r="G200" s="33">
        <v>7</v>
      </c>
      <c r="I200" s="26"/>
      <c r="J200" s="33">
        <v>25</v>
      </c>
      <c r="L200" s="26"/>
      <c r="M200" s="33">
        <v>0</v>
      </c>
      <c r="O200" s="26"/>
      <c r="P200" s="33">
        <v>0</v>
      </c>
      <c r="R200" s="26"/>
      <c r="S200" s="33">
        <v>0</v>
      </c>
      <c r="T200" s="26"/>
      <c r="U200" s="26"/>
      <c r="V200" s="26"/>
      <c r="W200" s="33">
        <v>0</v>
      </c>
      <c r="Y200" s="26"/>
      <c r="Z200" s="26"/>
      <c r="AA200" s="33">
        <v>6</v>
      </c>
      <c r="AC200" s="26"/>
      <c r="AD200" s="26"/>
      <c r="AE200" s="26"/>
      <c r="AF200" s="26"/>
      <c r="AG200" s="33">
        <v>24</v>
      </c>
      <c r="AO200" s="15"/>
      <c r="AQ200" s="15"/>
      <c r="AS200" s="15"/>
      <c r="AU200" s="15"/>
      <c r="AW200" s="15"/>
    </row>
    <row r="201" spans="2:49" ht="12.2" customHeight="1" x14ac:dyDescent="0.2">
      <c r="B201" s="32">
        <v>2501.0300000000002</v>
      </c>
      <c r="C201" s="26"/>
      <c r="D201" s="26"/>
      <c r="E201" s="26"/>
      <c r="F201" s="26"/>
      <c r="G201" s="33">
        <v>64</v>
      </c>
      <c r="I201" s="26"/>
      <c r="J201" s="33">
        <v>914</v>
      </c>
      <c r="L201" s="26"/>
      <c r="M201" s="33">
        <v>1</v>
      </c>
      <c r="O201" s="26"/>
      <c r="P201" s="33">
        <v>200</v>
      </c>
      <c r="R201" s="26"/>
      <c r="S201" s="33">
        <v>6</v>
      </c>
      <c r="T201" s="26"/>
      <c r="U201" s="26"/>
      <c r="V201" s="26"/>
      <c r="W201" s="27">
        <v>4000</v>
      </c>
      <c r="Y201" s="26"/>
      <c r="Z201" s="26"/>
      <c r="AA201" s="33">
        <v>29</v>
      </c>
      <c r="AC201" s="26"/>
      <c r="AD201" s="26"/>
      <c r="AE201" s="26"/>
      <c r="AF201" s="26"/>
      <c r="AG201" s="27">
        <v>2719</v>
      </c>
      <c r="AO201" s="15"/>
      <c r="AQ201" s="15"/>
      <c r="AS201" s="15"/>
      <c r="AU201" s="15"/>
      <c r="AW201" s="15"/>
    </row>
    <row r="202" spans="2:49" ht="12.2" customHeight="1" x14ac:dyDescent="0.2">
      <c r="B202" s="32">
        <v>2502.06</v>
      </c>
      <c r="C202" s="26"/>
      <c r="D202" s="26"/>
      <c r="E202" s="26"/>
      <c r="F202" s="26"/>
      <c r="G202" s="33">
        <v>81</v>
      </c>
      <c r="I202" s="26"/>
      <c r="J202" s="27">
        <v>1403</v>
      </c>
      <c r="L202" s="26"/>
      <c r="M202" s="33">
        <v>7</v>
      </c>
      <c r="O202" s="26"/>
      <c r="P202" s="27">
        <v>1172</v>
      </c>
      <c r="R202" s="26"/>
      <c r="S202" s="33">
        <v>10</v>
      </c>
      <c r="T202" s="26"/>
      <c r="U202" s="26"/>
      <c r="V202" s="26"/>
      <c r="W202" s="27">
        <v>5241</v>
      </c>
      <c r="Y202" s="26"/>
      <c r="Z202" s="26"/>
      <c r="AA202" s="33">
        <v>26</v>
      </c>
      <c r="AC202" s="26"/>
      <c r="AD202" s="26"/>
      <c r="AE202" s="26"/>
      <c r="AF202" s="26"/>
      <c r="AG202" s="33">
        <v>680</v>
      </c>
    </row>
    <row r="203" spans="2:49" ht="12.2" customHeight="1" x14ac:dyDescent="0.2">
      <c r="B203" s="32">
        <v>2601.02</v>
      </c>
      <c r="C203" s="26"/>
      <c r="D203" s="26"/>
      <c r="E203" s="26"/>
      <c r="F203" s="26"/>
      <c r="G203" s="33">
        <v>17</v>
      </c>
      <c r="I203" s="26"/>
      <c r="J203" s="33">
        <v>197</v>
      </c>
      <c r="L203" s="26"/>
      <c r="M203" s="33">
        <v>1</v>
      </c>
      <c r="O203" s="26"/>
      <c r="P203" s="33">
        <v>214</v>
      </c>
      <c r="R203" s="26"/>
      <c r="S203" s="33">
        <v>0</v>
      </c>
      <c r="T203" s="26"/>
      <c r="U203" s="26"/>
      <c r="V203" s="26"/>
      <c r="W203" s="33">
        <v>0</v>
      </c>
      <c r="Y203" s="26"/>
      <c r="Z203" s="26"/>
      <c r="AA203" s="33">
        <v>9</v>
      </c>
      <c r="AC203" s="26"/>
      <c r="AD203" s="26"/>
      <c r="AE203" s="26"/>
      <c r="AF203" s="26"/>
      <c r="AG203" s="33">
        <v>163</v>
      </c>
    </row>
    <row r="204" spans="2:49" ht="12.2" customHeight="1" x14ac:dyDescent="0.2">
      <c r="B204" s="32">
        <v>2708.02</v>
      </c>
      <c r="C204" s="26"/>
      <c r="D204" s="26"/>
      <c r="E204" s="26"/>
      <c r="F204" s="26"/>
      <c r="G204" s="33">
        <v>14</v>
      </c>
      <c r="I204" s="26"/>
      <c r="J204" s="33">
        <v>95</v>
      </c>
      <c r="L204" s="26"/>
      <c r="M204" s="33">
        <v>0</v>
      </c>
      <c r="O204" s="26"/>
      <c r="P204" s="33">
        <v>0</v>
      </c>
      <c r="R204" s="26"/>
      <c r="S204" s="33">
        <v>1</v>
      </c>
      <c r="T204" s="26"/>
      <c r="U204" s="26"/>
      <c r="V204" s="26"/>
      <c r="W204" s="33">
        <v>510</v>
      </c>
      <c r="Y204" s="26"/>
      <c r="Z204" s="26"/>
      <c r="AA204" s="33">
        <v>9</v>
      </c>
      <c r="AC204" s="26"/>
      <c r="AD204" s="26"/>
      <c r="AE204" s="26"/>
      <c r="AF204" s="26"/>
      <c r="AG204" s="33">
        <v>573</v>
      </c>
    </row>
    <row r="205" spans="2:49" ht="12.2" customHeight="1" x14ac:dyDescent="0.2">
      <c r="B205" s="32">
        <v>2709.01</v>
      </c>
      <c r="C205" s="26"/>
      <c r="D205" s="26"/>
      <c r="E205" s="26"/>
      <c r="F205" s="26"/>
      <c r="G205" s="33">
        <v>11</v>
      </c>
      <c r="I205" s="26"/>
      <c r="J205" s="33">
        <v>63</v>
      </c>
      <c r="L205" s="26"/>
      <c r="M205" s="33">
        <v>0</v>
      </c>
      <c r="O205" s="26"/>
      <c r="P205" s="33">
        <v>0</v>
      </c>
      <c r="R205" s="26"/>
      <c r="S205" s="33">
        <v>0</v>
      </c>
      <c r="T205" s="26"/>
      <c r="U205" s="26"/>
      <c r="V205" s="26"/>
      <c r="W205" s="33">
        <v>0</v>
      </c>
      <c r="Y205" s="26"/>
      <c r="Z205" s="26"/>
      <c r="AA205" s="33">
        <v>6</v>
      </c>
      <c r="AC205" s="26"/>
      <c r="AD205" s="26"/>
      <c r="AE205" s="26"/>
      <c r="AF205" s="26"/>
      <c r="AG205" s="33">
        <v>21</v>
      </c>
    </row>
    <row r="206" spans="2:49" ht="12.2" customHeight="1" x14ac:dyDescent="0.2">
      <c r="B206" s="32">
        <v>2709.02</v>
      </c>
      <c r="C206" s="26"/>
      <c r="D206" s="26"/>
      <c r="E206" s="26"/>
      <c r="F206" s="26"/>
      <c r="G206" s="33">
        <v>12</v>
      </c>
      <c r="I206" s="26"/>
      <c r="J206" s="33">
        <v>111</v>
      </c>
      <c r="L206" s="26"/>
      <c r="M206" s="33">
        <v>0</v>
      </c>
      <c r="O206" s="26"/>
      <c r="P206" s="33">
        <v>0</v>
      </c>
      <c r="R206" s="26"/>
      <c r="S206" s="33">
        <v>0</v>
      </c>
      <c r="T206" s="26"/>
      <c r="U206" s="26"/>
      <c r="V206" s="26"/>
      <c r="W206" s="33">
        <v>0</v>
      </c>
      <c r="Y206" s="26"/>
      <c r="Z206" s="26"/>
      <c r="AA206" s="33">
        <v>9</v>
      </c>
      <c r="AC206" s="26"/>
      <c r="AD206" s="26"/>
      <c r="AE206" s="26"/>
      <c r="AF206" s="26"/>
      <c r="AG206" s="33">
        <v>85</v>
      </c>
    </row>
    <row r="207" spans="2:49" ht="12.2" customHeight="1" x14ac:dyDescent="0.2">
      <c r="B207" s="32">
        <v>2711.01</v>
      </c>
      <c r="C207" s="26"/>
      <c r="D207" s="26"/>
      <c r="E207" s="26"/>
      <c r="F207" s="26"/>
      <c r="G207" s="33">
        <v>12</v>
      </c>
      <c r="I207" s="26"/>
      <c r="J207" s="33">
        <v>274</v>
      </c>
      <c r="L207" s="26"/>
      <c r="M207" s="33">
        <v>0</v>
      </c>
      <c r="O207" s="26"/>
      <c r="P207" s="33">
        <v>0</v>
      </c>
      <c r="R207" s="26"/>
      <c r="S207" s="33">
        <v>0</v>
      </c>
      <c r="T207" s="26"/>
      <c r="U207" s="26"/>
      <c r="V207" s="26"/>
      <c r="W207" s="33">
        <v>0</v>
      </c>
      <c r="Y207" s="26"/>
      <c r="Z207" s="26"/>
      <c r="AA207" s="33">
        <v>8</v>
      </c>
      <c r="AC207" s="26"/>
      <c r="AD207" s="26"/>
      <c r="AE207" s="26"/>
      <c r="AF207" s="26"/>
      <c r="AG207" s="33">
        <v>221</v>
      </c>
    </row>
    <row r="208" spans="2:49" ht="12.2" customHeight="1" x14ac:dyDescent="0.2">
      <c r="B208" s="32">
        <v>2720.04</v>
      </c>
      <c r="C208" s="26"/>
      <c r="D208" s="26"/>
      <c r="E208" s="26"/>
      <c r="F208" s="26"/>
      <c r="G208" s="33">
        <v>147</v>
      </c>
      <c r="I208" s="26"/>
      <c r="J208" s="27">
        <v>1552</v>
      </c>
      <c r="L208" s="26"/>
      <c r="M208" s="33">
        <v>3</v>
      </c>
      <c r="O208" s="26"/>
      <c r="P208" s="33">
        <v>506</v>
      </c>
      <c r="R208" s="26"/>
      <c r="S208" s="33">
        <v>1</v>
      </c>
      <c r="T208" s="26"/>
      <c r="U208" s="26"/>
      <c r="V208" s="26"/>
      <c r="W208" s="33">
        <v>450</v>
      </c>
      <c r="Y208" s="26"/>
      <c r="Z208" s="26"/>
      <c r="AA208" s="33">
        <v>54</v>
      </c>
      <c r="AC208" s="26"/>
      <c r="AD208" s="26"/>
      <c r="AE208" s="26"/>
      <c r="AF208" s="26"/>
      <c r="AG208" s="33">
        <v>844</v>
      </c>
    </row>
    <row r="209" spans="1:37" ht="12.2" customHeight="1" x14ac:dyDescent="0.2">
      <c r="B209" s="32">
        <v>2720.05</v>
      </c>
      <c r="C209" s="26"/>
      <c r="D209" s="26"/>
      <c r="E209" s="26"/>
      <c r="F209" s="26"/>
      <c r="G209" s="33">
        <v>125</v>
      </c>
      <c r="I209" s="26"/>
      <c r="J209" s="27">
        <v>1135</v>
      </c>
      <c r="L209" s="26"/>
      <c r="M209" s="33">
        <v>0</v>
      </c>
      <c r="O209" s="26"/>
      <c r="P209" s="33">
        <v>0</v>
      </c>
      <c r="R209" s="26"/>
      <c r="S209" s="33">
        <v>0</v>
      </c>
      <c r="T209" s="26"/>
      <c r="U209" s="26"/>
      <c r="V209" s="26"/>
      <c r="W209" s="33">
        <v>0</v>
      </c>
      <c r="Y209" s="26"/>
      <c r="Z209" s="26"/>
      <c r="AA209" s="33">
        <v>58</v>
      </c>
      <c r="AC209" s="26"/>
      <c r="AD209" s="26"/>
      <c r="AE209" s="26"/>
      <c r="AF209" s="26"/>
      <c r="AG209" s="33">
        <v>499</v>
      </c>
    </row>
    <row r="210" spans="1:37" ht="12.2" customHeight="1" x14ac:dyDescent="0.2">
      <c r="B210" s="32">
        <v>2801.01</v>
      </c>
      <c r="C210" s="26"/>
      <c r="D210" s="26"/>
      <c r="E210" s="26"/>
      <c r="F210" s="26"/>
      <c r="G210" s="33">
        <v>111</v>
      </c>
      <c r="I210" s="26"/>
      <c r="J210" s="27">
        <v>1870</v>
      </c>
      <c r="L210" s="26"/>
      <c r="M210" s="33">
        <v>4</v>
      </c>
      <c r="O210" s="26"/>
      <c r="P210" s="33">
        <v>715</v>
      </c>
      <c r="R210" s="26"/>
      <c r="S210" s="33">
        <v>3</v>
      </c>
      <c r="T210" s="26"/>
      <c r="U210" s="26"/>
      <c r="V210" s="26"/>
      <c r="W210" s="27">
        <v>1970</v>
      </c>
      <c r="Y210" s="26"/>
      <c r="Z210" s="26"/>
      <c r="AA210" s="33">
        <v>39</v>
      </c>
      <c r="AC210" s="26"/>
      <c r="AD210" s="26"/>
      <c r="AE210" s="26"/>
      <c r="AF210" s="26"/>
      <c r="AG210" s="33">
        <v>567</v>
      </c>
    </row>
    <row r="211" spans="1:37" ht="14.45" customHeight="1" x14ac:dyDescent="0.2">
      <c r="A211" s="17" t="s">
        <v>264</v>
      </c>
      <c r="B211" s="17"/>
      <c r="C211" s="17"/>
      <c r="D211" s="17"/>
      <c r="E211" s="17"/>
      <c r="F211" s="17"/>
      <c r="G211" s="17"/>
      <c r="H211" s="17"/>
      <c r="Z211" s="19"/>
      <c r="AA211" s="19"/>
      <c r="AB211" s="19" t="s">
        <v>1</v>
      </c>
      <c r="AC211" s="19"/>
      <c r="AD211" s="29">
        <v>7</v>
      </c>
      <c r="AE211" s="30" t="s">
        <v>3</v>
      </c>
      <c r="AF211" s="19"/>
      <c r="AG211" s="29">
        <v>10</v>
      </c>
    </row>
    <row r="212" spans="1:37" ht="14.45" customHeight="1" x14ac:dyDescent="0.2">
      <c r="A212" s="17" t="s">
        <v>5</v>
      </c>
      <c r="B212" s="17"/>
      <c r="C212" s="17"/>
      <c r="D212" s="17"/>
      <c r="E212" s="17"/>
      <c r="V212" s="17" t="s">
        <v>6</v>
      </c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spans="1:37" ht="14.45" customHeight="1" x14ac:dyDescent="0.2">
      <c r="A213" s="17" t="s">
        <v>7</v>
      </c>
      <c r="B213" s="17"/>
      <c r="C213" s="17"/>
      <c r="D213" s="17"/>
      <c r="E213" s="17"/>
      <c r="V213" s="17" t="s">
        <v>8</v>
      </c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spans="1:37" ht="14.45" customHeight="1" x14ac:dyDescent="0.2">
      <c r="V214" s="17" t="s">
        <v>9</v>
      </c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J214" s="23"/>
      <c r="AK214" s="23"/>
    </row>
    <row r="215" spans="1:37" ht="12.2" customHeight="1" x14ac:dyDescent="0.2">
      <c r="G215" s="23" t="s">
        <v>10</v>
      </c>
      <c r="H215" s="23"/>
      <c r="I215" s="23"/>
      <c r="J215" s="23"/>
      <c r="M215" s="23" t="s">
        <v>10</v>
      </c>
      <c r="N215" s="23"/>
      <c r="O215" s="23"/>
      <c r="P215" s="23"/>
      <c r="R215" s="23" t="s">
        <v>10</v>
      </c>
      <c r="S215" s="23"/>
      <c r="T215" s="23"/>
      <c r="U215" s="23"/>
      <c r="V215" s="23"/>
    </row>
    <row r="216" spans="1:37" ht="12.2" customHeight="1" x14ac:dyDescent="0.2">
      <c r="G216" s="23" t="s">
        <v>11</v>
      </c>
      <c r="H216" s="23"/>
      <c r="I216" s="23"/>
      <c r="J216" s="23"/>
      <c r="M216" s="23" t="s">
        <v>12</v>
      </c>
      <c r="N216" s="23"/>
      <c r="O216" s="23"/>
      <c r="P216" s="23"/>
      <c r="R216" s="23" t="s">
        <v>13</v>
      </c>
      <c r="S216" s="23"/>
      <c r="T216" s="23"/>
      <c r="U216" s="23"/>
      <c r="V216" s="23"/>
      <c r="X216" s="23" t="s">
        <v>14</v>
      </c>
      <c r="Y216" s="23"/>
      <c r="Z216" s="23"/>
      <c r="AA216" s="23"/>
      <c r="AB216" s="23"/>
      <c r="AC216" s="23"/>
      <c r="AD216" s="23"/>
      <c r="AE216" s="23"/>
      <c r="AF216" s="23"/>
      <c r="AG216" s="23"/>
      <c r="AJ216" s="23"/>
      <c r="AK216" s="23"/>
    </row>
    <row r="217" spans="1:37" ht="13.35" customHeight="1" x14ac:dyDescent="0.2">
      <c r="B217" s="28" t="s">
        <v>15</v>
      </c>
      <c r="G217" s="31">
        <v>100000</v>
      </c>
      <c r="H217" s="23"/>
      <c r="I217" s="23"/>
      <c r="J217" s="23"/>
      <c r="M217" s="23" t="s">
        <v>17</v>
      </c>
      <c r="N217" s="23"/>
      <c r="O217" s="23"/>
      <c r="P217" s="23"/>
      <c r="X217" s="23" t="s">
        <v>18</v>
      </c>
      <c r="Y217" s="23"/>
      <c r="Z217" s="23"/>
      <c r="AA217" s="23"/>
      <c r="AB217" s="23"/>
      <c r="AC217" s="23"/>
      <c r="AD217" s="23"/>
      <c r="AE217" s="23"/>
      <c r="AF217" s="23"/>
      <c r="AG217" s="23"/>
      <c r="AJ217" s="26"/>
      <c r="AK217" s="26"/>
    </row>
    <row r="218" spans="1:37" ht="13.35" customHeight="1" x14ac:dyDescent="0.2">
      <c r="B218" s="28"/>
      <c r="G218" s="23"/>
      <c r="H218" s="23"/>
      <c r="I218" s="23"/>
      <c r="J218" s="23"/>
      <c r="M218" s="23"/>
      <c r="N218" s="23"/>
      <c r="O218" s="23"/>
      <c r="P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</row>
    <row r="219" spans="1:37" ht="12.2" customHeight="1" x14ac:dyDescent="0.2">
      <c r="F219" s="23" t="s">
        <v>19</v>
      </c>
      <c r="G219" s="23"/>
      <c r="H219" s="23"/>
      <c r="J219" s="23" t="s">
        <v>20</v>
      </c>
      <c r="K219" s="23"/>
      <c r="M219" s="23" t="s">
        <v>19</v>
      </c>
      <c r="N219" s="23"/>
      <c r="P219" s="28" t="s">
        <v>20</v>
      </c>
      <c r="S219" s="28" t="s">
        <v>19</v>
      </c>
      <c r="U219" s="23" t="s">
        <v>20</v>
      </c>
      <c r="V219" s="23"/>
      <c r="Y219" s="23" t="s">
        <v>19</v>
      </c>
      <c r="Z219" s="23"/>
      <c r="AD219" s="23" t="s">
        <v>20</v>
      </c>
      <c r="AE219" s="23"/>
      <c r="AF219" s="23"/>
    </row>
    <row r="220" spans="1:37" ht="12.2" customHeight="1" x14ac:dyDescent="0.2">
      <c r="F220" s="23" t="s">
        <v>21</v>
      </c>
      <c r="G220" s="23"/>
      <c r="H220" s="23"/>
      <c r="J220" s="23" t="s">
        <v>22</v>
      </c>
      <c r="K220" s="23"/>
      <c r="M220" s="23" t="s">
        <v>21</v>
      </c>
      <c r="N220" s="23"/>
      <c r="P220" s="28" t="s">
        <v>22</v>
      </c>
      <c r="S220" s="28" t="s">
        <v>21</v>
      </c>
      <c r="U220" s="23" t="s">
        <v>22</v>
      </c>
      <c r="V220" s="23"/>
      <c r="Y220" s="23" t="s">
        <v>21</v>
      </c>
      <c r="Z220" s="23"/>
      <c r="AD220" s="23" t="s">
        <v>22</v>
      </c>
      <c r="AE220" s="23"/>
      <c r="AF220" s="23"/>
    </row>
    <row r="221" spans="1:37" ht="12.2" customHeight="1" x14ac:dyDescent="0.2">
      <c r="B221" s="32">
        <v>2804.02</v>
      </c>
      <c r="C221" s="26"/>
      <c r="D221" s="26"/>
      <c r="E221" s="26"/>
      <c r="F221" s="26"/>
      <c r="G221" s="33">
        <v>5</v>
      </c>
      <c r="I221" s="26"/>
      <c r="J221" s="33">
        <v>10</v>
      </c>
      <c r="L221" s="26"/>
      <c r="M221" s="33">
        <v>0</v>
      </c>
      <c r="O221" s="26"/>
      <c r="P221" s="33">
        <v>0</v>
      </c>
      <c r="R221" s="26"/>
      <c r="S221" s="33">
        <v>0</v>
      </c>
      <c r="T221" s="26"/>
      <c r="U221" s="26"/>
      <c r="V221" s="26"/>
      <c r="W221" s="33">
        <v>0</v>
      </c>
      <c r="Y221" s="26"/>
      <c r="Z221" s="26"/>
      <c r="AA221" s="33">
        <v>2</v>
      </c>
      <c r="AC221" s="26"/>
      <c r="AD221" s="26"/>
      <c r="AE221" s="26"/>
      <c r="AF221" s="26"/>
      <c r="AG221" s="33">
        <v>7</v>
      </c>
    </row>
    <row r="222" spans="1:37" ht="12.2" customHeight="1" x14ac:dyDescent="0.2">
      <c r="B222" s="26" t="s">
        <v>26</v>
      </c>
      <c r="C222" s="26"/>
      <c r="D222" s="26"/>
      <c r="E222" s="26"/>
      <c r="F222" s="26"/>
      <c r="G222" s="33">
        <v>835</v>
      </c>
      <c r="I222" s="26"/>
      <c r="J222" s="27">
        <v>10624</v>
      </c>
      <c r="L222" s="26"/>
      <c r="M222" s="33">
        <v>19</v>
      </c>
      <c r="O222" s="26"/>
      <c r="P222" s="27">
        <v>3405</v>
      </c>
      <c r="R222" s="26"/>
      <c r="S222" s="33">
        <v>27</v>
      </c>
      <c r="T222" s="26"/>
      <c r="U222" s="26"/>
      <c r="V222" s="26"/>
      <c r="W222" s="27">
        <v>14237</v>
      </c>
      <c r="Y222" s="26"/>
      <c r="Z222" s="26"/>
      <c r="AA222" s="33">
        <v>391</v>
      </c>
      <c r="AC222" s="26"/>
      <c r="AD222" s="26"/>
      <c r="AE222" s="26"/>
      <c r="AF222" s="26"/>
      <c r="AG222" s="27">
        <v>9360</v>
      </c>
    </row>
    <row r="223" spans="1:37" ht="12.2" customHeight="1" x14ac:dyDescent="0.2">
      <c r="B223" s="23" t="s">
        <v>176</v>
      </c>
      <c r="C223" s="23"/>
      <c r="D223" s="23"/>
    </row>
    <row r="224" spans="1:37" ht="12.2" customHeight="1" x14ac:dyDescent="0.2">
      <c r="B224" s="34">
        <v>604</v>
      </c>
      <c r="C224" s="26"/>
      <c r="D224" s="26"/>
      <c r="E224" s="26"/>
      <c r="F224" s="26"/>
      <c r="G224" s="33">
        <v>12</v>
      </c>
      <c r="I224" s="26"/>
      <c r="J224" s="33">
        <v>144</v>
      </c>
      <c r="L224" s="26"/>
      <c r="M224" s="33">
        <v>0</v>
      </c>
      <c r="O224" s="26"/>
      <c r="P224" s="33">
        <v>0</v>
      </c>
      <c r="R224" s="26"/>
      <c r="S224" s="33">
        <v>0</v>
      </c>
      <c r="T224" s="26"/>
      <c r="U224" s="26"/>
      <c r="V224" s="26"/>
      <c r="W224" s="33">
        <v>0</v>
      </c>
      <c r="Y224" s="26"/>
      <c r="Z224" s="26"/>
      <c r="AA224" s="33">
        <v>2</v>
      </c>
      <c r="AC224" s="26"/>
      <c r="AD224" s="26"/>
      <c r="AE224" s="26"/>
      <c r="AF224" s="26"/>
      <c r="AG224" s="33">
        <v>7</v>
      </c>
    </row>
    <row r="225" spans="2:33" ht="12.2" customHeight="1" x14ac:dyDescent="0.2">
      <c r="B225" s="34">
        <v>801.01</v>
      </c>
      <c r="C225" s="26"/>
      <c r="D225" s="26"/>
      <c r="E225" s="26"/>
      <c r="F225" s="26"/>
      <c r="G225" s="33">
        <v>17</v>
      </c>
      <c r="I225" s="26"/>
      <c r="J225" s="33">
        <v>200</v>
      </c>
      <c r="L225" s="26"/>
      <c r="M225" s="33">
        <v>0</v>
      </c>
      <c r="O225" s="26"/>
      <c r="P225" s="33">
        <v>0</v>
      </c>
      <c r="R225" s="26"/>
      <c r="S225" s="33">
        <v>1</v>
      </c>
      <c r="T225" s="26"/>
      <c r="U225" s="26"/>
      <c r="V225" s="26"/>
      <c r="W225" s="33">
        <v>491</v>
      </c>
      <c r="Y225" s="26"/>
      <c r="Z225" s="26"/>
      <c r="AA225" s="33">
        <v>8</v>
      </c>
      <c r="AC225" s="26"/>
      <c r="AD225" s="26"/>
      <c r="AE225" s="26"/>
      <c r="AF225" s="26"/>
      <c r="AG225" s="33">
        <v>579</v>
      </c>
    </row>
    <row r="226" spans="2:33" ht="12.2" customHeight="1" x14ac:dyDescent="0.2">
      <c r="B226" s="32">
        <v>1202.02</v>
      </c>
      <c r="C226" s="26"/>
      <c r="D226" s="26"/>
      <c r="E226" s="26"/>
      <c r="F226" s="26"/>
      <c r="G226" s="33">
        <v>28</v>
      </c>
      <c r="I226" s="26"/>
      <c r="J226" s="33">
        <v>436</v>
      </c>
      <c r="L226" s="26"/>
      <c r="M226" s="33">
        <v>1</v>
      </c>
      <c r="O226" s="26"/>
      <c r="P226" s="33">
        <v>135</v>
      </c>
      <c r="R226" s="26"/>
      <c r="S226" s="33">
        <v>0</v>
      </c>
      <c r="T226" s="26"/>
      <c r="U226" s="26"/>
      <c r="V226" s="26"/>
      <c r="W226" s="33">
        <v>0</v>
      </c>
      <c r="Y226" s="26"/>
      <c r="Z226" s="26"/>
      <c r="AA226" s="33">
        <v>18</v>
      </c>
      <c r="AC226" s="26"/>
      <c r="AD226" s="26"/>
      <c r="AE226" s="26"/>
      <c r="AF226" s="26"/>
      <c r="AG226" s="33">
        <v>210</v>
      </c>
    </row>
    <row r="227" spans="2:33" ht="12.2" customHeight="1" x14ac:dyDescent="0.2">
      <c r="B227" s="32">
        <v>1203</v>
      </c>
      <c r="C227" s="26"/>
      <c r="D227" s="26"/>
      <c r="E227" s="26"/>
      <c r="F227" s="26"/>
      <c r="G227" s="33">
        <v>35</v>
      </c>
      <c r="I227" s="26"/>
      <c r="J227" s="33">
        <v>249</v>
      </c>
      <c r="L227" s="26"/>
      <c r="M227" s="33">
        <v>0</v>
      </c>
      <c r="O227" s="26"/>
      <c r="P227" s="33">
        <v>0</v>
      </c>
      <c r="R227" s="26"/>
      <c r="S227" s="33">
        <v>1</v>
      </c>
      <c r="T227" s="26"/>
      <c r="U227" s="26"/>
      <c r="V227" s="26"/>
      <c r="W227" s="33">
        <v>661</v>
      </c>
      <c r="Y227" s="26"/>
      <c r="Z227" s="26"/>
      <c r="AA227" s="33">
        <v>20</v>
      </c>
      <c r="AC227" s="26"/>
      <c r="AD227" s="26"/>
      <c r="AE227" s="26"/>
      <c r="AF227" s="26"/>
      <c r="AG227" s="33">
        <v>829</v>
      </c>
    </row>
    <row r="228" spans="2:33" ht="12.2" customHeight="1" x14ac:dyDescent="0.2">
      <c r="B228" s="32">
        <v>1205</v>
      </c>
      <c r="C228" s="26"/>
      <c r="D228" s="26"/>
      <c r="E228" s="26"/>
      <c r="F228" s="26"/>
      <c r="G228" s="33">
        <v>41</v>
      </c>
      <c r="I228" s="26"/>
      <c r="J228" s="33">
        <v>799</v>
      </c>
      <c r="L228" s="26"/>
      <c r="M228" s="33">
        <v>1</v>
      </c>
      <c r="O228" s="26"/>
      <c r="P228" s="33">
        <v>200</v>
      </c>
      <c r="R228" s="26"/>
      <c r="S228" s="33">
        <v>0</v>
      </c>
      <c r="T228" s="26"/>
      <c r="U228" s="26"/>
      <c r="V228" s="26"/>
      <c r="W228" s="33">
        <v>0</v>
      </c>
      <c r="Y228" s="26"/>
      <c r="Z228" s="26"/>
      <c r="AA228" s="33">
        <v>19</v>
      </c>
      <c r="AC228" s="26"/>
      <c r="AD228" s="26"/>
      <c r="AE228" s="26"/>
      <c r="AF228" s="26"/>
      <c r="AG228" s="33">
        <v>444</v>
      </c>
    </row>
    <row r="229" spans="2:33" ht="12.2" customHeight="1" x14ac:dyDescent="0.2">
      <c r="B229" s="32">
        <v>1306</v>
      </c>
      <c r="C229" s="26"/>
      <c r="D229" s="26"/>
      <c r="E229" s="26"/>
      <c r="F229" s="26"/>
      <c r="G229" s="33">
        <v>103</v>
      </c>
      <c r="I229" s="26"/>
      <c r="J229" s="27">
        <v>1510</v>
      </c>
      <c r="L229" s="26"/>
      <c r="M229" s="33">
        <v>7</v>
      </c>
      <c r="O229" s="26"/>
      <c r="P229" s="27">
        <v>1332</v>
      </c>
      <c r="R229" s="26"/>
      <c r="S229" s="33">
        <v>5</v>
      </c>
      <c r="T229" s="26"/>
      <c r="U229" s="26"/>
      <c r="V229" s="26"/>
      <c r="W229" s="27">
        <v>2217</v>
      </c>
      <c r="Y229" s="26"/>
      <c r="Z229" s="26"/>
      <c r="AA229" s="33">
        <v>59</v>
      </c>
      <c r="AC229" s="26"/>
      <c r="AD229" s="26"/>
      <c r="AE229" s="26"/>
      <c r="AF229" s="26"/>
      <c r="AG229" s="27">
        <v>1374</v>
      </c>
    </row>
    <row r="230" spans="2:33" ht="12.2" customHeight="1" x14ac:dyDescent="0.2">
      <c r="B230" s="32">
        <v>2501.0100000000002</v>
      </c>
      <c r="C230" s="26"/>
      <c r="D230" s="26"/>
      <c r="E230" s="26"/>
      <c r="F230" s="26"/>
      <c r="G230" s="33">
        <v>18</v>
      </c>
      <c r="I230" s="26"/>
      <c r="J230" s="33">
        <v>133</v>
      </c>
      <c r="L230" s="26"/>
      <c r="M230" s="33">
        <v>0</v>
      </c>
      <c r="O230" s="26"/>
      <c r="P230" s="33">
        <v>0</v>
      </c>
      <c r="R230" s="26"/>
      <c r="S230" s="33">
        <v>0</v>
      </c>
      <c r="T230" s="26"/>
      <c r="U230" s="26"/>
      <c r="V230" s="26"/>
      <c r="W230" s="33">
        <v>0</v>
      </c>
      <c r="Y230" s="26"/>
      <c r="Z230" s="26"/>
      <c r="AA230" s="33">
        <v>13</v>
      </c>
      <c r="AC230" s="26"/>
      <c r="AD230" s="26"/>
      <c r="AE230" s="26"/>
      <c r="AF230" s="26"/>
      <c r="AG230" s="33">
        <v>94</v>
      </c>
    </row>
    <row r="231" spans="2:33" ht="12.2" customHeight="1" x14ac:dyDescent="0.2">
      <c r="B231" s="32">
        <v>2701.01</v>
      </c>
      <c r="C231" s="26"/>
      <c r="D231" s="26"/>
      <c r="E231" s="26"/>
      <c r="F231" s="26"/>
      <c r="G231" s="33">
        <v>15</v>
      </c>
      <c r="I231" s="26"/>
      <c r="J231" s="33">
        <v>163</v>
      </c>
      <c r="L231" s="26"/>
      <c r="M231" s="33">
        <v>0</v>
      </c>
      <c r="O231" s="26"/>
      <c r="P231" s="33">
        <v>0</v>
      </c>
      <c r="R231" s="26"/>
      <c r="S231" s="33">
        <v>0</v>
      </c>
      <c r="T231" s="26"/>
      <c r="U231" s="26"/>
      <c r="V231" s="26"/>
      <c r="W231" s="33">
        <v>0</v>
      </c>
      <c r="Y231" s="26"/>
      <c r="Z231" s="26"/>
      <c r="AA231" s="33">
        <v>12</v>
      </c>
      <c r="AC231" s="26"/>
      <c r="AD231" s="26"/>
      <c r="AE231" s="26"/>
      <c r="AF231" s="26"/>
      <c r="AG231" s="33">
        <v>122</v>
      </c>
    </row>
    <row r="232" spans="2:33" ht="12.2" customHeight="1" x14ac:dyDescent="0.2">
      <c r="B232" s="32">
        <v>2701.02</v>
      </c>
      <c r="C232" s="26"/>
      <c r="D232" s="26"/>
      <c r="E232" s="26"/>
      <c r="F232" s="26"/>
      <c r="G232" s="33">
        <v>16</v>
      </c>
      <c r="I232" s="26"/>
      <c r="J232" s="33">
        <v>147</v>
      </c>
      <c r="L232" s="26"/>
      <c r="M232" s="33">
        <v>1</v>
      </c>
      <c r="O232" s="26"/>
      <c r="P232" s="33">
        <v>250</v>
      </c>
      <c r="R232" s="26"/>
      <c r="S232" s="33">
        <v>0</v>
      </c>
      <c r="T232" s="26"/>
      <c r="U232" s="26"/>
      <c r="V232" s="26"/>
      <c r="W232" s="33">
        <v>0</v>
      </c>
      <c r="Y232" s="26"/>
      <c r="Z232" s="26"/>
      <c r="AA232" s="33">
        <v>8</v>
      </c>
      <c r="AC232" s="26"/>
      <c r="AD232" s="26"/>
      <c r="AE232" s="26"/>
      <c r="AF232" s="26"/>
      <c r="AG232" s="33">
        <v>76</v>
      </c>
    </row>
    <row r="233" spans="2:33" ht="12.2" customHeight="1" x14ac:dyDescent="0.2">
      <c r="B233" s="32">
        <v>2703.01</v>
      </c>
      <c r="C233" s="26"/>
      <c r="D233" s="26"/>
      <c r="E233" s="26"/>
      <c r="F233" s="26"/>
      <c r="G233" s="33">
        <v>22</v>
      </c>
      <c r="I233" s="26"/>
      <c r="J233" s="33">
        <v>163</v>
      </c>
      <c r="L233" s="26"/>
      <c r="M233" s="33">
        <v>0</v>
      </c>
      <c r="O233" s="26"/>
      <c r="P233" s="33">
        <v>0</v>
      </c>
      <c r="R233" s="26"/>
      <c r="S233" s="33">
        <v>0</v>
      </c>
      <c r="T233" s="26"/>
      <c r="U233" s="26"/>
      <c r="V233" s="26"/>
      <c r="W233" s="33">
        <v>0</v>
      </c>
      <c r="Y233" s="26"/>
      <c r="Z233" s="26"/>
      <c r="AA233" s="33">
        <v>11</v>
      </c>
      <c r="AC233" s="26"/>
      <c r="AD233" s="26"/>
      <c r="AE233" s="26"/>
      <c r="AF233" s="26"/>
      <c r="AG233" s="33">
        <v>85</v>
      </c>
    </row>
    <row r="234" spans="2:33" ht="12.2" customHeight="1" x14ac:dyDescent="0.2">
      <c r="B234" s="32">
        <v>2703.02</v>
      </c>
      <c r="C234" s="26"/>
      <c r="D234" s="26"/>
      <c r="E234" s="26"/>
      <c r="F234" s="26"/>
      <c r="G234" s="33">
        <v>9</v>
      </c>
      <c r="I234" s="26"/>
      <c r="J234" s="33">
        <v>57</v>
      </c>
      <c r="L234" s="26"/>
      <c r="M234" s="33">
        <v>1</v>
      </c>
      <c r="O234" s="26"/>
      <c r="P234" s="33">
        <v>200</v>
      </c>
      <c r="R234" s="26"/>
      <c r="S234" s="33">
        <v>0</v>
      </c>
      <c r="T234" s="26"/>
      <c r="U234" s="26"/>
      <c r="V234" s="26"/>
      <c r="W234" s="33">
        <v>0</v>
      </c>
      <c r="Y234" s="26"/>
      <c r="Z234" s="26"/>
      <c r="AA234" s="33">
        <v>3</v>
      </c>
      <c r="AC234" s="26"/>
      <c r="AD234" s="26"/>
      <c r="AE234" s="26"/>
      <c r="AF234" s="26"/>
      <c r="AG234" s="33">
        <v>30</v>
      </c>
    </row>
    <row r="235" spans="2:33" ht="12.2" customHeight="1" x14ac:dyDescent="0.2">
      <c r="B235" s="32">
        <v>2704.01</v>
      </c>
      <c r="C235" s="26"/>
      <c r="D235" s="26"/>
      <c r="E235" s="26"/>
      <c r="F235" s="26"/>
      <c r="G235" s="33">
        <v>28</v>
      </c>
      <c r="I235" s="26"/>
      <c r="J235" s="33">
        <v>102</v>
      </c>
      <c r="L235" s="26"/>
      <c r="M235" s="33">
        <v>0</v>
      </c>
      <c r="O235" s="26"/>
      <c r="P235" s="33">
        <v>0</v>
      </c>
      <c r="R235" s="26"/>
      <c r="S235" s="33">
        <v>2</v>
      </c>
      <c r="T235" s="26"/>
      <c r="U235" s="26"/>
      <c r="V235" s="26"/>
      <c r="W235" s="27">
        <v>1000</v>
      </c>
      <c r="Y235" s="26"/>
      <c r="Z235" s="26"/>
      <c r="AA235" s="33">
        <v>20</v>
      </c>
      <c r="AC235" s="26"/>
      <c r="AD235" s="26"/>
      <c r="AE235" s="26"/>
      <c r="AF235" s="26"/>
      <c r="AG235" s="33">
        <v>76</v>
      </c>
    </row>
    <row r="236" spans="2:33" ht="12.2" customHeight="1" x14ac:dyDescent="0.2">
      <c r="B236" s="32">
        <v>2704.02</v>
      </c>
      <c r="C236" s="26"/>
      <c r="D236" s="26"/>
      <c r="E236" s="26"/>
      <c r="F236" s="26"/>
      <c r="G236" s="33">
        <v>25</v>
      </c>
      <c r="I236" s="26"/>
      <c r="J236" s="33">
        <v>167</v>
      </c>
      <c r="L236" s="26"/>
      <c r="M236" s="33">
        <v>1</v>
      </c>
      <c r="O236" s="26"/>
      <c r="P236" s="33">
        <v>200</v>
      </c>
      <c r="R236" s="26"/>
      <c r="S236" s="33">
        <v>0</v>
      </c>
      <c r="T236" s="26"/>
      <c r="U236" s="26"/>
      <c r="V236" s="26"/>
      <c r="W236" s="33">
        <v>0</v>
      </c>
      <c r="Y236" s="26"/>
      <c r="Z236" s="26"/>
      <c r="AA236" s="33">
        <v>9</v>
      </c>
      <c r="AC236" s="26"/>
      <c r="AD236" s="26"/>
      <c r="AE236" s="26"/>
      <c r="AF236" s="26"/>
      <c r="AG236" s="33">
        <v>216</v>
      </c>
    </row>
    <row r="237" spans="2:33" ht="12.2" customHeight="1" x14ac:dyDescent="0.2">
      <c r="B237" s="32">
        <v>2705.01</v>
      </c>
      <c r="C237" s="26"/>
      <c r="D237" s="26"/>
      <c r="E237" s="26"/>
      <c r="F237" s="26"/>
      <c r="G237" s="33">
        <v>32</v>
      </c>
      <c r="I237" s="26"/>
      <c r="J237" s="33">
        <v>248</v>
      </c>
      <c r="L237" s="26"/>
      <c r="M237" s="33">
        <v>1</v>
      </c>
      <c r="O237" s="26"/>
      <c r="P237" s="33">
        <v>250</v>
      </c>
      <c r="R237" s="26"/>
      <c r="S237" s="33">
        <v>1</v>
      </c>
      <c r="T237" s="26"/>
      <c r="U237" s="26"/>
      <c r="V237" s="26"/>
      <c r="W237" s="33">
        <v>560</v>
      </c>
      <c r="Y237" s="26"/>
      <c r="Z237" s="26"/>
      <c r="AA237" s="33">
        <v>15</v>
      </c>
      <c r="AC237" s="26"/>
      <c r="AD237" s="26"/>
      <c r="AE237" s="26"/>
      <c r="AF237" s="26"/>
      <c r="AG237" s="33">
        <v>642</v>
      </c>
    </row>
    <row r="238" spans="2:33" ht="12.2" customHeight="1" x14ac:dyDescent="0.2">
      <c r="B238" s="32">
        <v>2708.01</v>
      </c>
      <c r="C238" s="26"/>
      <c r="D238" s="26"/>
      <c r="E238" s="26"/>
      <c r="F238" s="26"/>
      <c r="G238" s="33">
        <v>21</v>
      </c>
      <c r="I238" s="26"/>
      <c r="J238" s="33">
        <v>78</v>
      </c>
      <c r="L238" s="26"/>
      <c r="M238" s="33">
        <v>0</v>
      </c>
      <c r="O238" s="26"/>
      <c r="P238" s="33">
        <v>0</v>
      </c>
      <c r="R238" s="26"/>
      <c r="S238" s="33">
        <v>0</v>
      </c>
      <c r="T238" s="26"/>
      <c r="U238" s="26"/>
      <c r="V238" s="26"/>
      <c r="W238" s="33">
        <v>0</v>
      </c>
      <c r="Y238" s="26"/>
      <c r="Z238" s="26"/>
      <c r="AA238" s="33">
        <v>10</v>
      </c>
      <c r="AC238" s="26"/>
      <c r="AD238" s="26"/>
      <c r="AE238" s="26"/>
      <c r="AF238" s="26"/>
      <c r="AG238" s="33">
        <v>60</v>
      </c>
    </row>
    <row r="239" spans="2:33" ht="12.2" customHeight="1" x14ac:dyDescent="0.2">
      <c r="B239" s="32">
        <v>2708.03</v>
      </c>
      <c r="C239" s="26"/>
      <c r="D239" s="26"/>
      <c r="E239" s="26"/>
      <c r="F239" s="26"/>
      <c r="G239" s="33">
        <v>24</v>
      </c>
      <c r="I239" s="26"/>
      <c r="J239" s="33">
        <v>217</v>
      </c>
      <c r="L239" s="26"/>
      <c r="M239" s="33">
        <v>0</v>
      </c>
      <c r="O239" s="26"/>
      <c r="P239" s="33">
        <v>0</v>
      </c>
      <c r="R239" s="26"/>
      <c r="S239" s="33">
        <v>2</v>
      </c>
      <c r="T239" s="26"/>
      <c r="U239" s="26"/>
      <c r="V239" s="26"/>
      <c r="W239" s="33">
        <v>600</v>
      </c>
      <c r="Y239" s="26"/>
      <c r="Z239" s="26"/>
      <c r="AA239" s="33">
        <v>11</v>
      </c>
      <c r="AC239" s="26"/>
      <c r="AD239" s="26"/>
      <c r="AE239" s="26"/>
      <c r="AF239" s="26"/>
      <c r="AG239" s="33">
        <v>94</v>
      </c>
    </row>
    <row r="240" spans="2:33" ht="12.2" customHeight="1" x14ac:dyDescent="0.2">
      <c r="B240" s="32">
        <v>2708.05</v>
      </c>
      <c r="C240" s="26"/>
      <c r="D240" s="26"/>
      <c r="E240" s="26"/>
      <c r="F240" s="26"/>
      <c r="G240" s="33">
        <v>39</v>
      </c>
      <c r="I240" s="26"/>
      <c r="J240" s="33">
        <v>319</v>
      </c>
      <c r="L240" s="26"/>
      <c r="M240" s="33">
        <v>1</v>
      </c>
      <c r="O240" s="26"/>
      <c r="P240" s="33">
        <v>180</v>
      </c>
      <c r="R240" s="26"/>
      <c r="S240" s="33">
        <v>2</v>
      </c>
      <c r="T240" s="26"/>
      <c r="U240" s="26"/>
      <c r="V240" s="26"/>
      <c r="W240" s="33">
        <v>951</v>
      </c>
      <c r="Y240" s="26"/>
      <c r="Z240" s="26"/>
      <c r="AA240" s="33">
        <v>17</v>
      </c>
      <c r="AC240" s="26"/>
      <c r="AD240" s="26"/>
      <c r="AE240" s="26"/>
      <c r="AF240" s="26"/>
      <c r="AG240" s="33">
        <v>737</v>
      </c>
    </row>
    <row r="241" spans="1:33" ht="12.2" customHeight="1" x14ac:dyDescent="0.2">
      <c r="B241" s="32">
        <v>2709.03</v>
      </c>
      <c r="C241" s="26"/>
      <c r="D241" s="26"/>
      <c r="E241" s="26"/>
      <c r="F241" s="26"/>
      <c r="G241" s="33">
        <v>21</v>
      </c>
      <c r="I241" s="26"/>
      <c r="J241" s="33">
        <v>214</v>
      </c>
      <c r="L241" s="26"/>
      <c r="M241" s="33">
        <v>1</v>
      </c>
      <c r="O241" s="26"/>
      <c r="P241" s="33">
        <v>250</v>
      </c>
      <c r="R241" s="26"/>
      <c r="S241" s="33">
        <v>0</v>
      </c>
      <c r="T241" s="26"/>
      <c r="U241" s="26"/>
      <c r="V241" s="26"/>
      <c r="W241" s="33">
        <v>0</v>
      </c>
      <c r="Y241" s="26"/>
      <c r="Z241" s="26"/>
      <c r="AA241" s="33">
        <v>10</v>
      </c>
      <c r="AC241" s="26"/>
      <c r="AD241" s="26"/>
      <c r="AE241" s="26"/>
      <c r="AF241" s="26"/>
      <c r="AG241" s="33">
        <v>87</v>
      </c>
    </row>
    <row r="242" spans="1:33" ht="12.2" customHeight="1" x14ac:dyDescent="0.2">
      <c r="B242" s="32">
        <v>2719</v>
      </c>
      <c r="C242" s="26"/>
      <c r="D242" s="26"/>
      <c r="E242" s="26"/>
      <c r="F242" s="26"/>
      <c r="G242" s="33">
        <v>48</v>
      </c>
      <c r="I242" s="26"/>
      <c r="J242" s="33">
        <v>659</v>
      </c>
      <c r="L242" s="26"/>
      <c r="M242" s="33">
        <v>0</v>
      </c>
      <c r="O242" s="26"/>
      <c r="P242" s="33">
        <v>0</v>
      </c>
      <c r="R242" s="26"/>
      <c r="S242" s="33">
        <v>1</v>
      </c>
      <c r="T242" s="26"/>
      <c r="U242" s="26"/>
      <c r="V242" s="26"/>
      <c r="W242" s="27">
        <v>1000</v>
      </c>
      <c r="Y242" s="26"/>
      <c r="Z242" s="26"/>
      <c r="AA242" s="33">
        <v>30</v>
      </c>
      <c r="AC242" s="26"/>
      <c r="AD242" s="26"/>
      <c r="AE242" s="26"/>
      <c r="AF242" s="26"/>
      <c r="AG242" s="33">
        <v>339</v>
      </c>
    </row>
    <row r="243" spans="1:33" ht="12.2" customHeight="1" x14ac:dyDescent="0.2">
      <c r="B243" s="32">
        <v>2802</v>
      </c>
      <c r="C243" s="26"/>
      <c r="D243" s="26"/>
      <c r="E243" s="26"/>
      <c r="F243" s="26"/>
      <c r="G243" s="33">
        <v>14</v>
      </c>
      <c r="I243" s="26"/>
      <c r="J243" s="33">
        <v>160</v>
      </c>
      <c r="L243" s="26"/>
      <c r="M243" s="33">
        <v>1</v>
      </c>
      <c r="O243" s="26"/>
      <c r="P243" s="33">
        <v>170</v>
      </c>
      <c r="R243" s="26"/>
      <c r="S243" s="33">
        <v>0</v>
      </c>
      <c r="T243" s="26"/>
      <c r="U243" s="26"/>
      <c r="V243" s="26"/>
      <c r="W243" s="33">
        <v>0</v>
      </c>
      <c r="Y243" s="26"/>
      <c r="Z243" s="26"/>
      <c r="AA243" s="33">
        <v>11</v>
      </c>
      <c r="AC243" s="26"/>
      <c r="AD243" s="26"/>
      <c r="AE243" s="26"/>
      <c r="AF243" s="26"/>
      <c r="AG243" s="33">
        <v>291</v>
      </c>
    </row>
    <row r="244" spans="1:33" ht="12.2" customHeight="1" x14ac:dyDescent="0.2">
      <c r="B244" s="32">
        <v>2804.01</v>
      </c>
      <c r="C244" s="26"/>
      <c r="D244" s="26"/>
      <c r="E244" s="26"/>
      <c r="F244" s="26"/>
      <c r="G244" s="33">
        <v>22</v>
      </c>
      <c r="I244" s="26"/>
      <c r="J244" s="33">
        <v>94</v>
      </c>
      <c r="L244" s="26"/>
      <c r="M244" s="33">
        <v>0</v>
      </c>
      <c r="O244" s="26"/>
      <c r="P244" s="33">
        <v>0</v>
      </c>
      <c r="R244" s="26"/>
      <c r="S244" s="33">
        <v>0</v>
      </c>
      <c r="T244" s="26"/>
      <c r="U244" s="26"/>
      <c r="V244" s="26"/>
      <c r="W244" s="33">
        <v>0</v>
      </c>
      <c r="Y244" s="26"/>
      <c r="Z244" s="26"/>
      <c r="AA244" s="33">
        <v>13</v>
      </c>
      <c r="AC244" s="26"/>
      <c r="AD244" s="26"/>
      <c r="AE244" s="26"/>
      <c r="AF244" s="26"/>
      <c r="AG244" s="33">
        <v>67</v>
      </c>
    </row>
    <row r="245" spans="1:33" ht="12.2" customHeight="1" x14ac:dyDescent="0.2">
      <c r="B245" s="32">
        <v>2804.03</v>
      </c>
      <c r="C245" s="26"/>
      <c r="D245" s="26"/>
      <c r="E245" s="26"/>
      <c r="F245" s="26"/>
      <c r="G245" s="33">
        <v>32</v>
      </c>
      <c r="I245" s="26"/>
      <c r="J245" s="33">
        <v>319</v>
      </c>
      <c r="L245" s="26"/>
      <c r="M245" s="33">
        <v>1</v>
      </c>
      <c r="O245" s="26"/>
      <c r="P245" s="33">
        <v>156</v>
      </c>
      <c r="R245" s="26"/>
      <c r="S245" s="33">
        <v>1</v>
      </c>
      <c r="T245" s="26"/>
      <c r="U245" s="26"/>
      <c r="V245" s="26"/>
      <c r="W245" s="33">
        <v>552</v>
      </c>
      <c r="Y245" s="26"/>
      <c r="Z245" s="26"/>
      <c r="AA245" s="33">
        <v>24</v>
      </c>
      <c r="AC245" s="26"/>
      <c r="AD245" s="26"/>
      <c r="AE245" s="26"/>
      <c r="AF245" s="26"/>
      <c r="AG245" s="33">
        <v>432</v>
      </c>
    </row>
    <row r="246" spans="1:33" ht="14.45" customHeight="1" x14ac:dyDescent="0.2">
      <c r="A246" s="17" t="s">
        <v>264</v>
      </c>
      <c r="B246" s="17"/>
      <c r="C246" s="17"/>
      <c r="D246" s="17"/>
      <c r="E246" s="17"/>
      <c r="F246" s="17"/>
      <c r="G246" s="17"/>
      <c r="H246" s="17"/>
      <c r="Z246" s="19"/>
      <c r="AA246" s="19"/>
      <c r="AB246" s="19" t="s">
        <v>1</v>
      </c>
      <c r="AC246" s="19"/>
      <c r="AD246" s="29">
        <v>8</v>
      </c>
      <c r="AE246" s="30" t="s">
        <v>3</v>
      </c>
      <c r="AF246" s="19"/>
      <c r="AG246" s="29">
        <v>10</v>
      </c>
    </row>
    <row r="247" spans="1:33" ht="14.45" customHeight="1" x14ac:dyDescent="0.2">
      <c r="A247" s="17" t="s">
        <v>5</v>
      </c>
      <c r="B247" s="17"/>
      <c r="C247" s="17"/>
      <c r="D247" s="17"/>
      <c r="E247" s="17"/>
      <c r="V247" s="17" t="s">
        <v>6</v>
      </c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spans="1:33" ht="14.45" customHeight="1" x14ac:dyDescent="0.2">
      <c r="A248" s="17" t="s">
        <v>7</v>
      </c>
      <c r="B248" s="17"/>
      <c r="C248" s="17"/>
      <c r="D248" s="17"/>
      <c r="E248" s="17"/>
      <c r="V248" s="17" t="s">
        <v>8</v>
      </c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spans="1:33" ht="14.45" customHeight="1" x14ac:dyDescent="0.2">
      <c r="V249" s="17" t="s">
        <v>9</v>
      </c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spans="1:33" ht="12.2" customHeight="1" x14ac:dyDescent="0.2">
      <c r="G250" s="23" t="s">
        <v>10</v>
      </c>
      <c r="H250" s="23"/>
      <c r="I250" s="23"/>
      <c r="J250" s="23"/>
      <c r="M250" s="23" t="s">
        <v>10</v>
      </c>
      <c r="N250" s="23"/>
      <c r="O250" s="23"/>
      <c r="P250" s="23"/>
      <c r="R250" s="23" t="s">
        <v>10</v>
      </c>
      <c r="S250" s="23"/>
      <c r="T250" s="23"/>
      <c r="U250" s="23"/>
      <c r="V250" s="23"/>
    </row>
    <row r="251" spans="1:33" ht="12.2" customHeight="1" x14ac:dyDescent="0.2">
      <c r="G251" s="23" t="s">
        <v>11</v>
      </c>
      <c r="H251" s="23"/>
      <c r="I251" s="23"/>
      <c r="J251" s="23"/>
      <c r="M251" s="23" t="s">
        <v>12</v>
      </c>
      <c r="N251" s="23"/>
      <c r="O251" s="23"/>
      <c r="P251" s="23"/>
      <c r="R251" s="23" t="s">
        <v>13</v>
      </c>
      <c r="S251" s="23"/>
      <c r="T251" s="23"/>
      <c r="U251" s="23"/>
      <c r="V251" s="23"/>
      <c r="X251" s="23" t="s">
        <v>14</v>
      </c>
      <c r="Y251" s="23"/>
      <c r="Z251" s="23"/>
      <c r="AA251" s="23"/>
      <c r="AB251" s="23"/>
      <c r="AC251" s="23"/>
      <c r="AD251" s="23"/>
      <c r="AE251" s="23"/>
      <c r="AF251" s="23"/>
      <c r="AG251" s="23"/>
    </row>
    <row r="252" spans="1:33" ht="13.35" customHeight="1" x14ac:dyDescent="0.2">
      <c r="B252" s="28" t="s">
        <v>15</v>
      </c>
      <c r="G252" s="31">
        <v>100000</v>
      </c>
      <c r="H252" s="23"/>
      <c r="I252" s="23"/>
      <c r="J252" s="23"/>
      <c r="M252" s="23" t="s">
        <v>17</v>
      </c>
      <c r="N252" s="23"/>
      <c r="O252" s="23"/>
      <c r="P252" s="23"/>
      <c r="X252" s="23" t="s">
        <v>18</v>
      </c>
      <c r="Y252" s="23"/>
      <c r="Z252" s="23"/>
      <c r="AA252" s="23"/>
      <c r="AB252" s="23"/>
      <c r="AC252" s="23"/>
      <c r="AD252" s="23"/>
      <c r="AE252" s="23"/>
      <c r="AF252" s="23"/>
      <c r="AG252" s="23"/>
    </row>
    <row r="253" spans="1:33" ht="13.35" customHeight="1" x14ac:dyDescent="0.2">
      <c r="B253" s="28"/>
      <c r="G253" s="23"/>
      <c r="H253" s="23"/>
      <c r="I253" s="23"/>
      <c r="J253" s="23"/>
      <c r="M253" s="23"/>
      <c r="N253" s="23"/>
      <c r="O253" s="23"/>
      <c r="P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</row>
    <row r="254" spans="1:33" ht="12.2" customHeight="1" x14ac:dyDescent="0.2">
      <c r="F254" s="23" t="s">
        <v>19</v>
      </c>
      <c r="G254" s="23"/>
      <c r="H254" s="23"/>
      <c r="J254" s="23" t="s">
        <v>20</v>
      </c>
      <c r="K254" s="23"/>
      <c r="M254" s="23" t="s">
        <v>19</v>
      </c>
      <c r="N254" s="23"/>
      <c r="P254" s="28" t="s">
        <v>20</v>
      </c>
      <c r="S254" s="28" t="s">
        <v>19</v>
      </c>
      <c r="U254" s="23" t="s">
        <v>20</v>
      </c>
      <c r="V254" s="23"/>
      <c r="Y254" s="23" t="s">
        <v>19</v>
      </c>
      <c r="Z254" s="23"/>
      <c r="AD254" s="23" t="s">
        <v>20</v>
      </c>
      <c r="AE254" s="23"/>
      <c r="AF254" s="23"/>
    </row>
    <row r="255" spans="1:33" ht="12.2" customHeight="1" x14ac:dyDescent="0.2">
      <c r="F255" s="23" t="s">
        <v>21</v>
      </c>
      <c r="G255" s="23"/>
      <c r="H255" s="23"/>
      <c r="J255" s="23" t="s">
        <v>22</v>
      </c>
      <c r="K255" s="23"/>
      <c r="M255" s="23" t="s">
        <v>21</v>
      </c>
      <c r="N255" s="23"/>
      <c r="P255" s="28" t="s">
        <v>22</v>
      </c>
      <c r="S255" s="28" t="s">
        <v>21</v>
      </c>
      <c r="U255" s="23" t="s">
        <v>22</v>
      </c>
      <c r="V255" s="23"/>
      <c r="Y255" s="23" t="s">
        <v>21</v>
      </c>
      <c r="Z255" s="23"/>
      <c r="AD255" s="23" t="s">
        <v>22</v>
      </c>
      <c r="AE255" s="23"/>
      <c r="AF255" s="23"/>
    </row>
    <row r="256" spans="1:33" ht="12.2" customHeight="1" x14ac:dyDescent="0.2">
      <c r="B256" s="26" t="s">
        <v>26</v>
      </c>
      <c r="C256" s="26"/>
      <c r="D256" s="26"/>
      <c r="E256" s="26"/>
      <c r="F256" s="26"/>
      <c r="G256" s="33">
        <v>622</v>
      </c>
      <c r="I256" s="26"/>
      <c r="J256" s="27">
        <v>6578</v>
      </c>
      <c r="L256" s="26"/>
      <c r="M256" s="33">
        <v>17</v>
      </c>
      <c r="O256" s="26"/>
      <c r="P256" s="27">
        <v>3323</v>
      </c>
      <c r="R256" s="26"/>
      <c r="S256" s="33">
        <v>16</v>
      </c>
      <c r="T256" s="26"/>
      <c r="U256" s="26"/>
      <c r="V256" s="26"/>
      <c r="W256" s="27">
        <v>8032</v>
      </c>
      <c r="Y256" s="26"/>
      <c r="Z256" s="26"/>
      <c r="AA256" s="33">
        <v>343</v>
      </c>
      <c r="AC256" s="26"/>
      <c r="AD256" s="26"/>
      <c r="AE256" s="26"/>
      <c r="AF256" s="26"/>
      <c r="AG256" s="27">
        <v>6891</v>
      </c>
    </row>
    <row r="257" spans="2:33" ht="12.2" customHeight="1" x14ac:dyDescent="0.2">
      <c r="B257" s="23" t="s">
        <v>200</v>
      </c>
      <c r="C257" s="23"/>
      <c r="D257" s="23"/>
    </row>
    <row r="258" spans="2:33" ht="12.2" customHeight="1" x14ac:dyDescent="0.2">
      <c r="B258" s="34">
        <v>102</v>
      </c>
      <c r="C258" s="26"/>
      <c r="D258" s="26"/>
      <c r="E258" s="26"/>
      <c r="F258" s="26"/>
      <c r="G258" s="33">
        <v>30</v>
      </c>
      <c r="I258" s="26"/>
      <c r="J258" s="33">
        <v>396</v>
      </c>
      <c r="L258" s="26"/>
      <c r="M258" s="33">
        <v>0</v>
      </c>
      <c r="O258" s="26"/>
      <c r="P258" s="33">
        <v>0</v>
      </c>
      <c r="R258" s="26"/>
      <c r="S258" s="33">
        <v>1</v>
      </c>
      <c r="T258" s="26"/>
      <c r="U258" s="26"/>
      <c r="V258" s="26"/>
      <c r="W258" s="33">
        <v>350</v>
      </c>
      <c r="Y258" s="26"/>
      <c r="Z258" s="26"/>
      <c r="AA258" s="33">
        <v>19</v>
      </c>
      <c r="AC258" s="26"/>
      <c r="AD258" s="26"/>
      <c r="AE258" s="26"/>
      <c r="AF258" s="26"/>
      <c r="AG258" s="33">
        <v>287</v>
      </c>
    </row>
    <row r="259" spans="2:33" ht="12.2" customHeight="1" x14ac:dyDescent="0.2">
      <c r="B259" s="34">
        <v>401</v>
      </c>
      <c r="C259" s="26"/>
      <c r="D259" s="26"/>
      <c r="E259" s="26"/>
      <c r="F259" s="26"/>
      <c r="G259" s="33">
        <v>396</v>
      </c>
      <c r="I259" s="26"/>
      <c r="J259" s="27">
        <v>6126</v>
      </c>
      <c r="L259" s="26"/>
      <c r="M259" s="33">
        <v>18</v>
      </c>
      <c r="O259" s="26"/>
      <c r="P259" s="27">
        <v>3322</v>
      </c>
      <c r="R259" s="26"/>
      <c r="S259" s="33">
        <v>36</v>
      </c>
      <c r="T259" s="26"/>
      <c r="U259" s="26"/>
      <c r="V259" s="26"/>
      <c r="W259" s="27">
        <v>20419</v>
      </c>
      <c r="Y259" s="26"/>
      <c r="Z259" s="26"/>
      <c r="AA259" s="33">
        <v>207</v>
      </c>
      <c r="AC259" s="26"/>
      <c r="AD259" s="26"/>
      <c r="AE259" s="26"/>
      <c r="AF259" s="26"/>
      <c r="AG259" s="27">
        <v>6012</v>
      </c>
    </row>
    <row r="260" spans="2:33" ht="12.2" customHeight="1" x14ac:dyDescent="0.2">
      <c r="B260" s="34">
        <v>902</v>
      </c>
      <c r="C260" s="26"/>
      <c r="D260" s="26"/>
      <c r="E260" s="26"/>
      <c r="F260" s="26"/>
      <c r="G260" s="33">
        <v>36</v>
      </c>
      <c r="I260" s="26"/>
      <c r="J260" s="33">
        <v>320</v>
      </c>
      <c r="L260" s="26"/>
      <c r="M260" s="33">
        <v>1</v>
      </c>
      <c r="O260" s="26"/>
      <c r="P260" s="33">
        <v>111</v>
      </c>
      <c r="R260" s="26"/>
      <c r="S260" s="33">
        <v>0</v>
      </c>
      <c r="T260" s="26"/>
      <c r="U260" s="26"/>
      <c r="V260" s="26"/>
      <c r="W260" s="33">
        <v>0</v>
      </c>
      <c r="Y260" s="26"/>
      <c r="Z260" s="26"/>
      <c r="AA260" s="33">
        <v>25</v>
      </c>
      <c r="AC260" s="26"/>
      <c r="AD260" s="26"/>
      <c r="AE260" s="26"/>
      <c r="AF260" s="26"/>
      <c r="AG260" s="33">
        <v>392</v>
      </c>
    </row>
    <row r="261" spans="2:33" ht="12.2" customHeight="1" x14ac:dyDescent="0.2">
      <c r="B261" s="34">
        <v>903</v>
      </c>
      <c r="C261" s="26"/>
      <c r="D261" s="26"/>
      <c r="E261" s="26"/>
      <c r="F261" s="26"/>
      <c r="G261" s="33">
        <v>28</v>
      </c>
      <c r="I261" s="26"/>
      <c r="J261" s="33">
        <v>302</v>
      </c>
      <c r="L261" s="26"/>
      <c r="M261" s="33">
        <v>0</v>
      </c>
      <c r="O261" s="26"/>
      <c r="P261" s="33">
        <v>0</v>
      </c>
      <c r="R261" s="26"/>
      <c r="S261" s="33">
        <v>1</v>
      </c>
      <c r="T261" s="26"/>
      <c r="U261" s="26"/>
      <c r="V261" s="26"/>
      <c r="W261" s="33">
        <v>286</v>
      </c>
      <c r="Y261" s="26"/>
      <c r="Z261" s="26"/>
      <c r="AA261" s="33">
        <v>21</v>
      </c>
      <c r="AC261" s="26"/>
      <c r="AD261" s="26"/>
      <c r="AE261" s="26"/>
      <c r="AF261" s="26"/>
      <c r="AG261" s="33">
        <v>188</v>
      </c>
    </row>
    <row r="262" spans="2:33" ht="12.2" customHeight="1" x14ac:dyDescent="0.2">
      <c r="B262" s="32">
        <v>1308.04</v>
      </c>
      <c r="C262" s="26"/>
      <c r="D262" s="26"/>
      <c r="E262" s="26"/>
      <c r="F262" s="26"/>
      <c r="G262" s="33">
        <v>52</v>
      </c>
      <c r="I262" s="26"/>
      <c r="J262" s="33">
        <v>922</v>
      </c>
      <c r="L262" s="26"/>
      <c r="M262" s="33">
        <v>0</v>
      </c>
      <c r="O262" s="26"/>
      <c r="P262" s="33">
        <v>0</v>
      </c>
      <c r="R262" s="26"/>
      <c r="S262" s="33">
        <v>3</v>
      </c>
      <c r="T262" s="26"/>
      <c r="U262" s="26"/>
      <c r="V262" s="26"/>
      <c r="W262" s="27">
        <v>1300</v>
      </c>
      <c r="Y262" s="26"/>
      <c r="Z262" s="26"/>
      <c r="AA262" s="33">
        <v>28</v>
      </c>
      <c r="AC262" s="26"/>
      <c r="AD262" s="26"/>
      <c r="AE262" s="26"/>
      <c r="AF262" s="26"/>
      <c r="AG262" s="27">
        <v>1815</v>
      </c>
    </row>
    <row r="263" spans="2:33" ht="12.2" customHeight="1" x14ac:dyDescent="0.2">
      <c r="B263" s="32">
        <v>2404</v>
      </c>
      <c r="C263" s="26"/>
      <c r="D263" s="26"/>
      <c r="E263" s="26"/>
      <c r="F263" s="26"/>
      <c r="G263" s="33">
        <v>58</v>
      </c>
      <c r="I263" s="26"/>
      <c r="J263" s="33">
        <v>616</v>
      </c>
      <c r="L263" s="26"/>
      <c r="M263" s="33">
        <v>0</v>
      </c>
      <c r="O263" s="26"/>
      <c r="P263" s="33">
        <v>0</v>
      </c>
      <c r="R263" s="26"/>
      <c r="S263" s="33">
        <v>0</v>
      </c>
      <c r="T263" s="26"/>
      <c r="U263" s="26"/>
      <c r="V263" s="26"/>
      <c r="W263" s="33">
        <v>0</v>
      </c>
      <c r="Y263" s="26"/>
      <c r="Z263" s="26"/>
      <c r="AA263" s="33">
        <v>23</v>
      </c>
      <c r="AC263" s="26"/>
      <c r="AD263" s="26"/>
      <c r="AE263" s="26"/>
      <c r="AF263" s="26"/>
      <c r="AG263" s="33">
        <v>168</v>
      </c>
    </row>
    <row r="264" spans="2:33" ht="12.2" customHeight="1" x14ac:dyDescent="0.2">
      <c r="B264" s="32">
        <v>2702</v>
      </c>
      <c r="C264" s="26"/>
      <c r="D264" s="26"/>
      <c r="E264" s="26"/>
      <c r="F264" s="26"/>
      <c r="G264" s="33">
        <v>29</v>
      </c>
      <c r="I264" s="26"/>
      <c r="J264" s="33">
        <v>286</v>
      </c>
      <c r="L264" s="26"/>
      <c r="M264" s="33">
        <v>1</v>
      </c>
      <c r="O264" s="26"/>
      <c r="P264" s="33">
        <v>200</v>
      </c>
      <c r="R264" s="26"/>
      <c r="S264" s="33">
        <v>1</v>
      </c>
      <c r="T264" s="26"/>
      <c r="U264" s="26"/>
      <c r="V264" s="26"/>
      <c r="W264" s="33">
        <v>268</v>
      </c>
      <c r="Y264" s="26"/>
      <c r="Z264" s="26"/>
      <c r="AA264" s="33">
        <v>18</v>
      </c>
      <c r="AC264" s="26"/>
      <c r="AD264" s="26"/>
      <c r="AE264" s="26"/>
      <c r="AF264" s="26"/>
      <c r="AG264" s="33">
        <v>473</v>
      </c>
    </row>
    <row r="265" spans="2:33" ht="12.2" customHeight="1" x14ac:dyDescent="0.2">
      <c r="B265" s="32">
        <v>2707.03</v>
      </c>
      <c r="C265" s="26"/>
      <c r="D265" s="26"/>
      <c r="E265" s="26"/>
      <c r="F265" s="26"/>
      <c r="G265" s="33">
        <v>43</v>
      </c>
      <c r="I265" s="26"/>
      <c r="J265" s="33">
        <v>536</v>
      </c>
      <c r="L265" s="26"/>
      <c r="M265" s="33">
        <v>0</v>
      </c>
      <c r="O265" s="26"/>
      <c r="P265" s="33">
        <v>0</v>
      </c>
      <c r="R265" s="26"/>
      <c r="S265" s="33">
        <v>1</v>
      </c>
      <c r="T265" s="26"/>
      <c r="U265" s="26"/>
      <c r="V265" s="26"/>
      <c r="W265" s="33">
        <v>300</v>
      </c>
      <c r="Y265" s="26"/>
      <c r="Z265" s="26"/>
      <c r="AA265" s="33">
        <v>24</v>
      </c>
      <c r="AC265" s="26"/>
      <c r="AD265" s="26"/>
      <c r="AE265" s="26"/>
      <c r="AF265" s="26"/>
      <c r="AG265" s="33">
        <v>656</v>
      </c>
    </row>
    <row r="266" spans="2:33" ht="12.2" customHeight="1" x14ac:dyDescent="0.2">
      <c r="B266" s="32">
        <v>2708.04</v>
      </c>
      <c r="C266" s="26"/>
      <c r="D266" s="26"/>
      <c r="E266" s="26"/>
      <c r="F266" s="26"/>
      <c r="G266" s="33">
        <v>23</v>
      </c>
      <c r="I266" s="26"/>
      <c r="J266" s="33">
        <v>354</v>
      </c>
      <c r="L266" s="26"/>
      <c r="M266" s="33">
        <v>0</v>
      </c>
      <c r="O266" s="26"/>
      <c r="P266" s="33">
        <v>0</v>
      </c>
      <c r="R266" s="26"/>
      <c r="S266" s="33">
        <v>0</v>
      </c>
      <c r="T266" s="26"/>
      <c r="U266" s="26"/>
      <c r="V266" s="26"/>
      <c r="W266" s="33">
        <v>0</v>
      </c>
      <c r="Y266" s="26"/>
      <c r="Z266" s="26"/>
      <c r="AA266" s="33">
        <v>14</v>
      </c>
      <c r="AC266" s="26"/>
      <c r="AD266" s="26"/>
      <c r="AE266" s="26"/>
      <c r="AF266" s="26"/>
      <c r="AG266" s="33">
        <v>217</v>
      </c>
    </row>
    <row r="267" spans="2:33" ht="12.2" customHeight="1" x14ac:dyDescent="0.2">
      <c r="B267" s="26" t="s">
        <v>26</v>
      </c>
      <c r="C267" s="26"/>
      <c r="D267" s="26"/>
      <c r="E267" s="26"/>
      <c r="F267" s="26"/>
      <c r="G267" s="33">
        <v>695</v>
      </c>
      <c r="I267" s="26"/>
      <c r="J267" s="27">
        <v>9858</v>
      </c>
      <c r="L267" s="26"/>
      <c r="M267" s="33">
        <v>20</v>
      </c>
      <c r="O267" s="26"/>
      <c r="P267" s="27">
        <v>3633</v>
      </c>
      <c r="R267" s="26"/>
      <c r="S267" s="33">
        <v>43</v>
      </c>
      <c r="T267" s="26"/>
      <c r="U267" s="26"/>
      <c r="V267" s="26"/>
      <c r="W267" s="27">
        <v>22923</v>
      </c>
      <c r="Y267" s="26"/>
      <c r="Z267" s="26"/>
      <c r="AA267" s="33">
        <v>379</v>
      </c>
      <c r="AC267" s="26"/>
      <c r="AD267" s="26"/>
      <c r="AE267" s="26"/>
      <c r="AF267" s="26"/>
      <c r="AG267" s="27">
        <v>10208</v>
      </c>
    </row>
    <row r="268" spans="2:33" ht="12.2" customHeight="1" x14ac:dyDescent="0.2">
      <c r="B268" s="23" t="s">
        <v>210</v>
      </c>
      <c r="C268" s="23"/>
      <c r="D268" s="23"/>
    </row>
    <row r="269" spans="2:33" ht="12.2" customHeight="1" x14ac:dyDescent="0.2">
      <c r="B269" s="34">
        <v>101</v>
      </c>
      <c r="C269" s="26"/>
      <c r="D269" s="26"/>
      <c r="E269" s="26"/>
      <c r="F269" s="26"/>
      <c r="G269" s="33">
        <v>62</v>
      </c>
      <c r="I269" s="26"/>
      <c r="J269" s="33">
        <v>798</v>
      </c>
      <c r="L269" s="26"/>
      <c r="M269" s="33">
        <v>3</v>
      </c>
      <c r="O269" s="26"/>
      <c r="P269" s="33">
        <v>405</v>
      </c>
      <c r="R269" s="26"/>
      <c r="S269" s="33">
        <v>2</v>
      </c>
      <c r="T269" s="26"/>
      <c r="U269" s="26"/>
      <c r="V269" s="26"/>
      <c r="W269" s="27">
        <v>1225</v>
      </c>
      <c r="Y269" s="26"/>
      <c r="Z269" s="26"/>
      <c r="AA269" s="33">
        <v>34</v>
      </c>
      <c r="AC269" s="26"/>
      <c r="AD269" s="26"/>
      <c r="AE269" s="26"/>
      <c r="AF269" s="26"/>
      <c r="AG269" s="33">
        <v>768</v>
      </c>
    </row>
    <row r="270" spans="2:33" ht="12.2" customHeight="1" x14ac:dyDescent="0.2">
      <c r="B270" s="34">
        <v>201</v>
      </c>
      <c r="C270" s="26"/>
      <c r="D270" s="26"/>
      <c r="E270" s="26"/>
      <c r="F270" s="26"/>
      <c r="G270" s="33">
        <v>19</v>
      </c>
      <c r="I270" s="26"/>
      <c r="J270" s="33">
        <v>131</v>
      </c>
      <c r="L270" s="26"/>
      <c r="M270" s="33">
        <v>0</v>
      </c>
      <c r="O270" s="26"/>
      <c r="P270" s="33">
        <v>0</v>
      </c>
      <c r="R270" s="26"/>
      <c r="S270" s="33">
        <v>0</v>
      </c>
      <c r="T270" s="26"/>
      <c r="U270" s="26"/>
      <c r="V270" s="26"/>
      <c r="W270" s="33">
        <v>0</v>
      </c>
      <c r="Y270" s="26"/>
      <c r="Z270" s="26"/>
      <c r="AA270" s="33">
        <v>5</v>
      </c>
      <c r="AC270" s="26"/>
      <c r="AD270" s="26"/>
      <c r="AE270" s="26"/>
      <c r="AF270" s="26"/>
      <c r="AG270" s="33">
        <v>38</v>
      </c>
    </row>
    <row r="271" spans="2:33" ht="12.2" customHeight="1" x14ac:dyDescent="0.2">
      <c r="B271" s="32">
        <v>1307</v>
      </c>
      <c r="C271" s="26"/>
      <c r="D271" s="26"/>
      <c r="E271" s="26"/>
      <c r="F271" s="26"/>
      <c r="G271" s="33">
        <v>81</v>
      </c>
      <c r="I271" s="26"/>
      <c r="J271" s="33">
        <v>801</v>
      </c>
      <c r="L271" s="26"/>
      <c r="M271" s="33">
        <v>4</v>
      </c>
      <c r="O271" s="26"/>
      <c r="P271" s="33">
        <v>672</v>
      </c>
      <c r="R271" s="26"/>
      <c r="S271" s="33">
        <v>3</v>
      </c>
      <c r="T271" s="26"/>
      <c r="U271" s="26"/>
      <c r="V271" s="26"/>
      <c r="W271" s="27">
        <v>1324</v>
      </c>
      <c r="Y271" s="26"/>
      <c r="Z271" s="26"/>
      <c r="AA271" s="33">
        <v>42</v>
      </c>
      <c r="AC271" s="26"/>
      <c r="AD271" s="26"/>
      <c r="AE271" s="26"/>
      <c r="AF271" s="26"/>
      <c r="AG271" s="33">
        <v>975</v>
      </c>
    </row>
    <row r="272" spans="2:33" ht="12.2" customHeight="1" x14ac:dyDescent="0.2">
      <c r="B272" s="32">
        <v>1308.06</v>
      </c>
      <c r="C272" s="26"/>
      <c r="D272" s="26"/>
      <c r="E272" s="26"/>
      <c r="F272" s="26"/>
      <c r="G272" s="33">
        <v>51</v>
      </c>
      <c r="I272" s="26"/>
      <c r="J272" s="33">
        <v>671</v>
      </c>
      <c r="L272" s="26"/>
      <c r="M272" s="33">
        <v>1</v>
      </c>
      <c r="O272" s="26"/>
      <c r="P272" s="33">
        <v>200</v>
      </c>
      <c r="R272" s="26"/>
      <c r="S272" s="33">
        <v>1</v>
      </c>
      <c r="T272" s="26"/>
      <c r="U272" s="26"/>
      <c r="V272" s="26"/>
      <c r="W272" s="33">
        <v>300</v>
      </c>
      <c r="Y272" s="26"/>
      <c r="Z272" s="26"/>
      <c r="AA272" s="33">
        <v>26</v>
      </c>
      <c r="AC272" s="26"/>
      <c r="AD272" s="26"/>
      <c r="AE272" s="26"/>
      <c r="AF272" s="26"/>
      <c r="AG272" s="33">
        <v>313</v>
      </c>
    </row>
    <row r="273" spans="1:33" ht="12.2" customHeight="1" x14ac:dyDescent="0.2">
      <c r="B273" s="32">
        <v>2705.02</v>
      </c>
      <c r="C273" s="26"/>
      <c r="D273" s="26"/>
      <c r="E273" s="26"/>
      <c r="F273" s="26"/>
      <c r="G273" s="33">
        <v>42</v>
      </c>
      <c r="I273" s="26"/>
      <c r="J273" s="33">
        <v>519</v>
      </c>
      <c r="L273" s="26"/>
      <c r="M273" s="33">
        <v>2</v>
      </c>
      <c r="O273" s="26"/>
      <c r="P273" s="33">
        <v>358</v>
      </c>
      <c r="R273" s="26"/>
      <c r="S273" s="33">
        <v>0</v>
      </c>
      <c r="T273" s="26"/>
      <c r="U273" s="26"/>
      <c r="V273" s="26"/>
      <c r="W273" s="33">
        <v>0</v>
      </c>
      <c r="Y273" s="26"/>
      <c r="Z273" s="26"/>
      <c r="AA273" s="33">
        <v>25</v>
      </c>
      <c r="AC273" s="26"/>
      <c r="AD273" s="26"/>
      <c r="AE273" s="26"/>
      <c r="AF273" s="26"/>
      <c r="AG273" s="33">
        <v>447</v>
      </c>
    </row>
    <row r="274" spans="1:33" ht="12.2" customHeight="1" x14ac:dyDescent="0.2">
      <c r="B274" s="32">
        <v>2706</v>
      </c>
      <c r="C274" s="26"/>
      <c r="D274" s="26"/>
      <c r="E274" s="26"/>
      <c r="F274" s="26"/>
      <c r="G274" s="33">
        <v>30</v>
      </c>
      <c r="I274" s="26"/>
      <c r="J274" s="33">
        <v>183</v>
      </c>
      <c r="L274" s="26"/>
      <c r="M274" s="33">
        <v>0</v>
      </c>
      <c r="O274" s="26"/>
      <c r="P274" s="33">
        <v>0</v>
      </c>
      <c r="R274" s="26"/>
      <c r="S274" s="33">
        <v>2</v>
      </c>
      <c r="T274" s="26"/>
      <c r="U274" s="26"/>
      <c r="V274" s="26"/>
      <c r="W274" s="33">
        <v>957</v>
      </c>
      <c r="Y274" s="26"/>
      <c r="Z274" s="26"/>
      <c r="AA274" s="33">
        <v>18</v>
      </c>
      <c r="AC274" s="26"/>
      <c r="AD274" s="26"/>
      <c r="AE274" s="26"/>
      <c r="AF274" s="26"/>
      <c r="AG274" s="27">
        <v>1042</v>
      </c>
    </row>
    <row r="275" spans="1:33" ht="12.2" customHeight="1" x14ac:dyDescent="0.2">
      <c r="B275" s="32">
        <v>2720.03</v>
      </c>
      <c r="C275" s="26"/>
      <c r="D275" s="26"/>
      <c r="E275" s="26"/>
      <c r="F275" s="26"/>
      <c r="G275" s="33">
        <v>191</v>
      </c>
      <c r="I275" s="26"/>
      <c r="J275" s="27">
        <v>2045</v>
      </c>
      <c r="L275" s="26"/>
      <c r="M275" s="33">
        <v>0</v>
      </c>
      <c r="O275" s="26"/>
      <c r="P275" s="33">
        <v>0</v>
      </c>
      <c r="R275" s="26"/>
      <c r="S275" s="33">
        <v>1</v>
      </c>
      <c r="T275" s="26"/>
      <c r="U275" s="26"/>
      <c r="V275" s="26"/>
      <c r="W275" s="33">
        <v>260</v>
      </c>
      <c r="Y275" s="26"/>
      <c r="Z275" s="26"/>
      <c r="AA275" s="33">
        <v>104</v>
      </c>
      <c r="AC275" s="26"/>
      <c r="AD275" s="26"/>
      <c r="AE275" s="26"/>
      <c r="AF275" s="26"/>
      <c r="AG275" s="33">
        <v>969</v>
      </c>
    </row>
    <row r="276" spans="1:33" ht="12.2" customHeight="1" x14ac:dyDescent="0.2">
      <c r="B276" s="26" t="s">
        <v>26</v>
      </c>
      <c r="C276" s="26"/>
      <c r="D276" s="26"/>
      <c r="E276" s="26"/>
      <c r="F276" s="26"/>
      <c r="G276" s="33">
        <v>476</v>
      </c>
      <c r="I276" s="26"/>
      <c r="J276" s="27">
        <v>5148</v>
      </c>
      <c r="L276" s="26"/>
      <c r="M276" s="33">
        <v>10</v>
      </c>
      <c r="O276" s="26"/>
      <c r="P276" s="27">
        <v>1635</v>
      </c>
      <c r="R276" s="26"/>
      <c r="S276" s="33">
        <v>9</v>
      </c>
      <c r="T276" s="26"/>
      <c r="U276" s="26"/>
      <c r="V276" s="26"/>
      <c r="W276" s="27">
        <v>4066</v>
      </c>
      <c r="Y276" s="26"/>
      <c r="Z276" s="26"/>
      <c r="AA276" s="33">
        <v>254</v>
      </c>
      <c r="AC276" s="26"/>
      <c r="AD276" s="26"/>
      <c r="AE276" s="26"/>
      <c r="AF276" s="26"/>
      <c r="AG276" s="27">
        <v>4552</v>
      </c>
    </row>
    <row r="277" spans="1:33" ht="12.2" customHeight="1" x14ac:dyDescent="0.2">
      <c r="B277" s="23" t="s">
        <v>218</v>
      </c>
      <c r="C277" s="23"/>
      <c r="D277" s="23"/>
    </row>
    <row r="278" spans="1:33" ht="12.2" customHeight="1" x14ac:dyDescent="0.2">
      <c r="B278" s="32">
        <v>1102</v>
      </c>
      <c r="C278" s="26"/>
      <c r="D278" s="26"/>
      <c r="E278" s="26"/>
      <c r="F278" s="26"/>
      <c r="G278" s="33">
        <v>175</v>
      </c>
      <c r="I278" s="26"/>
      <c r="J278" s="27">
        <v>2556</v>
      </c>
      <c r="L278" s="26"/>
      <c r="M278" s="33">
        <v>12</v>
      </c>
      <c r="O278" s="26"/>
      <c r="P278" s="27">
        <v>2150</v>
      </c>
      <c r="R278" s="26"/>
      <c r="S278" s="33">
        <v>9</v>
      </c>
      <c r="T278" s="26"/>
      <c r="U278" s="26"/>
      <c r="V278" s="26"/>
      <c r="W278" s="27">
        <v>5490</v>
      </c>
      <c r="Y278" s="26"/>
      <c r="Z278" s="26"/>
      <c r="AA278" s="33">
        <v>95</v>
      </c>
      <c r="AC278" s="26"/>
      <c r="AD278" s="26"/>
      <c r="AE278" s="26"/>
      <c r="AF278" s="26"/>
      <c r="AG278" s="27">
        <v>4090</v>
      </c>
    </row>
    <row r="279" spans="1:33" ht="12.2" customHeight="1" x14ac:dyDescent="0.2">
      <c r="B279" s="32">
        <v>2401</v>
      </c>
      <c r="C279" s="26"/>
      <c r="D279" s="26"/>
      <c r="E279" s="26"/>
      <c r="F279" s="26"/>
      <c r="G279" s="33">
        <v>73</v>
      </c>
      <c r="I279" s="26"/>
      <c r="J279" s="33">
        <v>786</v>
      </c>
      <c r="L279" s="26"/>
      <c r="M279" s="33">
        <v>3</v>
      </c>
      <c r="O279" s="26"/>
      <c r="P279" s="33">
        <v>664</v>
      </c>
      <c r="R279" s="26"/>
      <c r="S279" s="33">
        <v>6</v>
      </c>
      <c r="T279" s="26"/>
      <c r="U279" s="26"/>
      <c r="V279" s="26"/>
      <c r="W279" s="27">
        <v>2292</v>
      </c>
      <c r="Y279" s="26"/>
      <c r="Z279" s="26"/>
      <c r="AA279" s="33">
        <v>39</v>
      </c>
      <c r="AC279" s="26"/>
      <c r="AD279" s="26"/>
      <c r="AE279" s="26"/>
      <c r="AF279" s="26"/>
      <c r="AG279" s="27">
        <v>1249</v>
      </c>
    </row>
    <row r="280" spans="1:33" ht="12.2" customHeight="1" x14ac:dyDescent="0.2">
      <c r="B280" s="32">
        <v>2609</v>
      </c>
      <c r="C280" s="26"/>
      <c r="D280" s="26"/>
      <c r="E280" s="26"/>
      <c r="F280" s="26"/>
      <c r="G280" s="33">
        <v>83</v>
      </c>
      <c r="I280" s="26"/>
      <c r="J280" s="33">
        <v>970</v>
      </c>
      <c r="L280" s="26"/>
      <c r="M280" s="33">
        <v>0</v>
      </c>
      <c r="O280" s="26"/>
      <c r="P280" s="33">
        <v>0</v>
      </c>
      <c r="R280" s="26"/>
      <c r="S280" s="33">
        <v>6</v>
      </c>
      <c r="T280" s="26"/>
      <c r="U280" s="26"/>
      <c r="V280" s="26"/>
      <c r="W280" s="27">
        <v>3452</v>
      </c>
      <c r="Y280" s="26"/>
      <c r="Z280" s="26"/>
      <c r="AA280" s="33">
        <v>51</v>
      </c>
      <c r="AC280" s="26"/>
      <c r="AD280" s="26"/>
      <c r="AE280" s="26"/>
      <c r="AF280" s="26"/>
      <c r="AG280" s="27">
        <v>1392</v>
      </c>
    </row>
    <row r="281" spans="1:33" ht="14.45" customHeight="1" x14ac:dyDescent="0.2">
      <c r="A281" s="17" t="s">
        <v>264</v>
      </c>
      <c r="B281" s="17"/>
      <c r="C281" s="17"/>
      <c r="D281" s="17"/>
      <c r="E281" s="17"/>
      <c r="F281" s="17"/>
      <c r="G281" s="17"/>
      <c r="H281" s="17"/>
      <c r="Z281" s="19"/>
      <c r="AA281" s="19"/>
      <c r="AB281" s="19" t="s">
        <v>1</v>
      </c>
      <c r="AC281" s="19"/>
      <c r="AD281" s="29">
        <v>9</v>
      </c>
      <c r="AE281" s="30" t="s">
        <v>3</v>
      </c>
      <c r="AF281" s="19"/>
      <c r="AG281" s="29">
        <v>10</v>
      </c>
    </row>
    <row r="282" spans="1:33" ht="14.45" customHeight="1" x14ac:dyDescent="0.2">
      <c r="A282" s="17" t="s">
        <v>5</v>
      </c>
      <c r="B282" s="17"/>
      <c r="C282" s="17"/>
      <c r="D282" s="17"/>
      <c r="E282" s="17"/>
      <c r="V282" s="17" t="s">
        <v>6</v>
      </c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spans="1:33" ht="14.45" customHeight="1" x14ac:dyDescent="0.2">
      <c r="A283" s="17" t="s">
        <v>7</v>
      </c>
      <c r="B283" s="17"/>
      <c r="C283" s="17"/>
      <c r="D283" s="17"/>
      <c r="E283" s="17"/>
      <c r="V283" s="17" t="s">
        <v>8</v>
      </c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spans="1:33" ht="14.45" customHeight="1" x14ac:dyDescent="0.2">
      <c r="V284" s="17" t="s">
        <v>9</v>
      </c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spans="1:33" ht="12.2" customHeight="1" x14ac:dyDescent="0.2">
      <c r="G285" s="23" t="s">
        <v>10</v>
      </c>
      <c r="H285" s="23"/>
      <c r="I285" s="23"/>
      <c r="J285" s="23"/>
      <c r="M285" s="23" t="s">
        <v>10</v>
      </c>
      <c r="N285" s="23"/>
      <c r="O285" s="23"/>
      <c r="P285" s="23"/>
      <c r="R285" s="23" t="s">
        <v>10</v>
      </c>
      <c r="S285" s="23"/>
      <c r="T285" s="23"/>
      <c r="U285" s="23"/>
      <c r="V285" s="23"/>
    </row>
    <row r="286" spans="1:33" ht="12.2" customHeight="1" x14ac:dyDescent="0.2">
      <c r="G286" s="23" t="s">
        <v>11</v>
      </c>
      <c r="H286" s="23"/>
      <c r="I286" s="23"/>
      <c r="J286" s="23"/>
      <c r="M286" s="23" t="s">
        <v>12</v>
      </c>
      <c r="N286" s="23"/>
      <c r="O286" s="23"/>
      <c r="P286" s="23"/>
      <c r="R286" s="23" t="s">
        <v>13</v>
      </c>
      <c r="S286" s="23"/>
      <c r="T286" s="23"/>
      <c r="U286" s="23"/>
      <c r="V286" s="23"/>
      <c r="X286" s="23" t="s">
        <v>14</v>
      </c>
      <c r="Y286" s="23"/>
      <c r="Z286" s="23"/>
      <c r="AA286" s="23"/>
      <c r="AB286" s="23"/>
      <c r="AC286" s="23"/>
      <c r="AD286" s="23"/>
      <c r="AE286" s="23"/>
      <c r="AF286" s="23"/>
      <c r="AG286" s="23"/>
    </row>
    <row r="287" spans="1:33" ht="13.35" customHeight="1" x14ac:dyDescent="0.2">
      <c r="B287" s="28" t="s">
        <v>15</v>
      </c>
      <c r="G287" s="31">
        <v>100000</v>
      </c>
      <c r="H287" s="23"/>
      <c r="I287" s="23"/>
      <c r="J287" s="23"/>
      <c r="M287" s="23" t="s">
        <v>17</v>
      </c>
      <c r="N287" s="23"/>
      <c r="O287" s="23"/>
      <c r="P287" s="23"/>
      <c r="X287" s="23" t="s">
        <v>18</v>
      </c>
      <c r="Y287" s="23"/>
      <c r="Z287" s="23"/>
      <c r="AA287" s="23"/>
      <c r="AB287" s="23"/>
      <c r="AC287" s="23"/>
      <c r="AD287" s="23"/>
      <c r="AE287" s="23"/>
      <c r="AF287" s="23"/>
      <c r="AG287" s="23"/>
    </row>
    <row r="288" spans="1:33" ht="13.35" customHeight="1" x14ac:dyDescent="0.2">
      <c r="B288" s="28"/>
      <c r="G288" s="23"/>
      <c r="H288" s="23"/>
      <c r="I288" s="23"/>
      <c r="J288" s="23"/>
      <c r="M288" s="23"/>
      <c r="N288" s="23"/>
      <c r="O288" s="23"/>
      <c r="P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 spans="2:33" ht="12.2" customHeight="1" x14ac:dyDescent="0.2">
      <c r="F289" s="23" t="s">
        <v>19</v>
      </c>
      <c r="G289" s="23"/>
      <c r="H289" s="23"/>
      <c r="J289" s="23" t="s">
        <v>20</v>
      </c>
      <c r="K289" s="23"/>
      <c r="M289" s="23" t="s">
        <v>19</v>
      </c>
      <c r="N289" s="23"/>
      <c r="P289" s="28" t="s">
        <v>20</v>
      </c>
      <c r="S289" s="28" t="s">
        <v>19</v>
      </c>
      <c r="U289" s="23" t="s">
        <v>20</v>
      </c>
      <c r="V289" s="23"/>
      <c r="Y289" s="23" t="s">
        <v>19</v>
      </c>
      <c r="Z289" s="23"/>
      <c r="AD289" s="23" t="s">
        <v>20</v>
      </c>
      <c r="AE289" s="23"/>
      <c r="AF289" s="23"/>
    </row>
    <row r="290" spans="2:33" ht="12.2" customHeight="1" x14ac:dyDescent="0.2">
      <c r="F290" s="23" t="s">
        <v>21</v>
      </c>
      <c r="G290" s="23"/>
      <c r="H290" s="23"/>
      <c r="J290" s="23" t="s">
        <v>22</v>
      </c>
      <c r="K290" s="23"/>
      <c r="M290" s="23" t="s">
        <v>21</v>
      </c>
      <c r="N290" s="23"/>
      <c r="P290" s="28" t="s">
        <v>22</v>
      </c>
      <c r="S290" s="28" t="s">
        <v>21</v>
      </c>
      <c r="U290" s="23" t="s">
        <v>22</v>
      </c>
      <c r="V290" s="23"/>
      <c r="Y290" s="23" t="s">
        <v>21</v>
      </c>
      <c r="Z290" s="23"/>
      <c r="AD290" s="23" t="s">
        <v>22</v>
      </c>
      <c r="AE290" s="23"/>
      <c r="AF290" s="23"/>
    </row>
    <row r="291" spans="2:33" ht="12.2" customHeight="1" x14ac:dyDescent="0.2">
      <c r="B291" s="26" t="s">
        <v>26</v>
      </c>
      <c r="C291" s="26"/>
      <c r="D291" s="26"/>
      <c r="E291" s="26"/>
      <c r="F291" s="26"/>
      <c r="G291" s="33">
        <v>331</v>
      </c>
      <c r="I291" s="26"/>
      <c r="J291" s="27">
        <v>4312</v>
      </c>
      <c r="L291" s="26"/>
      <c r="M291" s="33">
        <v>15</v>
      </c>
      <c r="O291" s="26"/>
      <c r="P291" s="27">
        <v>2814</v>
      </c>
      <c r="R291" s="26"/>
      <c r="S291" s="33">
        <v>21</v>
      </c>
      <c r="T291" s="26"/>
      <c r="U291" s="26"/>
      <c r="V291" s="26"/>
      <c r="W291" s="27">
        <v>11234</v>
      </c>
      <c r="Y291" s="26"/>
      <c r="Z291" s="26"/>
      <c r="AA291" s="33">
        <v>185</v>
      </c>
      <c r="AC291" s="26"/>
      <c r="AD291" s="26"/>
      <c r="AE291" s="26"/>
      <c r="AF291" s="26"/>
      <c r="AG291" s="27">
        <v>6731</v>
      </c>
    </row>
    <row r="292" spans="2:33" ht="12.2" customHeight="1" x14ac:dyDescent="0.2">
      <c r="B292" s="23" t="s">
        <v>223</v>
      </c>
      <c r="C292" s="23"/>
      <c r="D292" s="23"/>
    </row>
    <row r="293" spans="2:33" ht="12.2" customHeight="1" x14ac:dyDescent="0.2">
      <c r="B293" s="34">
        <v>203</v>
      </c>
      <c r="C293" s="26"/>
      <c r="D293" s="26"/>
      <c r="E293" s="26"/>
      <c r="F293" s="26"/>
      <c r="G293" s="33">
        <v>147</v>
      </c>
      <c r="I293" s="26"/>
      <c r="J293" s="27">
        <v>2162</v>
      </c>
      <c r="L293" s="26"/>
      <c r="M293" s="33">
        <v>8</v>
      </c>
      <c r="O293" s="26"/>
      <c r="P293" s="27">
        <v>1655</v>
      </c>
      <c r="R293" s="26"/>
      <c r="S293" s="33">
        <v>3</v>
      </c>
      <c r="T293" s="26"/>
      <c r="U293" s="26"/>
      <c r="V293" s="26"/>
      <c r="W293" s="27">
        <v>1927</v>
      </c>
      <c r="Y293" s="26"/>
      <c r="Z293" s="26"/>
      <c r="AA293" s="33">
        <v>67</v>
      </c>
      <c r="AC293" s="26"/>
      <c r="AD293" s="26"/>
      <c r="AE293" s="26"/>
      <c r="AF293" s="26"/>
      <c r="AG293" s="27">
        <v>2212</v>
      </c>
    </row>
    <row r="294" spans="2:33" ht="12.2" customHeight="1" x14ac:dyDescent="0.2">
      <c r="B294" s="32">
        <v>1308.05</v>
      </c>
      <c r="C294" s="26"/>
      <c r="D294" s="26"/>
      <c r="E294" s="26"/>
      <c r="F294" s="26"/>
      <c r="G294" s="33">
        <v>14</v>
      </c>
      <c r="I294" s="26"/>
      <c r="J294" s="33">
        <v>212</v>
      </c>
      <c r="L294" s="26"/>
      <c r="M294" s="33">
        <v>0</v>
      </c>
      <c r="O294" s="26"/>
      <c r="P294" s="33">
        <v>0</v>
      </c>
      <c r="R294" s="26"/>
      <c r="S294" s="33">
        <v>0</v>
      </c>
      <c r="T294" s="26"/>
      <c r="U294" s="26"/>
      <c r="V294" s="26"/>
      <c r="W294" s="33">
        <v>0</v>
      </c>
      <c r="Y294" s="26"/>
      <c r="Z294" s="26"/>
      <c r="AA294" s="33">
        <v>5</v>
      </c>
      <c r="AC294" s="26"/>
      <c r="AD294" s="26"/>
      <c r="AE294" s="26"/>
      <c r="AF294" s="26"/>
      <c r="AG294" s="33">
        <v>39</v>
      </c>
    </row>
    <row r="295" spans="2:33" ht="12.2" customHeight="1" x14ac:dyDescent="0.2">
      <c r="B295" s="26" t="s">
        <v>26</v>
      </c>
      <c r="C295" s="26"/>
      <c r="D295" s="26"/>
      <c r="E295" s="26"/>
      <c r="F295" s="26"/>
      <c r="G295" s="33">
        <v>161</v>
      </c>
      <c r="I295" s="26"/>
      <c r="J295" s="27">
        <v>2374</v>
      </c>
      <c r="L295" s="26"/>
      <c r="M295" s="33">
        <v>8</v>
      </c>
      <c r="O295" s="26"/>
      <c r="P295" s="27">
        <v>1655</v>
      </c>
      <c r="R295" s="26"/>
      <c r="S295" s="33">
        <v>3</v>
      </c>
      <c r="T295" s="26"/>
      <c r="U295" s="26"/>
      <c r="V295" s="26"/>
      <c r="W295" s="27">
        <v>1927</v>
      </c>
      <c r="Y295" s="26"/>
      <c r="Z295" s="26"/>
      <c r="AA295" s="33">
        <v>72</v>
      </c>
      <c r="AC295" s="26"/>
      <c r="AD295" s="26"/>
      <c r="AE295" s="26"/>
      <c r="AF295" s="26"/>
      <c r="AG295" s="27">
        <v>2251</v>
      </c>
    </row>
    <row r="296" spans="2:33" ht="12.2" customHeight="1" x14ac:dyDescent="0.2">
      <c r="B296" s="23" t="s">
        <v>226</v>
      </c>
      <c r="C296" s="23"/>
      <c r="D296" s="23"/>
    </row>
    <row r="297" spans="2:33" ht="12.2" customHeight="1" x14ac:dyDescent="0.2">
      <c r="B297" s="34">
        <v>103</v>
      </c>
      <c r="C297" s="26"/>
      <c r="D297" s="26"/>
      <c r="E297" s="26"/>
      <c r="F297" s="26"/>
      <c r="G297" s="33">
        <v>34</v>
      </c>
      <c r="I297" s="26"/>
      <c r="J297" s="33">
        <v>329</v>
      </c>
      <c r="L297" s="26"/>
      <c r="M297" s="33">
        <v>0</v>
      </c>
      <c r="O297" s="26"/>
      <c r="P297" s="33">
        <v>0</v>
      </c>
      <c r="R297" s="26"/>
      <c r="S297" s="33">
        <v>0</v>
      </c>
      <c r="T297" s="26"/>
      <c r="U297" s="26"/>
      <c r="V297" s="26"/>
      <c r="W297" s="33">
        <v>0</v>
      </c>
      <c r="Y297" s="26"/>
      <c r="Z297" s="26"/>
      <c r="AA297" s="33">
        <v>14</v>
      </c>
      <c r="AC297" s="26"/>
      <c r="AD297" s="26"/>
      <c r="AE297" s="26"/>
      <c r="AF297" s="26"/>
      <c r="AG297" s="33">
        <v>113</v>
      </c>
    </row>
    <row r="298" spans="2:33" ht="12.2" customHeight="1" x14ac:dyDescent="0.2">
      <c r="B298" s="34">
        <v>104</v>
      </c>
      <c r="C298" s="26"/>
      <c r="D298" s="26"/>
      <c r="E298" s="26"/>
      <c r="F298" s="26"/>
      <c r="G298" s="33">
        <v>97</v>
      </c>
      <c r="I298" s="26"/>
      <c r="J298" s="27">
        <v>1567</v>
      </c>
      <c r="L298" s="26"/>
      <c r="M298" s="33">
        <v>7</v>
      </c>
      <c r="O298" s="26"/>
      <c r="P298" s="27">
        <v>1506</v>
      </c>
      <c r="R298" s="26"/>
      <c r="S298" s="33">
        <v>9</v>
      </c>
      <c r="T298" s="26"/>
      <c r="U298" s="26"/>
      <c r="V298" s="26"/>
      <c r="W298" s="27">
        <v>4699</v>
      </c>
      <c r="Y298" s="26"/>
      <c r="Z298" s="26"/>
      <c r="AA298" s="33">
        <v>53</v>
      </c>
      <c r="AC298" s="26"/>
      <c r="AD298" s="26"/>
      <c r="AE298" s="26"/>
      <c r="AF298" s="26"/>
      <c r="AG298" s="27">
        <v>3368</v>
      </c>
    </row>
    <row r="299" spans="2:33" ht="12.2" customHeight="1" x14ac:dyDescent="0.2">
      <c r="B299" s="34">
        <v>105</v>
      </c>
      <c r="C299" s="26"/>
      <c r="D299" s="26"/>
      <c r="E299" s="26"/>
      <c r="F299" s="26"/>
      <c r="G299" s="33">
        <v>22</v>
      </c>
      <c r="I299" s="26"/>
      <c r="J299" s="33">
        <v>293</v>
      </c>
      <c r="L299" s="26"/>
      <c r="M299" s="33">
        <v>1</v>
      </c>
      <c r="O299" s="26"/>
      <c r="P299" s="33">
        <v>150</v>
      </c>
      <c r="R299" s="26"/>
      <c r="S299" s="33">
        <v>0</v>
      </c>
      <c r="T299" s="26"/>
      <c r="U299" s="26"/>
      <c r="V299" s="26"/>
      <c r="W299" s="33">
        <v>0</v>
      </c>
      <c r="Y299" s="26"/>
      <c r="Z299" s="26"/>
      <c r="AA299" s="33">
        <v>14</v>
      </c>
      <c r="AC299" s="26"/>
      <c r="AD299" s="26"/>
      <c r="AE299" s="26"/>
      <c r="AF299" s="26"/>
      <c r="AG299" s="33">
        <v>175</v>
      </c>
    </row>
    <row r="300" spans="2:33" ht="12.2" customHeight="1" x14ac:dyDescent="0.2">
      <c r="B300" s="32">
        <v>1201</v>
      </c>
      <c r="C300" s="26"/>
      <c r="D300" s="26"/>
      <c r="E300" s="26"/>
      <c r="F300" s="26"/>
      <c r="G300" s="33">
        <v>46</v>
      </c>
      <c r="I300" s="26"/>
      <c r="J300" s="33">
        <v>511</v>
      </c>
      <c r="L300" s="26"/>
      <c r="M300" s="33">
        <v>0</v>
      </c>
      <c r="O300" s="26"/>
      <c r="P300" s="33">
        <v>0</v>
      </c>
      <c r="R300" s="26"/>
      <c r="S300" s="33">
        <v>0</v>
      </c>
      <c r="T300" s="26"/>
      <c r="U300" s="26"/>
      <c r="V300" s="26"/>
      <c r="W300" s="33">
        <v>0</v>
      </c>
      <c r="Y300" s="26"/>
      <c r="Z300" s="26"/>
      <c r="AA300" s="33">
        <v>17</v>
      </c>
      <c r="AC300" s="26"/>
      <c r="AD300" s="26"/>
      <c r="AE300" s="26"/>
      <c r="AF300" s="26"/>
      <c r="AG300" s="33">
        <v>194</v>
      </c>
    </row>
    <row r="301" spans="2:33" ht="12.2" customHeight="1" x14ac:dyDescent="0.2">
      <c r="B301" s="32">
        <v>1202.01</v>
      </c>
      <c r="C301" s="26"/>
      <c r="D301" s="26"/>
      <c r="E301" s="26"/>
      <c r="F301" s="26"/>
      <c r="G301" s="33">
        <v>34</v>
      </c>
      <c r="I301" s="26"/>
      <c r="J301" s="33">
        <v>373</v>
      </c>
      <c r="L301" s="26"/>
      <c r="M301" s="33">
        <v>2</v>
      </c>
      <c r="O301" s="26"/>
      <c r="P301" s="33">
        <v>383</v>
      </c>
      <c r="R301" s="26"/>
      <c r="S301" s="33">
        <v>0</v>
      </c>
      <c r="T301" s="26"/>
      <c r="U301" s="26"/>
      <c r="V301" s="26"/>
      <c r="W301" s="33">
        <v>0</v>
      </c>
      <c r="Y301" s="26"/>
      <c r="Z301" s="26"/>
      <c r="AA301" s="33">
        <v>20</v>
      </c>
      <c r="AC301" s="26"/>
      <c r="AD301" s="26"/>
      <c r="AE301" s="26"/>
      <c r="AF301" s="26"/>
      <c r="AG301" s="33">
        <v>361</v>
      </c>
    </row>
    <row r="302" spans="2:33" ht="12.2" customHeight="1" x14ac:dyDescent="0.2">
      <c r="B302" s="32">
        <v>1401</v>
      </c>
      <c r="C302" s="26"/>
      <c r="D302" s="26"/>
      <c r="E302" s="26"/>
      <c r="F302" s="26"/>
      <c r="G302" s="33">
        <v>34</v>
      </c>
      <c r="I302" s="26"/>
      <c r="J302" s="33">
        <v>587</v>
      </c>
      <c r="L302" s="26"/>
      <c r="M302" s="33">
        <v>0</v>
      </c>
      <c r="O302" s="26"/>
      <c r="P302" s="33">
        <v>0</v>
      </c>
      <c r="R302" s="26"/>
      <c r="S302" s="33">
        <v>0</v>
      </c>
      <c r="T302" s="26"/>
      <c r="U302" s="26"/>
      <c r="V302" s="26"/>
      <c r="W302" s="33">
        <v>0</v>
      </c>
      <c r="Y302" s="26"/>
      <c r="Z302" s="26"/>
      <c r="AA302" s="33">
        <v>21</v>
      </c>
      <c r="AC302" s="26"/>
      <c r="AD302" s="26"/>
      <c r="AE302" s="26"/>
      <c r="AF302" s="26"/>
      <c r="AG302" s="33">
        <v>306</v>
      </c>
    </row>
    <row r="303" spans="2:33" ht="12.2" customHeight="1" x14ac:dyDescent="0.2">
      <c r="B303" s="32">
        <v>2201</v>
      </c>
      <c r="C303" s="26"/>
      <c r="D303" s="26"/>
      <c r="E303" s="26"/>
      <c r="F303" s="26"/>
      <c r="G303" s="33">
        <v>125</v>
      </c>
      <c r="I303" s="26"/>
      <c r="J303" s="27">
        <v>1805</v>
      </c>
      <c r="L303" s="26"/>
      <c r="M303" s="33">
        <v>3</v>
      </c>
      <c r="O303" s="26"/>
      <c r="P303" s="33">
        <v>504</v>
      </c>
      <c r="R303" s="26"/>
      <c r="S303" s="33">
        <v>7</v>
      </c>
      <c r="T303" s="26"/>
      <c r="U303" s="26"/>
      <c r="V303" s="26"/>
      <c r="W303" s="27">
        <v>4623</v>
      </c>
      <c r="Y303" s="26"/>
      <c r="Z303" s="26"/>
      <c r="AA303" s="33">
        <v>57</v>
      </c>
      <c r="AC303" s="26"/>
      <c r="AD303" s="26"/>
      <c r="AE303" s="26"/>
      <c r="AF303" s="26"/>
      <c r="AG303" s="27">
        <v>2129</v>
      </c>
    </row>
    <row r="304" spans="2:33" ht="12.2" customHeight="1" x14ac:dyDescent="0.2">
      <c r="B304" s="32">
        <v>2302</v>
      </c>
      <c r="C304" s="26"/>
      <c r="D304" s="26"/>
      <c r="E304" s="26"/>
      <c r="F304" s="26"/>
      <c r="G304" s="33">
        <v>48</v>
      </c>
      <c r="I304" s="26"/>
      <c r="J304" s="33">
        <v>567</v>
      </c>
      <c r="L304" s="26"/>
      <c r="M304" s="33">
        <v>2</v>
      </c>
      <c r="O304" s="26"/>
      <c r="P304" s="33">
        <v>399</v>
      </c>
      <c r="R304" s="26"/>
      <c r="S304" s="33">
        <v>5</v>
      </c>
      <c r="T304" s="26"/>
      <c r="U304" s="26"/>
      <c r="V304" s="26"/>
      <c r="W304" s="27">
        <v>2532</v>
      </c>
      <c r="Y304" s="26"/>
      <c r="Z304" s="26"/>
      <c r="AA304" s="33">
        <v>22</v>
      </c>
      <c r="AC304" s="26"/>
      <c r="AD304" s="26"/>
      <c r="AE304" s="26"/>
      <c r="AF304" s="26"/>
      <c r="AG304" s="33">
        <v>337</v>
      </c>
    </row>
    <row r="305" spans="1:33" ht="12.2" customHeight="1" x14ac:dyDescent="0.2">
      <c r="B305" s="32">
        <v>2402</v>
      </c>
      <c r="C305" s="26"/>
      <c r="D305" s="26"/>
      <c r="E305" s="26"/>
      <c r="F305" s="26"/>
      <c r="G305" s="33">
        <v>50</v>
      </c>
      <c r="I305" s="26"/>
      <c r="J305" s="33">
        <v>763</v>
      </c>
      <c r="L305" s="26"/>
      <c r="M305" s="33">
        <v>1</v>
      </c>
      <c r="O305" s="26"/>
      <c r="P305" s="33">
        <v>125</v>
      </c>
      <c r="R305" s="26"/>
      <c r="S305" s="33">
        <v>2</v>
      </c>
      <c r="T305" s="26"/>
      <c r="U305" s="26"/>
      <c r="V305" s="26"/>
      <c r="W305" s="27">
        <v>1600</v>
      </c>
      <c r="Y305" s="26"/>
      <c r="Z305" s="26"/>
      <c r="AA305" s="33">
        <v>32</v>
      </c>
      <c r="AC305" s="26"/>
      <c r="AD305" s="26"/>
      <c r="AE305" s="26"/>
      <c r="AF305" s="26"/>
      <c r="AG305" s="33">
        <v>498</v>
      </c>
    </row>
    <row r="306" spans="1:33" ht="12.2" customHeight="1" x14ac:dyDescent="0.2">
      <c r="B306" s="32">
        <v>2403</v>
      </c>
      <c r="C306" s="26"/>
      <c r="D306" s="26"/>
      <c r="E306" s="26"/>
      <c r="F306" s="26"/>
      <c r="G306" s="33">
        <v>35</v>
      </c>
      <c r="I306" s="26"/>
      <c r="J306" s="33">
        <v>437</v>
      </c>
      <c r="L306" s="26"/>
      <c r="M306" s="33">
        <v>0</v>
      </c>
      <c r="O306" s="26"/>
      <c r="P306" s="33">
        <v>0</v>
      </c>
      <c r="R306" s="26"/>
      <c r="S306" s="33">
        <v>1</v>
      </c>
      <c r="T306" s="26"/>
      <c r="U306" s="26"/>
      <c r="V306" s="26"/>
      <c r="W306" s="33">
        <v>300</v>
      </c>
      <c r="Y306" s="26"/>
      <c r="Z306" s="26"/>
      <c r="AA306" s="33">
        <v>25</v>
      </c>
      <c r="AC306" s="26"/>
      <c r="AD306" s="26"/>
      <c r="AE306" s="26"/>
      <c r="AF306" s="26"/>
      <c r="AG306" s="33">
        <v>628</v>
      </c>
    </row>
    <row r="307" spans="1:33" ht="12.2" customHeight="1" x14ac:dyDescent="0.2">
      <c r="B307" s="32">
        <v>2611</v>
      </c>
      <c r="C307" s="26"/>
      <c r="D307" s="26"/>
      <c r="E307" s="26"/>
      <c r="F307" s="26"/>
      <c r="G307" s="33">
        <v>39</v>
      </c>
      <c r="I307" s="26"/>
      <c r="J307" s="33">
        <v>566</v>
      </c>
      <c r="L307" s="26"/>
      <c r="M307" s="33">
        <v>2</v>
      </c>
      <c r="O307" s="26"/>
      <c r="P307" s="33">
        <v>294</v>
      </c>
      <c r="R307" s="26"/>
      <c r="S307" s="33">
        <v>1</v>
      </c>
      <c r="T307" s="26"/>
      <c r="U307" s="26"/>
      <c r="V307" s="26"/>
      <c r="W307" s="33">
        <v>450</v>
      </c>
      <c r="Y307" s="26"/>
      <c r="Z307" s="26"/>
      <c r="AA307" s="33">
        <v>19</v>
      </c>
      <c r="AC307" s="26"/>
      <c r="AD307" s="26"/>
      <c r="AE307" s="26"/>
      <c r="AF307" s="26"/>
      <c r="AG307" s="33">
        <v>397</v>
      </c>
    </row>
    <row r="308" spans="1:33" ht="12.2" customHeight="1" x14ac:dyDescent="0.2">
      <c r="B308" s="32">
        <v>2711.02</v>
      </c>
      <c r="C308" s="26"/>
      <c r="D308" s="26"/>
      <c r="E308" s="26"/>
      <c r="F308" s="26"/>
      <c r="G308" s="33">
        <v>27</v>
      </c>
      <c r="I308" s="26"/>
      <c r="J308" s="33">
        <v>480</v>
      </c>
      <c r="L308" s="26"/>
      <c r="M308" s="33">
        <v>0</v>
      </c>
      <c r="O308" s="26"/>
      <c r="P308" s="33">
        <v>0</v>
      </c>
      <c r="R308" s="26"/>
      <c r="S308" s="33">
        <v>1</v>
      </c>
      <c r="T308" s="26"/>
      <c r="U308" s="26"/>
      <c r="V308" s="26"/>
      <c r="W308" s="33">
        <v>600</v>
      </c>
      <c r="Y308" s="26"/>
      <c r="Z308" s="26"/>
      <c r="AA308" s="33">
        <v>18</v>
      </c>
      <c r="AC308" s="26"/>
      <c r="AD308" s="26"/>
      <c r="AE308" s="26"/>
      <c r="AF308" s="26"/>
      <c r="AG308" s="33">
        <v>767</v>
      </c>
    </row>
    <row r="309" spans="1:33" ht="12.2" customHeight="1" x14ac:dyDescent="0.2">
      <c r="B309" s="32">
        <v>2712</v>
      </c>
      <c r="C309" s="26"/>
      <c r="D309" s="26"/>
      <c r="E309" s="26"/>
      <c r="F309" s="26"/>
      <c r="G309" s="33">
        <v>85</v>
      </c>
      <c r="I309" s="26"/>
      <c r="J309" s="33">
        <v>874</v>
      </c>
      <c r="L309" s="26"/>
      <c r="M309" s="33">
        <v>2</v>
      </c>
      <c r="O309" s="26"/>
      <c r="P309" s="33">
        <v>365</v>
      </c>
      <c r="R309" s="26"/>
      <c r="S309" s="33">
        <v>4</v>
      </c>
      <c r="T309" s="26"/>
      <c r="U309" s="26"/>
      <c r="V309" s="26"/>
      <c r="W309" s="27">
        <v>3400</v>
      </c>
      <c r="Y309" s="26"/>
      <c r="Z309" s="26"/>
      <c r="AA309" s="33">
        <v>44</v>
      </c>
      <c r="AC309" s="26"/>
      <c r="AD309" s="26"/>
      <c r="AE309" s="26"/>
      <c r="AF309" s="26"/>
      <c r="AG309" s="33">
        <v>913</v>
      </c>
    </row>
    <row r="310" spans="1:33" ht="12.2" customHeight="1" x14ac:dyDescent="0.2">
      <c r="B310" s="32">
        <v>2713</v>
      </c>
      <c r="C310" s="26"/>
      <c r="D310" s="26"/>
      <c r="E310" s="26"/>
      <c r="F310" s="26"/>
      <c r="G310" s="33">
        <v>62</v>
      </c>
      <c r="I310" s="26"/>
      <c r="J310" s="33">
        <v>960</v>
      </c>
      <c r="L310" s="26"/>
      <c r="M310" s="33">
        <v>2</v>
      </c>
      <c r="O310" s="26"/>
      <c r="P310" s="33">
        <v>367</v>
      </c>
      <c r="R310" s="26"/>
      <c r="S310" s="33">
        <v>5</v>
      </c>
      <c r="T310" s="26"/>
      <c r="U310" s="26"/>
      <c r="V310" s="26"/>
      <c r="W310" s="27">
        <v>2145</v>
      </c>
      <c r="Y310" s="26"/>
      <c r="Z310" s="26"/>
      <c r="AA310" s="33">
        <v>30</v>
      </c>
      <c r="AC310" s="26"/>
      <c r="AD310" s="26"/>
      <c r="AE310" s="26"/>
      <c r="AF310" s="26"/>
      <c r="AG310" s="27">
        <v>2096</v>
      </c>
    </row>
    <row r="311" spans="1:33" ht="12.2" customHeight="1" x14ac:dyDescent="0.2">
      <c r="B311" s="32">
        <v>2714</v>
      </c>
      <c r="C311" s="26"/>
      <c r="D311" s="26"/>
      <c r="E311" s="26"/>
      <c r="F311" s="26"/>
      <c r="G311" s="33">
        <v>69</v>
      </c>
      <c r="I311" s="26"/>
      <c r="J311" s="27">
        <v>1041</v>
      </c>
      <c r="L311" s="26"/>
      <c r="M311" s="33">
        <v>1</v>
      </c>
      <c r="O311" s="26"/>
      <c r="P311" s="33">
        <v>150</v>
      </c>
      <c r="R311" s="26"/>
      <c r="S311" s="33">
        <v>1</v>
      </c>
      <c r="T311" s="26"/>
      <c r="U311" s="26"/>
      <c r="V311" s="26"/>
      <c r="W311" s="33">
        <v>450</v>
      </c>
      <c r="Y311" s="26"/>
      <c r="Z311" s="26"/>
      <c r="AA311" s="33">
        <v>39</v>
      </c>
      <c r="AC311" s="26"/>
      <c r="AD311" s="26"/>
      <c r="AE311" s="26"/>
      <c r="AF311" s="26"/>
      <c r="AG311" s="27">
        <v>1155</v>
      </c>
    </row>
    <row r="312" spans="1:33" ht="12.2" customHeight="1" x14ac:dyDescent="0.2">
      <c r="B312" s="32">
        <v>2715.01</v>
      </c>
      <c r="C312" s="26"/>
      <c r="D312" s="26"/>
      <c r="E312" s="26"/>
      <c r="F312" s="26"/>
      <c r="G312" s="33">
        <v>174</v>
      </c>
      <c r="I312" s="26"/>
      <c r="J312" s="27">
        <v>2559</v>
      </c>
      <c r="L312" s="26"/>
      <c r="M312" s="33">
        <v>2</v>
      </c>
      <c r="O312" s="26"/>
      <c r="P312" s="33">
        <v>400</v>
      </c>
      <c r="R312" s="26"/>
      <c r="S312" s="33">
        <v>4</v>
      </c>
      <c r="T312" s="26"/>
      <c r="U312" s="26"/>
      <c r="V312" s="26"/>
      <c r="W312" s="27">
        <v>1221</v>
      </c>
      <c r="Y312" s="26"/>
      <c r="Z312" s="26"/>
      <c r="AA312" s="33">
        <v>99</v>
      </c>
      <c r="AC312" s="26"/>
      <c r="AD312" s="26"/>
      <c r="AE312" s="26"/>
      <c r="AF312" s="26"/>
      <c r="AG312" s="27">
        <v>2242</v>
      </c>
    </row>
    <row r="313" spans="1:33" ht="12.2" customHeight="1" x14ac:dyDescent="0.2">
      <c r="B313" s="32">
        <v>2715.03</v>
      </c>
      <c r="C313" s="26"/>
      <c r="D313" s="26"/>
      <c r="E313" s="26"/>
      <c r="F313" s="26"/>
      <c r="G313" s="33">
        <v>33</v>
      </c>
      <c r="I313" s="26"/>
      <c r="J313" s="33">
        <v>555</v>
      </c>
      <c r="L313" s="26"/>
      <c r="M313" s="33">
        <v>0</v>
      </c>
      <c r="O313" s="26"/>
      <c r="P313" s="33">
        <v>0</v>
      </c>
      <c r="R313" s="26"/>
      <c r="S313" s="33">
        <v>1</v>
      </c>
      <c r="T313" s="26"/>
      <c r="U313" s="26"/>
      <c r="V313" s="26"/>
      <c r="W313" s="33">
        <v>500</v>
      </c>
      <c r="Y313" s="26"/>
      <c r="Z313" s="26"/>
      <c r="AA313" s="33">
        <v>10</v>
      </c>
      <c r="AC313" s="26"/>
      <c r="AD313" s="26"/>
      <c r="AE313" s="26"/>
      <c r="AF313" s="26"/>
      <c r="AG313" s="33">
        <v>188</v>
      </c>
    </row>
    <row r="314" spans="1:33" ht="12.2" customHeight="1" x14ac:dyDescent="0.2">
      <c r="B314" s="26" t="s">
        <v>26</v>
      </c>
      <c r="C314" s="26"/>
      <c r="D314" s="26"/>
      <c r="E314" s="26"/>
      <c r="F314" s="26"/>
      <c r="G314" s="27">
        <v>1014</v>
      </c>
      <c r="I314" s="26"/>
      <c r="J314" s="27">
        <v>14267</v>
      </c>
      <c r="L314" s="26"/>
      <c r="M314" s="33">
        <v>25</v>
      </c>
      <c r="O314" s="26"/>
      <c r="P314" s="27">
        <v>4643</v>
      </c>
      <c r="R314" s="26"/>
      <c r="S314" s="33">
        <v>41</v>
      </c>
      <c r="T314" s="26"/>
      <c r="U314" s="26"/>
      <c r="V314" s="26"/>
      <c r="W314" s="27">
        <v>22520</v>
      </c>
      <c r="Y314" s="26"/>
      <c r="Z314" s="26"/>
      <c r="AA314" s="33">
        <v>534</v>
      </c>
      <c r="AC314" s="26"/>
      <c r="AD314" s="26"/>
      <c r="AE314" s="26"/>
      <c r="AF314" s="26"/>
      <c r="AG314" s="27">
        <v>15867</v>
      </c>
    </row>
    <row r="315" spans="1:33" ht="12.2" customHeight="1" x14ac:dyDescent="0.2">
      <c r="B315" s="23" t="s">
        <v>244</v>
      </c>
      <c r="C315" s="23"/>
      <c r="D315" s="23"/>
    </row>
    <row r="316" spans="1:33" ht="14.45" customHeight="1" x14ac:dyDescent="0.2">
      <c r="A316" s="17" t="s">
        <v>264</v>
      </c>
      <c r="B316" s="17"/>
      <c r="C316" s="17"/>
      <c r="D316" s="17"/>
      <c r="E316" s="17"/>
      <c r="F316" s="17"/>
      <c r="G316" s="17"/>
      <c r="H316" s="17"/>
      <c r="Z316" s="19"/>
      <c r="AA316" s="19"/>
      <c r="AB316" s="19" t="s">
        <v>1</v>
      </c>
      <c r="AC316" s="19"/>
      <c r="AD316" s="29">
        <v>10</v>
      </c>
      <c r="AE316" s="30" t="s">
        <v>3</v>
      </c>
      <c r="AF316" s="19"/>
      <c r="AG316" s="29">
        <v>10</v>
      </c>
    </row>
    <row r="317" spans="1:33" ht="14.45" customHeight="1" x14ac:dyDescent="0.2">
      <c r="A317" s="17" t="s">
        <v>5</v>
      </c>
      <c r="B317" s="17"/>
      <c r="C317" s="17"/>
      <c r="D317" s="17"/>
      <c r="E317" s="17"/>
      <c r="V317" s="17" t="s">
        <v>6</v>
      </c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spans="1:33" ht="14.45" customHeight="1" x14ac:dyDescent="0.2">
      <c r="A318" s="17" t="s">
        <v>7</v>
      </c>
      <c r="B318" s="17"/>
      <c r="C318" s="17"/>
      <c r="D318" s="17"/>
      <c r="E318" s="17"/>
      <c r="V318" s="17" t="s">
        <v>8</v>
      </c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spans="1:33" ht="14.45" customHeight="1" x14ac:dyDescent="0.2">
      <c r="V319" s="17" t="s">
        <v>9</v>
      </c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spans="1:33" ht="12.2" customHeight="1" x14ac:dyDescent="0.2">
      <c r="G320" s="23" t="s">
        <v>10</v>
      </c>
      <c r="H320" s="23"/>
      <c r="I320" s="23"/>
      <c r="J320" s="23"/>
      <c r="M320" s="23" t="s">
        <v>10</v>
      </c>
      <c r="N320" s="23"/>
      <c r="O320" s="23"/>
      <c r="P320" s="23"/>
      <c r="R320" s="23" t="s">
        <v>10</v>
      </c>
      <c r="S320" s="23"/>
      <c r="T320" s="23"/>
      <c r="U320" s="23"/>
      <c r="V320" s="23"/>
    </row>
    <row r="321" spans="2:33" ht="12.2" customHeight="1" x14ac:dyDescent="0.2">
      <c r="G321" s="23" t="s">
        <v>11</v>
      </c>
      <c r="H321" s="23"/>
      <c r="I321" s="23"/>
      <c r="J321" s="23"/>
      <c r="M321" s="23" t="s">
        <v>12</v>
      </c>
      <c r="N321" s="23"/>
      <c r="O321" s="23"/>
      <c r="P321" s="23"/>
      <c r="R321" s="23" t="s">
        <v>13</v>
      </c>
      <c r="S321" s="23"/>
      <c r="T321" s="23"/>
      <c r="U321" s="23"/>
      <c r="V321" s="23"/>
      <c r="X321" s="23" t="s">
        <v>14</v>
      </c>
      <c r="Y321" s="23"/>
      <c r="Z321" s="23"/>
      <c r="AA321" s="23"/>
      <c r="AB321" s="23"/>
      <c r="AC321" s="23"/>
      <c r="AD321" s="23"/>
      <c r="AE321" s="23"/>
      <c r="AF321" s="23"/>
      <c r="AG321" s="23"/>
    </row>
    <row r="322" spans="2:33" ht="13.35" customHeight="1" x14ac:dyDescent="0.2">
      <c r="B322" s="28" t="s">
        <v>15</v>
      </c>
      <c r="G322" s="31">
        <v>100000</v>
      </c>
      <c r="H322" s="23"/>
      <c r="I322" s="23"/>
      <c r="J322" s="23"/>
      <c r="M322" s="23" t="s">
        <v>17</v>
      </c>
      <c r="N322" s="23"/>
      <c r="O322" s="23"/>
      <c r="P322" s="23"/>
      <c r="X322" s="23" t="s">
        <v>18</v>
      </c>
      <c r="Y322" s="23"/>
      <c r="Z322" s="23"/>
      <c r="AA322" s="23"/>
      <c r="AB322" s="23"/>
      <c r="AC322" s="23"/>
      <c r="AD322" s="23"/>
      <c r="AE322" s="23"/>
      <c r="AF322" s="23"/>
      <c r="AG322" s="23"/>
    </row>
    <row r="323" spans="2:33" ht="13.35" customHeight="1" x14ac:dyDescent="0.2">
      <c r="B323" s="28"/>
      <c r="G323" s="23"/>
      <c r="H323" s="23"/>
      <c r="I323" s="23"/>
      <c r="J323" s="23"/>
      <c r="M323" s="23"/>
      <c r="N323" s="23"/>
      <c r="O323" s="23"/>
      <c r="P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 spans="2:33" ht="12.2" customHeight="1" x14ac:dyDescent="0.2">
      <c r="F324" s="23" t="s">
        <v>19</v>
      </c>
      <c r="G324" s="23"/>
      <c r="H324" s="23"/>
      <c r="J324" s="23" t="s">
        <v>20</v>
      </c>
      <c r="K324" s="23"/>
      <c r="M324" s="23" t="s">
        <v>19</v>
      </c>
      <c r="N324" s="23"/>
      <c r="P324" s="28" t="s">
        <v>20</v>
      </c>
      <c r="S324" s="28" t="s">
        <v>19</v>
      </c>
      <c r="U324" s="23" t="s">
        <v>20</v>
      </c>
      <c r="V324" s="23"/>
      <c r="Y324" s="23" t="s">
        <v>19</v>
      </c>
      <c r="Z324" s="23"/>
      <c r="AD324" s="23" t="s">
        <v>20</v>
      </c>
      <c r="AE324" s="23"/>
      <c r="AF324" s="23"/>
    </row>
    <row r="325" spans="2:33" ht="12.2" customHeight="1" x14ac:dyDescent="0.2">
      <c r="F325" s="23" t="s">
        <v>21</v>
      </c>
      <c r="G325" s="23"/>
      <c r="H325" s="23"/>
      <c r="J325" s="23" t="s">
        <v>22</v>
      </c>
      <c r="K325" s="23"/>
      <c r="M325" s="23" t="s">
        <v>21</v>
      </c>
      <c r="N325" s="23"/>
      <c r="P325" s="28" t="s">
        <v>22</v>
      </c>
      <c r="S325" s="28" t="s">
        <v>21</v>
      </c>
      <c r="U325" s="23" t="s">
        <v>22</v>
      </c>
      <c r="V325" s="23"/>
      <c r="Y325" s="23" t="s">
        <v>21</v>
      </c>
      <c r="Z325" s="23"/>
      <c r="AD325" s="23" t="s">
        <v>22</v>
      </c>
      <c r="AE325" s="23"/>
      <c r="AF325" s="23"/>
    </row>
    <row r="326" spans="2:33" ht="12.2" customHeight="1" x14ac:dyDescent="0.2">
      <c r="B326" s="32">
        <v>2506</v>
      </c>
      <c r="C326" s="26"/>
      <c r="D326" s="26"/>
      <c r="E326" s="26"/>
      <c r="F326" s="26"/>
      <c r="G326" s="33">
        <v>21</v>
      </c>
      <c r="I326" s="26"/>
      <c r="J326" s="33">
        <v>272</v>
      </c>
      <c r="L326" s="26"/>
      <c r="M326" s="33">
        <v>1</v>
      </c>
      <c r="O326" s="26"/>
      <c r="P326" s="33">
        <v>225</v>
      </c>
      <c r="R326" s="26"/>
      <c r="S326" s="33">
        <v>5</v>
      </c>
      <c r="T326" s="26"/>
      <c r="U326" s="26"/>
      <c r="V326" s="26"/>
      <c r="W326" s="27">
        <v>2808</v>
      </c>
      <c r="Y326" s="26"/>
      <c r="Z326" s="26"/>
      <c r="AA326" s="33">
        <v>6</v>
      </c>
      <c r="AC326" s="26"/>
      <c r="AD326" s="26"/>
      <c r="AE326" s="26"/>
      <c r="AF326" s="26"/>
      <c r="AG326" s="33">
        <v>597</v>
      </c>
    </row>
    <row r="327" spans="2:33" ht="12.2" customHeight="1" x14ac:dyDescent="0.2">
      <c r="B327" s="26" t="s">
        <v>26</v>
      </c>
      <c r="C327" s="26"/>
      <c r="D327" s="26"/>
      <c r="E327" s="26"/>
      <c r="F327" s="26"/>
      <c r="G327" s="33">
        <v>21</v>
      </c>
      <c r="I327" s="26"/>
      <c r="J327" s="33">
        <v>272</v>
      </c>
      <c r="L327" s="26"/>
      <c r="M327" s="33">
        <v>1</v>
      </c>
      <c r="O327" s="26"/>
      <c r="P327" s="33">
        <v>225</v>
      </c>
      <c r="R327" s="26"/>
      <c r="S327" s="33">
        <v>5</v>
      </c>
      <c r="T327" s="26"/>
      <c r="U327" s="26"/>
      <c r="V327" s="26"/>
      <c r="W327" s="27">
        <v>2808</v>
      </c>
      <c r="Y327" s="26"/>
      <c r="Z327" s="26"/>
      <c r="AA327" s="33">
        <v>6</v>
      </c>
      <c r="AC327" s="26"/>
      <c r="AD327" s="26"/>
      <c r="AE327" s="26"/>
      <c r="AF327" s="26"/>
      <c r="AG327" s="33">
        <v>597</v>
      </c>
    </row>
    <row r="328" spans="2:33" ht="12.2" customHeight="1" x14ac:dyDescent="0.2">
      <c r="B328" s="23" t="s">
        <v>247</v>
      </c>
      <c r="C328" s="23"/>
      <c r="D328" s="23"/>
    </row>
    <row r="329" spans="2:33" ht="12.2" customHeight="1" x14ac:dyDescent="0.2">
      <c r="B329" s="26" t="s">
        <v>26</v>
      </c>
      <c r="C329" s="26"/>
      <c r="D329" s="26"/>
      <c r="E329" s="26"/>
      <c r="F329" s="26"/>
      <c r="G329" s="33">
        <v>54</v>
      </c>
      <c r="I329" s="26"/>
      <c r="J329" s="33">
        <v>927</v>
      </c>
      <c r="L329" s="26"/>
      <c r="M329" s="33">
        <v>0</v>
      </c>
      <c r="O329" s="26"/>
      <c r="P329" s="33">
        <v>0</v>
      </c>
      <c r="R329" s="26"/>
      <c r="S329" s="33">
        <v>0</v>
      </c>
      <c r="T329" s="26"/>
      <c r="U329" s="26"/>
      <c r="V329" s="26"/>
      <c r="W329" s="33">
        <v>0</v>
      </c>
      <c r="Y329" s="26"/>
      <c r="Z329" s="26"/>
      <c r="AA329" s="33">
        <v>10</v>
      </c>
      <c r="AC329" s="26"/>
      <c r="AD329" s="26"/>
      <c r="AE329" s="26"/>
      <c r="AF329" s="26"/>
      <c r="AG329" s="33">
        <v>176</v>
      </c>
    </row>
    <row r="330" spans="2:33" ht="10.5" customHeight="1" x14ac:dyDescent="0.2">
      <c r="B330" s="23"/>
      <c r="C330" s="23"/>
      <c r="D330" s="23"/>
    </row>
    <row r="331" spans="2:33" ht="12.2" customHeight="1" x14ac:dyDescent="0.2">
      <c r="B331" s="26" t="s">
        <v>248</v>
      </c>
      <c r="C331" s="26"/>
      <c r="D331" s="26"/>
      <c r="E331" s="26"/>
      <c r="F331" s="26"/>
      <c r="G331" s="27">
        <v>7019</v>
      </c>
      <c r="I331" s="26"/>
      <c r="J331" s="27">
        <v>86400</v>
      </c>
      <c r="L331" s="26"/>
      <c r="M331" s="33">
        <v>225</v>
      </c>
      <c r="O331" s="26"/>
      <c r="P331" s="27">
        <v>40045</v>
      </c>
      <c r="R331" s="26"/>
      <c r="S331" s="33">
        <v>300</v>
      </c>
      <c r="T331" s="26"/>
      <c r="U331" s="26"/>
      <c r="V331" s="26"/>
      <c r="W331" s="27">
        <v>158578</v>
      </c>
      <c r="Y331" s="26"/>
      <c r="Z331" s="26"/>
      <c r="AA331" s="27">
        <v>3534</v>
      </c>
      <c r="AC331" s="26"/>
      <c r="AD331" s="26"/>
      <c r="AE331" s="26"/>
      <c r="AF331" s="26"/>
      <c r="AG331" s="27">
        <v>88620</v>
      </c>
    </row>
  </sheetData>
  <pageMargins left="0.7" right="0.7" top="0.75" bottom="0.75" header="0.3" footer="0.3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11"/>
  <sheetViews>
    <sheetView topLeftCell="AF1" workbookViewId="0">
      <selection activeCell="AF3" sqref="AF3"/>
    </sheetView>
  </sheetViews>
  <sheetFormatPr defaultColWidth="10.85546875" defaultRowHeight="12.75" x14ac:dyDescent="0.2"/>
  <cols>
    <col min="1" max="1" width="2.7109375" style="35" customWidth="1"/>
    <col min="2" max="2" width="36.7109375" style="35" customWidth="1"/>
    <col min="3" max="3" width="3.42578125" style="35" customWidth="1"/>
    <col min="4" max="4" width="2.140625" style="35" customWidth="1"/>
    <col min="5" max="5" width="3.85546875" style="35" customWidth="1"/>
    <col min="6" max="6" width="2.85546875" style="35" customWidth="1"/>
    <col min="7" max="7" width="5.42578125" style="35" customWidth="1"/>
    <col min="8" max="9" width="2.140625" style="35" customWidth="1"/>
    <col min="10" max="10" width="8.7109375" style="35" customWidth="1"/>
    <col min="11" max="11" width="2.140625" style="35" customWidth="1"/>
    <col min="12" max="12" width="3.28515625" style="35" customWidth="1"/>
    <col min="13" max="13" width="8" style="35" customWidth="1"/>
    <col min="14" max="14" width="2.140625" style="35" customWidth="1"/>
    <col min="15" max="15" width="3" style="35" customWidth="1"/>
    <col min="16" max="16" width="9.42578125" style="35" customWidth="1"/>
    <col min="17" max="17" width="3.140625" style="35" customWidth="1"/>
    <col min="18" max="18" width="3.28515625" style="35" customWidth="1"/>
    <col min="19" max="19" width="8.7109375" style="35" customWidth="1"/>
    <col min="20" max="20" width="3" style="35" customWidth="1"/>
    <col min="21" max="21" width="5.28515625" style="35" customWidth="1"/>
    <col min="22" max="22" width="4" style="35" customWidth="1"/>
    <col min="23" max="23" width="2.42578125" style="35" customWidth="1"/>
    <col min="24" max="25" width="5.85546875" style="35" customWidth="1"/>
    <col min="26" max="26" width="4.85546875" style="35" customWidth="1"/>
    <col min="27" max="27" width="2.42578125" style="35" customWidth="1"/>
    <col min="28" max="29" width="2.28515625" style="35" customWidth="1"/>
    <col min="30" max="31" width="4.140625" style="35" customWidth="1"/>
    <col min="32" max="32" width="3.140625" style="35" customWidth="1"/>
    <col min="33" max="33" width="2.42578125" style="35" customWidth="1"/>
    <col min="34" max="34" width="18" style="35" hidden="1" customWidth="1"/>
    <col min="35" max="35" width="0" style="35" hidden="1" customWidth="1"/>
    <col min="36" max="36" width="21.140625" style="35" hidden="1" customWidth="1"/>
    <col min="37" max="37" width="19.28515625" style="35" customWidth="1"/>
    <col min="38" max="38" width="14.85546875" style="35" customWidth="1"/>
    <col min="39" max="39" width="23.85546875" style="35" customWidth="1"/>
    <col min="40" max="41" width="11.85546875" customWidth="1"/>
    <col min="42" max="42" width="13.7109375" customWidth="1"/>
    <col min="43" max="43" width="16.28515625" customWidth="1"/>
    <col min="44" max="44" width="13.7109375" customWidth="1"/>
    <col min="45" max="45" width="16" customWidth="1"/>
    <col min="46" max="46" width="20.140625" customWidth="1"/>
    <col min="47" max="47" width="23" customWidth="1"/>
    <col min="48" max="48" width="14.28515625" customWidth="1"/>
    <col min="49" max="49" width="16.85546875" customWidth="1"/>
    <col min="50" max="16384" width="10.85546875" style="35"/>
  </cols>
  <sheetData>
    <row r="1" spans="1:71" ht="14.45" customHeight="1" x14ac:dyDescent="0.2">
      <c r="A1" s="37" t="s">
        <v>267</v>
      </c>
      <c r="B1" s="37"/>
      <c r="C1" s="37"/>
      <c r="D1" s="37"/>
      <c r="E1" s="37"/>
      <c r="F1" s="37"/>
      <c r="G1" s="37"/>
      <c r="H1" s="37"/>
      <c r="Z1" s="38"/>
      <c r="AA1" s="38"/>
      <c r="AB1" s="38" t="s">
        <v>1</v>
      </c>
      <c r="AC1" s="38"/>
      <c r="AD1" s="39">
        <v>1</v>
      </c>
      <c r="AE1" s="40" t="s">
        <v>3</v>
      </c>
      <c r="AF1" s="38"/>
      <c r="AG1" s="39">
        <v>9</v>
      </c>
      <c r="AJ1" s="36" t="s">
        <v>251</v>
      </c>
      <c r="AK1" s="36"/>
      <c r="AL1" s="36" t="s">
        <v>249</v>
      </c>
      <c r="AM1" s="13" t="s">
        <v>272</v>
      </c>
      <c r="AN1" s="13" t="s">
        <v>252</v>
      </c>
      <c r="AO1" s="13" t="s">
        <v>253</v>
      </c>
      <c r="AP1" s="13" t="s">
        <v>254</v>
      </c>
      <c r="AQ1" s="13" t="s">
        <v>255</v>
      </c>
      <c r="AR1" s="13" t="s">
        <v>256</v>
      </c>
      <c r="AS1" s="13" t="s">
        <v>257</v>
      </c>
      <c r="AT1" s="13" t="s">
        <v>258</v>
      </c>
      <c r="AU1" s="13" t="s">
        <v>259</v>
      </c>
      <c r="AV1" s="13" t="s">
        <v>260</v>
      </c>
      <c r="AW1" s="13" t="s">
        <v>261</v>
      </c>
    </row>
    <row r="2" spans="1:71" ht="14.45" customHeight="1" x14ac:dyDescent="0.2">
      <c r="A2" s="37" t="s">
        <v>5</v>
      </c>
      <c r="B2" s="37"/>
      <c r="C2" s="37"/>
      <c r="D2" s="37"/>
      <c r="E2" s="37"/>
      <c r="V2" s="37" t="s">
        <v>6</v>
      </c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J2" s="43">
        <v>1702</v>
      </c>
      <c r="AK2" s="43"/>
      <c r="AL2" s="35">
        <v>101</v>
      </c>
      <c r="AM2" s="35">
        <v>10</v>
      </c>
      <c r="AN2">
        <f>VLOOKUP($AL2,$B$13:$AG$333,6,FALSE)</f>
        <v>55</v>
      </c>
      <c r="AO2" s="15">
        <f>VLOOKUP($AL2,$B$13:$AG$333,9,FALSE)*1000</f>
        <v>651000</v>
      </c>
      <c r="AP2">
        <f>VLOOKUP($AL2,$B$13:$AG$333,12,FALSE)</f>
        <v>1</v>
      </c>
      <c r="AQ2" s="15">
        <f>VLOOKUP($AL2,$B$13:$AG$333,15,FALSE)*1000</f>
        <v>200000</v>
      </c>
      <c r="AR2">
        <f>VLOOKUP($AL2,$B$13:$AG$333,18,FALSE)</f>
        <v>1</v>
      </c>
      <c r="AS2" s="15">
        <f>VLOOKUP($AL2,$B$13:$AG$333,22,FALSE)*1000</f>
        <v>325000</v>
      </c>
      <c r="AT2">
        <f>VLOOKUP($AL2,$B$13:$AG$333,26,FALSE)</f>
        <v>28</v>
      </c>
      <c r="AU2" s="15">
        <f>VLOOKUP($AL2,$B$13:$AG$333,32,FALSE)*1000</f>
        <v>272000</v>
      </c>
      <c r="AV2">
        <f>AN2+AP2+AR2</f>
        <v>57</v>
      </c>
      <c r="AW2" s="15">
        <f>AO2+AQ2+AS2</f>
        <v>1176000</v>
      </c>
    </row>
    <row r="3" spans="1:71" ht="14.45" customHeight="1" x14ac:dyDescent="0.2">
      <c r="A3" s="37" t="s">
        <v>7</v>
      </c>
      <c r="B3" s="37"/>
      <c r="C3" s="37"/>
      <c r="D3" s="37"/>
      <c r="E3" s="37"/>
      <c r="V3" s="37" t="s">
        <v>268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J3" s="43">
        <v>1402</v>
      </c>
      <c r="AK3" s="43"/>
      <c r="AL3" s="35">
        <v>102</v>
      </c>
      <c r="AM3" s="35">
        <v>9</v>
      </c>
      <c r="AN3">
        <f t="shared" ref="AN3:AN66" si="0">VLOOKUP($AL3,$B$13:$AG$333,6,FALSE)</f>
        <v>42</v>
      </c>
      <c r="AO3" s="15">
        <f t="shared" ref="AO3:AO66" si="1">VLOOKUP($AL3,$B$13:$AG$333,9,FALSE)*1000</f>
        <v>330000</v>
      </c>
      <c r="AP3">
        <f t="shared" ref="AP3:AP66" si="2">VLOOKUP($AL3,$B$13:$AG$333,12,FALSE)</f>
        <v>0</v>
      </c>
      <c r="AQ3" s="15">
        <f t="shared" ref="AQ3:AQ66" si="3">VLOOKUP($AL3,$B$13:$AG$333,15,FALSE)*1000</f>
        <v>0</v>
      </c>
      <c r="AR3">
        <f t="shared" ref="AR3:AR66" si="4">VLOOKUP($AL3,$B$13:$AG$333,18,FALSE)</f>
        <v>1</v>
      </c>
      <c r="AS3" s="15">
        <f t="shared" ref="AS3:AS66" si="5">VLOOKUP($AL3,$B$13:$AG$333,22,FALSE)*1000</f>
        <v>251000</v>
      </c>
      <c r="AT3">
        <f t="shared" ref="AT3:AT66" si="6">VLOOKUP($AL3,$B$13:$AG$333,26,FALSE)</f>
        <v>33</v>
      </c>
      <c r="AU3" s="15">
        <f t="shared" ref="AU3:AU66" si="7">VLOOKUP($AL3,$B$13:$AG$333,32,FALSE)*1000</f>
        <v>481000</v>
      </c>
      <c r="AV3">
        <f t="shared" ref="AV3:AV66" si="8">AN3+AP3+AR3</f>
        <v>43</v>
      </c>
      <c r="AW3" s="15">
        <f t="shared" ref="AW3:AW66" si="9">AO3+AQ3+AS3</f>
        <v>581000</v>
      </c>
    </row>
    <row r="4" spans="1:71" ht="12" customHeight="1" x14ac:dyDescent="0.2">
      <c r="G4" s="41" t="s">
        <v>269</v>
      </c>
      <c r="H4" s="41"/>
      <c r="I4" s="41"/>
      <c r="J4" s="41"/>
      <c r="M4" s="41" t="s">
        <v>10</v>
      </c>
      <c r="N4" s="41"/>
      <c r="O4" s="41"/>
      <c r="P4" s="41"/>
      <c r="R4" s="41" t="s">
        <v>10</v>
      </c>
      <c r="S4" s="41"/>
      <c r="T4" s="41"/>
      <c r="U4" s="41"/>
      <c r="V4" s="41"/>
      <c r="AJ4" s="43">
        <v>2502.04</v>
      </c>
      <c r="AK4" s="43"/>
      <c r="AL4" s="35">
        <v>103</v>
      </c>
      <c r="AM4" s="35">
        <v>13</v>
      </c>
      <c r="AN4">
        <f t="shared" si="0"/>
        <v>20</v>
      </c>
      <c r="AO4" s="15">
        <f t="shared" si="1"/>
        <v>143000</v>
      </c>
      <c r="AP4">
        <f t="shared" si="2"/>
        <v>0</v>
      </c>
      <c r="AQ4" s="15">
        <f t="shared" si="3"/>
        <v>0</v>
      </c>
      <c r="AR4">
        <f t="shared" si="4"/>
        <v>1</v>
      </c>
      <c r="AS4" s="15">
        <f t="shared" si="5"/>
        <v>325000</v>
      </c>
      <c r="AT4">
        <f t="shared" si="6"/>
        <v>9</v>
      </c>
      <c r="AU4" s="15">
        <f t="shared" si="7"/>
        <v>371000</v>
      </c>
      <c r="AV4">
        <f t="shared" si="8"/>
        <v>21</v>
      </c>
      <c r="AW4" s="15">
        <f t="shared" si="9"/>
        <v>468000</v>
      </c>
    </row>
    <row r="5" spans="1:71" ht="12" customHeight="1" x14ac:dyDescent="0.2">
      <c r="G5" s="41" t="s">
        <v>270</v>
      </c>
      <c r="H5" s="41"/>
      <c r="I5" s="41"/>
      <c r="J5" s="41"/>
      <c r="M5" s="41" t="s">
        <v>12</v>
      </c>
      <c r="N5" s="41"/>
      <c r="O5" s="41"/>
      <c r="P5" s="41"/>
      <c r="R5" s="41" t="s">
        <v>13</v>
      </c>
      <c r="S5" s="41"/>
      <c r="T5" s="41"/>
      <c r="U5" s="41"/>
      <c r="V5" s="41"/>
      <c r="X5" s="41" t="s">
        <v>14</v>
      </c>
      <c r="Y5" s="41"/>
      <c r="Z5" s="41"/>
      <c r="AA5" s="41"/>
      <c r="AB5" s="41"/>
      <c r="AC5" s="41"/>
      <c r="AD5" s="41"/>
      <c r="AE5" s="41"/>
      <c r="AF5" s="41"/>
      <c r="AG5" s="41"/>
      <c r="AJ5" s="43">
        <v>2805</v>
      </c>
      <c r="AK5" s="43"/>
      <c r="AL5" s="35">
        <v>104</v>
      </c>
      <c r="AM5" s="35">
        <v>13</v>
      </c>
      <c r="AN5">
        <f t="shared" si="0"/>
        <v>99</v>
      </c>
      <c r="AO5" s="15">
        <f t="shared" si="1"/>
        <v>1393000</v>
      </c>
      <c r="AP5">
        <f t="shared" si="2"/>
        <v>8</v>
      </c>
      <c r="AQ5" s="15">
        <f t="shared" si="3"/>
        <v>1772000</v>
      </c>
      <c r="AR5">
        <f t="shared" si="4"/>
        <v>4</v>
      </c>
      <c r="AS5" s="15">
        <f t="shared" si="5"/>
        <v>1968000</v>
      </c>
      <c r="AT5">
        <f t="shared" si="6"/>
        <v>59</v>
      </c>
      <c r="AU5" s="15">
        <f t="shared" si="7"/>
        <v>1470000</v>
      </c>
      <c r="AV5">
        <f t="shared" si="8"/>
        <v>111</v>
      </c>
      <c r="AW5" s="15">
        <f t="shared" si="9"/>
        <v>5133000</v>
      </c>
    </row>
    <row r="6" spans="1:71" ht="12.95" customHeight="1" x14ac:dyDescent="0.2">
      <c r="B6" s="42" t="s">
        <v>15</v>
      </c>
      <c r="G6" s="41" t="s">
        <v>271</v>
      </c>
      <c r="H6" s="41"/>
      <c r="I6" s="41"/>
      <c r="J6" s="41"/>
      <c r="M6" s="41" t="s">
        <v>17</v>
      </c>
      <c r="N6" s="41"/>
      <c r="O6" s="41"/>
      <c r="P6" s="41"/>
      <c r="X6" s="41" t="s">
        <v>18</v>
      </c>
      <c r="Y6" s="41"/>
      <c r="Z6" s="41"/>
      <c r="AA6" s="41"/>
      <c r="AB6" s="41"/>
      <c r="AC6" s="41"/>
      <c r="AD6" s="41"/>
      <c r="AE6" s="41"/>
      <c r="AF6" s="41"/>
      <c r="AG6" s="41"/>
      <c r="AJ6" s="46">
        <v>301</v>
      </c>
      <c r="AK6" s="46"/>
      <c r="AL6" s="35">
        <v>105</v>
      </c>
      <c r="AM6" s="35">
        <v>13</v>
      </c>
      <c r="AN6">
        <f t="shared" si="0"/>
        <v>21</v>
      </c>
      <c r="AO6" s="15">
        <f t="shared" si="1"/>
        <v>356000</v>
      </c>
      <c r="AP6">
        <f t="shared" si="2"/>
        <v>0</v>
      </c>
      <c r="AQ6" s="15">
        <f t="shared" si="3"/>
        <v>0</v>
      </c>
      <c r="AR6">
        <f t="shared" si="4"/>
        <v>0</v>
      </c>
      <c r="AS6" s="15">
        <f t="shared" si="5"/>
        <v>0</v>
      </c>
      <c r="AT6">
        <f t="shared" si="6"/>
        <v>14</v>
      </c>
      <c r="AU6" s="15">
        <f t="shared" si="7"/>
        <v>103000</v>
      </c>
      <c r="AV6">
        <f t="shared" si="8"/>
        <v>21</v>
      </c>
      <c r="AW6" s="15">
        <f t="shared" si="9"/>
        <v>356000</v>
      </c>
    </row>
    <row r="7" spans="1:71" ht="13.5" customHeight="1" x14ac:dyDescent="0.2">
      <c r="B7" s="42"/>
      <c r="G7" s="41"/>
      <c r="H7" s="41"/>
      <c r="I7" s="41"/>
      <c r="J7" s="41"/>
      <c r="M7" s="41"/>
      <c r="N7" s="41"/>
      <c r="O7" s="41"/>
      <c r="P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J7" s="46">
        <v>703</v>
      </c>
      <c r="AK7" s="46"/>
      <c r="AL7" s="35">
        <v>201</v>
      </c>
      <c r="AM7" s="35">
        <v>10</v>
      </c>
      <c r="AN7">
        <f t="shared" si="0"/>
        <v>25</v>
      </c>
      <c r="AO7" s="15">
        <f t="shared" si="1"/>
        <v>221000</v>
      </c>
      <c r="AP7">
        <f t="shared" si="2"/>
        <v>0</v>
      </c>
      <c r="AQ7" s="15">
        <f t="shared" si="3"/>
        <v>0</v>
      </c>
      <c r="AR7">
        <f t="shared" si="4"/>
        <v>0</v>
      </c>
      <c r="AS7" s="15">
        <f t="shared" si="5"/>
        <v>0</v>
      </c>
      <c r="AT7">
        <f t="shared" si="6"/>
        <v>9</v>
      </c>
      <c r="AU7" s="15">
        <f t="shared" si="7"/>
        <v>52000</v>
      </c>
      <c r="AV7">
        <f t="shared" si="8"/>
        <v>25</v>
      </c>
      <c r="AW7" s="15">
        <f t="shared" si="9"/>
        <v>221000</v>
      </c>
    </row>
    <row r="8" spans="1:71" ht="12" customHeight="1" x14ac:dyDescent="0.2">
      <c r="F8" s="41" t="s">
        <v>19</v>
      </c>
      <c r="G8" s="41"/>
      <c r="H8" s="41"/>
      <c r="J8" s="41" t="s">
        <v>20</v>
      </c>
      <c r="K8" s="41"/>
      <c r="M8" s="41" t="s">
        <v>19</v>
      </c>
      <c r="N8" s="41"/>
      <c r="P8" s="42" t="s">
        <v>20</v>
      </c>
      <c r="S8" s="42" t="s">
        <v>19</v>
      </c>
      <c r="U8" s="41" t="s">
        <v>20</v>
      </c>
      <c r="V8" s="41"/>
      <c r="Y8" s="41" t="s">
        <v>19</v>
      </c>
      <c r="Z8" s="41"/>
      <c r="AD8" s="41" t="s">
        <v>20</v>
      </c>
      <c r="AE8" s="41"/>
      <c r="AF8" s="41"/>
      <c r="AJ8" s="46">
        <v>704</v>
      </c>
      <c r="AK8" s="46"/>
      <c r="AL8" s="35">
        <v>202</v>
      </c>
      <c r="AM8" s="35">
        <v>7</v>
      </c>
      <c r="AN8">
        <f t="shared" si="0"/>
        <v>27</v>
      </c>
      <c r="AO8" s="15">
        <f t="shared" si="1"/>
        <v>151000</v>
      </c>
      <c r="AP8">
        <f t="shared" si="2"/>
        <v>1</v>
      </c>
      <c r="AQ8" s="15">
        <f t="shared" si="3"/>
        <v>150000</v>
      </c>
      <c r="AR8">
        <f t="shared" si="4"/>
        <v>0</v>
      </c>
      <c r="AS8" s="15">
        <f t="shared" si="5"/>
        <v>0</v>
      </c>
      <c r="AT8">
        <f t="shared" si="6"/>
        <v>17</v>
      </c>
      <c r="AU8" s="15">
        <f t="shared" si="7"/>
        <v>251000</v>
      </c>
      <c r="AV8">
        <f t="shared" si="8"/>
        <v>28</v>
      </c>
      <c r="AW8" s="15">
        <f t="shared" si="9"/>
        <v>301000</v>
      </c>
    </row>
    <row r="9" spans="1:71" ht="12" customHeight="1" x14ac:dyDescent="0.2">
      <c r="F9" s="41" t="s">
        <v>21</v>
      </c>
      <c r="G9" s="41"/>
      <c r="H9" s="41"/>
      <c r="J9" s="41" t="s">
        <v>22</v>
      </c>
      <c r="K9" s="41"/>
      <c r="M9" s="41" t="s">
        <v>21</v>
      </c>
      <c r="N9" s="41"/>
      <c r="P9" s="42" t="s">
        <v>22</v>
      </c>
      <c r="S9" s="42" t="s">
        <v>21</v>
      </c>
      <c r="U9" s="41" t="s">
        <v>22</v>
      </c>
      <c r="V9" s="41"/>
      <c r="Y9" s="41" t="s">
        <v>21</v>
      </c>
      <c r="Z9" s="41"/>
      <c r="AD9" s="41" t="s">
        <v>22</v>
      </c>
      <c r="AE9" s="41"/>
      <c r="AF9" s="41"/>
      <c r="AJ9" s="46">
        <v>808</v>
      </c>
      <c r="AK9" s="46"/>
      <c r="AL9" s="35">
        <v>203</v>
      </c>
      <c r="AM9" s="35">
        <v>12</v>
      </c>
      <c r="AN9">
        <f t="shared" si="0"/>
        <v>110</v>
      </c>
      <c r="AO9" s="15">
        <f t="shared" si="1"/>
        <v>1298000</v>
      </c>
      <c r="AP9">
        <f t="shared" si="2"/>
        <v>6</v>
      </c>
      <c r="AQ9" s="15">
        <f t="shared" si="3"/>
        <v>1087000</v>
      </c>
      <c r="AR9">
        <f t="shared" si="4"/>
        <v>7</v>
      </c>
      <c r="AS9" s="15">
        <f t="shared" si="5"/>
        <v>3223000</v>
      </c>
      <c r="AT9">
        <f t="shared" si="6"/>
        <v>63</v>
      </c>
      <c r="AU9" s="15">
        <f t="shared" si="7"/>
        <v>1989000</v>
      </c>
      <c r="AV9">
        <f t="shared" si="8"/>
        <v>123</v>
      </c>
      <c r="AW9" s="15">
        <f t="shared" si="9"/>
        <v>5608000</v>
      </c>
    </row>
    <row r="10" spans="1:71" ht="12" customHeight="1" x14ac:dyDescent="0.2">
      <c r="A10" s="41" t="s">
        <v>23</v>
      </c>
      <c r="B10" s="41"/>
      <c r="C10" s="41"/>
      <c r="AJ10" s="46">
        <v>904</v>
      </c>
      <c r="AK10" s="46"/>
      <c r="AL10" s="35">
        <v>301</v>
      </c>
      <c r="AM10" s="35">
        <v>3</v>
      </c>
      <c r="AN10">
        <f t="shared" si="0"/>
        <v>34</v>
      </c>
      <c r="AO10" s="15">
        <f t="shared" si="1"/>
        <v>283000</v>
      </c>
      <c r="AP10">
        <f t="shared" si="2"/>
        <v>2</v>
      </c>
      <c r="AQ10" s="15">
        <f t="shared" si="3"/>
        <v>347000</v>
      </c>
      <c r="AR10">
        <f t="shared" si="4"/>
        <v>1</v>
      </c>
      <c r="AS10" s="15">
        <f t="shared" si="5"/>
        <v>936000</v>
      </c>
      <c r="AT10">
        <f t="shared" si="6"/>
        <v>17</v>
      </c>
      <c r="AU10" s="15">
        <f t="shared" si="7"/>
        <v>302000</v>
      </c>
      <c r="AV10">
        <f t="shared" si="8"/>
        <v>37</v>
      </c>
      <c r="AW10" s="15">
        <f t="shared" si="9"/>
        <v>1566000</v>
      </c>
    </row>
    <row r="11" spans="1:71" ht="12" customHeight="1" x14ac:dyDescent="0.2">
      <c r="B11" s="41" t="s">
        <v>24</v>
      </c>
      <c r="C11" s="41"/>
      <c r="D11" s="41"/>
      <c r="AJ11" s="46">
        <v>909</v>
      </c>
      <c r="AK11" s="46"/>
      <c r="AL11" s="35">
        <v>302</v>
      </c>
      <c r="AM11" s="35">
        <v>6</v>
      </c>
      <c r="AN11">
        <f t="shared" si="0"/>
        <v>88</v>
      </c>
      <c r="AO11" s="15">
        <f t="shared" si="1"/>
        <v>1468000</v>
      </c>
      <c r="AP11">
        <f t="shared" si="2"/>
        <v>5</v>
      </c>
      <c r="AQ11" s="15">
        <f t="shared" si="3"/>
        <v>728000</v>
      </c>
      <c r="AR11">
        <f t="shared" si="4"/>
        <v>7</v>
      </c>
      <c r="AS11" s="15">
        <f t="shared" si="5"/>
        <v>3452000</v>
      </c>
      <c r="AT11">
        <f t="shared" si="6"/>
        <v>34</v>
      </c>
      <c r="AU11" s="15">
        <f t="shared" si="7"/>
        <v>516000</v>
      </c>
      <c r="AV11">
        <f t="shared" si="8"/>
        <v>100</v>
      </c>
      <c r="AW11" s="15">
        <f t="shared" si="9"/>
        <v>5648000</v>
      </c>
      <c r="AX11" s="44"/>
      <c r="AY11" s="45"/>
      <c r="BA11" s="44"/>
      <c r="BB11" s="45"/>
      <c r="BD11" s="44"/>
      <c r="BE11" s="45"/>
      <c r="BF11" s="44"/>
      <c r="BG11" s="44"/>
      <c r="BH11" s="44"/>
      <c r="BI11" s="45"/>
      <c r="BK11" s="44"/>
      <c r="BL11" s="44"/>
      <c r="BM11" s="45"/>
      <c r="BO11" s="44"/>
      <c r="BP11" s="44"/>
      <c r="BQ11" s="44"/>
      <c r="BR11" s="44"/>
      <c r="BS11" s="45"/>
    </row>
    <row r="12" spans="1:71" ht="12" customHeight="1" x14ac:dyDescent="0.2">
      <c r="B12" s="43">
        <v>1702</v>
      </c>
      <c r="C12" s="44"/>
      <c r="D12" s="44"/>
      <c r="E12" s="44"/>
      <c r="F12" s="44"/>
      <c r="G12" s="45">
        <v>1</v>
      </c>
      <c r="I12" s="44"/>
      <c r="J12" s="45">
        <v>1</v>
      </c>
      <c r="L12" s="44"/>
      <c r="M12" s="45">
        <v>0</v>
      </c>
      <c r="O12" s="44"/>
      <c r="P12" s="45">
        <v>0</v>
      </c>
      <c r="R12" s="44"/>
      <c r="S12" s="45">
        <v>0</v>
      </c>
      <c r="T12" s="44"/>
      <c r="U12" s="44"/>
      <c r="V12" s="44"/>
      <c r="W12" s="45">
        <v>0</v>
      </c>
      <c r="Y12" s="44"/>
      <c r="Z12" s="44"/>
      <c r="AA12" s="45">
        <v>0</v>
      </c>
      <c r="AC12" s="44"/>
      <c r="AD12" s="44"/>
      <c r="AE12" s="44"/>
      <c r="AF12" s="44"/>
      <c r="AG12" s="45">
        <v>0</v>
      </c>
      <c r="AJ12" s="43">
        <v>1002</v>
      </c>
      <c r="AK12" s="43"/>
      <c r="AL12" s="35">
        <v>401</v>
      </c>
      <c r="AM12" s="35">
        <v>9</v>
      </c>
      <c r="AN12">
        <f t="shared" si="0"/>
        <v>371</v>
      </c>
      <c r="AO12" s="15">
        <f t="shared" si="1"/>
        <v>5443000</v>
      </c>
      <c r="AP12">
        <f t="shared" si="2"/>
        <v>24</v>
      </c>
      <c r="AQ12" s="15">
        <f t="shared" si="3"/>
        <v>4282000</v>
      </c>
      <c r="AR12">
        <f t="shared" si="4"/>
        <v>28</v>
      </c>
      <c r="AS12" s="15">
        <f t="shared" si="5"/>
        <v>17140000</v>
      </c>
      <c r="AT12">
        <f t="shared" si="6"/>
        <v>180</v>
      </c>
      <c r="AU12" s="15">
        <f t="shared" si="7"/>
        <v>5939000</v>
      </c>
      <c r="AV12">
        <f t="shared" si="8"/>
        <v>423</v>
      </c>
      <c r="AW12" s="15">
        <f t="shared" si="9"/>
        <v>26865000</v>
      </c>
    </row>
    <row r="13" spans="1:71" ht="12" customHeight="1" x14ac:dyDescent="0.2">
      <c r="B13" s="44" t="s">
        <v>26</v>
      </c>
      <c r="C13" s="44"/>
      <c r="D13" s="44"/>
      <c r="E13" s="44"/>
      <c r="F13" s="44"/>
      <c r="G13" s="45">
        <v>1</v>
      </c>
      <c r="I13" s="44"/>
      <c r="J13" s="45">
        <v>1</v>
      </c>
      <c r="L13" s="44"/>
      <c r="M13" s="45">
        <v>0</v>
      </c>
      <c r="O13" s="44"/>
      <c r="P13" s="45">
        <v>0</v>
      </c>
      <c r="R13" s="44"/>
      <c r="S13" s="45">
        <v>0</v>
      </c>
      <c r="T13" s="44"/>
      <c r="U13" s="44"/>
      <c r="V13" s="44"/>
      <c r="W13" s="45">
        <v>0</v>
      </c>
      <c r="Y13" s="44"/>
      <c r="Z13" s="44"/>
      <c r="AA13" s="45">
        <v>0</v>
      </c>
      <c r="AC13" s="44"/>
      <c r="AD13" s="44"/>
      <c r="AE13" s="44"/>
      <c r="AF13" s="44"/>
      <c r="AG13" s="45">
        <v>0</v>
      </c>
      <c r="AJ13" s="43">
        <v>1701</v>
      </c>
      <c r="AK13" s="43"/>
      <c r="AL13" s="35">
        <v>402</v>
      </c>
      <c r="AM13" s="35">
        <v>5</v>
      </c>
      <c r="AN13">
        <f t="shared" si="0"/>
        <v>27</v>
      </c>
      <c r="AO13" s="15">
        <f t="shared" si="1"/>
        <v>339000</v>
      </c>
      <c r="AP13">
        <f t="shared" si="2"/>
        <v>0</v>
      </c>
      <c r="AQ13" s="15">
        <f t="shared" si="3"/>
        <v>0</v>
      </c>
      <c r="AR13">
        <f t="shared" si="4"/>
        <v>1</v>
      </c>
      <c r="AS13" s="15">
        <f t="shared" si="5"/>
        <v>770000</v>
      </c>
      <c r="AT13">
        <f t="shared" si="6"/>
        <v>11</v>
      </c>
      <c r="AU13" s="15">
        <f t="shared" si="7"/>
        <v>93000</v>
      </c>
      <c r="AV13">
        <f t="shared" si="8"/>
        <v>28</v>
      </c>
      <c r="AW13" s="15">
        <f t="shared" si="9"/>
        <v>1109000</v>
      </c>
    </row>
    <row r="14" spans="1:71" ht="12" customHeight="1" x14ac:dyDescent="0.2">
      <c r="B14" s="41" t="s">
        <v>27</v>
      </c>
      <c r="C14" s="41"/>
      <c r="D14" s="41"/>
      <c r="AJ14" s="43">
        <v>1703</v>
      </c>
      <c r="AK14" s="43"/>
      <c r="AL14" s="35">
        <v>601</v>
      </c>
      <c r="AM14" s="35">
        <v>6</v>
      </c>
      <c r="AN14">
        <f t="shared" si="0"/>
        <v>6</v>
      </c>
      <c r="AO14" s="15">
        <f t="shared" si="1"/>
        <v>20000</v>
      </c>
      <c r="AP14">
        <f t="shared" si="2"/>
        <v>0</v>
      </c>
      <c r="AQ14" s="15">
        <f t="shared" si="3"/>
        <v>0</v>
      </c>
      <c r="AR14">
        <f t="shared" si="4"/>
        <v>0</v>
      </c>
      <c r="AS14" s="15">
        <f t="shared" si="5"/>
        <v>0</v>
      </c>
      <c r="AT14">
        <f t="shared" si="6"/>
        <v>4</v>
      </c>
      <c r="AU14" s="15">
        <f t="shared" si="7"/>
        <v>17000</v>
      </c>
      <c r="AV14">
        <f t="shared" si="8"/>
        <v>6</v>
      </c>
      <c r="AW14" s="15">
        <f t="shared" si="9"/>
        <v>20000</v>
      </c>
    </row>
    <row r="15" spans="1:71" ht="12" customHeight="1" x14ac:dyDescent="0.2">
      <c r="B15" s="43">
        <v>1402</v>
      </c>
      <c r="C15" s="44"/>
      <c r="D15" s="44"/>
      <c r="E15" s="44"/>
      <c r="F15" s="44"/>
      <c r="G15" s="45">
        <v>11</v>
      </c>
      <c r="I15" s="44"/>
      <c r="J15" s="45">
        <v>36</v>
      </c>
      <c r="L15" s="44"/>
      <c r="M15" s="45">
        <v>0</v>
      </c>
      <c r="O15" s="44"/>
      <c r="P15" s="45">
        <v>0</v>
      </c>
      <c r="R15" s="44"/>
      <c r="S15" s="45">
        <v>0</v>
      </c>
      <c r="T15" s="44"/>
      <c r="U15" s="44"/>
      <c r="V15" s="44"/>
      <c r="W15" s="45">
        <v>0</v>
      </c>
      <c r="Y15" s="44"/>
      <c r="Z15" s="44"/>
      <c r="AA15" s="45">
        <v>9</v>
      </c>
      <c r="AC15" s="44"/>
      <c r="AD15" s="44"/>
      <c r="AE15" s="44"/>
      <c r="AF15" s="44"/>
      <c r="AG15" s="45">
        <v>34</v>
      </c>
      <c r="AJ15" s="43">
        <v>1801</v>
      </c>
      <c r="AK15" s="43"/>
      <c r="AL15" s="35">
        <v>602</v>
      </c>
      <c r="AM15" s="35">
        <v>5</v>
      </c>
      <c r="AN15">
        <f t="shared" si="0"/>
        <v>16</v>
      </c>
      <c r="AO15" s="15">
        <f t="shared" si="1"/>
        <v>102000</v>
      </c>
      <c r="AP15">
        <f t="shared" si="2"/>
        <v>0</v>
      </c>
      <c r="AQ15" s="15">
        <f t="shared" si="3"/>
        <v>0</v>
      </c>
      <c r="AR15">
        <f t="shared" si="4"/>
        <v>0</v>
      </c>
      <c r="AS15" s="15">
        <f t="shared" si="5"/>
        <v>0</v>
      </c>
      <c r="AT15">
        <f t="shared" si="6"/>
        <v>9</v>
      </c>
      <c r="AU15" s="15">
        <f t="shared" si="7"/>
        <v>87000</v>
      </c>
      <c r="AV15">
        <f t="shared" si="8"/>
        <v>16</v>
      </c>
      <c r="AW15" s="15">
        <f t="shared" si="9"/>
        <v>102000</v>
      </c>
    </row>
    <row r="16" spans="1:71" ht="12" customHeight="1" x14ac:dyDescent="0.2">
      <c r="B16" s="43">
        <v>2502.04</v>
      </c>
      <c r="C16" s="44"/>
      <c r="D16" s="44"/>
      <c r="E16" s="44"/>
      <c r="F16" s="44"/>
      <c r="G16" s="45">
        <v>1</v>
      </c>
      <c r="I16" s="44"/>
      <c r="J16" s="45">
        <v>1</v>
      </c>
      <c r="L16" s="44"/>
      <c r="M16" s="45">
        <v>0</v>
      </c>
      <c r="O16" s="44"/>
      <c r="P16" s="45">
        <v>0</v>
      </c>
      <c r="R16" s="44"/>
      <c r="S16" s="45">
        <v>0</v>
      </c>
      <c r="T16" s="44"/>
      <c r="U16" s="44"/>
      <c r="V16" s="44"/>
      <c r="W16" s="45">
        <v>0</v>
      </c>
      <c r="Y16" s="44"/>
      <c r="Z16" s="44"/>
      <c r="AA16" s="45">
        <v>1</v>
      </c>
      <c r="AC16" s="44"/>
      <c r="AD16" s="44"/>
      <c r="AE16" s="44"/>
      <c r="AF16" s="44"/>
      <c r="AG16" s="45">
        <v>1</v>
      </c>
      <c r="AJ16" s="43">
        <v>1901</v>
      </c>
      <c r="AK16" s="43"/>
      <c r="AL16" s="35">
        <v>603</v>
      </c>
      <c r="AM16" s="35">
        <v>7</v>
      </c>
      <c r="AN16">
        <f t="shared" si="0"/>
        <v>20</v>
      </c>
      <c r="AO16" s="15">
        <f t="shared" si="1"/>
        <v>252000</v>
      </c>
      <c r="AP16">
        <f t="shared" si="2"/>
        <v>1</v>
      </c>
      <c r="AQ16" s="15">
        <f t="shared" si="3"/>
        <v>152000</v>
      </c>
      <c r="AR16">
        <f t="shared" si="4"/>
        <v>1</v>
      </c>
      <c r="AS16" s="15">
        <f t="shared" si="5"/>
        <v>440000</v>
      </c>
      <c r="AT16">
        <f t="shared" si="6"/>
        <v>18</v>
      </c>
      <c r="AU16" s="15">
        <f t="shared" si="7"/>
        <v>810000</v>
      </c>
      <c r="AV16">
        <f t="shared" si="8"/>
        <v>22</v>
      </c>
      <c r="AW16" s="15">
        <f t="shared" si="9"/>
        <v>844000</v>
      </c>
    </row>
    <row r="17" spans="2:49" ht="12" customHeight="1" x14ac:dyDescent="0.2">
      <c r="B17" s="43">
        <v>2805</v>
      </c>
      <c r="C17" s="44"/>
      <c r="D17" s="44"/>
      <c r="E17" s="44"/>
      <c r="F17" s="44"/>
      <c r="G17" s="45">
        <v>12</v>
      </c>
      <c r="I17" s="44"/>
      <c r="J17" s="45">
        <v>30</v>
      </c>
      <c r="L17" s="44"/>
      <c r="M17" s="45">
        <v>1</v>
      </c>
      <c r="O17" s="44"/>
      <c r="P17" s="45">
        <v>231</v>
      </c>
      <c r="R17" s="44"/>
      <c r="S17" s="45">
        <v>0</v>
      </c>
      <c r="T17" s="44"/>
      <c r="U17" s="44"/>
      <c r="V17" s="44"/>
      <c r="W17" s="45">
        <v>0</v>
      </c>
      <c r="Y17" s="44"/>
      <c r="Z17" s="44"/>
      <c r="AA17" s="45">
        <v>4</v>
      </c>
      <c r="AC17" s="44"/>
      <c r="AD17" s="44"/>
      <c r="AE17" s="44"/>
      <c r="AF17" s="44"/>
      <c r="AG17" s="45">
        <v>240</v>
      </c>
      <c r="AJ17" s="43">
        <v>2003</v>
      </c>
      <c r="AK17" s="43"/>
      <c r="AL17" s="35">
        <v>604</v>
      </c>
      <c r="AM17" s="35">
        <v>8</v>
      </c>
      <c r="AN17">
        <f t="shared" si="0"/>
        <v>10</v>
      </c>
      <c r="AO17" s="15">
        <f t="shared" si="1"/>
        <v>58000</v>
      </c>
      <c r="AP17">
        <f t="shared" si="2"/>
        <v>0</v>
      </c>
      <c r="AQ17" s="15">
        <f t="shared" si="3"/>
        <v>0</v>
      </c>
      <c r="AR17">
        <f t="shared" si="4"/>
        <v>0</v>
      </c>
      <c r="AS17" s="15">
        <f t="shared" si="5"/>
        <v>0</v>
      </c>
      <c r="AT17">
        <f t="shared" si="6"/>
        <v>4</v>
      </c>
      <c r="AU17" s="15">
        <f t="shared" si="7"/>
        <v>29000</v>
      </c>
      <c r="AV17">
        <f t="shared" si="8"/>
        <v>10</v>
      </c>
      <c r="AW17" s="15">
        <f t="shared" si="9"/>
        <v>58000</v>
      </c>
    </row>
    <row r="18" spans="2:49" ht="12" customHeight="1" x14ac:dyDescent="0.2">
      <c r="B18" s="44" t="s">
        <v>26</v>
      </c>
      <c r="C18" s="44"/>
      <c r="D18" s="44"/>
      <c r="E18" s="44"/>
      <c r="F18" s="44"/>
      <c r="G18" s="45">
        <v>24</v>
      </c>
      <c r="I18" s="44"/>
      <c r="J18" s="45">
        <v>67</v>
      </c>
      <c r="L18" s="44"/>
      <c r="M18" s="45">
        <v>1</v>
      </c>
      <c r="O18" s="44"/>
      <c r="P18" s="45">
        <v>231</v>
      </c>
      <c r="R18" s="44"/>
      <c r="S18" s="45">
        <v>0</v>
      </c>
      <c r="T18" s="44"/>
      <c r="U18" s="44"/>
      <c r="V18" s="44"/>
      <c r="W18" s="45">
        <v>0</v>
      </c>
      <c r="Y18" s="44"/>
      <c r="Z18" s="44"/>
      <c r="AA18" s="45">
        <v>14</v>
      </c>
      <c r="AC18" s="44"/>
      <c r="AD18" s="44"/>
      <c r="AE18" s="44"/>
      <c r="AF18" s="44"/>
      <c r="AG18" s="45">
        <v>275</v>
      </c>
      <c r="AJ18" s="43">
        <v>2606.04</v>
      </c>
      <c r="AK18" s="43"/>
      <c r="AL18" s="35">
        <v>701</v>
      </c>
      <c r="AM18" s="35">
        <v>5</v>
      </c>
      <c r="AN18">
        <f t="shared" si="0"/>
        <v>3</v>
      </c>
      <c r="AO18" s="15">
        <f t="shared" si="1"/>
        <v>18000</v>
      </c>
      <c r="AP18">
        <f t="shared" si="2"/>
        <v>0</v>
      </c>
      <c r="AQ18" s="15">
        <f t="shared" si="3"/>
        <v>0</v>
      </c>
      <c r="AR18">
        <f t="shared" si="4"/>
        <v>1</v>
      </c>
      <c r="AS18" s="15">
        <f t="shared" si="5"/>
        <v>424000</v>
      </c>
      <c r="AT18">
        <f t="shared" si="6"/>
        <v>3</v>
      </c>
      <c r="AU18" s="15">
        <f t="shared" si="7"/>
        <v>18000</v>
      </c>
      <c r="AV18">
        <f t="shared" si="8"/>
        <v>4</v>
      </c>
      <c r="AW18" s="15">
        <f t="shared" si="9"/>
        <v>442000</v>
      </c>
    </row>
    <row r="19" spans="2:49" ht="12" customHeight="1" x14ac:dyDescent="0.2">
      <c r="B19" s="41" t="s">
        <v>31</v>
      </c>
      <c r="C19" s="41"/>
      <c r="D19" s="41"/>
      <c r="AJ19" s="46">
        <v>801.02</v>
      </c>
      <c r="AK19" s="46"/>
      <c r="AL19" s="35">
        <v>702</v>
      </c>
      <c r="AM19" s="35">
        <v>5</v>
      </c>
      <c r="AN19">
        <f t="shared" si="0"/>
        <v>10</v>
      </c>
      <c r="AO19" s="15">
        <f t="shared" si="1"/>
        <v>78000</v>
      </c>
      <c r="AP19">
        <f t="shared" si="2"/>
        <v>0</v>
      </c>
      <c r="AQ19" s="15">
        <f t="shared" si="3"/>
        <v>0</v>
      </c>
      <c r="AR19">
        <f t="shared" si="4"/>
        <v>0</v>
      </c>
      <c r="AS19" s="15">
        <f t="shared" si="5"/>
        <v>0</v>
      </c>
      <c r="AT19">
        <f t="shared" si="6"/>
        <v>3</v>
      </c>
      <c r="AU19" s="15">
        <f t="shared" si="7"/>
        <v>53000</v>
      </c>
      <c r="AV19">
        <f t="shared" si="8"/>
        <v>10</v>
      </c>
      <c r="AW19" s="15">
        <f t="shared" si="9"/>
        <v>78000</v>
      </c>
    </row>
    <row r="20" spans="2:49" ht="12" customHeight="1" x14ac:dyDescent="0.2">
      <c r="B20" s="46">
        <v>301</v>
      </c>
      <c r="C20" s="44"/>
      <c r="D20" s="44"/>
      <c r="E20" s="44"/>
      <c r="F20" s="44"/>
      <c r="G20" s="45">
        <v>34</v>
      </c>
      <c r="I20" s="44"/>
      <c r="J20" s="45">
        <v>283</v>
      </c>
      <c r="L20" s="44"/>
      <c r="M20" s="45">
        <v>2</v>
      </c>
      <c r="O20" s="44"/>
      <c r="P20" s="45">
        <v>347</v>
      </c>
      <c r="R20" s="44"/>
      <c r="S20" s="45">
        <v>1</v>
      </c>
      <c r="T20" s="44"/>
      <c r="U20" s="44"/>
      <c r="V20" s="44"/>
      <c r="W20" s="45">
        <v>936</v>
      </c>
      <c r="Y20" s="44"/>
      <c r="Z20" s="44"/>
      <c r="AA20" s="45">
        <v>17</v>
      </c>
      <c r="AC20" s="44"/>
      <c r="AD20" s="44"/>
      <c r="AE20" s="44"/>
      <c r="AF20" s="44"/>
      <c r="AG20" s="45">
        <v>302</v>
      </c>
      <c r="AJ20" s="46">
        <v>803.02</v>
      </c>
      <c r="AK20" s="46"/>
      <c r="AL20" s="35">
        <v>703</v>
      </c>
      <c r="AM20" s="35">
        <v>3</v>
      </c>
      <c r="AN20">
        <f t="shared" si="0"/>
        <v>28</v>
      </c>
      <c r="AO20" s="15">
        <f t="shared" si="1"/>
        <v>250000</v>
      </c>
      <c r="AP20">
        <f t="shared" si="2"/>
        <v>0</v>
      </c>
      <c r="AQ20" s="15">
        <f t="shared" si="3"/>
        <v>0</v>
      </c>
      <c r="AR20">
        <f t="shared" si="4"/>
        <v>0</v>
      </c>
      <c r="AS20" s="15">
        <f t="shared" si="5"/>
        <v>0</v>
      </c>
      <c r="AT20">
        <f t="shared" si="6"/>
        <v>16</v>
      </c>
      <c r="AU20" s="15">
        <f t="shared" si="7"/>
        <v>156000</v>
      </c>
      <c r="AV20">
        <f t="shared" si="8"/>
        <v>28</v>
      </c>
      <c r="AW20" s="15">
        <f t="shared" si="9"/>
        <v>250000</v>
      </c>
    </row>
    <row r="21" spans="2:49" ht="12" customHeight="1" x14ac:dyDescent="0.2">
      <c r="B21" s="46">
        <v>703</v>
      </c>
      <c r="C21" s="44"/>
      <c r="D21" s="44"/>
      <c r="E21" s="44"/>
      <c r="F21" s="44"/>
      <c r="G21" s="45">
        <v>28</v>
      </c>
      <c r="I21" s="44"/>
      <c r="J21" s="45">
        <v>250</v>
      </c>
      <c r="L21" s="44"/>
      <c r="M21" s="45">
        <v>0</v>
      </c>
      <c r="O21" s="44"/>
      <c r="P21" s="45">
        <v>0</v>
      </c>
      <c r="R21" s="44"/>
      <c r="S21" s="45">
        <v>0</v>
      </c>
      <c r="T21" s="44"/>
      <c r="U21" s="44"/>
      <c r="V21" s="44"/>
      <c r="W21" s="45">
        <v>0</v>
      </c>
      <c r="Y21" s="44"/>
      <c r="Z21" s="44"/>
      <c r="AA21" s="45">
        <v>16</v>
      </c>
      <c r="AC21" s="44"/>
      <c r="AD21" s="44"/>
      <c r="AE21" s="44"/>
      <c r="AF21" s="44"/>
      <c r="AG21" s="45">
        <v>156</v>
      </c>
      <c r="AJ21" s="46">
        <v>804</v>
      </c>
      <c r="AK21" s="46"/>
      <c r="AL21" s="35">
        <v>704</v>
      </c>
      <c r="AM21" s="35">
        <v>3</v>
      </c>
      <c r="AN21">
        <f t="shared" si="0"/>
        <v>8</v>
      </c>
      <c r="AO21" s="15">
        <f t="shared" si="1"/>
        <v>35000</v>
      </c>
      <c r="AP21">
        <f t="shared" si="2"/>
        <v>0</v>
      </c>
      <c r="AQ21" s="15">
        <f t="shared" si="3"/>
        <v>0</v>
      </c>
      <c r="AR21">
        <f t="shared" si="4"/>
        <v>0</v>
      </c>
      <c r="AS21" s="15">
        <f t="shared" si="5"/>
        <v>0</v>
      </c>
      <c r="AT21">
        <f t="shared" si="6"/>
        <v>5</v>
      </c>
      <c r="AU21" s="15">
        <f t="shared" si="7"/>
        <v>24000</v>
      </c>
      <c r="AV21">
        <f t="shared" si="8"/>
        <v>8</v>
      </c>
      <c r="AW21" s="15">
        <f t="shared" si="9"/>
        <v>35000</v>
      </c>
    </row>
    <row r="22" spans="2:49" ht="12" customHeight="1" x14ac:dyDescent="0.2">
      <c r="B22" s="46">
        <v>704</v>
      </c>
      <c r="C22" s="44"/>
      <c r="D22" s="44"/>
      <c r="E22" s="44"/>
      <c r="F22" s="44"/>
      <c r="G22" s="45">
        <v>8</v>
      </c>
      <c r="I22" s="44"/>
      <c r="J22" s="45">
        <v>35</v>
      </c>
      <c r="L22" s="44"/>
      <c r="M22" s="45">
        <v>0</v>
      </c>
      <c r="O22" s="44"/>
      <c r="P22" s="45">
        <v>0</v>
      </c>
      <c r="R22" s="44"/>
      <c r="S22" s="45">
        <v>0</v>
      </c>
      <c r="T22" s="44"/>
      <c r="U22" s="44"/>
      <c r="V22" s="44"/>
      <c r="W22" s="45">
        <v>0</v>
      </c>
      <c r="Y22" s="44"/>
      <c r="Z22" s="44"/>
      <c r="AA22" s="45">
        <v>5</v>
      </c>
      <c r="AC22" s="44"/>
      <c r="AD22" s="44"/>
      <c r="AE22" s="44"/>
      <c r="AF22" s="44"/>
      <c r="AG22" s="45">
        <v>24</v>
      </c>
      <c r="AJ22" s="46">
        <v>807</v>
      </c>
      <c r="AK22" s="46"/>
      <c r="AL22" s="35">
        <v>801.01</v>
      </c>
      <c r="AM22" s="35">
        <v>8</v>
      </c>
      <c r="AN22">
        <f t="shared" si="0"/>
        <v>19</v>
      </c>
      <c r="AO22" s="15">
        <f t="shared" si="1"/>
        <v>75000</v>
      </c>
      <c r="AP22">
        <f t="shared" si="2"/>
        <v>0</v>
      </c>
      <c r="AQ22" s="15">
        <f t="shared" si="3"/>
        <v>0</v>
      </c>
      <c r="AR22">
        <f t="shared" si="4"/>
        <v>1</v>
      </c>
      <c r="AS22" s="15">
        <f t="shared" si="5"/>
        <v>496000</v>
      </c>
      <c r="AT22">
        <f t="shared" si="6"/>
        <v>9</v>
      </c>
      <c r="AU22" s="15">
        <f t="shared" si="7"/>
        <v>523000</v>
      </c>
      <c r="AV22">
        <f t="shared" si="8"/>
        <v>20</v>
      </c>
      <c r="AW22" s="15">
        <f t="shared" si="9"/>
        <v>571000</v>
      </c>
    </row>
    <row r="23" spans="2:49" ht="12" customHeight="1" x14ac:dyDescent="0.2">
      <c r="B23" s="46">
        <v>808</v>
      </c>
      <c r="C23" s="44"/>
      <c r="D23" s="44"/>
      <c r="E23" s="44"/>
      <c r="F23" s="44"/>
      <c r="G23" s="45">
        <v>10</v>
      </c>
      <c r="I23" s="44"/>
      <c r="J23" s="45">
        <v>171</v>
      </c>
      <c r="L23" s="44"/>
      <c r="M23" s="45">
        <v>0</v>
      </c>
      <c r="O23" s="44"/>
      <c r="P23" s="45">
        <v>0</v>
      </c>
      <c r="R23" s="44"/>
      <c r="S23" s="45">
        <v>0</v>
      </c>
      <c r="T23" s="44"/>
      <c r="U23" s="44"/>
      <c r="V23" s="44"/>
      <c r="W23" s="45">
        <v>0</v>
      </c>
      <c r="Y23" s="44"/>
      <c r="Z23" s="44"/>
      <c r="AA23" s="45">
        <v>2</v>
      </c>
      <c r="AC23" s="44"/>
      <c r="AD23" s="44"/>
      <c r="AE23" s="44"/>
      <c r="AF23" s="44"/>
      <c r="AG23" s="45">
        <v>70</v>
      </c>
      <c r="AJ23" s="46">
        <v>907</v>
      </c>
      <c r="AK23" s="46"/>
      <c r="AL23" s="35">
        <v>801.02</v>
      </c>
      <c r="AM23" s="35">
        <v>4</v>
      </c>
      <c r="AN23">
        <f t="shared" si="0"/>
        <v>5</v>
      </c>
      <c r="AO23" s="15">
        <f t="shared" si="1"/>
        <v>27000</v>
      </c>
      <c r="AP23">
        <f t="shared" si="2"/>
        <v>2</v>
      </c>
      <c r="AQ23" s="15">
        <f t="shared" si="3"/>
        <v>456000</v>
      </c>
      <c r="AR23">
        <f t="shared" si="4"/>
        <v>1</v>
      </c>
      <c r="AS23" s="15">
        <f t="shared" si="5"/>
        <v>400000</v>
      </c>
      <c r="AT23">
        <f t="shared" si="6"/>
        <v>4</v>
      </c>
      <c r="AU23" s="15">
        <f t="shared" si="7"/>
        <v>224000</v>
      </c>
      <c r="AV23">
        <f t="shared" si="8"/>
        <v>8</v>
      </c>
      <c r="AW23" s="15">
        <f t="shared" si="9"/>
        <v>883000</v>
      </c>
    </row>
    <row r="24" spans="2:49" ht="12" customHeight="1" x14ac:dyDescent="0.2">
      <c r="B24" s="46">
        <v>904</v>
      </c>
      <c r="C24" s="44"/>
      <c r="D24" s="44"/>
      <c r="E24" s="44"/>
      <c r="F24" s="44"/>
      <c r="G24" s="45">
        <v>20</v>
      </c>
      <c r="I24" s="44"/>
      <c r="J24" s="45">
        <v>134</v>
      </c>
      <c r="L24" s="44"/>
      <c r="M24" s="45">
        <v>0</v>
      </c>
      <c r="O24" s="44"/>
      <c r="P24" s="45">
        <v>0</v>
      </c>
      <c r="R24" s="44"/>
      <c r="S24" s="45">
        <v>3</v>
      </c>
      <c r="T24" s="44"/>
      <c r="U24" s="44"/>
      <c r="V24" s="44"/>
      <c r="W24" s="47">
        <v>2050</v>
      </c>
      <c r="Y24" s="44"/>
      <c r="Z24" s="44"/>
      <c r="AA24" s="45">
        <v>9</v>
      </c>
      <c r="AC24" s="44"/>
      <c r="AD24" s="44"/>
      <c r="AE24" s="44"/>
      <c r="AF24" s="44"/>
      <c r="AG24" s="45">
        <v>75</v>
      </c>
      <c r="AJ24" s="43">
        <v>1001</v>
      </c>
      <c r="AK24" s="43"/>
      <c r="AL24" s="35">
        <v>802</v>
      </c>
      <c r="AM24" s="35">
        <v>5</v>
      </c>
      <c r="AN24">
        <f t="shared" si="0"/>
        <v>8</v>
      </c>
      <c r="AO24" s="15">
        <f t="shared" si="1"/>
        <v>120000</v>
      </c>
      <c r="AP24">
        <f t="shared" si="2"/>
        <v>1</v>
      </c>
      <c r="AQ24" s="15">
        <f t="shared" si="3"/>
        <v>159000</v>
      </c>
      <c r="AR24">
        <f t="shared" si="4"/>
        <v>0</v>
      </c>
      <c r="AS24" s="15">
        <f t="shared" si="5"/>
        <v>0</v>
      </c>
      <c r="AT24">
        <f t="shared" si="6"/>
        <v>5</v>
      </c>
      <c r="AU24" s="15">
        <f t="shared" si="7"/>
        <v>244000</v>
      </c>
      <c r="AV24">
        <f t="shared" si="8"/>
        <v>9</v>
      </c>
      <c r="AW24" s="15">
        <f t="shared" si="9"/>
        <v>279000</v>
      </c>
    </row>
    <row r="25" spans="2:49" ht="12" customHeight="1" x14ac:dyDescent="0.2">
      <c r="B25" s="46">
        <v>909</v>
      </c>
      <c r="C25" s="44"/>
      <c r="D25" s="44"/>
      <c r="E25" s="44"/>
      <c r="F25" s="44"/>
      <c r="G25" s="45">
        <v>7</v>
      </c>
      <c r="I25" s="44"/>
      <c r="J25" s="45">
        <v>97</v>
      </c>
      <c r="L25" s="44"/>
      <c r="M25" s="45">
        <v>0</v>
      </c>
      <c r="O25" s="44"/>
      <c r="P25" s="45">
        <v>0</v>
      </c>
      <c r="R25" s="44"/>
      <c r="S25" s="45">
        <v>0</v>
      </c>
      <c r="T25" s="44"/>
      <c r="U25" s="44"/>
      <c r="V25" s="44"/>
      <c r="W25" s="45">
        <v>0</v>
      </c>
      <c r="Y25" s="44"/>
      <c r="Z25" s="44"/>
      <c r="AA25" s="45">
        <v>2</v>
      </c>
      <c r="AC25" s="44"/>
      <c r="AD25" s="44"/>
      <c r="AE25" s="44"/>
      <c r="AF25" s="44"/>
      <c r="AG25" s="45">
        <v>7</v>
      </c>
      <c r="AJ25" s="43">
        <v>1204</v>
      </c>
      <c r="AK25" s="43"/>
      <c r="AL25" s="35">
        <v>803.02</v>
      </c>
      <c r="AM25" s="35">
        <v>4</v>
      </c>
      <c r="AN25">
        <f t="shared" si="0"/>
        <v>4</v>
      </c>
      <c r="AO25" s="15">
        <f t="shared" si="1"/>
        <v>10000</v>
      </c>
      <c r="AP25">
        <f t="shared" si="2"/>
        <v>0</v>
      </c>
      <c r="AQ25" s="15">
        <f t="shared" si="3"/>
        <v>0</v>
      </c>
      <c r="AR25">
        <f t="shared" si="4"/>
        <v>0</v>
      </c>
      <c r="AS25" s="15">
        <f t="shared" si="5"/>
        <v>0</v>
      </c>
      <c r="AT25">
        <f t="shared" si="6"/>
        <v>1</v>
      </c>
      <c r="AU25" s="15">
        <f t="shared" si="7"/>
        <v>8000</v>
      </c>
      <c r="AV25">
        <f t="shared" si="8"/>
        <v>4</v>
      </c>
      <c r="AW25" s="15">
        <f t="shared" si="9"/>
        <v>10000</v>
      </c>
    </row>
    <row r="26" spans="2:49" ht="12" customHeight="1" x14ac:dyDescent="0.2">
      <c r="B26" s="43">
        <v>1002</v>
      </c>
      <c r="C26" s="44"/>
      <c r="D26" s="44"/>
      <c r="E26" s="44"/>
      <c r="F26" s="44"/>
      <c r="G26" s="45">
        <v>7</v>
      </c>
      <c r="I26" s="44"/>
      <c r="J26" s="45">
        <v>123</v>
      </c>
      <c r="L26" s="44"/>
      <c r="M26" s="45">
        <v>1</v>
      </c>
      <c r="O26" s="44"/>
      <c r="P26" s="45">
        <v>250</v>
      </c>
      <c r="R26" s="44"/>
      <c r="S26" s="45">
        <v>0</v>
      </c>
      <c r="T26" s="44"/>
      <c r="U26" s="44"/>
      <c r="V26" s="44"/>
      <c r="W26" s="45">
        <v>0</v>
      </c>
      <c r="Y26" s="44"/>
      <c r="Z26" s="44"/>
      <c r="AA26" s="45">
        <v>1</v>
      </c>
      <c r="AC26" s="44"/>
      <c r="AD26" s="44"/>
      <c r="AE26" s="44"/>
      <c r="AF26" s="44"/>
      <c r="AG26" s="45">
        <v>10</v>
      </c>
      <c r="AJ26" s="43">
        <v>1302</v>
      </c>
      <c r="AK26" s="43"/>
      <c r="AL26" s="35">
        <v>804</v>
      </c>
      <c r="AM26" s="35">
        <v>4</v>
      </c>
      <c r="AN26">
        <f t="shared" si="0"/>
        <v>1</v>
      </c>
      <c r="AO26" s="15">
        <f t="shared" si="1"/>
        <v>25000</v>
      </c>
      <c r="AP26">
        <f t="shared" si="2"/>
        <v>0</v>
      </c>
      <c r="AQ26" s="15">
        <f t="shared" si="3"/>
        <v>0</v>
      </c>
      <c r="AR26">
        <f t="shared" si="4"/>
        <v>0</v>
      </c>
      <c r="AS26" s="15">
        <f t="shared" si="5"/>
        <v>0</v>
      </c>
      <c r="AT26">
        <f t="shared" si="6"/>
        <v>0</v>
      </c>
      <c r="AU26" s="15">
        <f t="shared" si="7"/>
        <v>0</v>
      </c>
      <c r="AV26">
        <f t="shared" si="8"/>
        <v>1</v>
      </c>
      <c r="AW26" s="15">
        <f t="shared" si="9"/>
        <v>25000</v>
      </c>
    </row>
    <row r="27" spans="2:49" ht="12" customHeight="1" x14ac:dyDescent="0.2">
      <c r="B27" s="43">
        <v>1701</v>
      </c>
      <c r="C27" s="44"/>
      <c r="D27" s="44"/>
      <c r="E27" s="44"/>
      <c r="F27" s="44"/>
      <c r="G27" s="45">
        <v>19</v>
      </c>
      <c r="I27" s="44"/>
      <c r="J27" s="45">
        <v>265</v>
      </c>
      <c r="L27" s="44"/>
      <c r="M27" s="45">
        <v>0</v>
      </c>
      <c r="O27" s="44"/>
      <c r="P27" s="45">
        <v>0</v>
      </c>
      <c r="R27" s="44"/>
      <c r="S27" s="45">
        <v>0</v>
      </c>
      <c r="T27" s="44"/>
      <c r="U27" s="44"/>
      <c r="V27" s="44"/>
      <c r="W27" s="45">
        <v>0</v>
      </c>
      <c r="Y27" s="44"/>
      <c r="Z27" s="44"/>
      <c r="AA27" s="45">
        <v>8</v>
      </c>
      <c r="AC27" s="44"/>
      <c r="AD27" s="44"/>
      <c r="AE27" s="44"/>
      <c r="AF27" s="44"/>
      <c r="AG27" s="45">
        <v>46</v>
      </c>
      <c r="AJ27" s="43">
        <v>1501</v>
      </c>
      <c r="AK27" s="43"/>
      <c r="AL27" s="35">
        <v>805</v>
      </c>
      <c r="AM27" s="35">
        <v>5</v>
      </c>
      <c r="AN27">
        <f t="shared" si="0"/>
        <v>7</v>
      </c>
      <c r="AO27" s="15">
        <f t="shared" si="1"/>
        <v>87000</v>
      </c>
      <c r="AP27">
        <f t="shared" si="2"/>
        <v>1</v>
      </c>
      <c r="AQ27" s="15">
        <f t="shared" si="3"/>
        <v>246000</v>
      </c>
      <c r="AR27">
        <f t="shared" si="4"/>
        <v>0</v>
      </c>
      <c r="AS27" s="15">
        <f t="shared" si="5"/>
        <v>0</v>
      </c>
      <c r="AT27">
        <f t="shared" si="6"/>
        <v>6</v>
      </c>
      <c r="AU27" s="15">
        <f t="shared" si="7"/>
        <v>311000</v>
      </c>
      <c r="AV27">
        <f t="shared" si="8"/>
        <v>8</v>
      </c>
      <c r="AW27" s="15">
        <f t="shared" si="9"/>
        <v>333000</v>
      </c>
    </row>
    <row r="28" spans="2:49" ht="12" customHeight="1" x14ac:dyDescent="0.2">
      <c r="B28" s="43">
        <v>1703</v>
      </c>
      <c r="C28" s="44"/>
      <c r="D28" s="44"/>
      <c r="E28" s="44"/>
      <c r="F28" s="44"/>
      <c r="G28" s="45">
        <v>2</v>
      </c>
      <c r="I28" s="44"/>
      <c r="J28" s="45">
        <v>30</v>
      </c>
      <c r="L28" s="44"/>
      <c r="M28" s="45">
        <v>0</v>
      </c>
      <c r="O28" s="44"/>
      <c r="P28" s="45">
        <v>0</v>
      </c>
      <c r="R28" s="44"/>
      <c r="S28" s="45">
        <v>0</v>
      </c>
      <c r="T28" s="44"/>
      <c r="U28" s="44"/>
      <c r="V28" s="44"/>
      <c r="W28" s="45">
        <v>0</v>
      </c>
      <c r="Y28" s="44"/>
      <c r="Z28" s="44"/>
      <c r="AA28" s="45">
        <v>2</v>
      </c>
      <c r="AC28" s="44"/>
      <c r="AD28" s="44"/>
      <c r="AE28" s="44"/>
      <c r="AF28" s="44"/>
      <c r="AG28" s="45">
        <v>30</v>
      </c>
      <c r="AJ28" s="43">
        <v>1502</v>
      </c>
      <c r="AK28" s="43"/>
      <c r="AL28" s="35">
        <v>806</v>
      </c>
      <c r="AM28" s="35">
        <v>5</v>
      </c>
      <c r="AN28">
        <f t="shared" si="0"/>
        <v>7</v>
      </c>
      <c r="AO28" s="15">
        <f t="shared" si="1"/>
        <v>34000</v>
      </c>
      <c r="AP28">
        <f t="shared" si="2"/>
        <v>1</v>
      </c>
      <c r="AQ28" s="15">
        <f t="shared" si="3"/>
        <v>161000</v>
      </c>
      <c r="AR28">
        <f t="shared" si="4"/>
        <v>0</v>
      </c>
      <c r="AS28" s="15">
        <f t="shared" si="5"/>
        <v>0</v>
      </c>
      <c r="AT28">
        <f t="shared" si="6"/>
        <v>1</v>
      </c>
      <c r="AU28" s="15">
        <f t="shared" si="7"/>
        <v>20000</v>
      </c>
      <c r="AV28">
        <f t="shared" si="8"/>
        <v>8</v>
      </c>
      <c r="AW28" s="15">
        <f t="shared" si="9"/>
        <v>195000</v>
      </c>
    </row>
    <row r="29" spans="2:49" ht="12" customHeight="1" x14ac:dyDescent="0.2">
      <c r="B29" s="43">
        <v>1801</v>
      </c>
      <c r="C29" s="44"/>
      <c r="D29" s="44"/>
      <c r="E29" s="44"/>
      <c r="F29" s="44"/>
      <c r="G29" s="45">
        <v>5</v>
      </c>
      <c r="I29" s="44"/>
      <c r="J29" s="45">
        <v>63</v>
      </c>
      <c r="L29" s="44"/>
      <c r="M29" s="45">
        <v>0</v>
      </c>
      <c r="O29" s="44"/>
      <c r="P29" s="45">
        <v>0</v>
      </c>
      <c r="R29" s="44"/>
      <c r="S29" s="45">
        <v>0</v>
      </c>
      <c r="T29" s="44"/>
      <c r="U29" s="44"/>
      <c r="V29" s="44"/>
      <c r="W29" s="45">
        <v>0</v>
      </c>
      <c r="Y29" s="44"/>
      <c r="Z29" s="44"/>
      <c r="AA29" s="45">
        <v>4</v>
      </c>
      <c r="AC29" s="44"/>
      <c r="AD29" s="44"/>
      <c r="AE29" s="44"/>
      <c r="AF29" s="44"/>
      <c r="AG29" s="45">
        <v>62</v>
      </c>
      <c r="AJ29" s="43">
        <v>1512</v>
      </c>
      <c r="AK29" s="43"/>
      <c r="AL29" s="35">
        <v>807</v>
      </c>
      <c r="AM29" s="35">
        <v>4</v>
      </c>
      <c r="AN29">
        <f t="shared" si="0"/>
        <v>1</v>
      </c>
      <c r="AO29" s="15">
        <f t="shared" si="1"/>
        <v>3000</v>
      </c>
      <c r="AP29">
        <f t="shared" si="2"/>
        <v>1</v>
      </c>
      <c r="AQ29" s="15">
        <f t="shared" si="3"/>
        <v>140000</v>
      </c>
      <c r="AR29">
        <f t="shared" si="4"/>
        <v>0</v>
      </c>
      <c r="AS29" s="15">
        <f t="shared" si="5"/>
        <v>0</v>
      </c>
      <c r="AT29">
        <f t="shared" si="6"/>
        <v>0</v>
      </c>
      <c r="AU29" s="15">
        <f t="shared" si="7"/>
        <v>0</v>
      </c>
      <c r="AV29">
        <f t="shared" si="8"/>
        <v>2</v>
      </c>
      <c r="AW29" s="15">
        <f t="shared" si="9"/>
        <v>143000</v>
      </c>
    </row>
    <row r="30" spans="2:49" ht="12" customHeight="1" x14ac:dyDescent="0.2">
      <c r="B30" s="43">
        <v>1901</v>
      </c>
      <c r="C30" s="44"/>
      <c r="D30" s="44"/>
      <c r="E30" s="44"/>
      <c r="F30" s="44"/>
      <c r="G30" s="45">
        <v>8</v>
      </c>
      <c r="I30" s="44"/>
      <c r="J30" s="45">
        <v>130</v>
      </c>
      <c r="L30" s="44"/>
      <c r="M30" s="45">
        <v>0</v>
      </c>
      <c r="O30" s="44"/>
      <c r="P30" s="45">
        <v>0</v>
      </c>
      <c r="R30" s="44"/>
      <c r="S30" s="45">
        <v>0</v>
      </c>
      <c r="T30" s="44"/>
      <c r="U30" s="44"/>
      <c r="V30" s="44"/>
      <c r="W30" s="45">
        <v>0</v>
      </c>
      <c r="Y30" s="44"/>
      <c r="Z30" s="44"/>
      <c r="AA30" s="45">
        <v>5</v>
      </c>
      <c r="AC30" s="44"/>
      <c r="AD30" s="44"/>
      <c r="AE30" s="44"/>
      <c r="AF30" s="44"/>
      <c r="AG30" s="45">
        <v>43</v>
      </c>
      <c r="AJ30" s="43">
        <v>1601</v>
      </c>
      <c r="AK30" s="43"/>
      <c r="AL30" s="35">
        <v>808</v>
      </c>
      <c r="AM30" s="35">
        <v>3</v>
      </c>
      <c r="AN30">
        <f t="shared" si="0"/>
        <v>10</v>
      </c>
      <c r="AO30" s="15">
        <f t="shared" si="1"/>
        <v>171000</v>
      </c>
      <c r="AP30">
        <f t="shared" si="2"/>
        <v>0</v>
      </c>
      <c r="AQ30" s="15">
        <f t="shared" si="3"/>
        <v>0</v>
      </c>
      <c r="AR30">
        <f t="shared" si="4"/>
        <v>0</v>
      </c>
      <c r="AS30" s="15">
        <f t="shared" si="5"/>
        <v>0</v>
      </c>
      <c r="AT30">
        <f t="shared" si="6"/>
        <v>2</v>
      </c>
      <c r="AU30" s="15">
        <f t="shared" si="7"/>
        <v>70000</v>
      </c>
      <c r="AV30">
        <f t="shared" si="8"/>
        <v>10</v>
      </c>
      <c r="AW30" s="15">
        <f t="shared" si="9"/>
        <v>171000</v>
      </c>
    </row>
    <row r="31" spans="2:49" ht="12" customHeight="1" x14ac:dyDescent="0.2">
      <c r="B31" s="43">
        <v>2003</v>
      </c>
      <c r="C31" s="44"/>
      <c r="D31" s="44"/>
      <c r="E31" s="44"/>
      <c r="F31" s="44"/>
      <c r="G31" s="45">
        <v>14</v>
      </c>
      <c r="I31" s="44"/>
      <c r="J31" s="45">
        <v>41</v>
      </c>
      <c r="L31" s="44"/>
      <c r="M31" s="45">
        <v>0</v>
      </c>
      <c r="O31" s="44"/>
      <c r="P31" s="45">
        <v>0</v>
      </c>
      <c r="R31" s="44"/>
      <c r="S31" s="45">
        <v>0</v>
      </c>
      <c r="T31" s="44"/>
      <c r="U31" s="44"/>
      <c r="V31" s="44"/>
      <c r="W31" s="45">
        <v>0</v>
      </c>
      <c r="Y31" s="44"/>
      <c r="Z31" s="44"/>
      <c r="AA31" s="45">
        <v>8</v>
      </c>
      <c r="AC31" s="44"/>
      <c r="AD31" s="44"/>
      <c r="AE31" s="44"/>
      <c r="AF31" s="44"/>
      <c r="AG31" s="45">
        <v>25</v>
      </c>
      <c r="AJ31" s="43">
        <v>1602</v>
      </c>
      <c r="AK31" s="43"/>
      <c r="AL31" s="35">
        <v>901</v>
      </c>
      <c r="AM31" s="35">
        <v>6</v>
      </c>
      <c r="AN31">
        <f t="shared" si="0"/>
        <v>11</v>
      </c>
      <c r="AO31" s="15">
        <f t="shared" si="1"/>
        <v>28000</v>
      </c>
      <c r="AP31">
        <f t="shared" si="2"/>
        <v>0</v>
      </c>
      <c r="AQ31" s="15">
        <f t="shared" si="3"/>
        <v>0</v>
      </c>
      <c r="AR31">
        <f t="shared" si="4"/>
        <v>0</v>
      </c>
      <c r="AS31" s="15">
        <f t="shared" si="5"/>
        <v>0</v>
      </c>
      <c r="AT31">
        <f t="shared" si="6"/>
        <v>7</v>
      </c>
      <c r="AU31" s="15">
        <f t="shared" si="7"/>
        <v>23000</v>
      </c>
      <c r="AV31">
        <f t="shared" si="8"/>
        <v>11</v>
      </c>
      <c r="AW31" s="15">
        <f t="shared" si="9"/>
        <v>28000</v>
      </c>
    </row>
    <row r="32" spans="2:49" ht="12" customHeight="1" x14ac:dyDescent="0.2">
      <c r="B32" s="43">
        <v>2606.04</v>
      </c>
      <c r="C32" s="44"/>
      <c r="D32" s="44"/>
      <c r="E32" s="44"/>
      <c r="F32" s="44"/>
      <c r="G32" s="45">
        <v>2</v>
      </c>
      <c r="I32" s="44"/>
      <c r="J32" s="45">
        <v>7</v>
      </c>
      <c r="L32" s="44"/>
      <c r="M32" s="45">
        <v>0</v>
      </c>
      <c r="O32" s="44"/>
      <c r="P32" s="45">
        <v>0</v>
      </c>
      <c r="R32" s="44"/>
      <c r="S32" s="45">
        <v>0</v>
      </c>
      <c r="T32" s="44"/>
      <c r="U32" s="44"/>
      <c r="V32" s="44"/>
      <c r="W32" s="45">
        <v>0</v>
      </c>
      <c r="Y32" s="44"/>
      <c r="Z32" s="44"/>
      <c r="AA32" s="45">
        <v>2</v>
      </c>
      <c r="AC32" s="44"/>
      <c r="AD32" s="44"/>
      <c r="AE32" s="44"/>
      <c r="AF32" s="44"/>
      <c r="AG32" s="45">
        <v>7</v>
      </c>
      <c r="AJ32" s="43">
        <v>1603</v>
      </c>
      <c r="AK32" s="43"/>
      <c r="AL32" s="35">
        <v>902</v>
      </c>
      <c r="AM32" s="35">
        <v>9</v>
      </c>
      <c r="AN32">
        <f t="shared" si="0"/>
        <v>22</v>
      </c>
      <c r="AO32" s="15">
        <f t="shared" si="1"/>
        <v>263000</v>
      </c>
      <c r="AP32">
        <f t="shared" si="2"/>
        <v>0</v>
      </c>
      <c r="AQ32" s="15">
        <f t="shared" si="3"/>
        <v>0</v>
      </c>
      <c r="AR32">
        <f t="shared" si="4"/>
        <v>0</v>
      </c>
      <c r="AS32" s="15">
        <f t="shared" si="5"/>
        <v>0</v>
      </c>
      <c r="AT32">
        <f t="shared" si="6"/>
        <v>15</v>
      </c>
      <c r="AU32" s="15">
        <f t="shared" si="7"/>
        <v>244000</v>
      </c>
      <c r="AV32">
        <f t="shared" si="8"/>
        <v>22</v>
      </c>
      <c r="AW32" s="15">
        <f t="shared" si="9"/>
        <v>263000</v>
      </c>
    </row>
    <row r="33" spans="1:49" ht="12" customHeight="1" x14ac:dyDescent="0.2">
      <c r="B33" s="44" t="s">
        <v>26</v>
      </c>
      <c r="C33" s="44"/>
      <c r="D33" s="44"/>
      <c r="E33" s="44"/>
      <c r="F33" s="44"/>
      <c r="G33" s="45">
        <v>164</v>
      </c>
      <c r="I33" s="44"/>
      <c r="J33" s="47">
        <v>1629</v>
      </c>
      <c r="L33" s="44"/>
      <c r="M33" s="45">
        <v>3</v>
      </c>
      <c r="O33" s="44"/>
      <c r="P33" s="45">
        <v>597</v>
      </c>
      <c r="R33" s="44"/>
      <c r="S33" s="45">
        <v>4</v>
      </c>
      <c r="T33" s="44"/>
      <c r="U33" s="44"/>
      <c r="V33" s="44"/>
      <c r="W33" s="47">
        <v>2986</v>
      </c>
      <c r="Y33" s="44"/>
      <c r="Z33" s="44"/>
      <c r="AA33" s="45">
        <v>81</v>
      </c>
      <c r="AC33" s="44"/>
      <c r="AD33" s="44"/>
      <c r="AE33" s="44"/>
      <c r="AF33" s="44"/>
      <c r="AG33" s="45">
        <v>857</v>
      </c>
      <c r="AJ33" s="43">
        <v>1604</v>
      </c>
      <c r="AK33" s="43"/>
      <c r="AL33" s="35">
        <v>903</v>
      </c>
      <c r="AM33" s="35">
        <v>9</v>
      </c>
      <c r="AN33">
        <f t="shared" si="0"/>
        <v>16</v>
      </c>
      <c r="AO33" s="15">
        <f t="shared" si="1"/>
        <v>255000</v>
      </c>
      <c r="AP33">
        <f t="shared" si="2"/>
        <v>0</v>
      </c>
      <c r="AQ33" s="15">
        <f t="shared" si="3"/>
        <v>0</v>
      </c>
      <c r="AR33">
        <f t="shared" si="4"/>
        <v>1</v>
      </c>
      <c r="AS33" s="15">
        <f t="shared" si="5"/>
        <v>530000</v>
      </c>
      <c r="AT33">
        <f t="shared" si="6"/>
        <v>10</v>
      </c>
      <c r="AU33" s="15">
        <f t="shared" si="7"/>
        <v>614000</v>
      </c>
      <c r="AV33">
        <f t="shared" si="8"/>
        <v>17</v>
      </c>
      <c r="AW33" s="15">
        <f t="shared" si="9"/>
        <v>785000</v>
      </c>
    </row>
    <row r="34" spans="1:49" ht="12" customHeight="1" x14ac:dyDescent="0.2">
      <c r="B34" s="41" t="s">
        <v>45</v>
      </c>
      <c r="C34" s="41"/>
      <c r="D34" s="41"/>
      <c r="AJ34" s="43">
        <v>1605</v>
      </c>
      <c r="AK34" s="43"/>
      <c r="AL34" s="35">
        <v>904</v>
      </c>
      <c r="AM34" s="35">
        <v>3</v>
      </c>
      <c r="AN34">
        <f t="shared" si="0"/>
        <v>20</v>
      </c>
      <c r="AO34" s="15">
        <f t="shared" si="1"/>
        <v>134000</v>
      </c>
      <c r="AP34">
        <f t="shared" si="2"/>
        <v>0</v>
      </c>
      <c r="AQ34" s="15">
        <f t="shared" si="3"/>
        <v>0</v>
      </c>
      <c r="AR34">
        <f t="shared" si="4"/>
        <v>3</v>
      </c>
      <c r="AS34" s="15">
        <f t="shared" si="5"/>
        <v>2050000</v>
      </c>
      <c r="AT34">
        <f t="shared" si="6"/>
        <v>9</v>
      </c>
      <c r="AU34" s="15">
        <f t="shared" si="7"/>
        <v>75000</v>
      </c>
      <c r="AV34">
        <f t="shared" si="8"/>
        <v>23</v>
      </c>
      <c r="AW34" s="15">
        <f t="shared" si="9"/>
        <v>2184000</v>
      </c>
    </row>
    <row r="35" spans="1:49" ht="12" customHeight="1" x14ac:dyDescent="0.2">
      <c r="B35" s="46">
        <v>801.02</v>
      </c>
      <c r="C35" s="44"/>
      <c r="D35" s="44"/>
      <c r="E35" s="44"/>
      <c r="F35" s="44"/>
      <c r="G35" s="45">
        <v>5</v>
      </c>
      <c r="I35" s="44"/>
      <c r="J35" s="45">
        <v>27</v>
      </c>
      <c r="L35" s="44"/>
      <c r="M35" s="45">
        <v>2</v>
      </c>
      <c r="O35" s="44"/>
      <c r="P35" s="45">
        <v>456</v>
      </c>
      <c r="R35" s="44"/>
      <c r="S35" s="45">
        <v>1</v>
      </c>
      <c r="T35" s="44"/>
      <c r="U35" s="44"/>
      <c r="V35" s="44"/>
      <c r="W35" s="45">
        <v>400</v>
      </c>
      <c r="Y35" s="44"/>
      <c r="Z35" s="44"/>
      <c r="AA35" s="45">
        <v>4</v>
      </c>
      <c r="AC35" s="44"/>
      <c r="AD35" s="44"/>
      <c r="AE35" s="44"/>
      <c r="AF35" s="44"/>
      <c r="AG35" s="45">
        <v>224</v>
      </c>
      <c r="AJ35" s="43">
        <v>1607</v>
      </c>
      <c r="AK35" s="43"/>
      <c r="AL35" s="35">
        <v>905</v>
      </c>
      <c r="AM35" s="35">
        <v>5</v>
      </c>
      <c r="AN35">
        <f t="shared" si="0"/>
        <v>11</v>
      </c>
      <c r="AO35" s="15">
        <f t="shared" si="1"/>
        <v>81000</v>
      </c>
      <c r="AP35">
        <f t="shared" si="2"/>
        <v>0</v>
      </c>
      <c r="AQ35" s="15">
        <f t="shared" si="3"/>
        <v>0</v>
      </c>
      <c r="AR35">
        <f t="shared" si="4"/>
        <v>0</v>
      </c>
      <c r="AS35" s="15">
        <f t="shared" si="5"/>
        <v>0</v>
      </c>
      <c r="AT35">
        <f t="shared" si="6"/>
        <v>4</v>
      </c>
      <c r="AU35" s="15">
        <f t="shared" si="7"/>
        <v>18000</v>
      </c>
      <c r="AV35">
        <f t="shared" si="8"/>
        <v>11</v>
      </c>
      <c r="AW35" s="15">
        <f t="shared" si="9"/>
        <v>81000</v>
      </c>
    </row>
    <row r="36" spans="1:49" ht="14.45" customHeight="1" x14ac:dyDescent="0.2">
      <c r="A36" s="37" t="s">
        <v>267</v>
      </c>
      <c r="B36" s="37"/>
      <c r="C36" s="37"/>
      <c r="D36" s="37"/>
      <c r="E36" s="37"/>
      <c r="F36" s="37"/>
      <c r="G36" s="37"/>
      <c r="H36" s="37"/>
      <c r="Z36" s="38"/>
      <c r="AA36" s="38"/>
      <c r="AB36" s="38" t="s">
        <v>1</v>
      </c>
      <c r="AC36" s="38"/>
      <c r="AD36" s="39">
        <v>2</v>
      </c>
      <c r="AE36" s="40" t="s">
        <v>3</v>
      </c>
      <c r="AF36" s="38"/>
      <c r="AG36" s="39">
        <v>9</v>
      </c>
      <c r="AJ36" s="43">
        <v>1802</v>
      </c>
      <c r="AK36" s="43"/>
      <c r="AL36" s="35">
        <v>906</v>
      </c>
      <c r="AM36" s="35">
        <v>6</v>
      </c>
      <c r="AN36">
        <f t="shared" si="0"/>
        <v>6</v>
      </c>
      <c r="AO36" s="15">
        <f t="shared" si="1"/>
        <v>119000</v>
      </c>
      <c r="AP36">
        <f t="shared" si="2"/>
        <v>0</v>
      </c>
      <c r="AQ36" s="15">
        <f t="shared" si="3"/>
        <v>0</v>
      </c>
      <c r="AR36">
        <f t="shared" si="4"/>
        <v>0</v>
      </c>
      <c r="AS36" s="15">
        <f t="shared" si="5"/>
        <v>0</v>
      </c>
      <c r="AT36">
        <f t="shared" si="6"/>
        <v>4</v>
      </c>
      <c r="AU36" s="15">
        <f t="shared" si="7"/>
        <v>18000</v>
      </c>
      <c r="AV36">
        <f t="shared" si="8"/>
        <v>6</v>
      </c>
      <c r="AW36" s="15">
        <f t="shared" si="9"/>
        <v>119000</v>
      </c>
    </row>
    <row r="37" spans="1:49" ht="14.45" customHeight="1" x14ac:dyDescent="0.2">
      <c r="A37" s="37" t="s">
        <v>5</v>
      </c>
      <c r="B37" s="37"/>
      <c r="C37" s="37"/>
      <c r="D37" s="37"/>
      <c r="E37" s="37"/>
      <c r="V37" s="37" t="s">
        <v>6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J37" s="43">
        <v>1903</v>
      </c>
      <c r="AK37" s="43"/>
      <c r="AL37" s="35">
        <v>907</v>
      </c>
      <c r="AM37" s="35">
        <v>4</v>
      </c>
      <c r="AN37">
        <f t="shared" si="0"/>
        <v>10</v>
      </c>
      <c r="AO37" s="15">
        <f t="shared" si="1"/>
        <v>88000</v>
      </c>
      <c r="AP37">
        <f t="shared" si="2"/>
        <v>0</v>
      </c>
      <c r="AQ37" s="15">
        <f t="shared" si="3"/>
        <v>0</v>
      </c>
      <c r="AR37">
        <f t="shared" si="4"/>
        <v>0</v>
      </c>
      <c r="AS37" s="15">
        <f t="shared" si="5"/>
        <v>0</v>
      </c>
      <c r="AT37">
        <f t="shared" si="6"/>
        <v>5</v>
      </c>
      <c r="AU37" s="15">
        <f t="shared" si="7"/>
        <v>79000</v>
      </c>
      <c r="AV37">
        <f t="shared" si="8"/>
        <v>10</v>
      </c>
      <c r="AW37" s="15">
        <f t="shared" si="9"/>
        <v>88000</v>
      </c>
    </row>
    <row r="38" spans="1:49" ht="14.45" customHeight="1" x14ac:dyDescent="0.2">
      <c r="A38" s="37" t="s">
        <v>7</v>
      </c>
      <c r="B38" s="37"/>
      <c r="C38" s="37"/>
      <c r="D38" s="37"/>
      <c r="E38" s="37"/>
      <c r="V38" s="37" t="s">
        <v>268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J38" s="43">
        <v>2004</v>
      </c>
      <c r="AK38" s="43"/>
      <c r="AL38" s="35">
        <v>908</v>
      </c>
      <c r="AM38" s="35">
        <v>5</v>
      </c>
      <c r="AN38">
        <f t="shared" si="0"/>
        <v>45</v>
      </c>
      <c r="AO38" s="15">
        <f t="shared" si="1"/>
        <v>650000</v>
      </c>
      <c r="AP38">
        <f t="shared" si="2"/>
        <v>2</v>
      </c>
      <c r="AQ38" s="15">
        <f t="shared" si="3"/>
        <v>450000</v>
      </c>
      <c r="AR38">
        <f t="shared" si="4"/>
        <v>3</v>
      </c>
      <c r="AS38" s="15">
        <f t="shared" si="5"/>
        <v>1030000</v>
      </c>
      <c r="AT38">
        <f t="shared" si="6"/>
        <v>17</v>
      </c>
      <c r="AU38" s="15">
        <f t="shared" si="7"/>
        <v>529000</v>
      </c>
      <c r="AV38">
        <f t="shared" si="8"/>
        <v>50</v>
      </c>
      <c r="AW38" s="15">
        <f t="shared" si="9"/>
        <v>2130000</v>
      </c>
    </row>
    <row r="39" spans="1:49" ht="12" customHeight="1" x14ac:dyDescent="0.2">
      <c r="G39" s="41" t="s">
        <v>269</v>
      </c>
      <c r="H39" s="41"/>
      <c r="I39" s="41"/>
      <c r="J39" s="41"/>
      <c r="M39" s="41" t="s">
        <v>10</v>
      </c>
      <c r="N39" s="41"/>
      <c r="O39" s="41"/>
      <c r="P39" s="41"/>
      <c r="R39" s="41" t="s">
        <v>10</v>
      </c>
      <c r="S39" s="41"/>
      <c r="T39" s="41"/>
      <c r="U39" s="41"/>
      <c r="V39" s="41"/>
      <c r="AJ39" s="43">
        <v>2005</v>
      </c>
      <c r="AK39" s="43"/>
      <c r="AL39" s="35">
        <v>909</v>
      </c>
      <c r="AM39" s="35">
        <v>3</v>
      </c>
      <c r="AN39">
        <f t="shared" si="0"/>
        <v>7</v>
      </c>
      <c r="AO39" s="15">
        <f t="shared" si="1"/>
        <v>97000</v>
      </c>
      <c r="AP39">
        <f t="shared" si="2"/>
        <v>0</v>
      </c>
      <c r="AQ39" s="15">
        <f t="shared" si="3"/>
        <v>0</v>
      </c>
      <c r="AR39">
        <f t="shared" si="4"/>
        <v>0</v>
      </c>
      <c r="AS39" s="15">
        <f t="shared" si="5"/>
        <v>0</v>
      </c>
      <c r="AT39">
        <f t="shared" si="6"/>
        <v>2</v>
      </c>
      <c r="AU39" s="15">
        <f t="shared" si="7"/>
        <v>7000</v>
      </c>
      <c r="AV39">
        <f t="shared" si="8"/>
        <v>7</v>
      </c>
      <c r="AW39" s="15">
        <f t="shared" si="9"/>
        <v>97000</v>
      </c>
    </row>
    <row r="40" spans="1:49" ht="12" customHeight="1" x14ac:dyDescent="0.2">
      <c r="G40" s="41" t="s">
        <v>270</v>
      </c>
      <c r="H40" s="41"/>
      <c r="I40" s="41"/>
      <c r="J40" s="41"/>
      <c r="M40" s="41" t="s">
        <v>12</v>
      </c>
      <c r="N40" s="41"/>
      <c r="O40" s="41"/>
      <c r="P40" s="41"/>
      <c r="R40" s="41" t="s">
        <v>13</v>
      </c>
      <c r="S40" s="41"/>
      <c r="T40" s="41"/>
      <c r="U40" s="41"/>
      <c r="V40" s="41"/>
      <c r="X40" s="41" t="s">
        <v>14</v>
      </c>
      <c r="Y40" s="41"/>
      <c r="Z40" s="41"/>
      <c r="AA40" s="41"/>
      <c r="AB40" s="41"/>
      <c r="AC40" s="41"/>
      <c r="AD40" s="41"/>
      <c r="AE40" s="41"/>
      <c r="AF40" s="41"/>
      <c r="AG40" s="41"/>
      <c r="AJ40" s="43">
        <v>2006</v>
      </c>
      <c r="AK40" s="43"/>
      <c r="AL40" s="35">
        <v>1001</v>
      </c>
      <c r="AM40" s="35">
        <v>4</v>
      </c>
      <c r="AN40">
        <f t="shared" si="0"/>
        <v>14</v>
      </c>
      <c r="AO40" s="15">
        <f t="shared" si="1"/>
        <v>76000</v>
      </c>
      <c r="AP40">
        <f t="shared" si="2"/>
        <v>1</v>
      </c>
      <c r="AQ40" s="15">
        <f t="shared" si="3"/>
        <v>175000</v>
      </c>
      <c r="AR40">
        <f t="shared" si="4"/>
        <v>0</v>
      </c>
      <c r="AS40" s="15">
        <f t="shared" si="5"/>
        <v>0</v>
      </c>
      <c r="AT40">
        <f t="shared" si="6"/>
        <v>6</v>
      </c>
      <c r="AU40" s="15">
        <f t="shared" si="7"/>
        <v>16000</v>
      </c>
      <c r="AV40">
        <f t="shared" si="8"/>
        <v>15</v>
      </c>
      <c r="AW40" s="15">
        <f t="shared" si="9"/>
        <v>251000</v>
      </c>
    </row>
    <row r="41" spans="1:49" ht="12.95" customHeight="1" x14ac:dyDescent="0.2">
      <c r="B41" s="42" t="s">
        <v>15</v>
      </c>
      <c r="G41" s="41" t="s">
        <v>271</v>
      </c>
      <c r="H41" s="41"/>
      <c r="I41" s="41"/>
      <c r="J41" s="41"/>
      <c r="M41" s="41" t="s">
        <v>17</v>
      </c>
      <c r="N41" s="41"/>
      <c r="O41" s="41"/>
      <c r="P41" s="41"/>
      <c r="X41" s="41" t="s">
        <v>18</v>
      </c>
      <c r="Y41" s="41"/>
      <c r="Z41" s="41"/>
      <c r="AA41" s="41"/>
      <c r="AB41" s="41"/>
      <c r="AC41" s="41"/>
      <c r="AD41" s="41"/>
      <c r="AE41" s="41"/>
      <c r="AF41" s="41"/>
      <c r="AG41" s="41"/>
      <c r="AJ41" s="43">
        <v>2502.0700000000002</v>
      </c>
      <c r="AK41" s="43"/>
      <c r="AL41" s="35">
        <v>1002</v>
      </c>
      <c r="AM41" s="35">
        <v>3</v>
      </c>
      <c r="AN41">
        <f t="shared" si="0"/>
        <v>7</v>
      </c>
      <c r="AO41" s="15">
        <f t="shared" si="1"/>
        <v>123000</v>
      </c>
      <c r="AP41">
        <f t="shared" si="2"/>
        <v>1</v>
      </c>
      <c r="AQ41" s="15">
        <f t="shared" si="3"/>
        <v>250000</v>
      </c>
      <c r="AR41">
        <f t="shared" si="4"/>
        <v>0</v>
      </c>
      <c r="AS41" s="15">
        <f t="shared" si="5"/>
        <v>0</v>
      </c>
      <c r="AT41">
        <f t="shared" si="6"/>
        <v>1</v>
      </c>
      <c r="AU41" s="15">
        <f t="shared" si="7"/>
        <v>10000</v>
      </c>
      <c r="AV41">
        <f t="shared" si="8"/>
        <v>8</v>
      </c>
      <c r="AW41" s="15">
        <f t="shared" si="9"/>
        <v>373000</v>
      </c>
    </row>
    <row r="42" spans="1:49" ht="13.5" customHeight="1" x14ac:dyDescent="0.2">
      <c r="B42" s="42"/>
      <c r="G42" s="41"/>
      <c r="H42" s="41"/>
      <c r="I42" s="41"/>
      <c r="J42" s="41"/>
      <c r="M42" s="41"/>
      <c r="N42" s="41"/>
      <c r="O42" s="41"/>
      <c r="P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J42" s="43">
        <v>2503.0100000000002</v>
      </c>
      <c r="AK42" s="43"/>
      <c r="AL42" s="35">
        <v>1101</v>
      </c>
      <c r="AM42" s="35">
        <v>7</v>
      </c>
      <c r="AN42">
        <f t="shared" si="0"/>
        <v>72</v>
      </c>
      <c r="AO42" s="15">
        <f t="shared" si="1"/>
        <v>1134000</v>
      </c>
      <c r="AP42">
        <f t="shared" si="2"/>
        <v>3</v>
      </c>
      <c r="AQ42" s="15">
        <f t="shared" si="3"/>
        <v>530000</v>
      </c>
      <c r="AR42">
        <f t="shared" si="4"/>
        <v>4</v>
      </c>
      <c r="AS42" s="15">
        <f t="shared" si="5"/>
        <v>2210000</v>
      </c>
      <c r="AT42">
        <f t="shared" si="6"/>
        <v>44</v>
      </c>
      <c r="AU42" s="15">
        <f t="shared" si="7"/>
        <v>1807000</v>
      </c>
      <c r="AV42">
        <f t="shared" si="8"/>
        <v>79</v>
      </c>
      <c r="AW42" s="15">
        <f t="shared" si="9"/>
        <v>3874000</v>
      </c>
    </row>
    <row r="43" spans="1:49" ht="12" customHeight="1" x14ac:dyDescent="0.2">
      <c r="F43" s="41" t="s">
        <v>19</v>
      </c>
      <c r="G43" s="41"/>
      <c r="H43" s="41"/>
      <c r="J43" s="41" t="s">
        <v>20</v>
      </c>
      <c r="K43" s="41"/>
      <c r="M43" s="41" t="s">
        <v>19</v>
      </c>
      <c r="N43" s="41"/>
      <c r="P43" s="42" t="s">
        <v>20</v>
      </c>
      <c r="S43" s="42" t="s">
        <v>19</v>
      </c>
      <c r="U43" s="41" t="s">
        <v>20</v>
      </c>
      <c r="V43" s="41"/>
      <c r="Y43" s="41" t="s">
        <v>19</v>
      </c>
      <c r="Z43" s="41"/>
      <c r="AD43" s="41" t="s">
        <v>20</v>
      </c>
      <c r="AE43" s="41"/>
      <c r="AF43" s="41"/>
      <c r="AJ43" s="43">
        <v>2504.02</v>
      </c>
      <c r="AK43" s="43"/>
      <c r="AL43" s="35">
        <v>1102</v>
      </c>
      <c r="AM43" s="35">
        <v>11</v>
      </c>
      <c r="AN43">
        <f t="shared" si="0"/>
        <v>140</v>
      </c>
      <c r="AO43" s="15">
        <f t="shared" si="1"/>
        <v>1776000</v>
      </c>
      <c r="AP43">
        <f t="shared" si="2"/>
        <v>9</v>
      </c>
      <c r="AQ43" s="15">
        <f t="shared" si="3"/>
        <v>1554000</v>
      </c>
      <c r="AR43">
        <f t="shared" si="4"/>
        <v>9</v>
      </c>
      <c r="AS43" s="15">
        <f t="shared" si="5"/>
        <v>4653000</v>
      </c>
      <c r="AT43">
        <f t="shared" si="6"/>
        <v>58</v>
      </c>
      <c r="AU43" s="15">
        <f t="shared" si="7"/>
        <v>3246000</v>
      </c>
      <c r="AV43">
        <f t="shared" si="8"/>
        <v>158</v>
      </c>
      <c r="AW43" s="15">
        <f t="shared" si="9"/>
        <v>7983000</v>
      </c>
    </row>
    <row r="44" spans="1:49" ht="12" customHeight="1" x14ac:dyDescent="0.2">
      <c r="F44" s="41" t="s">
        <v>21</v>
      </c>
      <c r="G44" s="41"/>
      <c r="H44" s="41"/>
      <c r="J44" s="41" t="s">
        <v>22</v>
      </c>
      <c r="K44" s="41"/>
      <c r="M44" s="41" t="s">
        <v>21</v>
      </c>
      <c r="N44" s="41"/>
      <c r="P44" s="42" t="s">
        <v>22</v>
      </c>
      <c r="S44" s="42" t="s">
        <v>21</v>
      </c>
      <c r="U44" s="41" t="s">
        <v>22</v>
      </c>
      <c r="V44" s="41"/>
      <c r="Y44" s="41" t="s">
        <v>21</v>
      </c>
      <c r="Z44" s="41"/>
      <c r="AD44" s="41" t="s">
        <v>22</v>
      </c>
      <c r="AE44" s="41"/>
      <c r="AF44" s="41"/>
      <c r="AJ44" s="43">
        <v>2505</v>
      </c>
      <c r="AK44" s="43"/>
      <c r="AL44" s="35">
        <v>1201</v>
      </c>
      <c r="AM44" s="35">
        <v>13</v>
      </c>
      <c r="AN44">
        <f t="shared" si="0"/>
        <v>60</v>
      </c>
      <c r="AO44" s="15">
        <f t="shared" si="1"/>
        <v>685000</v>
      </c>
      <c r="AP44">
        <f t="shared" si="2"/>
        <v>1</v>
      </c>
      <c r="AQ44" s="15">
        <f t="shared" si="3"/>
        <v>110000</v>
      </c>
      <c r="AR44">
        <f t="shared" si="4"/>
        <v>0</v>
      </c>
      <c r="AS44" s="15">
        <f t="shared" si="5"/>
        <v>0</v>
      </c>
      <c r="AT44">
        <f t="shared" si="6"/>
        <v>26</v>
      </c>
      <c r="AU44" s="15">
        <f t="shared" si="7"/>
        <v>260000</v>
      </c>
      <c r="AV44">
        <f t="shared" si="8"/>
        <v>61</v>
      </c>
      <c r="AW44" s="15">
        <f t="shared" si="9"/>
        <v>795000</v>
      </c>
    </row>
    <row r="45" spans="1:49" ht="12" customHeight="1" x14ac:dyDescent="0.2">
      <c r="B45" s="46">
        <v>803.02</v>
      </c>
      <c r="C45" s="44"/>
      <c r="D45" s="44"/>
      <c r="E45" s="44"/>
      <c r="F45" s="44"/>
      <c r="G45" s="45">
        <v>4</v>
      </c>
      <c r="I45" s="44"/>
      <c r="J45" s="45">
        <v>10</v>
      </c>
      <c r="L45" s="44"/>
      <c r="M45" s="45">
        <v>0</v>
      </c>
      <c r="O45" s="44"/>
      <c r="P45" s="45">
        <v>0</v>
      </c>
      <c r="R45" s="44"/>
      <c r="S45" s="45">
        <v>0</v>
      </c>
      <c r="T45" s="44"/>
      <c r="U45" s="44"/>
      <c r="V45" s="44"/>
      <c r="W45" s="45">
        <v>0</v>
      </c>
      <c r="Y45" s="44"/>
      <c r="Z45" s="44"/>
      <c r="AA45" s="45">
        <v>1</v>
      </c>
      <c r="AC45" s="44"/>
      <c r="AD45" s="44"/>
      <c r="AE45" s="44"/>
      <c r="AF45" s="44"/>
      <c r="AG45" s="45">
        <v>8</v>
      </c>
      <c r="AJ45" s="43">
        <v>2707.01</v>
      </c>
      <c r="AK45" s="43"/>
      <c r="AL45" s="35">
        <v>1202.01</v>
      </c>
      <c r="AM45" s="35">
        <v>13</v>
      </c>
      <c r="AN45">
        <f t="shared" si="0"/>
        <v>14</v>
      </c>
      <c r="AO45" s="15">
        <f t="shared" si="1"/>
        <v>63000</v>
      </c>
      <c r="AP45">
        <f t="shared" si="2"/>
        <v>0</v>
      </c>
      <c r="AQ45" s="15">
        <f t="shared" si="3"/>
        <v>0</v>
      </c>
      <c r="AR45">
        <f t="shared" si="4"/>
        <v>1</v>
      </c>
      <c r="AS45" s="15">
        <f t="shared" si="5"/>
        <v>350000</v>
      </c>
      <c r="AT45">
        <f t="shared" si="6"/>
        <v>11</v>
      </c>
      <c r="AU45" s="15">
        <f t="shared" si="7"/>
        <v>403000</v>
      </c>
      <c r="AV45">
        <f t="shared" si="8"/>
        <v>15</v>
      </c>
      <c r="AW45" s="15">
        <f t="shared" si="9"/>
        <v>413000</v>
      </c>
    </row>
    <row r="46" spans="1:49" ht="12" customHeight="1" x14ac:dyDescent="0.2">
      <c r="B46" s="46">
        <v>804</v>
      </c>
      <c r="C46" s="44"/>
      <c r="D46" s="44"/>
      <c r="E46" s="44"/>
      <c r="F46" s="44"/>
      <c r="G46" s="45">
        <v>1</v>
      </c>
      <c r="I46" s="44"/>
      <c r="J46" s="45">
        <v>25</v>
      </c>
      <c r="L46" s="44"/>
      <c r="M46" s="45">
        <v>0</v>
      </c>
      <c r="O46" s="44"/>
      <c r="P46" s="45">
        <v>0</v>
      </c>
      <c r="R46" s="44"/>
      <c r="S46" s="45">
        <v>0</v>
      </c>
      <c r="T46" s="44"/>
      <c r="U46" s="44"/>
      <c r="V46" s="44"/>
      <c r="W46" s="45">
        <v>0</v>
      </c>
      <c r="Y46" s="44"/>
      <c r="Z46" s="44"/>
      <c r="AA46" s="45">
        <v>0</v>
      </c>
      <c r="AC46" s="44"/>
      <c r="AD46" s="44"/>
      <c r="AE46" s="44"/>
      <c r="AF46" s="44"/>
      <c r="AG46" s="45">
        <v>0</v>
      </c>
      <c r="AJ46" s="43">
        <v>2720.06</v>
      </c>
      <c r="AK46" s="43"/>
      <c r="AL46" s="35">
        <v>1202.02</v>
      </c>
      <c r="AM46" s="35">
        <v>8</v>
      </c>
      <c r="AN46">
        <f t="shared" si="0"/>
        <v>38</v>
      </c>
      <c r="AO46" s="15">
        <f t="shared" si="1"/>
        <v>735000</v>
      </c>
      <c r="AP46">
        <f t="shared" si="2"/>
        <v>1</v>
      </c>
      <c r="AQ46" s="15">
        <f t="shared" si="3"/>
        <v>183000</v>
      </c>
      <c r="AR46">
        <f t="shared" si="4"/>
        <v>0</v>
      </c>
      <c r="AS46" s="15">
        <f t="shared" si="5"/>
        <v>0</v>
      </c>
      <c r="AT46">
        <f t="shared" si="6"/>
        <v>20</v>
      </c>
      <c r="AU46" s="15">
        <f t="shared" si="7"/>
        <v>315000</v>
      </c>
      <c r="AV46">
        <f t="shared" si="8"/>
        <v>39</v>
      </c>
      <c r="AW46" s="15">
        <f t="shared" si="9"/>
        <v>918000</v>
      </c>
    </row>
    <row r="47" spans="1:49" ht="12" customHeight="1" x14ac:dyDescent="0.2">
      <c r="B47" s="46">
        <v>807</v>
      </c>
      <c r="C47" s="44"/>
      <c r="D47" s="44"/>
      <c r="E47" s="44"/>
      <c r="F47" s="44"/>
      <c r="G47" s="45">
        <v>1</v>
      </c>
      <c r="I47" s="44"/>
      <c r="J47" s="45">
        <v>3</v>
      </c>
      <c r="L47" s="44"/>
      <c r="M47" s="45">
        <v>1</v>
      </c>
      <c r="O47" s="44"/>
      <c r="P47" s="45">
        <v>140</v>
      </c>
      <c r="R47" s="44"/>
      <c r="S47" s="45">
        <v>0</v>
      </c>
      <c r="T47" s="44"/>
      <c r="U47" s="44"/>
      <c r="V47" s="44"/>
      <c r="W47" s="45">
        <v>0</v>
      </c>
      <c r="Y47" s="44"/>
      <c r="Z47" s="44"/>
      <c r="AA47" s="45">
        <v>0</v>
      </c>
      <c r="AC47" s="44"/>
      <c r="AD47" s="44"/>
      <c r="AE47" s="44"/>
      <c r="AF47" s="44"/>
      <c r="AG47" s="45">
        <v>0</v>
      </c>
      <c r="AJ47" s="46">
        <v>402</v>
      </c>
      <c r="AK47" s="46"/>
      <c r="AL47" s="35">
        <v>1203</v>
      </c>
      <c r="AM47" s="35">
        <v>8</v>
      </c>
      <c r="AN47">
        <f t="shared" si="0"/>
        <v>31</v>
      </c>
      <c r="AO47" s="15">
        <f t="shared" si="1"/>
        <v>201000</v>
      </c>
      <c r="AP47">
        <f t="shared" si="2"/>
        <v>0</v>
      </c>
      <c r="AQ47" s="15">
        <f t="shared" si="3"/>
        <v>0</v>
      </c>
      <c r="AR47">
        <f t="shared" si="4"/>
        <v>0</v>
      </c>
      <c r="AS47" s="15">
        <f t="shared" si="5"/>
        <v>0</v>
      </c>
      <c r="AT47">
        <f t="shared" si="6"/>
        <v>18</v>
      </c>
      <c r="AU47" s="15">
        <f t="shared" si="7"/>
        <v>110000</v>
      </c>
      <c r="AV47">
        <f t="shared" si="8"/>
        <v>31</v>
      </c>
      <c r="AW47" s="15">
        <f t="shared" si="9"/>
        <v>201000</v>
      </c>
    </row>
    <row r="48" spans="1:49" ht="12" customHeight="1" x14ac:dyDescent="0.2">
      <c r="B48" s="46">
        <v>907</v>
      </c>
      <c r="C48" s="44"/>
      <c r="D48" s="44"/>
      <c r="E48" s="44"/>
      <c r="F48" s="44"/>
      <c r="G48" s="45">
        <v>10</v>
      </c>
      <c r="I48" s="44"/>
      <c r="J48" s="45">
        <v>88</v>
      </c>
      <c r="L48" s="44"/>
      <c r="M48" s="45">
        <v>0</v>
      </c>
      <c r="O48" s="44"/>
      <c r="P48" s="45">
        <v>0</v>
      </c>
      <c r="R48" s="44"/>
      <c r="S48" s="45">
        <v>0</v>
      </c>
      <c r="T48" s="44"/>
      <c r="U48" s="44"/>
      <c r="V48" s="44"/>
      <c r="W48" s="45">
        <v>0</v>
      </c>
      <c r="Y48" s="44"/>
      <c r="Z48" s="44"/>
      <c r="AA48" s="45">
        <v>5</v>
      </c>
      <c r="AC48" s="44"/>
      <c r="AD48" s="44"/>
      <c r="AE48" s="44"/>
      <c r="AF48" s="44"/>
      <c r="AG48" s="45">
        <v>79</v>
      </c>
      <c r="AJ48" s="46">
        <v>602</v>
      </c>
      <c r="AK48" s="46"/>
      <c r="AL48" s="35">
        <v>1204</v>
      </c>
      <c r="AM48" s="35">
        <v>4</v>
      </c>
      <c r="AN48">
        <f t="shared" si="0"/>
        <v>15</v>
      </c>
      <c r="AO48" s="15">
        <f t="shared" si="1"/>
        <v>169000</v>
      </c>
      <c r="AP48">
        <f t="shared" si="2"/>
        <v>0</v>
      </c>
      <c r="AQ48" s="15">
        <f t="shared" si="3"/>
        <v>0</v>
      </c>
      <c r="AR48">
        <f t="shared" si="4"/>
        <v>0</v>
      </c>
      <c r="AS48" s="15">
        <f t="shared" si="5"/>
        <v>0</v>
      </c>
      <c r="AT48">
        <f t="shared" si="6"/>
        <v>8</v>
      </c>
      <c r="AU48" s="15">
        <f t="shared" si="7"/>
        <v>82000</v>
      </c>
      <c r="AV48">
        <f t="shared" si="8"/>
        <v>15</v>
      </c>
      <c r="AW48" s="15">
        <f t="shared" si="9"/>
        <v>169000</v>
      </c>
    </row>
    <row r="49" spans="2:49" ht="12" customHeight="1" x14ac:dyDescent="0.2">
      <c r="B49" s="43">
        <v>1001</v>
      </c>
      <c r="C49" s="44"/>
      <c r="D49" s="44"/>
      <c r="E49" s="44"/>
      <c r="F49" s="44"/>
      <c r="G49" s="45">
        <v>14</v>
      </c>
      <c r="I49" s="44"/>
      <c r="J49" s="45">
        <v>76</v>
      </c>
      <c r="L49" s="44"/>
      <c r="M49" s="45">
        <v>1</v>
      </c>
      <c r="O49" s="44"/>
      <c r="P49" s="45">
        <v>175</v>
      </c>
      <c r="R49" s="44"/>
      <c r="S49" s="45">
        <v>0</v>
      </c>
      <c r="T49" s="44"/>
      <c r="U49" s="44"/>
      <c r="V49" s="44"/>
      <c r="W49" s="45">
        <v>0</v>
      </c>
      <c r="Y49" s="44"/>
      <c r="Z49" s="44"/>
      <c r="AA49" s="45">
        <v>6</v>
      </c>
      <c r="AC49" s="44"/>
      <c r="AD49" s="44"/>
      <c r="AE49" s="44"/>
      <c r="AF49" s="44"/>
      <c r="AG49" s="45">
        <v>16</v>
      </c>
      <c r="AJ49" s="46">
        <v>701</v>
      </c>
      <c r="AK49" s="46"/>
      <c r="AL49" s="35">
        <v>1205</v>
      </c>
      <c r="AM49" s="35">
        <v>8</v>
      </c>
      <c r="AN49">
        <f t="shared" si="0"/>
        <v>36</v>
      </c>
      <c r="AO49" s="15">
        <f t="shared" si="1"/>
        <v>603000</v>
      </c>
      <c r="AP49">
        <f t="shared" si="2"/>
        <v>1</v>
      </c>
      <c r="AQ49" s="15">
        <f t="shared" si="3"/>
        <v>250000</v>
      </c>
      <c r="AR49">
        <f t="shared" si="4"/>
        <v>0</v>
      </c>
      <c r="AS49" s="15">
        <f t="shared" si="5"/>
        <v>0</v>
      </c>
      <c r="AT49">
        <f t="shared" si="6"/>
        <v>24</v>
      </c>
      <c r="AU49" s="15">
        <f t="shared" si="7"/>
        <v>410000</v>
      </c>
      <c r="AV49">
        <f t="shared" si="8"/>
        <v>37</v>
      </c>
      <c r="AW49" s="15">
        <f t="shared" si="9"/>
        <v>853000</v>
      </c>
    </row>
    <row r="50" spans="2:49" ht="12" customHeight="1" x14ac:dyDescent="0.2">
      <c r="B50" s="43">
        <v>1204</v>
      </c>
      <c r="C50" s="44"/>
      <c r="D50" s="44"/>
      <c r="E50" s="44"/>
      <c r="F50" s="44"/>
      <c r="G50" s="45">
        <v>15</v>
      </c>
      <c r="I50" s="44"/>
      <c r="J50" s="45">
        <v>169</v>
      </c>
      <c r="L50" s="44"/>
      <c r="M50" s="45">
        <v>0</v>
      </c>
      <c r="O50" s="44"/>
      <c r="P50" s="45">
        <v>0</v>
      </c>
      <c r="R50" s="44"/>
      <c r="S50" s="45">
        <v>0</v>
      </c>
      <c r="T50" s="44"/>
      <c r="U50" s="44"/>
      <c r="V50" s="44"/>
      <c r="W50" s="45">
        <v>0</v>
      </c>
      <c r="Y50" s="44"/>
      <c r="Z50" s="44"/>
      <c r="AA50" s="45">
        <v>8</v>
      </c>
      <c r="AC50" s="44"/>
      <c r="AD50" s="44"/>
      <c r="AE50" s="44"/>
      <c r="AF50" s="44"/>
      <c r="AG50" s="45">
        <v>82</v>
      </c>
      <c r="AJ50" s="46">
        <v>702</v>
      </c>
      <c r="AK50" s="46"/>
      <c r="AL50" s="35">
        <v>1206</v>
      </c>
      <c r="AM50" s="35">
        <v>5</v>
      </c>
      <c r="AN50">
        <f t="shared" si="0"/>
        <v>60</v>
      </c>
      <c r="AO50" s="15">
        <f t="shared" si="1"/>
        <v>975000</v>
      </c>
      <c r="AP50">
        <f t="shared" si="2"/>
        <v>3</v>
      </c>
      <c r="AQ50" s="15">
        <f t="shared" si="3"/>
        <v>684000</v>
      </c>
      <c r="AR50">
        <f t="shared" si="4"/>
        <v>4</v>
      </c>
      <c r="AS50" s="15">
        <f t="shared" si="5"/>
        <v>1972000</v>
      </c>
      <c r="AT50">
        <f t="shared" si="6"/>
        <v>36</v>
      </c>
      <c r="AU50" s="15">
        <f t="shared" si="7"/>
        <v>2477000</v>
      </c>
      <c r="AV50">
        <f t="shared" si="8"/>
        <v>67</v>
      </c>
      <c r="AW50" s="15">
        <f t="shared" si="9"/>
        <v>3631000</v>
      </c>
    </row>
    <row r="51" spans="2:49" ht="12" customHeight="1" x14ac:dyDescent="0.2">
      <c r="B51" s="43">
        <v>1302</v>
      </c>
      <c r="C51" s="44"/>
      <c r="D51" s="44"/>
      <c r="E51" s="44"/>
      <c r="F51" s="44"/>
      <c r="G51" s="45">
        <v>8</v>
      </c>
      <c r="I51" s="44"/>
      <c r="J51" s="45">
        <v>70</v>
      </c>
      <c r="L51" s="44"/>
      <c r="M51" s="45">
        <v>0</v>
      </c>
      <c r="O51" s="44"/>
      <c r="P51" s="45">
        <v>0</v>
      </c>
      <c r="R51" s="44"/>
      <c r="S51" s="45">
        <v>0</v>
      </c>
      <c r="T51" s="44"/>
      <c r="U51" s="44"/>
      <c r="V51" s="44"/>
      <c r="W51" s="45">
        <v>0</v>
      </c>
      <c r="Y51" s="44"/>
      <c r="Z51" s="44"/>
      <c r="AA51" s="45">
        <v>6</v>
      </c>
      <c r="AC51" s="44"/>
      <c r="AD51" s="44"/>
      <c r="AE51" s="44"/>
      <c r="AF51" s="44"/>
      <c r="AG51" s="45">
        <v>68</v>
      </c>
      <c r="AJ51" s="46">
        <v>802</v>
      </c>
      <c r="AK51" s="46"/>
      <c r="AL51" s="35">
        <v>1207</v>
      </c>
      <c r="AM51" s="35">
        <v>6</v>
      </c>
      <c r="AN51">
        <f t="shared" si="0"/>
        <v>42</v>
      </c>
      <c r="AO51" s="15">
        <f t="shared" si="1"/>
        <v>679000</v>
      </c>
      <c r="AP51">
        <f t="shared" si="2"/>
        <v>3</v>
      </c>
      <c r="AQ51" s="15">
        <f t="shared" si="3"/>
        <v>650000</v>
      </c>
      <c r="AR51">
        <f t="shared" si="4"/>
        <v>2</v>
      </c>
      <c r="AS51" s="15">
        <f t="shared" si="5"/>
        <v>850000</v>
      </c>
      <c r="AT51">
        <f t="shared" si="6"/>
        <v>14</v>
      </c>
      <c r="AU51" s="15">
        <f t="shared" si="7"/>
        <v>115000</v>
      </c>
      <c r="AV51">
        <f t="shared" si="8"/>
        <v>47</v>
      </c>
      <c r="AW51" s="15">
        <f t="shared" si="9"/>
        <v>2179000</v>
      </c>
    </row>
    <row r="52" spans="2:49" ht="12" customHeight="1" x14ac:dyDescent="0.2">
      <c r="B52" s="43">
        <v>1501</v>
      </c>
      <c r="C52" s="44"/>
      <c r="D52" s="44"/>
      <c r="E52" s="44"/>
      <c r="F52" s="44"/>
      <c r="G52" s="45">
        <v>5</v>
      </c>
      <c r="I52" s="44"/>
      <c r="J52" s="45">
        <v>17</v>
      </c>
      <c r="L52" s="44"/>
      <c r="M52" s="45">
        <v>0</v>
      </c>
      <c r="O52" s="44"/>
      <c r="P52" s="45">
        <v>0</v>
      </c>
      <c r="R52" s="44"/>
      <c r="S52" s="45">
        <v>0</v>
      </c>
      <c r="T52" s="44"/>
      <c r="U52" s="44"/>
      <c r="V52" s="44"/>
      <c r="W52" s="45">
        <v>0</v>
      </c>
      <c r="Y52" s="44"/>
      <c r="Z52" s="44"/>
      <c r="AA52" s="45">
        <v>3</v>
      </c>
      <c r="AC52" s="44"/>
      <c r="AD52" s="44"/>
      <c r="AE52" s="44"/>
      <c r="AF52" s="44"/>
      <c r="AG52" s="45">
        <v>15</v>
      </c>
      <c r="AJ52" s="46">
        <v>805</v>
      </c>
      <c r="AK52" s="46"/>
      <c r="AL52" s="35">
        <v>1301</v>
      </c>
      <c r="AM52" s="35">
        <v>5</v>
      </c>
      <c r="AN52">
        <f t="shared" si="0"/>
        <v>8</v>
      </c>
      <c r="AO52" s="15">
        <f t="shared" si="1"/>
        <v>26000</v>
      </c>
      <c r="AP52">
        <f t="shared" si="2"/>
        <v>0</v>
      </c>
      <c r="AQ52" s="15">
        <f t="shared" si="3"/>
        <v>0</v>
      </c>
      <c r="AR52">
        <f t="shared" si="4"/>
        <v>0</v>
      </c>
      <c r="AS52" s="15">
        <f t="shared" si="5"/>
        <v>0</v>
      </c>
      <c r="AT52">
        <f t="shared" si="6"/>
        <v>6</v>
      </c>
      <c r="AU52" s="15">
        <f t="shared" si="7"/>
        <v>24000</v>
      </c>
      <c r="AV52">
        <f t="shared" si="8"/>
        <v>8</v>
      </c>
      <c r="AW52" s="15">
        <f t="shared" si="9"/>
        <v>26000</v>
      </c>
    </row>
    <row r="53" spans="2:49" ht="12" customHeight="1" x14ac:dyDescent="0.2">
      <c r="B53" s="43">
        <v>1502</v>
      </c>
      <c r="C53" s="44"/>
      <c r="D53" s="44"/>
      <c r="E53" s="44"/>
      <c r="F53" s="44"/>
      <c r="G53" s="45">
        <v>13</v>
      </c>
      <c r="I53" s="44"/>
      <c r="J53" s="45">
        <v>105</v>
      </c>
      <c r="L53" s="44"/>
      <c r="M53" s="45">
        <v>0</v>
      </c>
      <c r="O53" s="44"/>
      <c r="P53" s="45">
        <v>0</v>
      </c>
      <c r="R53" s="44"/>
      <c r="S53" s="45">
        <v>0</v>
      </c>
      <c r="T53" s="44"/>
      <c r="U53" s="44"/>
      <c r="V53" s="44"/>
      <c r="W53" s="45">
        <v>0</v>
      </c>
      <c r="Y53" s="44"/>
      <c r="Z53" s="44"/>
      <c r="AA53" s="45">
        <v>10</v>
      </c>
      <c r="AC53" s="44"/>
      <c r="AD53" s="44"/>
      <c r="AE53" s="44"/>
      <c r="AF53" s="44"/>
      <c r="AG53" s="45">
        <v>100</v>
      </c>
      <c r="AJ53" s="46">
        <v>806</v>
      </c>
      <c r="AK53" s="46"/>
      <c r="AL53" s="35">
        <v>1302</v>
      </c>
      <c r="AM53" s="35">
        <v>4</v>
      </c>
      <c r="AN53">
        <f t="shared" si="0"/>
        <v>8</v>
      </c>
      <c r="AO53" s="15">
        <f t="shared" si="1"/>
        <v>70000</v>
      </c>
      <c r="AP53">
        <f t="shared" si="2"/>
        <v>0</v>
      </c>
      <c r="AQ53" s="15">
        <f t="shared" si="3"/>
        <v>0</v>
      </c>
      <c r="AR53">
        <f t="shared" si="4"/>
        <v>0</v>
      </c>
      <c r="AS53" s="15">
        <f t="shared" si="5"/>
        <v>0</v>
      </c>
      <c r="AT53">
        <f t="shared" si="6"/>
        <v>6</v>
      </c>
      <c r="AU53" s="15">
        <f t="shared" si="7"/>
        <v>68000</v>
      </c>
      <c r="AV53">
        <f t="shared" si="8"/>
        <v>8</v>
      </c>
      <c r="AW53" s="15">
        <f t="shared" si="9"/>
        <v>70000</v>
      </c>
    </row>
    <row r="54" spans="2:49" ht="12" customHeight="1" x14ac:dyDescent="0.2">
      <c r="B54" s="43">
        <v>1512</v>
      </c>
      <c r="C54" s="44"/>
      <c r="D54" s="44"/>
      <c r="E54" s="44"/>
      <c r="F54" s="44"/>
      <c r="G54" s="45">
        <v>9</v>
      </c>
      <c r="I54" s="44"/>
      <c r="J54" s="45">
        <v>24</v>
      </c>
      <c r="L54" s="44"/>
      <c r="M54" s="45">
        <v>0</v>
      </c>
      <c r="O54" s="44"/>
      <c r="P54" s="45">
        <v>0</v>
      </c>
      <c r="R54" s="44"/>
      <c r="S54" s="45">
        <v>0</v>
      </c>
      <c r="T54" s="44"/>
      <c r="U54" s="44"/>
      <c r="V54" s="44"/>
      <c r="W54" s="45">
        <v>0</v>
      </c>
      <c r="Y54" s="44"/>
      <c r="Z54" s="44"/>
      <c r="AA54" s="45">
        <v>7</v>
      </c>
      <c r="AC54" s="44"/>
      <c r="AD54" s="44"/>
      <c r="AE54" s="44"/>
      <c r="AF54" s="44"/>
      <c r="AG54" s="45">
        <v>20</v>
      </c>
      <c r="AJ54" s="46">
        <v>905</v>
      </c>
      <c r="AK54" s="46"/>
      <c r="AL54" s="35">
        <v>1303</v>
      </c>
      <c r="AM54" s="35">
        <v>5</v>
      </c>
      <c r="AN54">
        <f t="shared" si="0"/>
        <v>29</v>
      </c>
      <c r="AO54" s="15">
        <f t="shared" si="1"/>
        <v>454000</v>
      </c>
      <c r="AP54">
        <f t="shared" si="2"/>
        <v>1</v>
      </c>
      <c r="AQ54" s="15">
        <f t="shared" si="3"/>
        <v>250000</v>
      </c>
      <c r="AR54">
        <f t="shared" si="4"/>
        <v>1</v>
      </c>
      <c r="AS54" s="15">
        <f t="shared" si="5"/>
        <v>508000</v>
      </c>
      <c r="AT54">
        <f t="shared" si="6"/>
        <v>14</v>
      </c>
      <c r="AU54" s="15">
        <f t="shared" si="7"/>
        <v>158000</v>
      </c>
      <c r="AV54">
        <f t="shared" si="8"/>
        <v>31</v>
      </c>
      <c r="AW54" s="15">
        <f t="shared" si="9"/>
        <v>1212000</v>
      </c>
    </row>
    <row r="55" spans="2:49" ht="12" customHeight="1" x14ac:dyDescent="0.2">
      <c r="B55" s="43">
        <v>1601</v>
      </c>
      <c r="C55" s="44"/>
      <c r="D55" s="44"/>
      <c r="E55" s="44"/>
      <c r="F55" s="44"/>
      <c r="G55" s="45">
        <v>9</v>
      </c>
      <c r="I55" s="44"/>
      <c r="J55" s="45">
        <v>31</v>
      </c>
      <c r="L55" s="44"/>
      <c r="M55" s="45">
        <v>0</v>
      </c>
      <c r="O55" s="44"/>
      <c r="P55" s="45">
        <v>0</v>
      </c>
      <c r="R55" s="44"/>
      <c r="S55" s="45">
        <v>0</v>
      </c>
      <c r="T55" s="44"/>
      <c r="U55" s="44"/>
      <c r="V55" s="44"/>
      <c r="W55" s="45">
        <v>0</v>
      </c>
      <c r="Y55" s="44"/>
      <c r="Z55" s="44"/>
      <c r="AA55" s="45">
        <v>7</v>
      </c>
      <c r="AC55" s="44"/>
      <c r="AD55" s="44"/>
      <c r="AE55" s="44"/>
      <c r="AF55" s="44"/>
      <c r="AG55" s="45">
        <v>22</v>
      </c>
      <c r="AJ55" s="46">
        <v>908</v>
      </c>
      <c r="AK55" s="46"/>
      <c r="AL55" s="35">
        <v>1304</v>
      </c>
      <c r="AM55" s="35">
        <v>5</v>
      </c>
      <c r="AN55">
        <f t="shared" si="0"/>
        <v>12</v>
      </c>
      <c r="AO55" s="15">
        <f t="shared" si="1"/>
        <v>49000</v>
      </c>
      <c r="AP55">
        <f t="shared" si="2"/>
        <v>0</v>
      </c>
      <c r="AQ55" s="15">
        <f t="shared" si="3"/>
        <v>0</v>
      </c>
      <c r="AR55">
        <f t="shared" si="4"/>
        <v>0</v>
      </c>
      <c r="AS55" s="15">
        <f t="shared" si="5"/>
        <v>0</v>
      </c>
      <c r="AT55">
        <f t="shared" si="6"/>
        <v>7</v>
      </c>
      <c r="AU55" s="15">
        <f t="shared" si="7"/>
        <v>39000</v>
      </c>
      <c r="AV55">
        <f t="shared" si="8"/>
        <v>12</v>
      </c>
      <c r="AW55" s="15">
        <f t="shared" si="9"/>
        <v>49000</v>
      </c>
    </row>
    <row r="56" spans="2:49" ht="12" customHeight="1" x14ac:dyDescent="0.2">
      <c r="B56" s="43">
        <v>1602</v>
      </c>
      <c r="C56" s="44"/>
      <c r="D56" s="44"/>
      <c r="E56" s="44"/>
      <c r="F56" s="44"/>
      <c r="G56" s="45">
        <v>7</v>
      </c>
      <c r="I56" s="44"/>
      <c r="J56" s="45">
        <v>34</v>
      </c>
      <c r="L56" s="44"/>
      <c r="M56" s="45">
        <v>0</v>
      </c>
      <c r="O56" s="44"/>
      <c r="P56" s="45">
        <v>0</v>
      </c>
      <c r="R56" s="44"/>
      <c r="S56" s="45">
        <v>0</v>
      </c>
      <c r="T56" s="44"/>
      <c r="U56" s="44"/>
      <c r="V56" s="44"/>
      <c r="W56" s="45">
        <v>0</v>
      </c>
      <c r="Y56" s="44"/>
      <c r="Z56" s="44"/>
      <c r="AA56" s="45">
        <v>7</v>
      </c>
      <c r="AC56" s="44"/>
      <c r="AD56" s="44"/>
      <c r="AE56" s="44"/>
      <c r="AF56" s="44"/>
      <c r="AG56" s="45">
        <v>34</v>
      </c>
      <c r="AJ56" s="43">
        <v>1206</v>
      </c>
      <c r="AK56" s="43"/>
      <c r="AL56" s="35">
        <v>1306</v>
      </c>
      <c r="AM56" s="35">
        <v>8</v>
      </c>
      <c r="AN56">
        <f t="shared" si="0"/>
        <v>106</v>
      </c>
      <c r="AO56" s="15">
        <f t="shared" si="1"/>
        <v>1532000</v>
      </c>
      <c r="AP56">
        <f t="shared" si="2"/>
        <v>2</v>
      </c>
      <c r="AQ56" s="15">
        <f t="shared" si="3"/>
        <v>393000</v>
      </c>
      <c r="AR56">
        <f t="shared" si="4"/>
        <v>2</v>
      </c>
      <c r="AS56" s="15">
        <f t="shared" si="5"/>
        <v>875000</v>
      </c>
      <c r="AT56">
        <f t="shared" si="6"/>
        <v>54</v>
      </c>
      <c r="AU56" s="15">
        <f t="shared" si="7"/>
        <v>1386000</v>
      </c>
      <c r="AV56">
        <f t="shared" si="8"/>
        <v>110</v>
      </c>
      <c r="AW56" s="15">
        <f t="shared" si="9"/>
        <v>2800000</v>
      </c>
    </row>
    <row r="57" spans="2:49" ht="12" customHeight="1" x14ac:dyDescent="0.2">
      <c r="B57" s="43">
        <v>1603</v>
      </c>
      <c r="C57" s="44"/>
      <c r="D57" s="44"/>
      <c r="E57" s="44"/>
      <c r="F57" s="44"/>
      <c r="G57" s="45">
        <v>15</v>
      </c>
      <c r="I57" s="44"/>
      <c r="J57" s="45">
        <v>220</v>
      </c>
      <c r="L57" s="44"/>
      <c r="M57" s="45">
        <v>0</v>
      </c>
      <c r="O57" s="44"/>
      <c r="P57" s="45">
        <v>0</v>
      </c>
      <c r="R57" s="44"/>
      <c r="S57" s="45">
        <v>0</v>
      </c>
      <c r="T57" s="44"/>
      <c r="U57" s="44"/>
      <c r="V57" s="44"/>
      <c r="W57" s="45">
        <v>0</v>
      </c>
      <c r="Y57" s="44"/>
      <c r="Z57" s="44"/>
      <c r="AA57" s="45">
        <v>8</v>
      </c>
      <c r="AC57" s="44"/>
      <c r="AD57" s="44"/>
      <c r="AE57" s="44"/>
      <c r="AF57" s="44"/>
      <c r="AG57" s="45">
        <v>146</v>
      </c>
      <c r="AJ57" s="43">
        <v>1301</v>
      </c>
      <c r="AK57" s="43"/>
      <c r="AL57" s="35">
        <v>1307</v>
      </c>
      <c r="AM57" s="35">
        <v>10</v>
      </c>
      <c r="AN57">
        <f t="shared" si="0"/>
        <v>60</v>
      </c>
      <c r="AO57" s="15">
        <f t="shared" si="1"/>
        <v>847000</v>
      </c>
      <c r="AP57">
        <f t="shared" si="2"/>
        <v>6</v>
      </c>
      <c r="AQ57" s="15">
        <f t="shared" si="3"/>
        <v>1056000</v>
      </c>
      <c r="AR57">
        <f t="shared" si="4"/>
        <v>3</v>
      </c>
      <c r="AS57" s="15">
        <f t="shared" si="5"/>
        <v>1299000</v>
      </c>
      <c r="AT57">
        <f t="shared" si="6"/>
        <v>32</v>
      </c>
      <c r="AU57" s="15">
        <f t="shared" si="7"/>
        <v>1089000</v>
      </c>
      <c r="AV57">
        <f t="shared" si="8"/>
        <v>69</v>
      </c>
      <c r="AW57" s="15">
        <f t="shared" si="9"/>
        <v>3202000</v>
      </c>
    </row>
    <row r="58" spans="2:49" ht="12" customHeight="1" x14ac:dyDescent="0.2">
      <c r="B58" s="43">
        <v>1604</v>
      </c>
      <c r="C58" s="44"/>
      <c r="D58" s="44"/>
      <c r="E58" s="44"/>
      <c r="F58" s="44"/>
      <c r="G58" s="45">
        <v>4</v>
      </c>
      <c r="I58" s="44"/>
      <c r="J58" s="45">
        <v>33</v>
      </c>
      <c r="L58" s="44"/>
      <c r="M58" s="45">
        <v>0</v>
      </c>
      <c r="O58" s="44"/>
      <c r="P58" s="45">
        <v>0</v>
      </c>
      <c r="R58" s="44"/>
      <c r="S58" s="45">
        <v>0</v>
      </c>
      <c r="T58" s="44"/>
      <c r="U58" s="44"/>
      <c r="V58" s="44"/>
      <c r="W58" s="45">
        <v>0</v>
      </c>
      <c r="Y58" s="44"/>
      <c r="Z58" s="44"/>
      <c r="AA58" s="45">
        <v>3</v>
      </c>
      <c r="AC58" s="44"/>
      <c r="AD58" s="44"/>
      <c r="AE58" s="44"/>
      <c r="AF58" s="44"/>
      <c r="AG58" s="45">
        <v>9</v>
      </c>
      <c r="AJ58" s="43">
        <v>1303</v>
      </c>
      <c r="AK58" s="43"/>
      <c r="AL58" s="35">
        <v>1308.03</v>
      </c>
      <c r="AM58" s="35">
        <v>7</v>
      </c>
      <c r="AN58">
        <f t="shared" si="0"/>
        <v>25</v>
      </c>
      <c r="AO58" s="15">
        <f t="shared" si="1"/>
        <v>275000</v>
      </c>
      <c r="AP58">
        <f t="shared" si="2"/>
        <v>1</v>
      </c>
      <c r="AQ58" s="15">
        <f t="shared" si="3"/>
        <v>250000</v>
      </c>
      <c r="AR58">
        <f t="shared" si="4"/>
        <v>1</v>
      </c>
      <c r="AS58" s="15">
        <f t="shared" si="5"/>
        <v>350000</v>
      </c>
      <c r="AT58">
        <f t="shared" si="6"/>
        <v>12</v>
      </c>
      <c r="AU58" s="15">
        <f t="shared" si="7"/>
        <v>78000</v>
      </c>
      <c r="AV58">
        <f t="shared" si="8"/>
        <v>27</v>
      </c>
      <c r="AW58" s="15">
        <f t="shared" si="9"/>
        <v>875000</v>
      </c>
    </row>
    <row r="59" spans="2:49" ht="12" customHeight="1" x14ac:dyDescent="0.2">
      <c r="B59" s="43">
        <v>1605</v>
      </c>
      <c r="C59" s="44"/>
      <c r="D59" s="44"/>
      <c r="E59" s="44"/>
      <c r="F59" s="44"/>
      <c r="G59" s="45">
        <v>17</v>
      </c>
      <c r="I59" s="44"/>
      <c r="J59" s="45">
        <v>200</v>
      </c>
      <c r="L59" s="44"/>
      <c r="M59" s="45">
        <v>1</v>
      </c>
      <c r="O59" s="44"/>
      <c r="P59" s="45">
        <v>105</v>
      </c>
      <c r="R59" s="44"/>
      <c r="S59" s="45">
        <v>0</v>
      </c>
      <c r="T59" s="44"/>
      <c r="U59" s="44"/>
      <c r="V59" s="44"/>
      <c r="W59" s="45">
        <v>0</v>
      </c>
      <c r="Y59" s="44"/>
      <c r="Z59" s="44"/>
      <c r="AA59" s="45">
        <v>7</v>
      </c>
      <c r="AC59" s="44"/>
      <c r="AD59" s="44"/>
      <c r="AE59" s="44"/>
      <c r="AF59" s="44"/>
      <c r="AG59" s="45">
        <v>248</v>
      </c>
      <c r="AJ59" s="43">
        <v>1304</v>
      </c>
      <c r="AK59" s="43"/>
      <c r="AL59" s="35">
        <v>1308.04</v>
      </c>
      <c r="AM59" s="35">
        <v>9</v>
      </c>
      <c r="AN59">
        <f t="shared" si="0"/>
        <v>43</v>
      </c>
      <c r="AO59" s="15">
        <f t="shared" si="1"/>
        <v>843000</v>
      </c>
      <c r="AP59">
        <f t="shared" si="2"/>
        <v>0</v>
      </c>
      <c r="AQ59" s="15">
        <f t="shared" si="3"/>
        <v>0</v>
      </c>
      <c r="AR59">
        <f t="shared" si="4"/>
        <v>0</v>
      </c>
      <c r="AS59" s="15">
        <f t="shared" si="5"/>
        <v>0</v>
      </c>
      <c r="AT59">
        <f t="shared" si="6"/>
        <v>17</v>
      </c>
      <c r="AU59" s="15">
        <f t="shared" si="7"/>
        <v>298000</v>
      </c>
      <c r="AV59">
        <f t="shared" si="8"/>
        <v>43</v>
      </c>
      <c r="AW59" s="15">
        <f t="shared" si="9"/>
        <v>843000</v>
      </c>
    </row>
    <row r="60" spans="2:49" ht="12" customHeight="1" x14ac:dyDescent="0.2">
      <c r="B60" s="43">
        <v>1607</v>
      </c>
      <c r="C60" s="44"/>
      <c r="D60" s="44"/>
      <c r="E60" s="44"/>
      <c r="F60" s="44"/>
      <c r="G60" s="45">
        <v>28</v>
      </c>
      <c r="I60" s="44"/>
      <c r="J60" s="45">
        <v>173</v>
      </c>
      <c r="L60" s="44"/>
      <c r="M60" s="45">
        <v>0</v>
      </c>
      <c r="O60" s="44"/>
      <c r="P60" s="45">
        <v>0</v>
      </c>
      <c r="R60" s="44"/>
      <c r="S60" s="45">
        <v>1</v>
      </c>
      <c r="T60" s="44"/>
      <c r="U60" s="44"/>
      <c r="V60" s="44"/>
      <c r="W60" s="45">
        <v>500</v>
      </c>
      <c r="Y60" s="44"/>
      <c r="Z60" s="44"/>
      <c r="AA60" s="45">
        <v>14</v>
      </c>
      <c r="AC60" s="44"/>
      <c r="AD60" s="44"/>
      <c r="AE60" s="44"/>
      <c r="AF60" s="44"/>
      <c r="AG60" s="45">
        <v>571</v>
      </c>
      <c r="AJ60" s="43">
        <v>1403</v>
      </c>
      <c r="AK60" s="43"/>
      <c r="AL60" s="35">
        <v>1308.05</v>
      </c>
      <c r="AM60" s="35">
        <v>12</v>
      </c>
      <c r="AN60">
        <f t="shared" si="0"/>
        <v>16</v>
      </c>
      <c r="AO60" s="15">
        <f t="shared" si="1"/>
        <v>251000</v>
      </c>
      <c r="AP60">
        <f t="shared" si="2"/>
        <v>1</v>
      </c>
      <c r="AQ60" s="15">
        <f t="shared" si="3"/>
        <v>200000</v>
      </c>
      <c r="AR60">
        <f t="shared" si="4"/>
        <v>0</v>
      </c>
      <c r="AS60" s="15">
        <f t="shared" si="5"/>
        <v>0</v>
      </c>
      <c r="AT60">
        <f t="shared" si="6"/>
        <v>10</v>
      </c>
      <c r="AU60" s="15">
        <f t="shared" si="7"/>
        <v>58000</v>
      </c>
      <c r="AV60">
        <f t="shared" si="8"/>
        <v>17</v>
      </c>
      <c r="AW60" s="15">
        <f t="shared" si="9"/>
        <v>451000</v>
      </c>
    </row>
    <row r="61" spans="2:49" ht="12" customHeight="1" x14ac:dyDescent="0.2">
      <c r="B61" s="43">
        <v>1802</v>
      </c>
      <c r="C61" s="44"/>
      <c r="D61" s="44"/>
      <c r="E61" s="44"/>
      <c r="F61" s="44"/>
      <c r="G61" s="45">
        <v>2</v>
      </c>
      <c r="I61" s="44"/>
      <c r="J61" s="45">
        <v>4</v>
      </c>
      <c r="L61" s="44"/>
      <c r="M61" s="45">
        <v>0</v>
      </c>
      <c r="O61" s="44"/>
      <c r="P61" s="45">
        <v>0</v>
      </c>
      <c r="R61" s="44"/>
      <c r="S61" s="45">
        <v>0</v>
      </c>
      <c r="T61" s="44"/>
      <c r="U61" s="44"/>
      <c r="V61" s="44"/>
      <c r="W61" s="45">
        <v>0</v>
      </c>
      <c r="Y61" s="44"/>
      <c r="Z61" s="44"/>
      <c r="AA61" s="45">
        <v>1</v>
      </c>
      <c r="AC61" s="44"/>
      <c r="AD61" s="44"/>
      <c r="AE61" s="44"/>
      <c r="AF61" s="44"/>
      <c r="AG61" s="45">
        <v>3</v>
      </c>
      <c r="AJ61" s="43">
        <v>1503</v>
      </c>
      <c r="AK61" s="43"/>
      <c r="AL61" s="35">
        <v>1308.06</v>
      </c>
      <c r="AM61" s="35">
        <v>10</v>
      </c>
      <c r="AN61">
        <f t="shared" si="0"/>
        <v>59</v>
      </c>
      <c r="AO61" s="15">
        <f t="shared" si="1"/>
        <v>579000</v>
      </c>
      <c r="AP61">
        <f t="shared" si="2"/>
        <v>3</v>
      </c>
      <c r="AQ61" s="15">
        <f t="shared" si="3"/>
        <v>615000</v>
      </c>
      <c r="AR61">
        <f t="shared" si="4"/>
        <v>2</v>
      </c>
      <c r="AS61" s="15">
        <f t="shared" si="5"/>
        <v>1393000</v>
      </c>
      <c r="AT61">
        <f t="shared" si="6"/>
        <v>30</v>
      </c>
      <c r="AU61" s="15">
        <f t="shared" si="7"/>
        <v>1158000</v>
      </c>
      <c r="AV61">
        <f t="shared" si="8"/>
        <v>64</v>
      </c>
      <c r="AW61" s="15">
        <f t="shared" si="9"/>
        <v>2587000</v>
      </c>
    </row>
    <row r="62" spans="2:49" ht="12" customHeight="1" x14ac:dyDescent="0.2">
      <c r="B62" s="43">
        <v>1903</v>
      </c>
      <c r="C62" s="44"/>
      <c r="D62" s="44"/>
      <c r="E62" s="44"/>
      <c r="F62" s="44"/>
      <c r="G62" s="45">
        <v>8</v>
      </c>
      <c r="I62" s="44"/>
      <c r="J62" s="45">
        <v>13</v>
      </c>
      <c r="L62" s="44"/>
      <c r="M62" s="45">
        <v>0</v>
      </c>
      <c r="O62" s="44"/>
      <c r="P62" s="45">
        <v>0</v>
      </c>
      <c r="R62" s="44"/>
      <c r="S62" s="45">
        <v>1</v>
      </c>
      <c r="T62" s="44"/>
      <c r="U62" s="44"/>
      <c r="V62" s="44"/>
      <c r="W62" s="45">
        <v>456</v>
      </c>
      <c r="Y62" s="44"/>
      <c r="Z62" s="44"/>
      <c r="AA62" s="45">
        <v>4</v>
      </c>
      <c r="AC62" s="44"/>
      <c r="AD62" s="44"/>
      <c r="AE62" s="44"/>
      <c r="AF62" s="44"/>
      <c r="AG62" s="45">
        <v>7</v>
      </c>
      <c r="AJ62" s="43">
        <v>1504</v>
      </c>
      <c r="AK62" s="43"/>
      <c r="AL62" s="35">
        <v>1401</v>
      </c>
      <c r="AM62" s="35">
        <v>13</v>
      </c>
      <c r="AN62">
        <f t="shared" si="0"/>
        <v>41</v>
      </c>
      <c r="AO62" s="15">
        <f t="shared" si="1"/>
        <v>496000</v>
      </c>
      <c r="AP62">
        <f t="shared" si="2"/>
        <v>0</v>
      </c>
      <c r="AQ62" s="15">
        <f t="shared" si="3"/>
        <v>0</v>
      </c>
      <c r="AR62">
        <f t="shared" si="4"/>
        <v>0</v>
      </c>
      <c r="AS62" s="15">
        <f t="shared" si="5"/>
        <v>0</v>
      </c>
      <c r="AT62">
        <f t="shared" si="6"/>
        <v>28</v>
      </c>
      <c r="AU62" s="15">
        <f t="shared" si="7"/>
        <v>259000</v>
      </c>
      <c r="AV62">
        <f t="shared" si="8"/>
        <v>41</v>
      </c>
      <c r="AW62" s="15">
        <f t="shared" si="9"/>
        <v>496000</v>
      </c>
    </row>
    <row r="63" spans="2:49" ht="12" customHeight="1" x14ac:dyDescent="0.2">
      <c r="B63" s="43">
        <v>2004</v>
      </c>
      <c r="C63" s="44"/>
      <c r="D63" s="44"/>
      <c r="E63" s="44"/>
      <c r="F63" s="44"/>
      <c r="G63" s="45">
        <v>9</v>
      </c>
      <c r="I63" s="44"/>
      <c r="J63" s="45">
        <v>79</v>
      </c>
      <c r="L63" s="44"/>
      <c r="M63" s="45">
        <v>1</v>
      </c>
      <c r="O63" s="44"/>
      <c r="P63" s="45">
        <v>103</v>
      </c>
      <c r="R63" s="44"/>
      <c r="S63" s="45">
        <v>1</v>
      </c>
      <c r="T63" s="44"/>
      <c r="U63" s="44"/>
      <c r="V63" s="44"/>
      <c r="W63" s="45">
        <v>500</v>
      </c>
      <c r="Y63" s="44"/>
      <c r="Z63" s="44"/>
      <c r="AA63" s="45">
        <v>4</v>
      </c>
      <c r="AC63" s="44"/>
      <c r="AD63" s="44"/>
      <c r="AE63" s="44"/>
      <c r="AF63" s="44"/>
      <c r="AG63" s="45">
        <v>605</v>
      </c>
      <c r="AJ63" s="43">
        <v>1505</v>
      </c>
      <c r="AK63" s="43"/>
      <c r="AL63" s="35">
        <v>1402</v>
      </c>
      <c r="AM63" s="35">
        <v>2</v>
      </c>
      <c r="AN63">
        <f t="shared" si="0"/>
        <v>11</v>
      </c>
      <c r="AO63" s="15">
        <f t="shared" si="1"/>
        <v>36000</v>
      </c>
      <c r="AP63">
        <f t="shared" si="2"/>
        <v>0</v>
      </c>
      <c r="AQ63" s="15">
        <f t="shared" si="3"/>
        <v>0</v>
      </c>
      <c r="AR63">
        <f t="shared" si="4"/>
        <v>0</v>
      </c>
      <c r="AS63" s="15">
        <f t="shared" si="5"/>
        <v>0</v>
      </c>
      <c r="AT63">
        <f t="shared" si="6"/>
        <v>9</v>
      </c>
      <c r="AU63" s="15">
        <f t="shared" si="7"/>
        <v>34000</v>
      </c>
      <c r="AV63">
        <f t="shared" si="8"/>
        <v>11</v>
      </c>
      <c r="AW63" s="15">
        <f t="shared" si="9"/>
        <v>36000</v>
      </c>
    </row>
    <row r="64" spans="2:49" ht="12" customHeight="1" x14ac:dyDescent="0.2">
      <c r="B64" s="43">
        <v>2005</v>
      </c>
      <c r="C64" s="44"/>
      <c r="D64" s="44"/>
      <c r="E64" s="44"/>
      <c r="F64" s="44"/>
      <c r="G64" s="45">
        <v>18</v>
      </c>
      <c r="I64" s="44"/>
      <c r="J64" s="45">
        <v>250</v>
      </c>
      <c r="L64" s="44"/>
      <c r="M64" s="45">
        <v>1</v>
      </c>
      <c r="O64" s="44"/>
      <c r="P64" s="45">
        <v>230</v>
      </c>
      <c r="R64" s="44"/>
      <c r="S64" s="45">
        <v>3</v>
      </c>
      <c r="T64" s="44"/>
      <c r="U64" s="44"/>
      <c r="V64" s="44"/>
      <c r="W64" s="47">
        <v>1695</v>
      </c>
      <c r="Y64" s="44"/>
      <c r="Z64" s="44"/>
      <c r="AA64" s="45">
        <v>11</v>
      </c>
      <c r="AC64" s="44"/>
      <c r="AD64" s="44"/>
      <c r="AE64" s="44"/>
      <c r="AF64" s="44"/>
      <c r="AG64" s="47">
        <v>1958</v>
      </c>
      <c r="AJ64" s="43">
        <v>1508</v>
      </c>
      <c r="AK64" s="43"/>
      <c r="AL64" s="35">
        <v>1403</v>
      </c>
      <c r="AM64" s="35">
        <v>5</v>
      </c>
      <c r="AN64">
        <f t="shared" si="0"/>
        <v>18</v>
      </c>
      <c r="AO64" s="15">
        <f t="shared" si="1"/>
        <v>88000</v>
      </c>
      <c r="AP64">
        <f t="shared" si="2"/>
        <v>0</v>
      </c>
      <c r="AQ64" s="15">
        <f t="shared" si="3"/>
        <v>0</v>
      </c>
      <c r="AR64">
        <f t="shared" si="4"/>
        <v>0</v>
      </c>
      <c r="AS64" s="15">
        <f t="shared" si="5"/>
        <v>0</v>
      </c>
      <c r="AT64">
        <f t="shared" si="6"/>
        <v>8</v>
      </c>
      <c r="AU64" s="15">
        <f t="shared" si="7"/>
        <v>67000</v>
      </c>
      <c r="AV64">
        <f t="shared" si="8"/>
        <v>18</v>
      </c>
      <c r="AW64" s="15">
        <f t="shared" si="9"/>
        <v>88000</v>
      </c>
    </row>
    <row r="65" spans="1:49" ht="12" customHeight="1" x14ac:dyDescent="0.2">
      <c r="B65" s="43">
        <v>2006</v>
      </c>
      <c r="C65" s="44"/>
      <c r="D65" s="44"/>
      <c r="E65" s="44"/>
      <c r="F65" s="44"/>
      <c r="G65" s="45">
        <v>21</v>
      </c>
      <c r="I65" s="44"/>
      <c r="J65" s="45">
        <v>369</v>
      </c>
      <c r="L65" s="44"/>
      <c r="M65" s="45">
        <v>1</v>
      </c>
      <c r="O65" s="44"/>
      <c r="P65" s="45">
        <v>200</v>
      </c>
      <c r="R65" s="44"/>
      <c r="S65" s="45">
        <v>1</v>
      </c>
      <c r="T65" s="44"/>
      <c r="U65" s="44"/>
      <c r="V65" s="44"/>
      <c r="W65" s="45">
        <v>400</v>
      </c>
      <c r="Y65" s="44"/>
      <c r="Z65" s="44"/>
      <c r="AA65" s="45">
        <v>8</v>
      </c>
      <c r="AC65" s="44"/>
      <c r="AD65" s="44"/>
      <c r="AE65" s="44"/>
      <c r="AF65" s="44"/>
      <c r="AG65" s="45">
        <v>92</v>
      </c>
      <c r="AJ65" s="43">
        <v>1510</v>
      </c>
      <c r="AK65" s="43"/>
      <c r="AL65" s="35">
        <v>1501</v>
      </c>
      <c r="AM65" s="35">
        <v>4</v>
      </c>
      <c r="AN65">
        <f t="shared" si="0"/>
        <v>5</v>
      </c>
      <c r="AO65" s="15">
        <f t="shared" si="1"/>
        <v>17000</v>
      </c>
      <c r="AP65">
        <f t="shared" si="2"/>
        <v>0</v>
      </c>
      <c r="AQ65" s="15">
        <f t="shared" si="3"/>
        <v>0</v>
      </c>
      <c r="AR65">
        <f t="shared" si="4"/>
        <v>0</v>
      </c>
      <c r="AS65" s="15">
        <f t="shared" si="5"/>
        <v>0</v>
      </c>
      <c r="AT65">
        <f t="shared" si="6"/>
        <v>3</v>
      </c>
      <c r="AU65" s="15">
        <f t="shared" si="7"/>
        <v>15000</v>
      </c>
      <c r="AV65">
        <f t="shared" si="8"/>
        <v>5</v>
      </c>
      <c r="AW65" s="15">
        <f t="shared" si="9"/>
        <v>17000</v>
      </c>
    </row>
    <row r="66" spans="1:49" ht="12" customHeight="1" x14ac:dyDescent="0.2">
      <c r="B66" s="43">
        <v>2502.0700000000002</v>
      </c>
      <c r="C66" s="44"/>
      <c r="D66" s="44"/>
      <c r="E66" s="44"/>
      <c r="F66" s="44"/>
      <c r="G66" s="45">
        <v>5</v>
      </c>
      <c r="I66" s="44"/>
      <c r="J66" s="45">
        <v>8</v>
      </c>
      <c r="L66" s="44"/>
      <c r="M66" s="45">
        <v>0</v>
      </c>
      <c r="O66" s="44"/>
      <c r="P66" s="45">
        <v>0</v>
      </c>
      <c r="R66" s="44"/>
      <c r="S66" s="45">
        <v>0</v>
      </c>
      <c r="T66" s="44"/>
      <c r="U66" s="44"/>
      <c r="V66" s="44"/>
      <c r="W66" s="45">
        <v>0</v>
      </c>
      <c r="Y66" s="44"/>
      <c r="Z66" s="44"/>
      <c r="AA66" s="45">
        <v>2</v>
      </c>
      <c r="AC66" s="44"/>
      <c r="AD66" s="44"/>
      <c r="AE66" s="44"/>
      <c r="AF66" s="44"/>
      <c r="AG66" s="45">
        <v>4</v>
      </c>
      <c r="AJ66" s="43">
        <v>1513</v>
      </c>
      <c r="AK66" s="43"/>
      <c r="AL66" s="35">
        <v>1502</v>
      </c>
      <c r="AM66" s="35">
        <v>4</v>
      </c>
      <c r="AN66">
        <f t="shared" si="0"/>
        <v>13</v>
      </c>
      <c r="AO66" s="15">
        <f t="shared" si="1"/>
        <v>105000</v>
      </c>
      <c r="AP66">
        <f t="shared" si="2"/>
        <v>0</v>
      </c>
      <c r="AQ66" s="15">
        <f t="shared" si="3"/>
        <v>0</v>
      </c>
      <c r="AR66">
        <f t="shared" si="4"/>
        <v>0</v>
      </c>
      <c r="AS66" s="15">
        <f t="shared" si="5"/>
        <v>0</v>
      </c>
      <c r="AT66">
        <f t="shared" si="6"/>
        <v>10</v>
      </c>
      <c r="AU66" s="15">
        <f t="shared" si="7"/>
        <v>100000</v>
      </c>
      <c r="AV66">
        <f t="shared" si="8"/>
        <v>13</v>
      </c>
      <c r="AW66" s="15">
        <f t="shared" si="9"/>
        <v>105000</v>
      </c>
    </row>
    <row r="67" spans="1:49" ht="12" customHeight="1" x14ac:dyDescent="0.2">
      <c r="B67" s="43">
        <v>2503.0100000000002</v>
      </c>
      <c r="C67" s="44"/>
      <c r="D67" s="44"/>
      <c r="E67" s="44"/>
      <c r="F67" s="44"/>
      <c r="G67" s="45">
        <v>19</v>
      </c>
      <c r="I67" s="44"/>
      <c r="J67" s="45">
        <v>198</v>
      </c>
      <c r="L67" s="44"/>
      <c r="M67" s="45">
        <v>1</v>
      </c>
      <c r="O67" s="44"/>
      <c r="P67" s="45">
        <v>130</v>
      </c>
      <c r="R67" s="44"/>
      <c r="S67" s="45">
        <v>2</v>
      </c>
      <c r="T67" s="44"/>
      <c r="U67" s="44"/>
      <c r="V67" s="44"/>
      <c r="W67" s="47">
        <v>1250</v>
      </c>
      <c r="Y67" s="44"/>
      <c r="Z67" s="44"/>
      <c r="AA67" s="45">
        <v>11</v>
      </c>
      <c r="AC67" s="44"/>
      <c r="AD67" s="44"/>
      <c r="AE67" s="44"/>
      <c r="AF67" s="44"/>
      <c r="AG67" s="45">
        <v>136</v>
      </c>
      <c r="AJ67" s="43">
        <v>1608.02</v>
      </c>
      <c r="AK67" s="43"/>
      <c r="AL67" s="35">
        <v>1503</v>
      </c>
      <c r="AM67" s="35">
        <v>5</v>
      </c>
      <c r="AN67">
        <f t="shared" ref="AN67:AN130" si="10">VLOOKUP($AL67,$B$13:$AG$333,6,FALSE)</f>
        <v>12</v>
      </c>
      <c r="AO67" s="15">
        <f t="shared" ref="AO67:AO130" si="11">VLOOKUP($AL67,$B$13:$AG$333,9,FALSE)*1000</f>
        <v>37000</v>
      </c>
      <c r="AP67">
        <f t="shared" ref="AP67:AP130" si="12">VLOOKUP($AL67,$B$13:$AG$333,12,FALSE)</f>
        <v>0</v>
      </c>
      <c r="AQ67" s="15">
        <f t="shared" ref="AQ67:AQ130" si="13">VLOOKUP($AL67,$B$13:$AG$333,15,FALSE)*1000</f>
        <v>0</v>
      </c>
      <c r="AR67">
        <f t="shared" ref="AR67:AR130" si="14">VLOOKUP($AL67,$B$13:$AG$333,18,FALSE)</f>
        <v>0</v>
      </c>
      <c r="AS67" s="15">
        <f t="shared" ref="AS67:AS130" si="15">VLOOKUP($AL67,$B$13:$AG$333,22,FALSE)*1000</f>
        <v>0</v>
      </c>
      <c r="AT67">
        <f t="shared" ref="AT67:AT130" si="16">VLOOKUP($AL67,$B$13:$AG$333,26,FALSE)</f>
        <v>8</v>
      </c>
      <c r="AU67" s="15">
        <f t="shared" ref="AU67:AU130" si="17">VLOOKUP($AL67,$B$13:$AG$333,32,FALSE)*1000</f>
        <v>12000</v>
      </c>
      <c r="AV67">
        <f t="shared" ref="AV67:AV130" si="18">AN67+AP67+AR67</f>
        <v>12</v>
      </c>
      <c r="AW67" s="15">
        <f t="shared" ref="AW67:AW130" si="19">AO67+AQ67+AS67</f>
        <v>37000</v>
      </c>
    </row>
    <row r="68" spans="1:49" ht="12" customHeight="1" x14ac:dyDescent="0.2">
      <c r="B68" s="43">
        <v>2504.02</v>
      </c>
      <c r="C68" s="44"/>
      <c r="D68" s="44"/>
      <c r="E68" s="44"/>
      <c r="F68" s="44"/>
      <c r="G68" s="45">
        <v>14</v>
      </c>
      <c r="I68" s="44"/>
      <c r="J68" s="45">
        <v>84</v>
      </c>
      <c r="L68" s="44"/>
      <c r="M68" s="45">
        <v>2</v>
      </c>
      <c r="O68" s="44"/>
      <c r="P68" s="45">
        <v>347</v>
      </c>
      <c r="R68" s="44"/>
      <c r="S68" s="45">
        <v>0</v>
      </c>
      <c r="T68" s="44"/>
      <c r="U68" s="44"/>
      <c r="V68" s="44"/>
      <c r="W68" s="45">
        <v>0</v>
      </c>
      <c r="Y68" s="44"/>
      <c r="Z68" s="44"/>
      <c r="AA68" s="45">
        <v>10</v>
      </c>
      <c r="AC68" s="44"/>
      <c r="AD68" s="44"/>
      <c r="AE68" s="44"/>
      <c r="AF68" s="44"/>
      <c r="AG68" s="45">
        <v>394</v>
      </c>
      <c r="AJ68" s="43">
        <v>1803</v>
      </c>
      <c r="AK68" s="43"/>
      <c r="AL68" s="35">
        <v>1504</v>
      </c>
      <c r="AM68" s="35">
        <v>5</v>
      </c>
      <c r="AN68">
        <f t="shared" si="10"/>
        <v>25</v>
      </c>
      <c r="AO68" s="15">
        <f t="shared" si="11"/>
        <v>130000</v>
      </c>
      <c r="AP68">
        <f t="shared" si="12"/>
        <v>2</v>
      </c>
      <c r="AQ68" s="15">
        <f t="shared" si="13"/>
        <v>375000</v>
      </c>
      <c r="AR68">
        <f t="shared" si="14"/>
        <v>0</v>
      </c>
      <c r="AS68" s="15">
        <f t="shared" si="15"/>
        <v>0</v>
      </c>
      <c r="AT68">
        <f t="shared" si="16"/>
        <v>6</v>
      </c>
      <c r="AU68" s="15">
        <f t="shared" si="17"/>
        <v>39000</v>
      </c>
      <c r="AV68">
        <f t="shared" si="18"/>
        <v>27</v>
      </c>
      <c r="AW68" s="15">
        <f t="shared" si="19"/>
        <v>505000</v>
      </c>
    </row>
    <row r="69" spans="1:49" ht="12" customHeight="1" x14ac:dyDescent="0.2">
      <c r="B69" s="43">
        <v>2505</v>
      </c>
      <c r="C69" s="44"/>
      <c r="D69" s="44"/>
      <c r="E69" s="44"/>
      <c r="F69" s="44"/>
      <c r="G69" s="45">
        <v>69</v>
      </c>
      <c r="I69" s="44"/>
      <c r="J69" s="47">
        <v>1340</v>
      </c>
      <c r="L69" s="44"/>
      <c r="M69" s="45">
        <v>2</v>
      </c>
      <c r="O69" s="44"/>
      <c r="P69" s="45">
        <v>454</v>
      </c>
      <c r="R69" s="44"/>
      <c r="S69" s="45">
        <v>8</v>
      </c>
      <c r="T69" s="44"/>
      <c r="U69" s="44"/>
      <c r="V69" s="44"/>
      <c r="W69" s="47">
        <v>3778</v>
      </c>
      <c r="Y69" s="44"/>
      <c r="Z69" s="44"/>
      <c r="AA69" s="45">
        <v>18</v>
      </c>
      <c r="AC69" s="44"/>
      <c r="AD69" s="44"/>
      <c r="AE69" s="44"/>
      <c r="AF69" s="44"/>
      <c r="AG69" s="45">
        <v>474</v>
      </c>
      <c r="AJ69" s="43">
        <v>1902</v>
      </c>
      <c r="AK69" s="43"/>
      <c r="AL69" s="35">
        <v>1505</v>
      </c>
      <c r="AM69" s="35">
        <v>5</v>
      </c>
      <c r="AN69">
        <f t="shared" si="10"/>
        <v>14</v>
      </c>
      <c r="AO69" s="15">
        <f t="shared" si="11"/>
        <v>241000</v>
      </c>
      <c r="AP69">
        <f t="shared" si="12"/>
        <v>0</v>
      </c>
      <c r="AQ69" s="15">
        <f t="shared" si="13"/>
        <v>0</v>
      </c>
      <c r="AR69">
        <f t="shared" si="14"/>
        <v>0</v>
      </c>
      <c r="AS69" s="15">
        <f t="shared" si="15"/>
        <v>0</v>
      </c>
      <c r="AT69">
        <f t="shared" si="16"/>
        <v>3</v>
      </c>
      <c r="AU69" s="15">
        <f t="shared" si="17"/>
        <v>119000</v>
      </c>
      <c r="AV69">
        <f t="shared" si="18"/>
        <v>14</v>
      </c>
      <c r="AW69" s="15">
        <f t="shared" si="19"/>
        <v>241000</v>
      </c>
    </row>
    <row r="70" spans="1:49" ht="12" customHeight="1" x14ac:dyDescent="0.2">
      <c r="B70" s="43">
        <v>2707.01</v>
      </c>
      <c r="C70" s="44"/>
      <c r="D70" s="44"/>
      <c r="E70" s="44"/>
      <c r="F70" s="44"/>
      <c r="G70" s="45">
        <v>4</v>
      </c>
      <c r="I70" s="44"/>
      <c r="J70" s="45">
        <v>10</v>
      </c>
      <c r="L70" s="44"/>
      <c r="M70" s="45">
        <v>0</v>
      </c>
      <c r="O70" s="44"/>
      <c r="P70" s="45">
        <v>0</v>
      </c>
      <c r="R70" s="44"/>
      <c r="S70" s="45">
        <v>0</v>
      </c>
      <c r="T70" s="44"/>
      <c r="U70" s="44"/>
      <c r="V70" s="44"/>
      <c r="W70" s="45">
        <v>0</v>
      </c>
      <c r="Y70" s="44"/>
      <c r="Z70" s="44"/>
      <c r="AA70" s="45">
        <v>2</v>
      </c>
      <c r="AC70" s="44"/>
      <c r="AD70" s="44"/>
      <c r="AE70" s="44"/>
      <c r="AF70" s="44"/>
      <c r="AG70" s="45">
        <v>9</v>
      </c>
      <c r="AJ70" s="43">
        <v>2001</v>
      </c>
      <c r="AK70" s="43"/>
      <c r="AL70" s="35">
        <v>1506</v>
      </c>
      <c r="AM70" s="35">
        <v>6</v>
      </c>
      <c r="AN70">
        <f t="shared" si="10"/>
        <v>5</v>
      </c>
      <c r="AO70" s="15">
        <f t="shared" si="11"/>
        <v>223000</v>
      </c>
      <c r="AP70">
        <f t="shared" si="12"/>
        <v>0</v>
      </c>
      <c r="AQ70" s="15">
        <f t="shared" si="13"/>
        <v>0</v>
      </c>
      <c r="AR70">
        <f t="shared" si="14"/>
        <v>0</v>
      </c>
      <c r="AS70" s="15">
        <f t="shared" si="15"/>
        <v>0</v>
      </c>
      <c r="AT70">
        <f t="shared" si="16"/>
        <v>2</v>
      </c>
      <c r="AU70" s="15">
        <f t="shared" si="17"/>
        <v>75000</v>
      </c>
      <c r="AV70">
        <f t="shared" si="18"/>
        <v>5</v>
      </c>
      <c r="AW70" s="15">
        <f t="shared" si="19"/>
        <v>223000</v>
      </c>
    </row>
    <row r="71" spans="1:49" ht="14.45" customHeight="1" x14ac:dyDescent="0.2">
      <c r="A71" s="37" t="s">
        <v>267</v>
      </c>
      <c r="B71" s="37"/>
      <c r="C71" s="37"/>
      <c r="D71" s="37"/>
      <c r="E71" s="37"/>
      <c r="F71" s="37"/>
      <c r="G71" s="37"/>
      <c r="H71" s="37"/>
      <c r="Z71" s="38"/>
      <c r="AA71" s="38"/>
      <c r="AB71" s="38" t="s">
        <v>1</v>
      </c>
      <c r="AC71" s="38"/>
      <c r="AD71" s="39">
        <v>3</v>
      </c>
      <c r="AE71" s="40" t="s">
        <v>3</v>
      </c>
      <c r="AF71" s="38"/>
      <c r="AG71" s="39">
        <v>9</v>
      </c>
      <c r="AJ71" s="43">
        <v>2101</v>
      </c>
      <c r="AK71" s="43"/>
      <c r="AL71" s="35">
        <v>1507.01</v>
      </c>
      <c r="AM71" s="35">
        <v>7</v>
      </c>
      <c r="AN71">
        <f t="shared" si="10"/>
        <v>6</v>
      </c>
      <c r="AO71" s="15">
        <f t="shared" si="11"/>
        <v>54000</v>
      </c>
      <c r="AP71">
        <f t="shared" si="12"/>
        <v>0</v>
      </c>
      <c r="AQ71" s="15">
        <f t="shared" si="13"/>
        <v>0</v>
      </c>
      <c r="AR71">
        <f t="shared" si="14"/>
        <v>0</v>
      </c>
      <c r="AS71" s="15">
        <f t="shared" si="15"/>
        <v>0</v>
      </c>
      <c r="AT71">
        <f t="shared" si="16"/>
        <v>2</v>
      </c>
      <c r="AU71" s="15">
        <f t="shared" si="17"/>
        <v>1000</v>
      </c>
      <c r="AV71">
        <f t="shared" si="18"/>
        <v>6</v>
      </c>
      <c r="AW71" s="15">
        <f t="shared" si="19"/>
        <v>54000</v>
      </c>
    </row>
    <row r="72" spans="1:49" ht="14.45" customHeight="1" x14ac:dyDescent="0.2">
      <c r="A72" s="37" t="s">
        <v>5</v>
      </c>
      <c r="B72" s="37"/>
      <c r="C72" s="37"/>
      <c r="D72" s="37"/>
      <c r="E72" s="37"/>
      <c r="V72" s="37" t="s">
        <v>6</v>
      </c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J72" s="43">
        <v>2303</v>
      </c>
      <c r="AK72" s="43"/>
      <c r="AL72" s="35">
        <v>1507.02</v>
      </c>
      <c r="AM72" s="35">
        <v>7</v>
      </c>
      <c r="AN72">
        <f t="shared" si="10"/>
        <v>1</v>
      </c>
      <c r="AO72" s="15">
        <f t="shared" si="11"/>
        <v>1000</v>
      </c>
      <c r="AP72">
        <f t="shared" si="12"/>
        <v>0</v>
      </c>
      <c r="AQ72" s="15">
        <f t="shared" si="13"/>
        <v>0</v>
      </c>
      <c r="AR72">
        <f t="shared" si="14"/>
        <v>0</v>
      </c>
      <c r="AS72" s="15">
        <f t="shared" si="15"/>
        <v>0</v>
      </c>
      <c r="AT72">
        <f t="shared" si="16"/>
        <v>1</v>
      </c>
      <c r="AU72" s="15">
        <f t="shared" si="17"/>
        <v>1000</v>
      </c>
      <c r="AV72">
        <f t="shared" si="18"/>
        <v>1</v>
      </c>
      <c r="AW72" s="15">
        <f t="shared" si="19"/>
        <v>1000</v>
      </c>
    </row>
    <row r="73" spans="1:49" ht="14.45" customHeight="1" x14ac:dyDescent="0.2">
      <c r="A73" s="37" t="s">
        <v>7</v>
      </c>
      <c r="B73" s="37"/>
      <c r="C73" s="37"/>
      <c r="D73" s="37"/>
      <c r="E73" s="37"/>
      <c r="V73" s="37" t="s">
        <v>268</v>
      </c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J73" s="43">
        <v>2501.02</v>
      </c>
      <c r="AK73" s="43"/>
      <c r="AL73" s="35">
        <v>1508</v>
      </c>
      <c r="AM73" s="35">
        <v>5</v>
      </c>
      <c r="AN73">
        <f t="shared" si="10"/>
        <v>34</v>
      </c>
      <c r="AO73" s="15">
        <f t="shared" si="11"/>
        <v>496000</v>
      </c>
      <c r="AP73">
        <f t="shared" si="12"/>
        <v>0</v>
      </c>
      <c r="AQ73" s="15">
        <f t="shared" si="13"/>
        <v>0</v>
      </c>
      <c r="AR73">
        <f t="shared" si="14"/>
        <v>0</v>
      </c>
      <c r="AS73" s="15">
        <f t="shared" si="15"/>
        <v>0</v>
      </c>
      <c r="AT73">
        <f t="shared" si="16"/>
        <v>21</v>
      </c>
      <c r="AU73" s="15">
        <f t="shared" si="17"/>
        <v>116000</v>
      </c>
      <c r="AV73">
        <f t="shared" si="18"/>
        <v>34</v>
      </c>
      <c r="AW73" s="15">
        <f t="shared" si="19"/>
        <v>496000</v>
      </c>
    </row>
    <row r="74" spans="1:49" ht="12" customHeight="1" x14ac:dyDescent="0.2">
      <c r="G74" s="41" t="s">
        <v>269</v>
      </c>
      <c r="H74" s="41"/>
      <c r="I74" s="41"/>
      <c r="J74" s="41"/>
      <c r="M74" s="41" t="s">
        <v>10</v>
      </c>
      <c r="N74" s="41"/>
      <c r="O74" s="41"/>
      <c r="P74" s="41"/>
      <c r="R74" s="41" t="s">
        <v>10</v>
      </c>
      <c r="S74" s="41"/>
      <c r="T74" s="41"/>
      <c r="U74" s="41"/>
      <c r="V74" s="41"/>
      <c r="AJ74" s="43">
        <v>2502.0300000000002</v>
      </c>
      <c r="AK74" s="43"/>
      <c r="AL74" s="35">
        <v>1509</v>
      </c>
      <c r="AM74" s="35">
        <v>6</v>
      </c>
      <c r="AN74">
        <f t="shared" si="10"/>
        <v>5</v>
      </c>
      <c r="AO74" s="15">
        <f t="shared" si="11"/>
        <v>8000</v>
      </c>
      <c r="AP74">
        <f t="shared" si="12"/>
        <v>0</v>
      </c>
      <c r="AQ74" s="15">
        <f t="shared" si="13"/>
        <v>0</v>
      </c>
      <c r="AR74">
        <f t="shared" si="14"/>
        <v>1</v>
      </c>
      <c r="AS74" s="15">
        <f t="shared" si="15"/>
        <v>281000</v>
      </c>
      <c r="AT74">
        <f t="shared" si="16"/>
        <v>5</v>
      </c>
      <c r="AU74" s="15">
        <f t="shared" si="17"/>
        <v>286000</v>
      </c>
      <c r="AV74">
        <f t="shared" si="18"/>
        <v>6</v>
      </c>
      <c r="AW74" s="15">
        <f t="shared" si="19"/>
        <v>289000</v>
      </c>
    </row>
    <row r="75" spans="1:49" ht="12" customHeight="1" x14ac:dyDescent="0.2">
      <c r="G75" s="41" t="s">
        <v>270</v>
      </c>
      <c r="H75" s="41"/>
      <c r="I75" s="41"/>
      <c r="J75" s="41"/>
      <c r="M75" s="41" t="s">
        <v>12</v>
      </c>
      <c r="N75" s="41"/>
      <c r="O75" s="41"/>
      <c r="P75" s="41"/>
      <c r="R75" s="41" t="s">
        <v>13</v>
      </c>
      <c r="S75" s="41"/>
      <c r="T75" s="41"/>
      <c r="U75" s="41"/>
      <c r="V75" s="41"/>
      <c r="X75" s="41" t="s">
        <v>14</v>
      </c>
      <c r="Y75" s="41"/>
      <c r="Z75" s="41"/>
      <c r="AA75" s="41"/>
      <c r="AB75" s="41"/>
      <c r="AC75" s="41"/>
      <c r="AD75" s="41"/>
      <c r="AE75" s="41"/>
      <c r="AF75" s="41"/>
      <c r="AG75" s="41"/>
      <c r="AJ75" s="43">
        <v>2502.0500000000002</v>
      </c>
      <c r="AK75" s="43"/>
      <c r="AL75" s="35">
        <v>1510</v>
      </c>
      <c r="AM75" s="35">
        <v>5</v>
      </c>
      <c r="AN75">
        <f t="shared" si="10"/>
        <v>23</v>
      </c>
      <c r="AO75" s="15">
        <f t="shared" si="11"/>
        <v>66000</v>
      </c>
      <c r="AP75">
        <f t="shared" si="12"/>
        <v>0</v>
      </c>
      <c r="AQ75" s="15">
        <f t="shared" si="13"/>
        <v>0</v>
      </c>
      <c r="AR75">
        <f t="shared" si="14"/>
        <v>0</v>
      </c>
      <c r="AS75" s="15">
        <f t="shared" si="15"/>
        <v>0</v>
      </c>
      <c r="AT75">
        <f t="shared" si="16"/>
        <v>18</v>
      </c>
      <c r="AU75" s="15">
        <f t="shared" si="17"/>
        <v>52000</v>
      </c>
      <c r="AV75">
        <f t="shared" si="18"/>
        <v>23</v>
      </c>
      <c r="AW75" s="15">
        <f t="shared" si="19"/>
        <v>66000</v>
      </c>
    </row>
    <row r="76" spans="1:49" ht="12.95" customHeight="1" x14ac:dyDescent="0.2">
      <c r="B76" s="42" t="s">
        <v>15</v>
      </c>
      <c r="G76" s="41" t="s">
        <v>271</v>
      </c>
      <c r="H76" s="41"/>
      <c r="I76" s="41"/>
      <c r="J76" s="41"/>
      <c r="M76" s="41" t="s">
        <v>17</v>
      </c>
      <c r="N76" s="41"/>
      <c r="O76" s="41"/>
      <c r="P76" s="41"/>
      <c r="X76" s="41" t="s">
        <v>18</v>
      </c>
      <c r="Y76" s="41"/>
      <c r="Z76" s="41"/>
      <c r="AA76" s="41"/>
      <c r="AB76" s="41"/>
      <c r="AC76" s="41"/>
      <c r="AD76" s="41"/>
      <c r="AE76" s="41"/>
      <c r="AF76" s="41"/>
      <c r="AG76" s="41"/>
      <c r="AJ76" s="43">
        <v>2504.0100000000002</v>
      </c>
      <c r="AK76" s="43"/>
      <c r="AL76" s="35">
        <v>1511</v>
      </c>
      <c r="AM76" s="35">
        <v>7</v>
      </c>
      <c r="AN76">
        <f t="shared" si="10"/>
        <v>24</v>
      </c>
      <c r="AO76" s="15">
        <f t="shared" si="11"/>
        <v>216000</v>
      </c>
      <c r="AP76">
        <f t="shared" si="12"/>
        <v>1</v>
      </c>
      <c r="AQ76" s="15">
        <f t="shared" si="13"/>
        <v>216000</v>
      </c>
      <c r="AR76">
        <f t="shared" si="14"/>
        <v>1</v>
      </c>
      <c r="AS76" s="15">
        <f t="shared" si="15"/>
        <v>406000</v>
      </c>
      <c r="AT76">
        <f t="shared" si="16"/>
        <v>17</v>
      </c>
      <c r="AU76" s="15">
        <f t="shared" si="17"/>
        <v>765000</v>
      </c>
      <c r="AV76">
        <f t="shared" si="18"/>
        <v>26</v>
      </c>
      <c r="AW76" s="15">
        <f t="shared" si="19"/>
        <v>838000</v>
      </c>
    </row>
    <row r="77" spans="1:49" ht="13.5" customHeight="1" x14ac:dyDescent="0.2">
      <c r="B77" s="42"/>
      <c r="G77" s="41"/>
      <c r="H77" s="41"/>
      <c r="I77" s="41"/>
      <c r="J77" s="41"/>
      <c r="M77" s="41"/>
      <c r="N77" s="41"/>
      <c r="O77" s="41"/>
      <c r="P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J77" s="43">
        <v>2602.02</v>
      </c>
      <c r="AK77" s="43"/>
      <c r="AL77" s="35">
        <v>1512</v>
      </c>
      <c r="AM77" s="35">
        <v>4</v>
      </c>
      <c r="AN77">
        <f t="shared" si="10"/>
        <v>9</v>
      </c>
      <c r="AO77" s="15">
        <f t="shared" si="11"/>
        <v>24000</v>
      </c>
      <c r="AP77">
        <f t="shared" si="12"/>
        <v>0</v>
      </c>
      <c r="AQ77" s="15">
        <f t="shared" si="13"/>
        <v>0</v>
      </c>
      <c r="AR77">
        <f t="shared" si="14"/>
        <v>0</v>
      </c>
      <c r="AS77" s="15">
        <f t="shared" si="15"/>
        <v>0</v>
      </c>
      <c r="AT77">
        <f t="shared" si="16"/>
        <v>7</v>
      </c>
      <c r="AU77" s="15">
        <f t="shared" si="17"/>
        <v>20000</v>
      </c>
      <c r="AV77">
        <f t="shared" si="18"/>
        <v>9</v>
      </c>
      <c r="AW77" s="15">
        <f t="shared" si="19"/>
        <v>24000</v>
      </c>
    </row>
    <row r="78" spans="1:49" ht="12" customHeight="1" x14ac:dyDescent="0.2">
      <c r="F78" s="41" t="s">
        <v>19</v>
      </c>
      <c r="G78" s="41"/>
      <c r="H78" s="41"/>
      <c r="J78" s="41" t="s">
        <v>20</v>
      </c>
      <c r="K78" s="41"/>
      <c r="M78" s="41" t="s">
        <v>19</v>
      </c>
      <c r="N78" s="41"/>
      <c r="P78" s="42" t="s">
        <v>20</v>
      </c>
      <c r="S78" s="42" t="s">
        <v>19</v>
      </c>
      <c r="U78" s="41" t="s">
        <v>20</v>
      </c>
      <c r="V78" s="41"/>
      <c r="Y78" s="41" t="s">
        <v>19</v>
      </c>
      <c r="Z78" s="41"/>
      <c r="AD78" s="41" t="s">
        <v>20</v>
      </c>
      <c r="AE78" s="41"/>
      <c r="AF78" s="41"/>
      <c r="AJ78" s="43">
        <v>2602.0300000000002</v>
      </c>
      <c r="AK78" s="43"/>
      <c r="AL78" s="35">
        <v>1513</v>
      </c>
      <c r="AM78" s="35">
        <v>5</v>
      </c>
      <c r="AN78">
        <f t="shared" si="10"/>
        <v>18</v>
      </c>
      <c r="AO78" s="15">
        <f t="shared" si="11"/>
        <v>271000</v>
      </c>
      <c r="AP78">
        <f t="shared" si="12"/>
        <v>2</v>
      </c>
      <c r="AQ78" s="15">
        <f t="shared" si="13"/>
        <v>295000</v>
      </c>
      <c r="AR78">
        <f t="shared" si="14"/>
        <v>1</v>
      </c>
      <c r="AS78" s="15">
        <f t="shared" si="15"/>
        <v>500000</v>
      </c>
      <c r="AT78">
        <f t="shared" si="16"/>
        <v>7</v>
      </c>
      <c r="AU78" s="15">
        <f t="shared" si="17"/>
        <v>324000</v>
      </c>
      <c r="AV78">
        <f t="shared" si="18"/>
        <v>21</v>
      </c>
      <c r="AW78" s="15">
        <f t="shared" si="19"/>
        <v>1066000</v>
      </c>
    </row>
    <row r="79" spans="1:49" ht="12" customHeight="1" x14ac:dyDescent="0.2">
      <c r="F79" s="41" t="s">
        <v>21</v>
      </c>
      <c r="G79" s="41"/>
      <c r="H79" s="41"/>
      <c r="J79" s="41" t="s">
        <v>22</v>
      </c>
      <c r="K79" s="41"/>
      <c r="M79" s="41" t="s">
        <v>21</v>
      </c>
      <c r="N79" s="41"/>
      <c r="P79" s="42" t="s">
        <v>22</v>
      </c>
      <c r="S79" s="42" t="s">
        <v>21</v>
      </c>
      <c r="U79" s="41" t="s">
        <v>22</v>
      </c>
      <c r="V79" s="41"/>
      <c r="Y79" s="41" t="s">
        <v>21</v>
      </c>
      <c r="Z79" s="41"/>
      <c r="AD79" s="41" t="s">
        <v>22</v>
      </c>
      <c r="AE79" s="41"/>
      <c r="AF79" s="41"/>
      <c r="AJ79" s="43">
        <v>2603.0300000000002</v>
      </c>
      <c r="AK79" s="43"/>
      <c r="AL79" s="35">
        <v>1601</v>
      </c>
      <c r="AM79" s="35">
        <v>4</v>
      </c>
      <c r="AN79">
        <f t="shared" si="10"/>
        <v>9</v>
      </c>
      <c r="AO79" s="15">
        <f t="shared" si="11"/>
        <v>31000</v>
      </c>
      <c r="AP79">
        <f t="shared" si="12"/>
        <v>0</v>
      </c>
      <c r="AQ79" s="15">
        <f t="shared" si="13"/>
        <v>0</v>
      </c>
      <c r="AR79">
        <f t="shared" si="14"/>
        <v>0</v>
      </c>
      <c r="AS79" s="15">
        <f t="shared" si="15"/>
        <v>0</v>
      </c>
      <c r="AT79">
        <f t="shared" si="16"/>
        <v>7</v>
      </c>
      <c r="AU79" s="15">
        <f t="shared" si="17"/>
        <v>22000</v>
      </c>
      <c r="AV79">
        <f t="shared" si="18"/>
        <v>9</v>
      </c>
      <c r="AW79" s="15">
        <f t="shared" si="19"/>
        <v>31000</v>
      </c>
    </row>
    <row r="80" spans="1:49" ht="12" customHeight="1" x14ac:dyDescent="0.2">
      <c r="B80" s="43">
        <v>2720.06</v>
      </c>
      <c r="C80" s="44"/>
      <c r="D80" s="44"/>
      <c r="E80" s="44"/>
      <c r="F80" s="44"/>
      <c r="G80" s="45">
        <v>121</v>
      </c>
      <c r="I80" s="44"/>
      <c r="J80" s="47">
        <v>1241</v>
      </c>
      <c r="L80" s="44"/>
      <c r="M80" s="45">
        <v>2</v>
      </c>
      <c r="O80" s="44"/>
      <c r="P80" s="45">
        <v>225</v>
      </c>
      <c r="R80" s="44"/>
      <c r="S80" s="45">
        <v>0</v>
      </c>
      <c r="T80" s="44"/>
      <c r="U80" s="44"/>
      <c r="V80" s="44"/>
      <c r="W80" s="45">
        <v>0</v>
      </c>
      <c r="Y80" s="44"/>
      <c r="Z80" s="44"/>
      <c r="AA80" s="45">
        <v>63</v>
      </c>
      <c r="AC80" s="44"/>
      <c r="AD80" s="44"/>
      <c r="AE80" s="44"/>
      <c r="AF80" s="44"/>
      <c r="AG80" s="45">
        <v>884</v>
      </c>
      <c r="AJ80" s="43">
        <v>2604.0300000000002</v>
      </c>
      <c r="AK80" s="43"/>
      <c r="AL80" s="35">
        <v>1602</v>
      </c>
      <c r="AM80" s="35">
        <v>4</v>
      </c>
      <c r="AN80">
        <f t="shared" si="10"/>
        <v>7</v>
      </c>
      <c r="AO80" s="15">
        <f t="shared" si="11"/>
        <v>34000</v>
      </c>
      <c r="AP80">
        <f t="shared" si="12"/>
        <v>0</v>
      </c>
      <c r="AQ80" s="15">
        <f t="shared" si="13"/>
        <v>0</v>
      </c>
      <c r="AR80">
        <f t="shared" si="14"/>
        <v>0</v>
      </c>
      <c r="AS80" s="15">
        <f t="shared" si="15"/>
        <v>0</v>
      </c>
      <c r="AT80">
        <f t="shared" si="16"/>
        <v>7</v>
      </c>
      <c r="AU80" s="15">
        <f t="shared" si="17"/>
        <v>34000</v>
      </c>
      <c r="AV80">
        <f t="shared" si="18"/>
        <v>7</v>
      </c>
      <c r="AW80" s="15">
        <f t="shared" si="19"/>
        <v>34000</v>
      </c>
    </row>
    <row r="81" spans="2:49" ht="12" customHeight="1" x14ac:dyDescent="0.2">
      <c r="B81" s="44" t="s">
        <v>26</v>
      </c>
      <c r="C81" s="44"/>
      <c r="D81" s="44"/>
      <c r="E81" s="44"/>
      <c r="F81" s="44"/>
      <c r="G81" s="45">
        <v>455</v>
      </c>
      <c r="I81" s="44"/>
      <c r="J81" s="47">
        <v>4901</v>
      </c>
      <c r="L81" s="44"/>
      <c r="M81" s="45">
        <v>15</v>
      </c>
      <c r="O81" s="44"/>
      <c r="P81" s="47">
        <v>2565</v>
      </c>
      <c r="R81" s="44"/>
      <c r="S81" s="45">
        <v>18</v>
      </c>
      <c r="T81" s="44"/>
      <c r="U81" s="44"/>
      <c r="V81" s="44"/>
      <c r="W81" s="47">
        <v>8979</v>
      </c>
      <c r="Y81" s="44"/>
      <c r="Z81" s="44"/>
      <c r="AA81" s="45">
        <v>230</v>
      </c>
      <c r="AC81" s="44"/>
      <c r="AD81" s="44"/>
      <c r="AE81" s="44"/>
      <c r="AF81" s="44"/>
      <c r="AG81" s="47">
        <v>6208</v>
      </c>
      <c r="AJ81" s="43">
        <v>2607</v>
      </c>
      <c r="AK81" s="43"/>
      <c r="AL81" s="35">
        <v>1603</v>
      </c>
      <c r="AM81" s="35">
        <v>4</v>
      </c>
      <c r="AN81">
        <f t="shared" si="10"/>
        <v>15</v>
      </c>
      <c r="AO81" s="15">
        <f t="shared" si="11"/>
        <v>220000</v>
      </c>
      <c r="AP81">
        <f t="shared" si="12"/>
        <v>0</v>
      </c>
      <c r="AQ81" s="15">
        <f t="shared" si="13"/>
        <v>0</v>
      </c>
      <c r="AR81">
        <f t="shared" si="14"/>
        <v>0</v>
      </c>
      <c r="AS81" s="15">
        <f t="shared" si="15"/>
        <v>0</v>
      </c>
      <c r="AT81">
        <f t="shared" si="16"/>
        <v>8</v>
      </c>
      <c r="AU81" s="15">
        <f t="shared" si="17"/>
        <v>146000</v>
      </c>
      <c r="AV81">
        <f t="shared" si="18"/>
        <v>15</v>
      </c>
      <c r="AW81" s="15">
        <f t="shared" si="19"/>
        <v>220000</v>
      </c>
    </row>
    <row r="82" spans="2:49" ht="12" customHeight="1" x14ac:dyDescent="0.2">
      <c r="B82" s="41" t="s">
        <v>76</v>
      </c>
      <c r="C82" s="41"/>
      <c r="D82" s="41"/>
      <c r="AJ82" s="43">
        <v>2608</v>
      </c>
      <c r="AK82" s="43"/>
      <c r="AL82" s="35">
        <v>1604</v>
      </c>
      <c r="AM82" s="35">
        <v>4</v>
      </c>
      <c r="AN82">
        <f t="shared" si="10"/>
        <v>4</v>
      </c>
      <c r="AO82" s="15">
        <f t="shared" si="11"/>
        <v>33000</v>
      </c>
      <c r="AP82">
        <f t="shared" si="12"/>
        <v>0</v>
      </c>
      <c r="AQ82" s="15">
        <f t="shared" si="13"/>
        <v>0</v>
      </c>
      <c r="AR82">
        <f t="shared" si="14"/>
        <v>0</v>
      </c>
      <c r="AS82" s="15">
        <f t="shared" si="15"/>
        <v>0</v>
      </c>
      <c r="AT82">
        <f t="shared" si="16"/>
        <v>3</v>
      </c>
      <c r="AU82" s="15">
        <f t="shared" si="17"/>
        <v>9000</v>
      </c>
      <c r="AV82">
        <f t="shared" si="18"/>
        <v>4</v>
      </c>
      <c r="AW82" s="15">
        <f t="shared" si="19"/>
        <v>33000</v>
      </c>
    </row>
    <row r="83" spans="2:49" ht="12" customHeight="1" x14ac:dyDescent="0.2">
      <c r="B83" s="46">
        <v>402</v>
      </c>
      <c r="C83" s="44"/>
      <c r="D83" s="44"/>
      <c r="E83" s="44"/>
      <c r="F83" s="44"/>
      <c r="G83" s="45">
        <v>27</v>
      </c>
      <c r="I83" s="44"/>
      <c r="J83" s="45">
        <v>339</v>
      </c>
      <c r="L83" s="44"/>
      <c r="M83" s="45">
        <v>0</v>
      </c>
      <c r="O83" s="44"/>
      <c r="P83" s="45">
        <v>0</v>
      </c>
      <c r="R83" s="44"/>
      <c r="S83" s="45">
        <v>1</v>
      </c>
      <c r="T83" s="44"/>
      <c r="U83" s="44"/>
      <c r="V83" s="44"/>
      <c r="W83" s="45">
        <v>770</v>
      </c>
      <c r="Y83" s="44"/>
      <c r="Z83" s="44"/>
      <c r="AA83" s="45">
        <v>11</v>
      </c>
      <c r="AC83" s="44"/>
      <c r="AD83" s="44"/>
      <c r="AE83" s="44"/>
      <c r="AF83" s="44"/>
      <c r="AG83" s="45">
        <v>93</v>
      </c>
      <c r="AJ83" s="43">
        <v>2610</v>
      </c>
      <c r="AK83" s="43"/>
      <c r="AL83" s="35">
        <v>1605</v>
      </c>
      <c r="AM83" s="35">
        <v>4</v>
      </c>
      <c r="AN83">
        <f t="shared" si="10"/>
        <v>17</v>
      </c>
      <c r="AO83" s="15">
        <f t="shared" si="11"/>
        <v>200000</v>
      </c>
      <c r="AP83">
        <f t="shared" si="12"/>
        <v>1</v>
      </c>
      <c r="AQ83" s="15">
        <f t="shared" si="13"/>
        <v>105000</v>
      </c>
      <c r="AR83">
        <f t="shared" si="14"/>
        <v>0</v>
      </c>
      <c r="AS83" s="15">
        <f t="shared" si="15"/>
        <v>0</v>
      </c>
      <c r="AT83">
        <f t="shared" si="16"/>
        <v>7</v>
      </c>
      <c r="AU83" s="15">
        <f t="shared" si="17"/>
        <v>248000</v>
      </c>
      <c r="AV83">
        <f t="shared" si="18"/>
        <v>18</v>
      </c>
      <c r="AW83" s="15">
        <f t="shared" si="19"/>
        <v>305000</v>
      </c>
    </row>
    <row r="84" spans="2:49" ht="12" customHeight="1" x14ac:dyDescent="0.2">
      <c r="B84" s="46">
        <v>602</v>
      </c>
      <c r="C84" s="44"/>
      <c r="D84" s="44"/>
      <c r="E84" s="44"/>
      <c r="F84" s="44"/>
      <c r="G84" s="45">
        <v>16</v>
      </c>
      <c r="I84" s="44"/>
      <c r="J84" s="45">
        <v>102</v>
      </c>
      <c r="L84" s="44"/>
      <c r="M84" s="45">
        <v>0</v>
      </c>
      <c r="O84" s="44"/>
      <c r="P84" s="45">
        <v>0</v>
      </c>
      <c r="R84" s="44"/>
      <c r="S84" s="45">
        <v>0</v>
      </c>
      <c r="T84" s="44"/>
      <c r="U84" s="44"/>
      <c r="V84" s="44"/>
      <c r="W84" s="45">
        <v>0</v>
      </c>
      <c r="Y84" s="44"/>
      <c r="Z84" s="44"/>
      <c r="AA84" s="45">
        <v>9</v>
      </c>
      <c r="AC84" s="44"/>
      <c r="AD84" s="44"/>
      <c r="AE84" s="44"/>
      <c r="AF84" s="44"/>
      <c r="AG84" s="45">
        <v>87</v>
      </c>
      <c r="AJ84" s="43">
        <v>2710.01</v>
      </c>
      <c r="AK84" s="43"/>
      <c r="AL84" s="35">
        <v>1606</v>
      </c>
      <c r="AM84" s="35">
        <v>6</v>
      </c>
      <c r="AN84">
        <f t="shared" si="10"/>
        <v>12</v>
      </c>
      <c r="AO84" s="15">
        <f t="shared" si="11"/>
        <v>199000</v>
      </c>
      <c r="AP84">
        <f t="shared" si="12"/>
        <v>1</v>
      </c>
      <c r="AQ84" s="15">
        <f t="shared" si="13"/>
        <v>217000</v>
      </c>
      <c r="AR84">
        <f t="shared" si="14"/>
        <v>1</v>
      </c>
      <c r="AS84" s="15">
        <f t="shared" si="15"/>
        <v>300000</v>
      </c>
      <c r="AT84">
        <f t="shared" si="16"/>
        <v>4</v>
      </c>
      <c r="AU84" s="15">
        <f t="shared" si="17"/>
        <v>52000</v>
      </c>
      <c r="AV84">
        <f t="shared" si="18"/>
        <v>14</v>
      </c>
      <c r="AW84" s="15">
        <f t="shared" si="19"/>
        <v>716000</v>
      </c>
    </row>
    <row r="85" spans="2:49" ht="12" customHeight="1" x14ac:dyDescent="0.2">
      <c r="B85" s="46">
        <v>701</v>
      </c>
      <c r="C85" s="44"/>
      <c r="D85" s="44"/>
      <c r="E85" s="44"/>
      <c r="F85" s="44"/>
      <c r="G85" s="45">
        <v>3</v>
      </c>
      <c r="I85" s="44"/>
      <c r="J85" s="45">
        <v>18</v>
      </c>
      <c r="L85" s="44"/>
      <c r="M85" s="45">
        <v>0</v>
      </c>
      <c r="O85" s="44"/>
      <c r="P85" s="45">
        <v>0</v>
      </c>
      <c r="R85" s="44"/>
      <c r="S85" s="45">
        <v>1</v>
      </c>
      <c r="T85" s="44"/>
      <c r="U85" s="44"/>
      <c r="V85" s="44"/>
      <c r="W85" s="45">
        <v>424</v>
      </c>
      <c r="Y85" s="44"/>
      <c r="Z85" s="44"/>
      <c r="AA85" s="45">
        <v>3</v>
      </c>
      <c r="AC85" s="44"/>
      <c r="AD85" s="44"/>
      <c r="AE85" s="44"/>
      <c r="AF85" s="44"/>
      <c r="AG85" s="45">
        <v>18</v>
      </c>
      <c r="AJ85" s="43">
        <v>2718.01</v>
      </c>
      <c r="AK85" s="43"/>
      <c r="AL85" s="35">
        <v>1607</v>
      </c>
      <c r="AM85" s="35">
        <v>4</v>
      </c>
      <c r="AN85">
        <f t="shared" si="10"/>
        <v>28</v>
      </c>
      <c r="AO85" s="15">
        <f t="shared" si="11"/>
        <v>173000</v>
      </c>
      <c r="AP85">
        <f t="shared" si="12"/>
        <v>0</v>
      </c>
      <c r="AQ85" s="15">
        <f t="shared" si="13"/>
        <v>0</v>
      </c>
      <c r="AR85">
        <f t="shared" si="14"/>
        <v>1</v>
      </c>
      <c r="AS85" s="15">
        <f t="shared" si="15"/>
        <v>500000</v>
      </c>
      <c r="AT85">
        <f t="shared" si="16"/>
        <v>14</v>
      </c>
      <c r="AU85" s="15">
        <f t="shared" si="17"/>
        <v>571000</v>
      </c>
      <c r="AV85">
        <f t="shared" si="18"/>
        <v>29</v>
      </c>
      <c r="AW85" s="15">
        <f t="shared" si="19"/>
        <v>673000</v>
      </c>
    </row>
    <row r="86" spans="2:49" ht="12" customHeight="1" x14ac:dyDescent="0.2">
      <c r="B86" s="46">
        <v>702</v>
      </c>
      <c r="C86" s="44"/>
      <c r="D86" s="44"/>
      <c r="E86" s="44"/>
      <c r="F86" s="44"/>
      <c r="G86" s="45">
        <v>10</v>
      </c>
      <c r="I86" s="44"/>
      <c r="J86" s="45">
        <v>78</v>
      </c>
      <c r="L86" s="44"/>
      <c r="M86" s="45">
        <v>0</v>
      </c>
      <c r="O86" s="44"/>
      <c r="P86" s="45">
        <v>0</v>
      </c>
      <c r="R86" s="44"/>
      <c r="S86" s="45">
        <v>0</v>
      </c>
      <c r="T86" s="44"/>
      <c r="U86" s="44"/>
      <c r="V86" s="44"/>
      <c r="W86" s="45">
        <v>0</v>
      </c>
      <c r="Y86" s="44"/>
      <c r="Z86" s="44"/>
      <c r="AA86" s="45">
        <v>3</v>
      </c>
      <c r="AC86" s="44"/>
      <c r="AD86" s="44"/>
      <c r="AE86" s="44"/>
      <c r="AF86" s="44"/>
      <c r="AG86" s="45">
        <v>53</v>
      </c>
      <c r="AJ86" s="43">
        <v>2718.02</v>
      </c>
      <c r="AK86" s="43"/>
      <c r="AL86" s="35">
        <v>1608.01</v>
      </c>
      <c r="AM86" s="35">
        <v>7</v>
      </c>
      <c r="AN86">
        <f t="shared" si="10"/>
        <v>10</v>
      </c>
      <c r="AO86" s="15">
        <f t="shared" si="11"/>
        <v>37000</v>
      </c>
      <c r="AP86">
        <f t="shared" si="12"/>
        <v>0</v>
      </c>
      <c r="AQ86" s="15">
        <f t="shared" si="13"/>
        <v>0</v>
      </c>
      <c r="AR86">
        <f t="shared" si="14"/>
        <v>0</v>
      </c>
      <c r="AS86" s="15">
        <f t="shared" si="15"/>
        <v>0</v>
      </c>
      <c r="AT86">
        <f t="shared" si="16"/>
        <v>7</v>
      </c>
      <c r="AU86" s="15">
        <f t="shared" si="17"/>
        <v>34000</v>
      </c>
      <c r="AV86">
        <f t="shared" si="18"/>
        <v>10</v>
      </c>
      <c r="AW86" s="15">
        <f t="shared" si="19"/>
        <v>37000</v>
      </c>
    </row>
    <row r="87" spans="2:49" ht="12" customHeight="1" x14ac:dyDescent="0.2">
      <c r="B87" s="46">
        <v>802</v>
      </c>
      <c r="C87" s="44"/>
      <c r="D87" s="44"/>
      <c r="E87" s="44"/>
      <c r="F87" s="44"/>
      <c r="G87" s="45">
        <v>8</v>
      </c>
      <c r="I87" s="44"/>
      <c r="J87" s="45">
        <v>120</v>
      </c>
      <c r="L87" s="44"/>
      <c r="M87" s="45">
        <v>1</v>
      </c>
      <c r="O87" s="44"/>
      <c r="P87" s="45">
        <v>159</v>
      </c>
      <c r="R87" s="44"/>
      <c r="S87" s="45">
        <v>0</v>
      </c>
      <c r="T87" s="44"/>
      <c r="U87" s="44"/>
      <c r="V87" s="44"/>
      <c r="W87" s="45">
        <v>0</v>
      </c>
      <c r="Y87" s="44"/>
      <c r="Z87" s="44"/>
      <c r="AA87" s="45">
        <v>5</v>
      </c>
      <c r="AC87" s="44"/>
      <c r="AD87" s="44"/>
      <c r="AE87" s="44"/>
      <c r="AF87" s="44"/>
      <c r="AG87" s="45">
        <v>244</v>
      </c>
      <c r="AJ87" s="43">
        <v>2801.02</v>
      </c>
      <c r="AK87" s="43"/>
      <c r="AL87" s="35">
        <v>1608.02</v>
      </c>
      <c r="AM87" s="35">
        <v>5</v>
      </c>
      <c r="AN87">
        <f t="shared" si="10"/>
        <v>2</v>
      </c>
      <c r="AO87" s="15">
        <f t="shared" si="11"/>
        <v>61000</v>
      </c>
      <c r="AP87">
        <f t="shared" si="12"/>
        <v>0</v>
      </c>
      <c r="AQ87" s="15">
        <f t="shared" si="13"/>
        <v>0</v>
      </c>
      <c r="AR87">
        <f t="shared" si="14"/>
        <v>0</v>
      </c>
      <c r="AS87" s="15">
        <f t="shared" si="15"/>
        <v>0</v>
      </c>
      <c r="AT87">
        <f t="shared" si="16"/>
        <v>1</v>
      </c>
      <c r="AU87" s="15">
        <f t="shared" si="17"/>
        <v>50000</v>
      </c>
      <c r="AV87">
        <f t="shared" si="18"/>
        <v>2</v>
      </c>
      <c r="AW87" s="15">
        <f t="shared" si="19"/>
        <v>61000</v>
      </c>
    </row>
    <row r="88" spans="2:49" ht="12" customHeight="1" x14ac:dyDescent="0.2">
      <c r="B88" s="46">
        <v>805</v>
      </c>
      <c r="C88" s="44"/>
      <c r="D88" s="44"/>
      <c r="E88" s="44"/>
      <c r="F88" s="44"/>
      <c r="G88" s="45">
        <v>7</v>
      </c>
      <c r="I88" s="44"/>
      <c r="J88" s="45">
        <v>87</v>
      </c>
      <c r="L88" s="44"/>
      <c r="M88" s="45">
        <v>1</v>
      </c>
      <c r="O88" s="44"/>
      <c r="P88" s="45">
        <v>246</v>
      </c>
      <c r="R88" s="44"/>
      <c r="S88" s="45">
        <v>0</v>
      </c>
      <c r="T88" s="44"/>
      <c r="U88" s="44"/>
      <c r="V88" s="44"/>
      <c r="W88" s="45">
        <v>0</v>
      </c>
      <c r="Y88" s="44"/>
      <c r="Z88" s="44"/>
      <c r="AA88" s="45">
        <v>6</v>
      </c>
      <c r="AC88" s="44"/>
      <c r="AD88" s="44"/>
      <c r="AE88" s="44"/>
      <c r="AF88" s="44"/>
      <c r="AG88" s="45">
        <v>311</v>
      </c>
      <c r="AJ88" s="46">
        <v>302</v>
      </c>
      <c r="AK88" s="46"/>
      <c r="AL88" s="35">
        <v>1701</v>
      </c>
      <c r="AM88" s="35">
        <v>3</v>
      </c>
      <c r="AN88">
        <f t="shared" si="10"/>
        <v>19</v>
      </c>
      <c r="AO88" s="15">
        <f t="shared" si="11"/>
        <v>265000</v>
      </c>
      <c r="AP88">
        <f t="shared" si="12"/>
        <v>0</v>
      </c>
      <c r="AQ88" s="15">
        <f t="shared" si="13"/>
        <v>0</v>
      </c>
      <c r="AR88">
        <f t="shared" si="14"/>
        <v>0</v>
      </c>
      <c r="AS88" s="15">
        <f t="shared" si="15"/>
        <v>0</v>
      </c>
      <c r="AT88">
        <f t="shared" si="16"/>
        <v>8</v>
      </c>
      <c r="AU88" s="15">
        <f t="shared" si="17"/>
        <v>46000</v>
      </c>
      <c r="AV88">
        <f t="shared" si="18"/>
        <v>19</v>
      </c>
      <c r="AW88" s="15">
        <f t="shared" si="19"/>
        <v>265000</v>
      </c>
    </row>
    <row r="89" spans="2:49" ht="12" customHeight="1" x14ac:dyDescent="0.2">
      <c r="B89" s="46">
        <v>806</v>
      </c>
      <c r="C89" s="44"/>
      <c r="D89" s="44"/>
      <c r="E89" s="44"/>
      <c r="F89" s="44"/>
      <c r="G89" s="45">
        <v>7</v>
      </c>
      <c r="I89" s="44"/>
      <c r="J89" s="45">
        <v>34</v>
      </c>
      <c r="L89" s="44"/>
      <c r="M89" s="45">
        <v>1</v>
      </c>
      <c r="O89" s="44"/>
      <c r="P89" s="45">
        <v>161</v>
      </c>
      <c r="R89" s="44"/>
      <c r="S89" s="45">
        <v>0</v>
      </c>
      <c r="T89" s="44"/>
      <c r="U89" s="44"/>
      <c r="V89" s="44"/>
      <c r="W89" s="45">
        <v>0</v>
      </c>
      <c r="Y89" s="44"/>
      <c r="Z89" s="44"/>
      <c r="AA89" s="45">
        <v>1</v>
      </c>
      <c r="AC89" s="44"/>
      <c r="AD89" s="44"/>
      <c r="AE89" s="44"/>
      <c r="AF89" s="44"/>
      <c r="AG89" s="45">
        <v>20</v>
      </c>
      <c r="AJ89" s="46">
        <v>601</v>
      </c>
      <c r="AK89" s="46"/>
      <c r="AL89" s="35">
        <v>1702</v>
      </c>
      <c r="AM89" s="35">
        <v>1</v>
      </c>
      <c r="AN89" t="e">
        <f t="shared" si="10"/>
        <v>#N/A</v>
      </c>
      <c r="AO89" s="15" t="e">
        <f t="shared" si="11"/>
        <v>#N/A</v>
      </c>
      <c r="AP89" t="e">
        <f t="shared" si="12"/>
        <v>#N/A</v>
      </c>
      <c r="AQ89" s="15" t="e">
        <f t="shared" si="13"/>
        <v>#N/A</v>
      </c>
      <c r="AR89" t="e">
        <f t="shared" si="14"/>
        <v>#N/A</v>
      </c>
      <c r="AS89" s="15" t="e">
        <f t="shared" si="15"/>
        <v>#N/A</v>
      </c>
      <c r="AT89" t="e">
        <f t="shared" si="16"/>
        <v>#N/A</v>
      </c>
      <c r="AU89" s="15" t="e">
        <f t="shared" si="17"/>
        <v>#N/A</v>
      </c>
      <c r="AV89" t="e">
        <f t="shared" si="18"/>
        <v>#N/A</v>
      </c>
      <c r="AW89" s="15" t="e">
        <f t="shared" si="19"/>
        <v>#N/A</v>
      </c>
    </row>
    <row r="90" spans="2:49" ht="12" customHeight="1" x14ac:dyDescent="0.2">
      <c r="B90" s="46">
        <v>905</v>
      </c>
      <c r="C90" s="44"/>
      <c r="D90" s="44"/>
      <c r="E90" s="44"/>
      <c r="F90" s="44"/>
      <c r="G90" s="45">
        <v>11</v>
      </c>
      <c r="I90" s="44"/>
      <c r="J90" s="45">
        <v>81</v>
      </c>
      <c r="L90" s="44"/>
      <c r="M90" s="45">
        <v>0</v>
      </c>
      <c r="O90" s="44"/>
      <c r="P90" s="45">
        <v>0</v>
      </c>
      <c r="R90" s="44"/>
      <c r="S90" s="45">
        <v>0</v>
      </c>
      <c r="T90" s="44"/>
      <c r="U90" s="44"/>
      <c r="V90" s="44"/>
      <c r="W90" s="45">
        <v>0</v>
      </c>
      <c r="Y90" s="44"/>
      <c r="Z90" s="44"/>
      <c r="AA90" s="45">
        <v>4</v>
      </c>
      <c r="AC90" s="44"/>
      <c r="AD90" s="44"/>
      <c r="AE90" s="44"/>
      <c r="AF90" s="44"/>
      <c r="AG90" s="45">
        <v>18</v>
      </c>
      <c r="AJ90" s="46">
        <v>901</v>
      </c>
      <c r="AK90" s="46"/>
      <c r="AL90" s="35">
        <v>1703</v>
      </c>
      <c r="AM90" s="35">
        <v>3</v>
      </c>
      <c r="AN90">
        <f t="shared" si="10"/>
        <v>2</v>
      </c>
      <c r="AO90" s="15">
        <f t="shared" si="11"/>
        <v>30000</v>
      </c>
      <c r="AP90">
        <f t="shared" si="12"/>
        <v>0</v>
      </c>
      <c r="AQ90" s="15">
        <f t="shared" si="13"/>
        <v>0</v>
      </c>
      <c r="AR90">
        <f t="shared" si="14"/>
        <v>0</v>
      </c>
      <c r="AS90" s="15">
        <f t="shared" si="15"/>
        <v>0</v>
      </c>
      <c r="AT90">
        <f t="shared" si="16"/>
        <v>2</v>
      </c>
      <c r="AU90" s="15">
        <f t="shared" si="17"/>
        <v>30000</v>
      </c>
      <c r="AV90">
        <f t="shared" si="18"/>
        <v>2</v>
      </c>
      <c r="AW90" s="15">
        <f t="shared" si="19"/>
        <v>30000</v>
      </c>
    </row>
    <row r="91" spans="2:49" ht="12" customHeight="1" x14ac:dyDescent="0.2">
      <c r="B91" s="46">
        <v>908</v>
      </c>
      <c r="C91" s="44"/>
      <c r="D91" s="44"/>
      <c r="E91" s="44"/>
      <c r="F91" s="44"/>
      <c r="G91" s="45">
        <v>45</v>
      </c>
      <c r="I91" s="44"/>
      <c r="J91" s="45">
        <v>650</v>
      </c>
      <c r="L91" s="44"/>
      <c r="M91" s="45">
        <v>2</v>
      </c>
      <c r="O91" s="44"/>
      <c r="P91" s="45">
        <v>450</v>
      </c>
      <c r="R91" s="44"/>
      <c r="S91" s="45">
        <v>3</v>
      </c>
      <c r="T91" s="44"/>
      <c r="U91" s="44"/>
      <c r="V91" s="44"/>
      <c r="W91" s="47">
        <v>1030</v>
      </c>
      <c r="Y91" s="44"/>
      <c r="Z91" s="44"/>
      <c r="AA91" s="45">
        <v>17</v>
      </c>
      <c r="AC91" s="44"/>
      <c r="AD91" s="44"/>
      <c r="AE91" s="44"/>
      <c r="AF91" s="44"/>
      <c r="AG91" s="45">
        <v>529</v>
      </c>
      <c r="AJ91" s="46">
        <v>906</v>
      </c>
      <c r="AK91" s="46"/>
      <c r="AL91" s="35">
        <v>1801</v>
      </c>
      <c r="AM91" s="35">
        <v>3</v>
      </c>
      <c r="AN91">
        <f t="shared" si="10"/>
        <v>5</v>
      </c>
      <c r="AO91" s="15">
        <f t="shared" si="11"/>
        <v>63000</v>
      </c>
      <c r="AP91">
        <f t="shared" si="12"/>
        <v>0</v>
      </c>
      <c r="AQ91" s="15">
        <f t="shared" si="13"/>
        <v>0</v>
      </c>
      <c r="AR91">
        <f t="shared" si="14"/>
        <v>0</v>
      </c>
      <c r="AS91" s="15">
        <f t="shared" si="15"/>
        <v>0</v>
      </c>
      <c r="AT91">
        <f t="shared" si="16"/>
        <v>4</v>
      </c>
      <c r="AU91" s="15">
        <f t="shared" si="17"/>
        <v>62000</v>
      </c>
      <c r="AV91">
        <f t="shared" si="18"/>
        <v>5</v>
      </c>
      <c r="AW91" s="15">
        <f t="shared" si="19"/>
        <v>63000</v>
      </c>
    </row>
    <row r="92" spans="2:49" ht="12" customHeight="1" x14ac:dyDescent="0.2">
      <c r="B92" s="43">
        <v>1206</v>
      </c>
      <c r="C92" s="44"/>
      <c r="D92" s="44"/>
      <c r="E92" s="44"/>
      <c r="F92" s="44"/>
      <c r="G92" s="45">
        <v>60</v>
      </c>
      <c r="I92" s="44"/>
      <c r="J92" s="45">
        <v>975</v>
      </c>
      <c r="L92" s="44"/>
      <c r="M92" s="45">
        <v>3</v>
      </c>
      <c r="O92" s="44"/>
      <c r="P92" s="45">
        <v>684</v>
      </c>
      <c r="R92" s="44"/>
      <c r="S92" s="45">
        <v>4</v>
      </c>
      <c r="T92" s="44"/>
      <c r="U92" s="44"/>
      <c r="V92" s="44"/>
      <c r="W92" s="47">
        <v>1972</v>
      </c>
      <c r="Y92" s="44"/>
      <c r="Z92" s="44"/>
      <c r="AA92" s="45">
        <v>36</v>
      </c>
      <c r="AC92" s="44"/>
      <c r="AD92" s="44"/>
      <c r="AE92" s="44"/>
      <c r="AF92" s="44"/>
      <c r="AG92" s="47">
        <v>2477</v>
      </c>
      <c r="AJ92" s="43">
        <v>1207</v>
      </c>
      <c r="AK92" s="43"/>
      <c r="AL92" s="35">
        <v>1802</v>
      </c>
      <c r="AM92" s="35">
        <v>4</v>
      </c>
      <c r="AN92">
        <f t="shared" si="10"/>
        <v>2</v>
      </c>
      <c r="AO92" s="15">
        <f t="shared" si="11"/>
        <v>4000</v>
      </c>
      <c r="AP92">
        <f t="shared" si="12"/>
        <v>0</v>
      </c>
      <c r="AQ92" s="15">
        <f t="shared" si="13"/>
        <v>0</v>
      </c>
      <c r="AR92">
        <f t="shared" si="14"/>
        <v>0</v>
      </c>
      <c r="AS92" s="15">
        <f t="shared" si="15"/>
        <v>0</v>
      </c>
      <c r="AT92">
        <f t="shared" si="16"/>
        <v>1</v>
      </c>
      <c r="AU92" s="15">
        <f t="shared" si="17"/>
        <v>3000</v>
      </c>
      <c r="AV92">
        <f t="shared" si="18"/>
        <v>2</v>
      </c>
      <c r="AW92" s="15">
        <f t="shared" si="19"/>
        <v>4000</v>
      </c>
    </row>
    <row r="93" spans="2:49" ht="12" customHeight="1" x14ac:dyDescent="0.2">
      <c r="B93" s="43">
        <v>1301</v>
      </c>
      <c r="C93" s="44"/>
      <c r="D93" s="44"/>
      <c r="E93" s="44"/>
      <c r="F93" s="44"/>
      <c r="G93" s="45">
        <v>8</v>
      </c>
      <c r="I93" s="44"/>
      <c r="J93" s="45">
        <v>26</v>
      </c>
      <c r="L93" s="44"/>
      <c r="M93" s="45">
        <v>0</v>
      </c>
      <c r="O93" s="44"/>
      <c r="P93" s="45">
        <v>0</v>
      </c>
      <c r="R93" s="44"/>
      <c r="S93" s="45">
        <v>0</v>
      </c>
      <c r="T93" s="44"/>
      <c r="U93" s="44"/>
      <c r="V93" s="44"/>
      <c r="W93" s="45">
        <v>0</v>
      </c>
      <c r="Y93" s="44"/>
      <c r="Z93" s="44"/>
      <c r="AA93" s="45">
        <v>6</v>
      </c>
      <c r="AC93" s="44"/>
      <c r="AD93" s="44"/>
      <c r="AE93" s="44"/>
      <c r="AF93" s="44"/>
      <c r="AG93" s="45">
        <v>24</v>
      </c>
      <c r="AJ93" s="43">
        <v>1506</v>
      </c>
      <c r="AK93" s="43"/>
      <c r="AL93" s="35">
        <v>1803</v>
      </c>
      <c r="AM93" s="35">
        <v>5</v>
      </c>
      <c r="AN93">
        <f t="shared" si="10"/>
        <v>20</v>
      </c>
      <c r="AO93" s="15">
        <f t="shared" si="11"/>
        <v>194000</v>
      </c>
      <c r="AP93">
        <f t="shared" si="12"/>
        <v>0</v>
      </c>
      <c r="AQ93" s="15">
        <f t="shared" si="13"/>
        <v>0</v>
      </c>
      <c r="AR93">
        <f t="shared" si="14"/>
        <v>1</v>
      </c>
      <c r="AS93" s="15">
        <f t="shared" si="15"/>
        <v>350000</v>
      </c>
      <c r="AT93">
        <f t="shared" si="16"/>
        <v>11</v>
      </c>
      <c r="AU93" s="15">
        <f t="shared" si="17"/>
        <v>81000</v>
      </c>
      <c r="AV93">
        <f t="shared" si="18"/>
        <v>21</v>
      </c>
      <c r="AW93" s="15">
        <f t="shared" si="19"/>
        <v>544000</v>
      </c>
    </row>
    <row r="94" spans="2:49" ht="12" customHeight="1" x14ac:dyDescent="0.2">
      <c r="B94" s="43">
        <v>1303</v>
      </c>
      <c r="C94" s="44"/>
      <c r="D94" s="44"/>
      <c r="E94" s="44"/>
      <c r="F94" s="44"/>
      <c r="G94" s="45">
        <v>29</v>
      </c>
      <c r="I94" s="44"/>
      <c r="J94" s="45">
        <v>454</v>
      </c>
      <c r="L94" s="44"/>
      <c r="M94" s="45">
        <v>1</v>
      </c>
      <c r="O94" s="44"/>
      <c r="P94" s="45">
        <v>250</v>
      </c>
      <c r="R94" s="44"/>
      <c r="S94" s="45">
        <v>1</v>
      </c>
      <c r="T94" s="44"/>
      <c r="U94" s="44"/>
      <c r="V94" s="44"/>
      <c r="W94" s="45">
        <v>508</v>
      </c>
      <c r="Y94" s="44"/>
      <c r="Z94" s="44"/>
      <c r="AA94" s="45">
        <v>14</v>
      </c>
      <c r="AC94" s="44"/>
      <c r="AD94" s="44"/>
      <c r="AE94" s="44"/>
      <c r="AF94" s="44"/>
      <c r="AG94" s="45">
        <v>158</v>
      </c>
      <c r="AJ94" s="43">
        <v>1509</v>
      </c>
      <c r="AK94" s="43"/>
      <c r="AL94" s="35">
        <v>1901</v>
      </c>
      <c r="AM94" s="35">
        <v>3</v>
      </c>
      <c r="AN94">
        <f t="shared" si="10"/>
        <v>8</v>
      </c>
      <c r="AO94" s="15">
        <f t="shared" si="11"/>
        <v>130000</v>
      </c>
      <c r="AP94">
        <f t="shared" si="12"/>
        <v>0</v>
      </c>
      <c r="AQ94" s="15">
        <f t="shared" si="13"/>
        <v>0</v>
      </c>
      <c r="AR94">
        <f t="shared" si="14"/>
        <v>0</v>
      </c>
      <c r="AS94" s="15">
        <f t="shared" si="15"/>
        <v>0</v>
      </c>
      <c r="AT94">
        <f t="shared" si="16"/>
        <v>5</v>
      </c>
      <c r="AU94" s="15">
        <f t="shared" si="17"/>
        <v>43000</v>
      </c>
      <c r="AV94">
        <f t="shared" si="18"/>
        <v>8</v>
      </c>
      <c r="AW94" s="15">
        <f t="shared" si="19"/>
        <v>130000</v>
      </c>
    </row>
    <row r="95" spans="2:49" ht="12" customHeight="1" x14ac:dyDescent="0.2">
      <c r="B95" s="43">
        <v>1304</v>
      </c>
      <c r="C95" s="44"/>
      <c r="D95" s="44"/>
      <c r="E95" s="44"/>
      <c r="F95" s="44"/>
      <c r="G95" s="45">
        <v>12</v>
      </c>
      <c r="I95" s="44"/>
      <c r="J95" s="45">
        <v>49</v>
      </c>
      <c r="L95" s="44"/>
      <c r="M95" s="45">
        <v>0</v>
      </c>
      <c r="O95" s="44"/>
      <c r="P95" s="45">
        <v>0</v>
      </c>
      <c r="R95" s="44"/>
      <c r="S95" s="45">
        <v>0</v>
      </c>
      <c r="T95" s="44"/>
      <c r="U95" s="44"/>
      <c r="V95" s="44"/>
      <c r="W95" s="45">
        <v>0</v>
      </c>
      <c r="Y95" s="44"/>
      <c r="Z95" s="44"/>
      <c r="AA95" s="45">
        <v>7</v>
      </c>
      <c r="AC95" s="44"/>
      <c r="AD95" s="44"/>
      <c r="AE95" s="44"/>
      <c r="AF95" s="44"/>
      <c r="AG95" s="45">
        <v>39</v>
      </c>
      <c r="AJ95" s="43">
        <v>1606</v>
      </c>
      <c r="AK95" s="43"/>
      <c r="AL95" s="35">
        <v>1902</v>
      </c>
      <c r="AM95" s="35">
        <v>5</v>
      </c>
      <c r="AN95">
        <f t="shared" si="10"/>
        <v>15</v>
      </c>
      <c r="AO95" s="15">
        <f t="shared" si="11"/>
        <v>139000</v>
      </c>
      <c r="AP95">
        <f t="shared" si="12"/>
        <v>0</v>
      </c>
      <c r="AQ95" s="15">
        <f t="shared" si="13"/>
        <v>0</v>
      </c>
      <c r="AR95">
        <f t="shared" si="14"/>
        <v>0</v>
      </c>
      <c r="AS95" s="15">
        <f t="shared" si="15"/>
        <v>0</v>
      </c>
      <c r="AT95">
        <f t="shared" si="16"/>
        <v>11</v>
      </c>
      <c r="AU95" s="15">
        <f t="shared" si="17"/>
        <v>28000</v>
      </c>
      <c r="AV95">
        <f t="shared" si="18"/>
        <v>15</v>
      </c>
      <c r="AW95" s="15">
        <f t="shared" si="19"/>
        <v>139000</v>
      </c>
    </row>
    <row r="96" spans="2:49" ht="12" customHeight="1" x14ac:dyDescent="0.2">
      <c r="B96" s="43">
        <v>1403</v>
      </c>
      <c r="C96" s="44"/>
      <c r="D96" s="44"/>
      <c r="E96" s="44"/>
      <c r="F96" s="44"/>
      <c r="G96" s="45">
        <v>18</v>
      </c>
      <c r="I96" s="44"/>
      <c r="J96" s="45">
        <v>88</v>
      </c>
      <c r="L96" s="44"/>
      <c r="M96" s="45">
        <v>0</v>
      </c>
      <c r="O96" s="44"/>
      <c r="P96" s="45">
        <v>0</v>
      </c>
      <c r="R96" s="44"/>
      <c r="S96" s="45">
        <v>0</v>
      </c>
      <c r="T96" s="44"/>
      <c r="U96" s="44"/>
      <c r="V96" s="44"/>
      <c r="W96" s="45">
        <v>0</v>
      </c>
      <c r="Y96" s="44"/>
      <c r="Z96" s="44"/>
      <c r="AA96" s="45">
        <v>8</v>
      </c>
      <c r="AC96" s="44"/>
      <c r="AD96" s="44"/>
      <c r="AE96" s="44"/>
      <c r="AF96" s="44"/>
      <c r="AG96" s="45">
        <v>67</v>
      </c>
      <c r="AJ96" s="43">
        <v>2002</v>
      </c>
      <c r="AK96" s="43"/>
      <c r="AL96" s="35">
        <v>1903</v>
      </c>
      <c r="AM96" s="35">
        <v>4</v>
      </c>
      <c r="AN96">
        <f t="shared" si="10"/>
        <v>8</v>
      </c>
      <c r="AO96" s="15">
        <f t="shared" si="11"/>
        <v>13000</v>
      </c>
      <c r="AP96">
        <f t="shared" si="12"/>
        <v>0</v>
      </c>
      <c r="AQ96" s="15">
        <f t="shared" si="13"/>
        <v>0</v>
      </c>
      <c r="AR96">
        <f t="shared" si="14"/>
        <v>1</v>
      </c>
      <c r="AS96" s="15">
        <f t="shared" si="15"/>
        <v>456000</v>
      </c>
      <c r="AT96">
        <f t="shared" si="16"/>
        <v>4</v>
      </c>
      <c r="AU96" s="15">
        <f t="shared" si="17"/>
        <v>7000</v>
      </c>
      <c r="AV96">
        <f t="shared" si="18"/>
        <v>9</v>
      </c>
      <c r="AW96" s="15">
        <f t="shared" si="19"/>
        <v>469000</v>
      </c>
    </row>
    <row r="97" spans="1:49" ht="12" customHeight="1" x14ac:dyDescent="0.2">
      <c r="B97" s="43">
        <v>1503</v>
      </c>
      <c r="C97" s="44"/>
      <c r="D97" s="44"/>
      <c r="E97" s="44"/>
      <c r="F97" s="44"/>
      <c r="G97" s="45">
        <v>12</v>
      </c>
      <c r="I97" s="44"/>
      <c r="J97" s="45">
        <v>37</v>
      </c>
      <c r="L97" s="44"/>
      <c r="M97" s="45">
        <v>0</v>
      </c>
      <c r="O97" s="44"/>
      <c r="P97" s="45">
        <v>0</v>
      </c>
      <c r="R97" s="44"/>
      <c r="S97" s="45">
        <v>0</v>
      </c>
      <c r="T97" s="44"/>
      <c r="U97" s="44"/>
      <c r="V97" s="44"/>
      <c r="W97" s="45">
        <v>0</v>
      </c>
      <c r="Y97" s="44"/>
      <c r="Z97" s="44"/>
      <c r="AA97" s="45">
        <v>8</v>
      </c>
      <c r="AC97" s="44"/>
      <c r="AD97" s="44"/>
      <c r="AE97" s="44"/>
      <c r="AF97" s="44"/>
      <c r="AG97" s="45">
        <v>12</v>
      </c>
      <c r="AJ97" s="43">
        <v>2007.01</v>
      </c>
      <c r="AK97" s="43"/>
      <c r="AL97" s="35">
        <v>2001</v>
      </c>
      <c r="AM97" s="35">
        <v>5</v>
      </c>
      <c r="AN97">
        <f t="shared" si="10"/>
        <v>5</v>
      </c>
      <c r="AO97" s="15">
        <f t="shared" si="11"/>
        <v>46000</v>
      </c>
      <c r="AP97">
        <f t="shared" si="12"/>
        <v>0</v>
      </c>
      <c r="AQ97" s="15">
        <f t="shared" si="13"/>
        <v>0</v>
      </c>
      <c r="AR97">
        <f t="shared" si="14"/>
        <v>0</v>
      </c>
      <c r="AS97" s="15">
        <f t="shared" si="15"/>
        <v>0</v>
      </c>
      <c r="AT97">
        <f t="shared" si="16"/>
        <v>4</v>
      </c>
      <c r="AU97" s="15">
        <f t="shared" si="17"/>
        <v>45000</v>
      </c>
      <c r="AV97">
        <f t="shared" si="18"/>
        <v>5</v>
      </c>
      <c r="AW97" s="15">
        <f t="shared" si="19"/>
        <v>46000</v>
      </c>
    </row>
    <row r="98" spans="1:49" ht="12" customHeight="1" x14ac:dyDescent="0.2">
      <c r="B98" s="43">
        <v>1504</v>
      </c>
      <c r="C98" s="44"/>
      <c r="D98" s="44"/>
      <c r="E98" s="44"/>
      <c r="F98" s="44"/>
      <c r="G98" s="45">
        <v>25</v>
      </c>
      <c r="I98" s="44"/>
      <c r="J98" s="45">
        <v>130</v>
      </c>
      <c r="L98" s="44"/>
      <c r="M98" s="45">
        <v>2</v>
      </c>
      <c r="O98" s="44"/>
      <c r="P98" s="45">
        <v>375</v>
      </c>
      <c r="R98" s="44"/>
      <c r="S98" s="45">
        <v>0</v>
      </c>
      <c r="T98" s="44"/>
      <c r="U98" s="44"/>
      <c r="V98" s="44"/>
      <c r="W98" s="45">
        <v>0</v>
      </c>
      <c r="Y98" s="44"/>
      <c r="Z98" s="44"/>
      <c r="AA98" s="45">
        <v>6</v>
      </c>
      <c r="AC98" s="44"/>
      <c r="AD98" s="44"/>
      <c r="AE98" s="44"/>
      <c r="AF98" s="44"/>
      <c r="AG98" s="45">
        <v>39</v>
      </c>
      <c r="AJ98" s="43">
        <v>2008</v>
      </c>
      <c r="AK98" s="43"/>
      <c r="AL98" s="35">
        <v>2002</v>
      </c>
      <c r="AM98" s="35">
        <v>6</v>
      </c>
      <c r="AN98">
        <f t="shared" si="10"/>
        <v>6</v>
      </c>
      <c r="AO98" s="15">
        <f t="shared" si="11"/>
        <v>69000</v>
      </c>
      <c r="AP98">
        <f t="shared" si="12"/>
        <v>1</v>
      </c>
      <c r="AQ98" s="15">
        <f t="shared" si="13"/>
        <v>200000</v>
      </c>
      <c r="AR98">
        <f t="shared" si="14"/>
        <v>0</v>
      </c>
      <c r="AS98" s="15">
        <f t="shared" si="15"/>
        <v>0</v>
      </c>
      <c r="AT98">
        <f t="shared" si="16"/>
        <v>1</v>
      </c>
      <c r="AU98" s="15">
        <f t="shared" si="17"/>
        <v>4000</v>
      </c>
      <c r="AV98">
        <f t="shared" si="18"/>
        <v>7</v>
      </c>
      <c r="AW98" s="15">
        <f t="shared" si="19"/>
        <v>269000</v>
      </c>
    </row>
    <row r="99" spans="1:49" ht="12" customHeight="1" x14ac:dyDescent="0.2">
      <c r="B99" s="43">
        <v>1505</v>
      </c>
      <c r="C99" s="44"/>
      <c r="D99" s="44"/>
      <c r="E99" s="44"/>
      <c r="F99" s="44"/>
      <c r="G99" s="45">
        <v>14</v>
      </c>
      <c r="I99" s="44"/>
      <c r="J99" s="45">
        <v>241</v>
      </c>
      <c r="L99" s="44"/>
      <c r="M99" s="45">
        <v>0</v>
      </c>
      <c r="O99" s="44"/>
      <c r="P99" s="45">
        <v>0</v>
      </c>
      <c r="R99" s="44"/>
      <c r="S99" s="45">
        <v>0</v>
      </c>
      <c r="T99" s="44"/>
      <c r="U99" s="44"/>
      <c r="V99" s="44"/>
      <c r="W99" s="45">
        <v>0</v>
      </c>
      <c r="Y99" s="44"/>
      <c r="Z99" s="44"/>
      <c r="AA99" s="45">
        <v>3</v>
      </c>
      <c r="AC99" s="44"/>
      <c r="AD99" s="44"/>
      <c r="AE99" s="44"/>
      <c r="AF99" s="44"/>
      <c r="AG99" s="45">
        <v>119</v>
      </c>
      <c r="AJ99" s="43">
        <v>2102</v>
      </c>
      <c r="AK99" s="43"/>
      <c r="AL99" s="35">
        <v>2003</v>
      </c>
      <c r="AM99" s="35">
        <v>3</v>
      </c>
      <c r="AN99">
        <f t="shared" si="10"/>
        <v>14</v>
      </c>
      <c r="AO99" s="15">
        <f t="shared" si="11"/>
        <v>41000</v>
      </c>
      <c r="AP99">
        <f t="shared" si="12"/>
        <v>0</v>
      </c>
      <c r="AQ99" s="15">
        <f t="shared" si="13"/>
        <v>0</v>
      </c>
      <c r="AR99">
        <f t="shared" si="14"/>
        <v>0</v>
      </c>
      <c r="AS99" s="15">
        <f t="shared" si="15"/>
        <v>0</v>
      </c>
      <c r="AT99">
        <f t="shared" si="16"/>
        <v>8</v>
      </c>
      <c r="AU99" s="15">
        <f t="shared" si="17"/>
        <v>25000</v>
      </c>
      <c r="AV99">
        <f t="shared" si="18"/>
        <v>14</v>
      </c>
      <c r="AW99" s="15">
        <f t="shared" si="19"/>
        <v>41000</v>
      </c>
    </row>
    <row r="100" spans="1:49" ht="12" customHeight="1" x14ac:dyDescent="0.2">
      <c r="B100" s="43">
        <v>1508</v>
      </c>
      <c r="C100" s="44"/>
      <c r="D100" s="44"/>
      <c r="E100" s="44"/>
      <c r="F100" s="44"/>
      <c r="G100" s="45">
        <v>34</v>
      </c>
      <c r="I100" s="44"/>
      <c r="J100" s="45">
        <v>496</v>
      </c>
      <c r="L100" s="44"/>
      <c r="M100" s="45">
        <v>0</v>
      </c>
      <c r="O100" s="44"/>
      <c r="P100" s="45">
        <v>0</v>
      </c>
      <c r="R100" s="44"/>
      <c r="S100" s="45">
        <v>0</v>
      </c>
      <c r="T100" s="44"/>
      <c r="U100" s="44"/>
      <c r="V100" s="44"/>
      <c r="W100" s="45">
        <v>0</v>
      </c>
      <c r="Y100" s="44"/>
      <c r="Z100" s="44"/>
      <c r="AA100" s="45">
        <v>21</v>
      </c>
      <c r="AC100" s="44"/>
      <c r="AD100" s="44"/>
      <c r="AE100" s="44"/>
      <c r="AF100" s="44"/>
      <c r="AG100" s="45">
        <v>116</v>
      </c>
      <c r="AJ100" s="43">
        <v>2301</v>
      </c>
      <c r="AK100" s="43"/>
      <c r="AL100" s="35">
        <v>2004</v>
      </c>
      <c r="AM100" s="35">
        <v>4</v>
      </c>
      <c r="AN100">
        <f t="shared" si="10"/>
        <v>9</v>
      </c>
      <c r="AO100" s="15">
        <f t="shared" si="11"/>
        <v>79000</v>
      </c>
      <c r="AP100">
        <f t="shared" si="12"/>
        <v>1</v>
      </c>
      <c r="AQ100" s="15">
        <f t="shared" si="13"/>
        <v>103000</v>
      </c>
      <c r="AR100">
        <f t="shared" si="14"/>
        <v>1</v>
      </c>
      <c r="AS100" s="15">
        <f t="shared" si="15"/>
        <v>500000</v>
      </c>
      <c r="AT100">
        <f t="shared" si="16"/>
        <v>4</v>
      </c>
      <c r="AU100" s="15">
        <f t="shared" si="17"/>
        <v>605000</v>
      </c>
      <c r="AV100">
        <f t="shared" si="18"/>
        <v>11</v>
      </c>
      <c r="AW100" s="15">
        <f t="shared" si="19"/>
        <v>682000</v>
      </c>
    </row>
    <row r="101" spans="1:49" ht="12" customHeight="1" x14ac:dyDescent="0.2">
      <c r="B101" s="43">
        <v>1510</v>
      </c>
      <c r="C101" s="44"/>
      <c r="D101" s="44"/>
      <c r="E101" s="44"/>
      <c r="F101" s="44"/>
      <c r="G101" s="45">
        <v>23</v>
      </c>
      <c r="I101" s="44"/>
      <c r="J101" s="45">
        <v>66</v>
      </c>
      <c r="L101" s="44"/>
      <c r="M101" s="45">
        <v>0</v>
      </c>
      <c r="O101" s="44"/>
      <c r="P101" s="45">
        <v>0</v>
      </c>
      <c r="R101" s="44"/>
      <c r="S101" s="45">
        <v>0</v>
      </c>
      <c r="T101" s="44"/>
      <c r="U101" s="44"/>
      <c r="V101" s="44"/>
      <c r="W101" s="45">
        <v>0</v>
      </c>
      <c r="Y101" s="44"/>
      <c r="Z101" s="44"/>
      <c r="AA101" s="45">
        <v>18</v>
      </c>
      <c r="AC101" s="44"/>
      <c r="AD101" s="44"/>
      <c r="AE101" s="44"/>
      <c r="AF101" s="44"/>
      <c r="AG101" s="45">
        <v>52</v>
      </c>
      <c r="AJ101" s="43">
        <v>2503.0300000000002</v>
      </c>
      <c r="AK101" s="43"/>
      <c r="AL101" s="35">
        <v>2005</v>
      </c>
      <c r="AM101" s="35">
        <v>4</v>
      </c>
      <c r="AN101">
        <f t="shared" si="10"/>
        <v>18</v>
      </c>
      <c r="AO101" s="15">
        <f t="shared" si="11"/>
        <v>250000</v>
      </c>
      <c r="AP101">
        <f t="shared" si="12"/>
        <v>1</v>
      </c>
      <c r="AQ101" s="15">
        <f t="shared" si="13"/>
        <v>230000</v>
      </c>
      <c r="AR101">
        <f t="shared" si="14"/>
        <v>3</v>
      </c>
      <c r="AS101" s="15">
        <f t="shared" si="15"/>
        <v>1695000</v>
      </c>
      <c r="AT101">
        <f t="shared" si="16"/>
        <v>11</v>
      </c>
      <c r="AU101" s="15">
        <f t="shared" si="17"/>
        <v>1958000</v>
      </c>
      <c r="AV101">
        <f t="shared" si="18"/>
        <v>22</v>
      </c>
      <c r="AW101" s="15">
        <f t="shared" si="19"/>
        <v>2175000</v>
      </c>
    </row>
    <row r="102" spans="1:49" ht="12" customHeight="1" x14ac:dyDescent="0.2">
      <c r="B102" s="43">
        <v>1513</v>
      </c>
      <c r="C102" s="44"/>
      <c r="D102" s="44"/>
      <c r="E102" s="44"/>
      <c r="F102" s="44"/>
      <c r="G102" s="45">
        <v>18</v>
      </c>
      <c r="I102" s="44"/>
      <c r="J102" s="45">
        <v>271</v>
      </c>
      <c r="L102" s="44"/>
      <c r="M102" s="45">
        <v>2</v>
      </c>
      <c r="O102" s="44"/>
      <c r="P102" s="45">
        <v>295</v>
      </c>
      <c r="R102" s="44"/>
      <c r="S102" s="45">
        <v>1</v>
      </c>
      <c r="T102" s="44"/>
      <c r="U102" s="44"/>
      <c r="V102" s="44"/>
      <c r="W102" s="45">
        <v>500</v>
      </c>
      <c r="Y102" s="44"/>
      <c r="Z102" s="44"/>
      <c r="AA102" s="45">
        <v>7</v>
      </c>
      <c r="AC102" s="44"/>
      <c r="AD102" s="44"/>
      <c r="AE102" s="44"/>
      <c r="AF102" s="44"/>
      <c r="AG102" s="45">
        <v>324</v>
      </c>
      <c r="AJ102" s="43">
        <v>2601.0100000000002</v>
      </c>
      <c r="AK102" s="43"/>
      <c r="AL102" s="35">
        <v>2006</v>
      </c>
      <c r="AM102" s="35">
        <v>4</v>
      </c>
      <c r="AN102">
        <f t="shared" si="10"/>
        <v>21</v>
      </c>
      <c r="AO102" s="15">
        <f t="shared" si="11"/>
        <v>369000</v>
      </c>
      <c r="AP102">
        <f t="shared" si="12"/>
        <v>1</v>
      </c>
      <c r="AQ102" s="15">
        <f t="shared" si="13"/>
        <v>200000</v>
      </c>
      <c r="AR102">
        <f t="shared" si="14"/>
        <v>1</v>
      </c>
      <c r="AS102" s="15">
        <f t="shared" si="15"/>
        <v>400000</v>
      </c>
      <c r="AT102">
        <f t="shared" si="16"/>
        <v>8</v>
      </c>
      <c r="AU102" s="15">
        <f t="shared" si="17"/>
        <v>92000</v>
      </c>
      <c r="AV102">
        <f t="shared" si="18"/>
        <v>23</v>
      </c>
      <c r="AW102" s="15">
        <f t="shared" si="19"/>
        <v>969000</v>
      </c>
    </row>
    <row r="103" spans="1:49" ht="12" customHeight="1" x14ac:dyDescent="0.2">
      <c r="B103" s="43">
        <v>1608.02</v>
      </c>
      <c r="C103" s="44"/>
      <c r="D103" s="44"/>
      <c r="E103" s="44"/>
      <c r="F103" s="44"/>
      <c r="G103" s="45">
        <v>2</v>
      </c>
      <c r="I103" s="44"/>
      <c r="J103" s="45">
        <v>61</v>
      </c>
      <c r="L103" s="44"/>
      <c r="M103" s="45">
        <v>0</v>
      </c>
      <c r="O103" s="44"/>
      <c r="P103" s="45">
        <v>0</v>
      </c>
      <c r="R103" s="44"/>
      <c r="S103" s="45">
        <v>0</v>
      </c>
      <c r="T103" s="44"/>
      <c r="U103" s="44"/>
      <c r="V103" s="44"/>
      <c r="W103" s="45">
        <v>0</v>
      </c>
      <c r="Y103" s="44"/>
      <c r="Z103" s="44"/>
      <c r="AA103" s="45">
        <v>1</v>
      </c>
      <c r="AC103" s="44"/>
      <c r="AD103" s="44"/>
      <c r="AE103" s="44"/>
      <c r="AF103" s="44"/>
      <c r="AG103" s="45">
        <v>50</v>
      </c>
      <c r="AJ103" s="43">
        <v>2602.0100000000002</v>
      </c>
      <c r="AK103" s="43"/>
      <c r="AL103" s="35">
        <v>2007.01</v>
      </c>
      <c r="AM103" s="35">
        <v>6</v>
      </c>
      <c r="AN103">
        <f t="shared" si="10"/>
        <v>8</v>
      </c>
      <c r="AO103" s="15">
        <f t="shared" si="11"/>
        <v>129000</v>
      </c>
      <c r="AP103">
        <f t="shared" si="12"/>
        <v>0</v>
      </c>
      <c r="AQ103" s="15">
        <f t="shared" si="13"/>
        <v>0</v>
      </c>
      <c r="AR103">
        <f t="shared" si="14"/>
        <v>0</v>
      </c>
      <c r="AS103" s="15">
        <f t="shared" si="15"/>
        <v>0</v>
      </c>
      <c r="AT103">
        <f t="shared" si="16"/>
        <v>4</v>
      </c>
      <c r="AU103" s="15">
        <f t="shared" si="17"/>
        <v>94000</v>
      </c>
      <c r="AV103">
        <f t="shared" si="18"/>
        <v>8</v>
      </c>
      <c r="AW103" s="15">
        <f t="shared" si="19"/>
        <v>129000</v>
      </c>
    </row>
    <row r="104" spans="1:49" ht="12" customHeight="1" x14ac:dyDescent="0.2">
      <c r="B104" s="43">
        <v>1803</v>
      </c>
      <c r="C104" s="44"/>
      <c r="D104" s="44"/>
      <c r="E104" s="44"/>
      <c r="F104" s="44"/>
      <c r="G104" s="45">
        <v>20</v>
      </c>
      <c r="I104" s="44"/>
      <c r="J104" s="45">
        <v>194</v>
      </c>
      <c r="L104" s="44"/>
      <c r="M104" s="45">
        <v>0</v>
      </c>
      <c r="O104" s="44"/>
      <c r="P104" s="45">
        <v>0</v>
      </c>
      <c r="R104" s="44"/>
      <c r="S104" s="45">
        <v>1</v>
      </c>
      <c r="T104" s="44"/>
      <c r="U104" s="44"/>
      <c r="V104" s="44"/>
      <c r="W104" s="45">
        <v>350</v>
      </c>
      <c r="Y104" s="44"/>
      <c r="Z104" s="44"/>
      <c r="AA104" s="45">
        <v>11</v>
      </c>
      <c r="AC104" s="44"/>
      <c r="AD104" s="44"/>
      <c r="AE104" s="44"/>
      <c r="AF104" s="44"/>
      <c r="AG104" s="45">
        <v>81</v>
      </c>
      <c r="AJ104" s="43">
        <v>2603.0100000000002</v>
      </c>
      <c r="AK104" s="43"/>
      <c r="AL104" s="35">
        <v>2008</v>
      </c>
      <c r="AM104" s="35">
        <v>6</v>
      </c>
      <c r="AN104">
        <f t="shared" si="10"/>
        <v>13</v>
      </c>
      <c r="AO104" s="15">
        <f t="shared" si="11"/>
        <v>232000</v>
      </c>
      <c r="AP104">
        <f t="shared" si="12"/>
        <v>0</v>
      </c>
      <c r="AQ104" s="15">
        <f t="shared" si="13"/>
        <v>0</v>
      </c>
      <c r="AR104">
        <f t="shared" si="14"/>
        <v>2</v>
      </c>
      <c r="AS104" s="15">
        <f t="shared" si="15"/>
        <v>1400000</v>
      </c>
      <c r="AT104">
        <f t="shared" si="16"/>
        <v>5</v>
      </c>
      <c r="AU104" s="15">
        <f t="shared" si="17"/>
        <v>65000</v>
      </c>
      <c r="AV104">
        <f t="shared" si="18"/>
        <v>15</v>
      </c>
      <c r="AW104" s="15">
        <f t="shared" si="19"/>
        <v>1632000</v>
      </c>
    </row>
    <row r="105" spans="1:49" ht="12" customHeight="1" x14ac:dyDescent="0.2">
      <c r="B105" s="43">
        <v>1902</v>
      </c>
      <c r="C105" s="44"/>
      <c r="D105" s="44"/>
      <c r="E105" s="44"/>
      <c r="F105" s="44"/>
      <c r="G105" s="45">
        <v>15</v>
      </c>
      <c r="I105" s="44"/>
      <c r="J105" s="45">
        <v>139</v>
      </c>
      <c r="L105" s="44"/>
      <c r="M105" s="45">
        <v>0</v>
      </c>
      <c r="O105" s="44"/>
      <c r="P105" s="45">
        <v>0</v>
      </c>
      <c r="R105" s="44"/>
      <c r="S105" s="45">
        <v>0</v>
      </c>
      <c r="T105" s="44"/>
      <c r="U105" s="44"/>
      <c r="V105" s="44"/>
      <c r="W105" s="45">
        <v>0</v>
      </c>
      <c r="Y105" s="44"/>
      <c r="Z105" s="44"/>
      <c r="AA105" s="45">
        <v>11</v>
      </c>
      <c r="AC105" s="44"/>
      <c r="AD105" s="44"/>
      <c r="AE105" s="44"/>
      <c r="AF105" s="44"/>
      <c r="AG105" s="45">
        <v>28</v>
      </c>
      <c r="AJ105" s="43">
        <v>2603.02</v>
      </c>
      <c r="AK105" s="43"/>
      <c r="AL105" s="35">
        <v>2101</v>
      </c>
      <c r="AM105" s="35">
        <v>5</v>
      </c>
      <c r="AN105">
        <f t="shared" si="10"/>
        <v>52</v>
      </c>
      <c r="AO105" s="15">
        <f t="shared" si="11"/>
        <v>822000</v>
      </c>
      <c r="AP105">
        <f t="shared" si="12"/>
        <v>3</v>
      </c>
      <c r="AQ105" s="15">
        <f t="shared" si="13"/>
        <v>600000</v>
      </c>
      <c r="AR105">
        <f t="shared" si="14"/>
        <v>7</v>
      </c>
      <c r="AS105" s="15">
        <f t="shared" si="15"/>
        <v>2678000</v>
      </c>
      <c r="AT105">
        <f t="shared" si="16"/>
        <v>28</v>
      </c>
      <c r="AU105" s="15">
        <f t="shared" si="17"/>
        <v>1139000</v>
      </c>
      <c r="AV105">
        <f t="shared" si="18"/>
        <v>62</v>
      </c>
      <c r="AW105" s="15">
        <f t="shared" si="19"/>
        <v>4100000</v>
      </c>
    </row>
    <row r="106" spans="1:49" ht="14.45" customHeight="1" x14ac:dyDescent="0.2">
      <c r="A106" s="37" t="s">
        <v>267</v>
      </c>
      <c r="B106" s="37"/>
      <c r="C106" s="37"/>
      <c r="D106" s="37"/>
      <c r="E106" s="37"/>
      <c r="F106" s="37"/>
      <c r="G106" s="37"/>
      <c r="H106" s="37"/>
      <c r="Z106" s="38"/>
      <c r="AA106" s="38"/>
      <c r="AB106" s="38" t="s">
        <v>1</v>
      </c>
      <c r="AC106" s="38"/>
      <c r="AD106" s="39">
        <v>4</v>
      </c>
      <c r="AE106" s="40" t="s">
        <v>3</v>
      </c>
      <c r="AF106" s="38"/>
      <c r="AG106" s="39">
        <v>9</v>
      </c>
      <c r="AJ106" s="43">
        <v>2604.0100000000002</v>
      </c>
      <c r="AK106" s="43"/>
      <c r="AL106" s="35">
        <v>2102</v>
      </c>
      <c r="AM106" s="35">
        <v>6</v>
      </c>
      <c r="AN106">
        <f t="shared" si="10"/>
        <v>46</v>
      </c>
      <c r="AO106" s="15">
        <f t="shared" si="11"/>
        <v>706000</v>
      </c>
      <c r="AP106">
        <f t="shared" si="12"/>
        <v>2</v>
      </c>
      <c r="AQ106" s="15">
        <f t="shared" si="13"/>
        <v>450000</v>
      </c>
      <c r="AR106">
        <f t="shared" si="14"/>
        <v>4</v>
      </c>
      <c r="AS106" s="15">
        <f t="shared" si="15"/>
        <v>2015000</v>
      </c>
      <c r="AT106">
        <f t="shared" si="16"/>
        <v>17</v>
      </c>
      <c r="AU106" s="15">
        <f t="shared" si="17"/>
        <v>575000</v>
      </c>
      <c r="AV106">
        <f t="shared" si="18"/>
        <v>52</v>
      </c>
      <c r="AW106" s="15">
        <f t="shared" si="19"/>
        <v>3171000</v>
      </c>
    </row>
    <row r="107" spans="1:49" ht="14.45" customHeight="1" x14ac:dyDescent="0.2">
      <c r="A107" s="37" t="s">
        <v>5</v>
      </c>
      <c r="B107" s="37"/>
      <c r="C107" s="37"/>
      <c r="D107" s="37"/>
      <c r="E107" s="37"/>
      <c r="V107" s="37" t="s">
        <v>6</v>
      </c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J107" s="43">
        <v>2604.02</v>
      </c>
      <c r="AK107" s="43"/>
      <c r="AL107" s="35">
        <v>2201</v>
      </c>
      <c r="AM107" s="35">
        <v>13</v>
      </c>
      <c r="AN107">
        <f t="shared" si="10"/>
        <v>85</v>
      </c>
      <c r="AO107" s="15">
        <f t="shared" si="11"/>
        <v>1516000</v>
      </c>
      <c r="AP107">
        <f t="shared" si="12"/>
        <v>2</v>
      </c>
      <c r="AQ107" s="15">
        <f t="shared" si="13"/>
        <v>400000</v>
      </c>
      <c r="AR107">
        <f t="shared" si="14"/>
        <v>10</v>
      </c>
      <c r="AS107" s="15">
        <f t="shared" si="15"/>
        <v>5593000</v>
      </c>
      <c r="AT107">
        <f t="shared" si="16"/>
        <v>39</v>
      </c>
      <c r="AU107" s="15">
        <f t="shared" si="17"/>
        <v>1916000</v>
      </c>
      <c r="AV107">
        <f t="shared" si="18"/>
        <v>97</v>
      </c>
      <c r="AW107" s="15">
        <f t="shared" si="19"/>
        <v>7509000</v>
      </c>
    </row>
    <row r="108" spans="1:49" ht="14.45" customHeight="1" x14ac:dyDescent="0.2">
      <c r="A108" s="37" t="s">
        <v>7</v>
      </c>
      <c r="B108" s="37"/>
      <c r="C108" s="37"/>
      <c r="D108" s="37"/>
      <c r="E108" s="37"/>
      <c r="V108" s="37" t="s">
        <v>268</v>
      </c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J108" s="43">
        <v>2604.04</v>
      </c>
      <c r="AK108" s="43"/>
      <c r="AL108" s="35">
        <v>2301</v>
      </c>
      <c r="AM108" s="35">
        <v>6</v>
      </c>
      <c r="AN108">
        <f t="shared" si="10"/>
        <v>43</v>
      </c>
      <c r="AO108" s="15">
        <f t="shared" si="11"/>
        <v>456000</v>
      </c>
      <c r="AP108">
        <f t="shared" si="12"/>
        <v>2</v>
      </c>
      <c r="AQ108" s="15">
        <f t="shared" si="13"/>
        <v>252000</v>
      </c>
      <c r="AR108">
        <f t="shared" si="14"/>
        <v>4</v>
      </c>
      <c r="AS108" s="15">
        <f t="shared" si="15"/>
        <v>1959000</v>
      </c>
      <c r="AT108">
        <f t="shared" si="16"/>
        <v>23</v>
      </c>
      <c r="AU108" s="15">
        <f t="shared" si="17"/>
        <v>871000</v>
      </c>
      <c r="AV108">
        <f t="shared" si="18"/>
        <v>49</v>
      </c>
      <c r="AW108" s="15">
        <f t="shared" si="19"/>
        <v>2667000</v>
      </c>
    </row>
    <row r="109" spans="1:49" ht="12" customHeight="1" x14ac:dyDescent="0.2">
      <c r="G109" s="41" t="s">
        <v>269</v>
      </c>
      <c r="H109" s="41"/>
      <c r="I109" s="41"/>
      <c r="J109" s="41"/>
      <c r="M109" s="41" t="s">
        <v>10</v>
      </c>
      <c r="N109" s="41"/>
      <c r="O109" s="41"/>
      <c r="P109" s="41"/>
      <c r="R109" s="41" t="s">
        <v>10</v>
      </c>
      <c r="S109" s="41"/>
      <c r="T109" s="41"/>
      <c r="U109" s="41"/>
      <c r="V109" s="41"/>
      <c r="AJ109" s="43">
        <v>2605.0100000000002</v>
      </c>
      <c r="AK109" s="43"/>
      <c r="AL109" s="35">
        <v>2302</v>
      </c>
      <c r="AM109" s="35">
        <v>13</v>
      </c>
      <c r="AN109">
        <f t="shared" si="10"/>
        <v>56</v>
      </c>
      <c r="AO109" s="15">
        <f t="shared" si="11"/>
        <v>672000</v>
      </c>
      <c r="AP109">
        <f t="shared" si="12"/>
        <v>3</v>
      </c>
      <c r="AQ109" s="15">
        <f t="shared" si="13"/>
        <v>387000</v>
      </c>
      <c r="AR109">
        <f t="shared" si="14"/>
        <v>4</v>
      </c>
      <c r="AS109" s="15">
        <f t="shared" si="15"/>
        <v>2863000</v>
      </c>
      <c r="AT109">
        <f t="shared" si="16"/>
        <v>31</v>
      </c>
      <c r="AU109" s="15">
        <f t="shared" si="17"/>
        <v>1496000</v>
      </c>
      <c r="AV109">
        <f t="shared" si="18"/>
        <v>63</v>
      </c>
      <c r="AW109" s="15">
        <f t="shared" si="19"/>
        <v>3922000</v>
      </c>
    </row>
    <row r="110" spans="1:49" ht="12" customHeight="1" x14ac:dyDescent="0.2">
      <c r="G110" s="41" t="s">
        <v>270</v>
      </c>
      <c r="H110" s="41"/>
      <c r="I110" s="41"/>
      <c r="J110" s="41"/>
      <c r="M110" s="41" t="s">
        <v>12</v>
      </c>
      <c r="N110" s="41"/>
      <c r="O110" s="41"/>
      <c r="P110" s="41"/>
      <c r="R110" s="41" t="s">
        <v>13</v>
      </c>
      <c r="S110" s="41"/>
      <c r="T110" s="41"/>
      <c r="U110" s="41"/>
      <c r="V110" s="41"/>
      <c r="X110" s="41" t="s">
        <v>14</v>
      </c>
      <c r="Y110" s="41"/>
      <c r="Z110" s="41"/>
      <c r="AA110" s="41"/>
      <c r="AB110" s="41"/>
      <c r="AC110" s="41"/>
      <c r="AD110" s="41"/>
      <c r="AE110" s="41"/>
      <c r="AF110" s="41"/>
      <c r="AG110" s="41"/>
      <c r="AJ110" s="43">
        <v>2606.0500000000002</v>
      </c>
      <c r="AK110" s="43"/>
      <c r="AL110" s="35">
        <v>2303</v>
      </c>
      <c r="AM110" s="35">
        <v>5</v>
      </c>
      <c r="AN110">
        <f t="shared" si="10"/>
        <v>17</v>
      </c>
      <c r="AO110" s="15">
        <f t="shared" si="11"/>
        <v>293000</v>
      </c>
      <c r="AP110">
        <f t="shared" si="12"/>
        <v>1</v>
      </c>
      <c r="AQ110" s="15">
        <f t="shared" si="13"/>
        <v>150000</v>
      </c>
      <c r="AR110">
        <f t="shared" si="14"/>
        <v>0</v>
      </c>
      <c r="AS110" s="15">
        <f t="shared" si="15"/>
        <v>0</v>
      </c>
      <c r="AT110">
        <f t="shared" si="16"/>
        <v>10</v>
      </c>
      <c r="AU110" s="15">
        <f t="shared" si="17"/>
        <v>209000</v>
      </c>
      <c r="AV110">
        <f t="shared" si="18"/>
        <v>18</v>
      </c>
      <c r="AW110" s="15">
        <f t="shared" si="19"/>
        <v>443000</v>
      </c>
    </row>
    <row r="111" spans="1:49" ht="12.95" customHeight="1" x14ac:dyDescent="0.2">
      <c r="B111" s="42" t="s">
        <v>15</v>
      </c>
      <c r="G111" s="41" t="s">
        <v>271</v>
      </c>
      <c r="H111" s="41"/>
      <c r="I111" s="41"/>
      <c r="J111" s="41"/>
      <c r="M111" s="41" t="s">
        <v>17</v>
      </c>
      <c r="N111" s="41"/>
      <c r="O111" s="41"/>
      <c r="P111" s="41"/>
      <c r="X111" s="41" t="s">
        <v>18</v>
      </c>
      <c r="Y111" s="41"/>
      <c r="Z111" s="41"/>
      <c r="AA111" s="41"/>
      <c r="AB111" s="41"/>
      <c r="AC111" s="41"/>
      <c r="AD111" s="41"/>
      <c r="AE111" s="41"/>
      <c r="AF111" s="41"/>
      <c r="AG111" s="41"/>
      <c r="AJ111" s="43">
        <v>2707.02</v>
      </c>
      <c r="AK111" s="43"/>
      <c r="AL111" s="35">
        <v>2401</v>
      </c>
      <c r="AM111" s="35">
        <v>11</v>
      </c>
      <c r="AN111">
        <f t="shared" si="10"/>
        <v>63</v>
      </c>
      <c r="AO111" s="15">
        <f t="shared" si="11"/>
        <v>1041000</v>
      </c>
      <c r="AP111">
        <f t="shared" si="12"/>
        <v>4</v>
      </c>
      <c r="AQ111" s="15">
        <f t="shared" si="13"/>
        <v>739000</v>
      </c>
      <c r="AR111">
        <f t="shared" si="14"/>
        <v>2</v>
      </c>
      <c r="AS111" s="15">
        <f t="shared" si="15"/>
        <v>548000</v>
      </c>
      <c r="AT111">
        <f t="shared" si="16"/>
        <v>37</v>
      </c>
      <c r="AU111" s="15">
        <f t="shared" si="17"/>
        <v>813000</v>
      </c>
      <c r="AV111">
        <f t="shared" si="18"/>
        <v>69</v>
      </c>
      <c r="AW111" s="15">
        <f t="shared" si="19"/>
        <v>2328000</v>
      </c>
    </row>
    <row r="112" spans="1:49" ht="13.5" customHeight="1" x14ac:dyDescent="0.2">
      <c r="B112" s="42"/>
      <c r="G112" s="41"/>
      <c r="H112" s="41"/>
      <c r="I112" s="41"/>
      <c r="J112" s="41"/>
      <c r="M112" s="41"/>
      <c r="N112" s="41"/>
      <c r="O112" s="41"/>
      <c r="P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J112" s="43">
        <v>2710.02</v>
      </c>
      <c r="AK112" s="43"/>
      <c r="AL112" s="35">
        <v>2402</v>
      </c>
      <c r="AM112" s="35">
        <v>13</v>
      </c>
      <c r="AN112">
        <f t="shared" si="10"/>
        <v>54</v>
      </c>
      <c r="AO112" s="15">
        <f t="shared" si="11"/>
        <v>816000</v>
      </c>
      <c r="AP112">
        <f t="shared" si="12"/>
        <v>1</v>
      </c>
      <c r="AQ112" s="15">
        <f t="shared" si="13"/>
        <v>250000</v>
      </c>
      <c r="AR112">
        <f t="shared" si="14"/>
        <v>3</v>
      </c>
      <c r="AS112" s="15">
        <f t="shared" si="15"/>
        <v>2065000</v>
      </c>
      <c r="AT112">
        <f t="shared" si="16"/>
        <v>33</v>
      </c>
      <c r="AU112" s="15">
        <f t="shared" si="17"/>
        <v>1235000</v>
      </c>
      <c r="AV112">
        <f t="shared" si="18"/>
        <v>58</v>
      </c>
      <c r="AW112" s="15">
        <f t="shared" si="19"/>
        <v>3131000</v>
      </c>
    </row>
    <row r="113" spans="2:49" ht="12" customHeight="1" x14ac:dyDescent="0.2">
      <c r="F113" s="41" t="s">
        <v>19</v>
      </c>
      <c r="G113" s="41"/>
      <c r="H113" s="41"/>
      <c r="J113" s="41" t="s">
        <v>20</v>
      </c>
      <c r="K113" s="41"/>
      <c r="M113" s="41" t="s">
        <v>19</v>
      </c>
      <c r="N113" s="41"/>
      <c r="P113" s="42" t="s">
        <v>20</v>
      </c>
      <c r="S113" s="42" t="s">
        <v>19</v>
      </c>
      <c r="U113" s="41" t="s">
        <v>20</v>
      </c>
      <c r="V113" s="41"/>
      <c r="Y113" s="41" t="s">
        <v>19</v>
      </c>
      <c r="Z113" s="41"/>
      <c r="AD113" s="41" t="s">
        <v>20</v>
      </c>
      <c r="AE113" s="41"/>
      <c r="AF113" s="41"/>
      <c r="AJ113" s="43">
        <v>2716</v>
      </c>
      <c r="AK113" s="43"/>
      <c r="AL113" s="35">
        <v>2403</v>
      </c>
      <c r="AM113" s="35">
        <v>13</v>
      </c>
      <c r="AN113">
        <f t="shared" si="10"/>
        <v>30</v>
      </c>
      <c r="AO113" s="15">
        <f t="shared" si="11"/>
        <v>232000</v>
      </c>
      <c r="AP113">
        <f t="shared" si="12"/>
        <v>0</v>
      </c>
      <c r="AQ113" s="15">
        <f t="shared" si="13"/>
        <v>0</v>
      </c>
      <c r="AR113">
        <f t="shared" si="14"/>
        <v>0</v>
      </c>
      <c r="AS113" s="15">
        <f t="shared" si="15"/>
        <v>0</v>
      </c>
      <c r="AT113">
        <f t="shared" si="16"/>
        <v>19</v>
      </c>
      <c r="AU113" s="15">
        <f t="shared" si="17"/>
        <v>99000</v>
      </c>
      <c r="AV113">
        <f t="shared" si="18"/>
        <v>30</v>
      </c>
      <c r="AW113" s="15">
        <f t="shared" si="19"/>
        <v>232000</v>
      </c>
    </row>
    <row r="114" spans="2:49" ht="12" customHeight="1" x14ac:dyDescent="0.2">
      <c r="F114" s="41" t="s">
        <v>21</v>
      </c>
      <c r="G114" s="41"/>
      <c r="H114" s="41"/>
      <c r="J114" s="41" t="s">
        <v>22</v>
      </c>
      <c r="K114" s="41"/>
      <c r="M114" s="41" t="s">
        <v>21</v>
      </c>
      <c r="N114" s="41"/>
      <c r="P114" s="42" t="s">
        <v>22</v>
      </c>
      <c r="S114" s="42" t="s">
        <v>21</v>
      </c>
      <c r="U114" s="41" t="s">
        <v>22</v>
      </c>
      <c r="V114" s="41"/>
      <c r="Y114" s="41" t="s">
        <v>21</v>
      </c>
      <c r="Z114" s="41"/>
      <c r="AD114" s="41" t="s">
        <v>22</v>
      </c>
      <c r="AE114" s="41"/>
      <c r="AF114" s="41"/>
      <c r="AJ114" s="43">
        <v>2717</v>
      </c>
      <c r="AK114" s="43"/>
      <c r="AL114" s="35">
        <v>2404</v>
      </c>
      <c r="AM114" s="35">
        <v>9</v>
      </c>
      <c r="AN114">
        <f t="shared" si="10"/>
        <v>64</v>
      </c>
      <c r="AO114" s="15">
        <f t="shared" si="11"/>
        <v>784000</v>
      </c>
      <c r="AP114">
        <f t="shared" si="12"/>
        <v>1</v>
      </c>
      <c r="AQ114" s="15">
        <f t="shared" si="13"/>
        <v>225000</v>
      </c>
      <c r="AR114">
        <f t="shared" si="14"/>
        <v>1</v>
      </c>
      <c r="AS114" s="15">
        <f t="shared" si="15"/>
        <v>550000</v>
      </c>
      <c r="AT114">
        <f t="shared" si="16"/>
        <v>35</v>
      </c>
      <c r="AU114" s="15">
        <f t="shared" si="17"/>
        <v>278000</v>
      </c>
      <c r="AV114">
        <f t="shared" si="18"/>
        <v>66</v>
      </c>
      <c r="AW114" s="15">
        <f t="shared" si="19"/>
        <v>1559000</v>
      </c>
    </row>
    <row r="115" spans="2:49" ht="12" customHeight="1" x14ac:dyDescent="0.2">
      <c r="B115" s="43">
        <v>2001</v>
      </c>
      <c r="C115" s="44"/>
      <c r="D115" s="44"/>
      <c r="E115" s="44"/>
      <c r="F115" s="44"/>
      <c r="G115" s="45">
        <v>5</v>
      </c>
      <c r="I115" s="44"/>
      <c r="J115" s="45">
        <v>46</v>
      </c>
      <c r="L115" s="44"/>
      <c r="M115" s="45">
        <v>0</v>
      </c>
      <c r="O115" s="44"/>
      <c r="P115" s="45">
        <v>0</v>
      </c>
      <c r="R115" s="44"/>
      <c r="S115" s="45">
        <v>0</v>
      </c>
      <c r="T115" s="44"/>
      <c r="U115" s="44"/>
      <c r="V115" s="44"/>
      <c r="W115" s="45">
        <v>0</v>
      </c>
      <c r="Y115" s="44"/>
      <c r="Z115" s="44"/>
      <c r="AA115" s="45">
        <v>4</v>
      </c>
      <c r="AC115" s="44"/>
      <c r="AD115" s="44"/>
      <c r="AE115" s="44"/>
      <c r="AF115" s="44"/>
      <c r="AG115" s="45">
        <v>45</v>
      </c>
      <c r="AJ115" s="43">
        <v>2720.07</v>
      </c>
      <c r="AK115" s="43"/>
      <c r="AL115" s="35">
        <v>2501.0100000000002</v>
      </c>
      <c r="AM115" s="35">
        <v>8</v>
      </c>
      <c r="AN115">
        <f t="shared" si="10"/>
        <v>10</v>
      </c>
      <c r="AO115" s="15">
        <f t="shared" si="11"/>
        <v>42000</v>
      </c>
      <c r="AP115">
        <f t="shared" si="12"/>
        <v>0</v>
      </c>
      <c r="AQ115" s="15">
        <f t="shared" si="13"/>
        <v>0</v>
      </c>
      <c r="AR115">
        <f t="shared" si="14"/>
        <v>0</v>
      </c>
      <c r="AS115" s="15">
        <f t="shared" si="15"/>
        <v>0</v>
      </c>
      <c r="AT115">
        <f t="shared" si="16"/>
        <v>9</v>
      </c>
      <c r="AU115" s="15">
        <f t="shared" si="17"/>
        <v>36000</v>
      </c>
      <c r="AV115">
        <f t="shared" si="18"/>
        <v>10</v>
      </c>
      <c r="AW115" s="15">
        <f t="shared" si="19"/>
        <v>42000</v>
      </c>
    </row>
    <row r="116" spans="2:49" ht="12" customHeight="1" x14ac:dyDescent="0.2">
      <c r="B116" s="43">
        <v>2101</v>
      </c>
      <c r="C116" s="44"/>
      <c r="D116" s="44"/>
      <c r="E116" s="44"/>
      <c r="F116" s="44"/>
      <c r="G116" s="45">
        <v>52</v>
      </c>
      <c r="I116" s="44"/>
      <c r="J116" s="45">
        <v>822</v>
      </c>
      <c r="L116" s="44"/>
      <c r="M116" s="45">
        <v>3</v>
      </c>
      <c r="O116" s="44"/>
      <c r="P116" s="45">
        <v>600</v>
      </c>
      <c r="R116" s="44"/>
      <c r="S116" s="45">
        <v>7</v>
      </c>
      <c r="T116" s="44"/>
      <c r="U116" s="44"/>
      <c r="V116" s="44"/>
      <c r="W116" s="47">
        <v>2678</v>
      </c>
      <c r="Y116" s="44"/>
      <c r="Z116" s="44"/>
      <c r="AA116" s="45">
        <v>28</v>
      </c>
      <c r="AC116" s="44"/>
      <c r="AD116" s="44"/>
      <c r="AE116" s="44"/>
      <c r="AF116" s="44"/>
      <c r="AG116" s="47">
        <v>1139</v>
      </c>
      <c r="AJ116" s="43">
        <v>2803.01</v>
      </c>
      <c r="AK116" s="43"/>
      <c r="AL116" s="35">
        <v>2501.02</v>
      </c>
      <c r="AM116" s="35">
        <v>5</v>
      </c>
      <c r="AN116">
        <f t="shared" si="10"/>
        <v>3</v>
      </c>
      <c r="AO116" s="15">
        <f t="shared" si="11"/>
        <v>21000</v>
      </c>
      <c r="AP116">
        <f t="shared" si="12"/>
        <v>1</v>
      </c>
      <c r="AQ116" s="15">
        <f t="shared" si="13"/>
        <v>225000</v>
      </c>
      <c r="AR116">
        <f t="shared" si="14"/>
        <v>0</v>
      </c>
      <c r="AS116" s="15">
        <f t="shared" si="15"/>
        <v>0</v>
      </c>
      <c r="AT116">
        <f t="shared" si="16"/>
        <v>0</v>
      </c>
      <c r="AU116" s="15">
        <f t="shared" si="17"/>
        <v>0</v>
      </c>
      <c r="AV116">
        <f t="shared" si="18"/>
        <v>4</v>
      </c>
      <c r="AW116" s="15">
        <f t="shared" si="19"/>
        <v>246000</v>
      </c>
    </row>
    <row r="117" spans="2:49" ht="12" customHeight="1" x14ac:dyDescent="0.2">
      <c r="B117" s="43">
        <v>2303</v>
      </c>
      <c r="C117" s="44"/>
      <c r="D117" s="44"/>
      <c r="E117" s="44"/>
      <c r="F117" s="44"/>
      <c r="G117" s="45">
        <v>17</v>
      </c>
      <c r="I117" s="44"/>
      <c r="J117" s="45">
        <v>293</v>
      </c>
      <c r="L117" s="44"/>
      <c r="M117" s="45">
        <v>1</v>
      </c>
      <c r="O117" s="44"/>
      <c r="P117" s="45">
        <v>150</v>
      </c>
      <c r="R117" s="44"/>
      <c r="S117" s="45">
        <v>0</v>
      </c>
      <c r="T117" s="44"/>
      <c r="U117" s="44"/>
      <c r="V117" s="44"/>
      <c r="W117" s="45">
        <v>0</v>
      </c>
      <c r="Y117" s="44"/>
      <c r="Z117" s="44"/>
      <c r="AA117" s="45">
        <v>10</v>
      </c>
      <c r="AC117" s="44"/>
      <c r="AD117" s="44"/>
      <c r="AE117" s="44"/>
      <c r="AF117" s="44"/>
      <c r="AG117" s="45">
        <v>209</v>
      </c>
      <c r="AJ117" s="43">
        <v>2803.02</v>
      </c>
      <c r="AK117" s="43"/>
      <c r="AL117" s="35">
        <v>2501.0300000000002</v>
      </c>
      <c r="AM117" s="35">
        <v>7</v>
      </c>
      <c r="AN117">
        <f t="shared" si="10"/>
        <v>52</v>
      </c>
      <c r="AO117" s="15">
        <f t="shared" si="11"/>
        <v>983000</v>
      </c>
      <c r="AP117">
        <f t="shared" si="12"/>
        <v>1</v>
      </c>
      <c r="AQ117" s="15">
        <f t="shared" si="13"/>
        <v>200000</v>
      </c>
      <c r="AR117">
        <f t="shared" si="14"/>
        <v>5</v>
      </c>
      <c r="AS117" s="15">
        <f t="shared" si="15"/>
        <v>3348000</v>
      </c>
      <c r="AT117">
        <f t="shared" si="16"/>
        <v>24</v>
      </c>
      <c r="AU117" s="15">
        <f t="shared" si="17"/>
        <v>1771000</v>
      </c>
      <c r="AV117">
        <f t="shared" si="18"/>
        <v>58</v>
      </c>
      <c r="AW117" s="15">
        <f t="shared" si="19"/>
        <v>4531000</v>
      </c>
    </row>
    <row r="118" spans="2:49" ht="12" customHeight="1" x14ac:dyDescent="0.2">
      <c r="B118" s="43">
        <v>2501.02</v>
      </c>
      <c r="C118" s="44"/>
      <c r="D118" s="44"/>
      <c r="E118" s="44"/>
      <c r="F118" s="44"/>
      <c r="G118" s="45">
        <v>3</v>
      </c>
      <c r="I118" s="44"/>
      <c r="J118" s="45">
        <v>21</v>
      </c>
      <c r="L118" s="44"/>
      <c r="M118" s="45">
        <v>1</v>
      </c>
      <c r="O118" s="44"/>
      <c r="P118" s="45">
        <v>225</v>
      </c>
      <c r="R118" s="44"/>
      <c r="S118" s="45">
        <v>0</v>
      </c>
      <c r="T118" s="44"/>
      <c r="U118" s="44"/>
      <c r="V118" s="44"/>
      <c r="W118" s="45">
        <v>0</v>
      </c>
      <c r="Y118" s="44"/>
      <c r="Z118" s="44"/>
      <c r="AA118" s="45">
        <v>0</v>
      </c>
      <c r="AC118" s="44"/>
      <c r="AD118" s="44"/>
      <c r="AE118" s="44"/>
      <c r="AF118" s="44"/>
      <c r="AG118" s="45">
        <v>0</v>
      </c>
      <c r="AJ118" s="43">
        <v>2804.04</v>
      </c>
      <c r="AK118" s="43"/>
      <c r="AL118" s="35">
        <v>2502.0300000000002</v>
      </c>
      <c r="AM118" s="35">
        <v>5</v>
      </c>
      <c r="AN118">
        <f t="shared" si="10"/>
        <v>11</v>
      </c>
      <c r="AO118" s="15">
        <f t="shared" si="11"/>
        <v>137000</v>
      </c>
      <c r="AP118">
        <f t="shared" si="12"/>
        <v>0</v>
      </c>
      <c r="AQ118" s="15">
        <f t="shared" si="13"/>
        <v>0</v>
      </c>
      <c r="AR118">
        <f t="shared" si="14"/>
        <v>1</v>
      </c>
      <c r="AS118" s="15">
        <f t="shared" si="15"/>
        <v>1000000</v>
      </c>
      <c r="AT118">
        <f t="shared" si="16"/>
        <v>4</v>
      </c>
      <c r="AU118" s="15">
        <f t="shared" si="17"/>
        <v>64000</v>
      </c>
      <c r="AV118">
        <f t="shared" si="18"/>
        <v>12</v>
      </c>
      <c r="AW118" s="15">
        <f t="shared" si="19"/>
        <v>1137000</v>
      </c>
    </row>
    <row r="119" spans="2:49" ht="12" customHeight="1" x14ac:dyDescent="0.2">
      <c r="B119" s="43">
        <v>2502.0300000000002</v>
      </c>
      <c r="C119" s="44"/>
      <c r="D119" s="44"/>
      <c r="E119" s="44"/>
      <c r="F119" s="44"/>
      <c r="G119" s="45">
        <v>11</v>
      </c>
      <c r="I119" s="44"/>
      <c r="J119" s="45">
        <v>137</v>
      </c>
      <c r="L119" s="44"/>
      <c r="M119" s="45">
        <v>0</v>
      </c>
      <c r="O119" s="44"/>
      <c r="P119" s="45">
        <v>0</v>
      </c>
      <c r="R119" s="44"/>
      <c r="S119" s="45">
        <v>1</v>
      </c>
      <c r="T119" s="44"/>
      <c r="U119" s="44"/>
      <c r="V119" s="44"/>
      <c r="W119" s="47">
        <v>1000</v>
      </c>
      <c r="Y119" s="44"/>
      <c r="Z119" s="44"/>
      <c r="AA119" s="45">
        <v>4</v>
      </c>
      <c r="AC119" s="44"/>
      <c r="AD119" s="44"/>
      <c r="AE119" s="44"/>
      <c r="AF119" s="44"/>
      <c r="AG119" s="45">
        <v>64</v>
      </c>
      <c r="AJ119" s="46">
        <v>202</v>
      </c>
      <c r="AK119" s="46"/>
      <c r="AL119" s="35">
        <v>2502.04</v>
      </c>
      <c r="AM119" s="35">
        <v>2</v>
      </c>
      <c r="AN119">
        <f t="shared" si="10"/>
        <v>1</v>
      </c>
      <c r="AO119" s="15">
        <f t="shared" si="11"/>
        <v>1000</v>
      </c>
      <c r="AP119">
        <f t="shared" si="12"/>
        <v>0</v>
      </c>
      <c r="AQ119" s="15">
        <f t="shared" si="13"/>
        <v>0</v>
      </c>
      <c r="AR119">
        <f t="shared" si="14"/>
        <v>0</v>
      </c>
      <c r="AS119" s="15">
        <f t="shared" si="15"/>
        <v>0</v>
      </c>
      <c r="AT119">
        <f t="shared" si="16"/>
        <v>1</v>
      </c>
      <c r="AU119" s="15">
        <f t="shared" si="17"/>
        <v>1000</v>
      </c>
      <c r="AV119">
        <f t="shared" si="18"/>
        <v>1</v>
      </c>
      <c r="AW119" s="15">
        <f t="shared" si="19"/>
        <v>1000</v>
      </c>
    </row>
    <row r="120" spans="2:49" ht="12" customHeight="1" x14ac:dyDescent="0.2">
      <c r="B120" s="43">
        <v>2502.0500000000002</v>
      </c>
      <c r="C120" s="44"/>
      <c r="D120" s="44"/>
      <c r="E120" s="44"/>
      <c r="F120" s="44"/>
      <c r="G120" s="45">
        <v>44</v>
      </c>
      <c r="I120" s="44"/>
      <c r="J120" s="45">
        <v>442</v>
      </c>
      <c r="L120" s="44"/>
      <c r="M120" s="45">
        <v>2</v>
      </c>
      <c r="O120" s="44"/>
      <c r="P120" s="45">
        <v>375</v>
      </c>
      <c r="R120" s="44"/>
      <c r="S120" s="45">
        <v>5</v>
      </c>
      <c r="T120" s="44"/>
      <c r="U120" s="44"/>
      <c r="V120" s="44"/>
      <c r="W120" s="47">
        <v>3850</v>
      </c>
      <c r="Y120" s="44"/>
      <c r="Z120" s="44"/>
      <c r="AA120" s="45">
        <v>14</v>
      </c>
      <c r="AC120" s="44"/>
      <c r="AD120" s="44"/>
      <c r="AE120" s="44"/>
      <c r="AF120" s="44"/>
      <c r="AG120" s="45">
        <v>147</v>
      </c>
      <c r="AJ120" s="46">
        <v>603</v>
      </c>
      <c r="AK120" s="46"/>
      <c r="AL120" s="35">
        <v>2502.0500000000002</v>
      </c>
      <c r="AM120" s="35">
        <v>5</v>
      </c>
      <c r="AN120">
        <f t="shared" si="10"/>
        <v>44</v>
      </c>
      <c r="AO120" s="15">
        <f t="shared" si="11"/>
        <v>442000</v>
      </c>
      <c r="AP120">
        <f t="shared" si="12"/>
        <v>2</v>
      </c>
      <c r="AQ120" s="15">
        <f t="shared" si="13"/>
        <v>375000</v>
      </c>
      <c r="AR120">
        <f t="shared" si="14"/>
        <v>5</v>
      </c>
      <c r="AS120" s="15">
        <f t="shared" si="15"/>
        <v>3850000</v>
      </c>
      <c r="AT120">
        <f t="shared" si="16"/>
        <v>14</v>
      </c>
      <c r="AU120" s="15">
        <f t="shared" si="17"/>
        <v>147000</v>
      </c>
      <c r="AV120">
        <f t="shared" si="18"/>
        <v>51</v>
      </c>
      <c r="AW120" s="15">
        <f t="shared" si="19"/>
        <v>4667000</v>
      </c>
    </row>
    <row r="121" spans="2:49" ht="12" customHeight="1" x14ac:dyDescent="0.2">
      <c r="B121" s="43">
        <v>2504.0100000000002</v>
      </c>
      <c r="C121" s="44"/>
      <c r="D121" s="44"/>
      <c r="E121" s="44"/>
      <c r="F121" s="44"/>
      <c r="G121" s="45">
        <v>33</v>
      </c>
      <c r="I121" s="44"/>
      <c r="J121" s="45">
        <v>261</v>
      </c>
      <c r="L121" s="44"/>
      <c r="M121" s="45">
        <v>1</v>
      </c>
      <c r="O121" s="44"/>
      <c r="P121" s="45">
        <v>150</v>
      </c>
      <c r="R121" s="44"/>
      <c r="S121" s="45">
        <v>3</v>
      </c>
      <c r="T121" s="44"/>
      <c r="U121" s="44"/>
      <c r="V121" s="44"/>
      <c r="W121" s="47">
        <v>1765</v>
      </c>
      <c r="Y121" s="44"/>
      <c r="Z121" s="44"/>
      <c r="AA121" s="45">
        <v>15</v>
      </c>
      <c r="AC121" s="44"/>
      <c r="AD121" s="44"/>
      <c r="AE121" s="44"/>
      <c r="AF121" s="44"/>
      <c r="AG121" s="45">
        <v>733</v>
      </c>
      <c r="AJ121" s="43">
        <v>1101</v>
      </c>
      <c r="AK121" s="43"/>
      <c r="AL121" s="35">
        <v>2502.06</v>
      </c>
      <c r="AM121" s="35">
        <v>7</v>
      </c>
      <c r="AN121">
        <f t="shared" si="10"/>
        <v>77</v>
      </c>
      <c r="AO121" s="15">
        <f t="shared" si="11"/>
        <v>1233000</v>
      </c>
      <c r="AP121">
        <f t="shared" si="12"/>
        <v>4</v>
      </c>
      <c r="AQ121" s="15">
        <f t="shared" si="13"/>
        <v>828000</v>
      </c>
      <c r="AR121">
        <f t="shared" si="14"/>
        <v>12</v>
      </c>
      <c r="AS121" s="15">
        <f t="shared" si="15"/>
        <v>5416000</v>
      </c>
      <c r="AT121">
        <f t="shared" si="16"/>
        <v>19</v>
      </c>
      <c r="AU121" s="15">
        <f t="shared" si="17"/>
        <v>158000</v>
      </c>
      <c r="AV121">
        <f t="shared" si="18"/>
        <v>93</v>
      </c>
      <c r="AW121" s="15">
        <f t="shared" si="19"/>
        <v>7477000</v>
      </c>
    </row>
    <row r="122" spans="2:49" ht="12" customHeight="1" x14ac:dyDescent="0.2">
      <c r="B122" s="43">
        <v>2602.02</v>
      </c>
      <c r="C122" s="44"/>
      <c r="D122" s="44"/>
      <c r="E122" s="44"/>
      <c r="F122" s="44"/>
      <c r="G122" s="45">
        <v>12</v>
      </c>
      <c r="I122" s="44"/>
      <c r="J122" s="45">
        <v>79</v>
      </c>
      <c r="L122" s="44"/>
      <c r="M122" s="45">
        <v>0</v>
      </c>
      <c r="O122" s="44"/>
      <c r="P122" s="45">
        <v>0</v>
      </c>
      <c r="R122" s="44"/>
      <c r="S122" s="45">
        <v>0</v>
      </c>
      <c r="T122" s="44"/>
      <c r="U122" s="44"/>
      <c r="V122" s="44"/>
      <c r="W122" s="45">
        <v>0</v>
      </c>
      <c r="Y122" s="44"/>
      <c r="Z122" s="44"/>
      <c r="AA122" s="45">
        <v>8</v>
      </c>
      <c r="AC122" s="44"/>
      <c r="AD122" s="44"/>
      <c r="AE122" s="44"/>
      <c r="AF122" s="44"/>
      <c r="AG122" s="45">
        <v>66</v>
      </c>
      <c r="AJ122" s="43">
        <v>1308.03</v>
      </c>
      <c r="AK122" s="43"/>
      <c r="AL122" s="35">
        <v>2502.0700000000002</v>
      </c>
      <c r="AM122" s="35">
        <v>4</v>
      </c>
      <c r="AN122">
        <f t="shared" si="10"/>
        <v>5</v>
      </c>
      <c r="AO122" s="15">
        <f t="shared" si="11"/>
        <v>8000</v>
      </c>
      <c r="AP122">
        <f t="shared" si="12"/>
        <v>0</v>
      </c>
      <c r="AQ122" s="15">
        <f t="shared" si="13"/>
        <v>0</v>
      </c>
      <c r="AR122">
        <f t="shared" si="14"/>
        <v>0</v>
      </c>
      <c r="AS122" s="15">
        <f t="shared" si="15"/>
        <v>0</v>
      </c>
      <c r="AT122">
        <f t="shared" si="16"/>
        <v>2</v>
      </c>
      <c r="AU122" s="15">
        <f t="shared" si="17"/>
        <v>4000</v>
      </c>
      <c r="AV122">
        <f t="shared" si="18"/>
        <v>5</v>
      </c>
      <c r="AW122" s="15">
        <f t="shared" si="19"/>
        <v>8000</v>
      </c>
    </row>
    <row r="123" spans="2:49" ht="12" customHeight="1" x14ac:dyDescent="0.2">
      <c r="B123" s="43">
        <v>2602.0300000000002</v>
      </c>
      <c r="C123" s="44"/>
      <c r="D123" s="44"/>
      <c r="E123" s="44"/>
      <c r="F123" s="44"/>
      <c r="G123" s="45">
        <v>4</v>
      </c>
      <c r="I123" s="44"/>
      <c r="J123" s="45">
        <v>35</v>
      </c>
      <c r="L123" s="44"/>
      <c r="M123" s="45">
        <v>0</v>
      </c>
      <c r="O123" s="44"/>
      <c r="P123" s="45">
        <v>0</v>
      </c>
      <c r="R123" s="44"/>
      <c r="S123" s="45">
        <v>0</v>
      </c>
      <c r="T123" s="44"/>
      <c r="U123" s="44"/>
      <c r="V123" s="44"/>
      <c r="W123" s="45">
        <v>0</v>
      </c>
      <c r="Y123" s="44"/>
      <c r="Z123" s="44"/>
      <c r="AA123" s="45">
        <v>3</v>
      </c>
      <c r="AC123" s="44"/>
      <c r="AD123" s="44"/>
      <c r="AE123" s="44"/>
      <c r="AF123" s="44"/>
      <c r="AG123" s="45">
        <v>30</v>
      </c>
      <c r="AJ123" s="43">
        <v>1507.01</v>
      </c>
      <c r="AK123" s="43"/>
      <c r="AL123" s="35">
        <v>2503.0100000000002</v>
      </c>
      <c r="AM123" s="35">
        <v>4</v>
      </c>
      <c r="AN123">
        <f t="shared" si="10"/>
        <v>19</v>
      </c>
      <c r="AO123" s="15">
        <f t="shared" si="11"/>
        <v>198000</v>
      </c>
      <c r="AP123">
        <f t="shared" si="12"/>
        <v>1</v>
      </c>
      <c r="AQ123" s="15">
        <f t="shared" si="13"/>
        <v>130000</v>
      </c>
      <c r="AR123">
        <f t="shared" si="14"/>
        <v>2</v>
      </c>
      <c r="AS123" s="15">
        <f t="shared" si="15"/>
        <v>1250000</v>
      </c>
      <c r="AT123">
        <f t="shared" si="16"/>
        <v>11</v>
      </c>
      <c r="AU123" s="15">
        <f t="shared" si="17"/>
        <v>136000</v>
      </c>
      <c r="AV123">
        <f t="shared" si="18"/>
        <v>22</v>
      </c>
      <c r="AW123" s="15">
        <f t="shared" si="19"/>
        <v>1578000</v>
      </c>
    </row>
    <row r="124" spans="2:49" ht="12" customHeight="1" x14ac:dyDescent="0.2">
      <c r="B124" s="43">
        <v>2603.0300000000002</v>
      </c>
      <c r="C124" s="44"/>
      <c r="D124" s="44"/>
      <c r="E124" s="44"/>
      <c r="F124" s="44"/>
      <c r="G124" s="45">
        <v>15</v>
      </c>
      <c r="I124" s="44"/>
      <c r="J124" s="45">
        <v>442</v>
      </c>
      <c r="L124" s="44"/>
      <c r="M124" s="45">
        <v>0</v>
      </c>
      <c r="O124" s="44"/>
      <c r="P124" s="45">
        <v>0</v>
      </c>
      <c r="R124" s="44"/>
      <c r="S124" s="45">
        <v>7</v>
      </c>
      <c r="T124" s="44"/>
      <c r="U124" s="44"/>
      <c r="V124" s="44"/>
      <c r="W124" s="47">
        <v>3520</v>
      </c>
      <c r="Y124" s="44"/>
      <c r="Z124" s="44"/>
      <c r="AA124" s="45">
        <v>3</v>
      </c>
      <c r="AC124" s="44"/>
      <c r="AD124" s="44"/>
      <c r="AE124" s="44"/>
      <c r="AF124" s="44"/>
      <c r="AG124" s="45">
        <v>144</v>
      </c>
      <c r="AJ124" s="43">
        <v>1507.02</v>
      </c>
      <c r="AK124" s="43"/>
      <c r="AL124" s="35">
        <v>2503.0300000000002</v>
      </c>
      <c r="AM124" s="35">
        <v>6</v>
      </c>
      <c r="AN124">
        <f t="shared" si="10"/>
        <v>16</v>
      </c>
      <c r="AO124" s="15">
        <f t="shared" si="11"/>
        <v>234000</v>
      </c>
      <c r="AP124">
        <f t="shared" si="12"/>
        <v>0</v>
      </c>
      <c r="AQ124" s="15">
        <f t="shared" si="13"/>
        <v>0</v>
      </c>
      <c r="AR124">
        <f t="shared" si="14"/>
        <v>5</v>
      </c>
      <c r="AS124" s="15">
        <f t="shared" si="15"/>
        <v>3308000</v>
      </c>
      <c r="AT124">
        <f t="shared" si="16"/>
        <v>5</v>
      </c>
      <c r="AU124" s="15">
        <f t="shared" si="17"/>
        <v>45000</v>
      </c>
      <c r="AV124">
        <f t="shared" si="18"/>
        <v>21</v>
      </c>
      <c r="AW124" s="15">
        <f t="shared" si="19"/>
        <v>3542000</v>
      </c>
    </row>
    <row r="125" spans="2:49" ht="12" customHeight="1" x14ac:dyDescent="0.2">
      <c r="B125" s="43">
        <v>2604.0300000000002</v>
      </c>
      <c r="C125" s="44"/>
      <c r="D125" s="44"/>
      <c r="E125" s="44"/>
      <c r="F125" s="44"/>
      <c r="G125" s="45">
        <v>11</v>
      </c>
      <c r="I125" s="44"/>
      <c r="J125" s="45">
        <v>330</v>
      </c>
      <c r="L125" s="44"/>
      <c r="M125" s="45">
        <v>1</v>
      </c>
      <c r="O125" s="44"/>
      <c r="P125" s="45">
        <v>125</v>
      </c>
      <c r="R125" s="44"/>
      <c r="S125" s="45">
        <v>2</v>
      </c>
      <c r="T125" s="44"/>
      <c r="U125" s="44"/>
      <c r="V125" s="44"/>
      <c r="W125" s="45">
        <v>999</v>
      </c>
      <c r="Y125" s="44"/>
      <c r="Z125" s="44"/>
      <c r="AA125" s="45">
        <v>2</v>
      </c>
      <c r="AC125" s="44"/>
      <c r="AD125" s="44"/>
      <c r="AE125" s="44"/>
      <c r="AF125" s="44"/>
      <c r="AG125" s="45">
        <v>76</v>
      </c>
      <c r="AJ125" s="43">
        <v>1511</v>
      </c>
      <c r="AK125" s="43"/>
      <c r="AL125" s="35">
        <v>2504.0100000000002</v>
      </c>
      <c r="AM125" s="35">
        <v>5</v>
      </c>
      <c r="AN125">
        <f t="shared" si="10"/>
        <v>33</v>
      </c>
      <c r="AO125" s="15">
        <f t="shared" si="11"/>
        <v>261000</v>
      </c>
      <c r="AP125">
        <f t="shared" si="12"/>
        <v>1</v>
      </c>
      <c r="AQ125" s="15">
        <f t="shared" si="13"/>
        <v>150000</v>
      </c>
      <c r="AR125">
        <f t="shared" si="14"/>
        <v>3</v>
      </c>
      <c r="AS125" s="15">
        <f t="shared" si="15"/>
        <v>1765000</v>
      </c>
      <c r="AT125">
        <f t="shared" si="16"/>
        <v>15</v>
      </c>
      <c r="AU125" s="15">
        <f t="shared" si="17"/>
        <v>733000</v>
      </c>
      <c r="AV125">
        <f t="shared" si="18"/>
        <v>37</v>
      </c>
      <c r="AW125" s="15">
        <f t="shared" si="19"/>
        <v>2176000</v>
      </c>
    </row>
    <row r="126" spans="2:49" ht="12" customHeight="1" x14ac:dyDescent="0.2">
      <c r="B126" s="43">
        <v>2607</v>
      </c>
      <c r="C126" s="44"/>
      <c r="D126" s="44"/>
      <c r="E126" s="44"/>
      <c r="F126" s="44"/>
      <c r="G126" s="45">
        <v>52</v>
      </c>
      <c r="I126" s="44"/>
      <c r="J126" s="45">
        <v>772</v>
      </c>
      <c r="L126" s="44"/>
      <c r="M126" s="45">
        <v>1</v>
      </c>
      <c r="O126" s="44"/>
      <c r="P126" s="45">
        <v>177</v>
      </c>
      <c r="R126" s="44"/>
      <c r="S126" s="45">
        <v>3</v>
      </c>
      <c r="T126" s="44"/>
      <c r="U126" s="44"/>
      <c r="V126" s="44"/>
      <c r="W126" s="47">
        <v>1097</v>
      </c>
      <c r="Y126" s="44"/>
      <c r="Z126" s="44"/>
      <c r="AA126" s="45">
        <v>23</v>
      </c>
      <c r="AC126" s="44"/>
      <c r="AD126" s="44"/>
      <c r="AE126" s="44"/>
      <c r="AF126" s="44"/>
      <c r="AG126" s="45">
        <v>469</v>
      </c>
      <c r="AJ126" s="43">
        <v>1608.01</v>
      </c>
      <c r="AK126" s="43"/>
      <c r="AL126" s="35">
        <v>2504.02</v>
      </c>
      <c r="AM126" s="35">
        <v>4</v>
      </c>
      <c r="AN126">
        <f t="shared" si="10"/>
        <v>14</v>
      </c>
      <c r="AO126" s="15">
        <f t="shared" si="11"/>
        <v>84000</v>
      </c>
      <c r="AP126">
        <f t="shared" si="12"/>
        <v>2</v>
      </c>
      <c r="AQ126" s="15">
        <f t="shared" si="13"/>
        <v>347000</v>
      </c>
      <c r="AR126">
        <f t="shared" si="14"/>
        <v>0</v>
      </c>
      <c r="AS126" s="15">
        <f t="shared" si="15"/>
        <v>0</v>
      </c>
      <c r="AT126">
        <f t="shared" si="16"/>
        <v>10</v>
      </c>
      <c r="AU126" s="15">
        <f t="shared" si="17"/>
        <v>394000</v>
      </c>
      <c r="AV126">
        <f t="shared" si="18"/>
        <v>16</v>
      </c>
      <c r="AW126" s="15">
        <f t="shared" si="19"/>
        <v>431000</v>
      </c>
    </row>
    <row r="127" spans="2:49" ht="12" customHeight="1" x14ac:dyDescent="0.2">
      <c r="B127" s="43">
        <v>2608</v>
      </c>
      <c r="C127" s="44"/>
      <c r="D127" s="44"/>
      <c r="E127" s="44"/>
      <c r="F127" s="44"/>
      <c r="G127" s="45">
        <v>44</v>
      </c>
      <c r="I127" s="44"/>
      <c r="J127" s="45">
        <v>897</v>
      </c>
      <c r="L127" s="44"/>
      <c r="M127" s="45">
        <v>1</v>
      </c>
      <c r="O127" s="44"/>
      <c r="P127" s="45">
        <v>225</v>
      </c>
      <c r="R127" s="44"/>
      <c r="S127" s="45">
        <v>2</v>
      </c>
      <c r="T127" s="44"/>
      <c r="U127" s="44"/>
      <c r="V127" s="44"/>
      <c r="W127" s="47">
        <v>1200</v>
      </c>
      <c r="Y127" s="44"/>
      <c r="Z127" s="44"/>
      <c r="AA127" s="45">
        <v>19</v>
      </c>
      <c r="AC127" s="44"/>
      <c r="AD127" s="44"/>
      <c r="AE127" s="44"/>
      <c r="AF127" s="44"/>
      <c r="AG127" s="45">
        <v>321</v>
      </c>
      <c r="AJ127" s="43">
        <v>2501.0300000000002</v>
      </c>
      <c r="AK127" s="43"/>
      <c r="AL127" s="35">
        <v>2505</v>
      </c>
      <c r="AM127" s="35">
        <v>4</v>
      </c>
      <c r="AN127">
        <f t="shared" si="10"/>
        <v>69</v>
      </c>
      <c r="AO127" s="15">
        <f t="shared" si="11"/>
        <v>1340000</v>
      </c>
      <c r="AP127">
        <f t="shared" si="12"/>
        <v>2</v>
      </c>
      <c r="AQ127" s="15">
        <f t="shared" si="13"/>
        <v>454000</v>
      </c>
      <c r="AR127">
        <f t="shared" si="14"/>
        <v>8</v>
      </c>
      <c r="AS127" s="15">
        <f t="shared" si="15"/>
        <v>3778000</v>
      </c>
      <c r="AT127">
        <f t="shared" si="16"/>
        <v>18</v>
      </c>
      <c r="AU127" s="15">
        <f t="shared" si="17"/>
        <v>474000</v>
      </c>
      <c r="AV127">
        <f t="shared" si="18"/>
        <v>79</v>
      </c>
      <c r="AW127" s="15">
        <f t="shared" si="19"/>
        <v>5572000</v>
      </c>
    </row>
    <row r="128" spans="2:49" ht="12" customHeight="1" x14ac:dyDescent="0.2">
      <c r="B128" s="43">
        <v>2610</v>
      </c>
      <c r="C128" s="44"/>
      <c r="D128" s="44"/>
      <c r="E128" s="44"/>
      <c r="F128" s="44"/>
      <c r="G128" s="45">
        <v>15</v>
      </c>
      <c r="I128" s="44"/>
      <c r="J128" s="45">
        <v>116</v>
      </c>
      <c r="L128" s="44"/>
      <c r="M128" s="45">
        <v>0</v>
      </c>
      <c r="O128" s="44"/>
      <c r="P128" s="45">
        <v>0</v>
      </c>
      <c r="R128" s="44"/>
      <c r="S128" s="45">
        <v>0</v>
      </c>
      <c r="T128" s="44"/>
      <c r="U128" s="44"/>
      <c r="V128" s="44"/>
      <c r="W128" s="45">
        <v>0</v>
      </c>
      <c r="Y128" s="44"/>
      <c r="Z128" s="44"/>
      <c r="AA128" s="45">
        <v>12</v>
      </c>
      <c r="AC128" s="44"/>
      <c r="AD128" s="44"/>
      <c r="AE128" s="44"/>
      <c r="AF128" s="44"/>
      <c r="AG128" s="45">
        <v>102</v>
      </c>
      <c r="AJ128" s="43">
        <v>2502.06</v>
      </c>
      <c r="AK128" s="43"/>
      <c r="AL128" s="35">
        <v>2506</v>
      </c>
      <c r="AM128" s="35">
        <v>14</v>
      </c>
      <c r="AN128">
        <f t="shared" si="10"/>
        <v>27</v>
      </c>
      <c r="AO128" s="15">
        <f t="shared" si="11"/>
        <v>463000</v>
      </c>
      <c r="AP128">
        <f t="shared" si="12"/>
        <v>3</v>
      </c>
      <c r="AQ128" s="15">
        <f t="shared" si="13"/>
        <v>555000</v>
      </c>
      <c r="AR128">
        <f t="shared" si="14"/>
        <v>3</v>
      </c>
      <c r="AS128" s="15">
        <f t="shared" si="15"/>
        <v>1461000</v>
      </c>
      <c r="AT128">
        <f t="shared" si="16"/>
        <v>3</v>
      </c>
      <c r="AU128" s="15">
        <f t="shared" si="17"/>
        <v>139000</v>
      </c>
      <c r="AV128">
        <f t="shared" si="18"/>
        <v>33</v>
      </c>
      <c r="AW128" s="15">
        <f t="shared" si="19"/>
        <v>2479000</v>
      </c>
    </row>
    <row r="129" spans="1:49" ht="12" customHeight="1" x14ac:dyDescent="0.2">
      <c r="B129" s="43">
        <v>2710.01</v>
      </c>
      <c r="C129" s="44"/>
      <c r="D129" s="44"/>
      <c r="E129" s="44"/>
      <c r="F129" s="44"/>
      <c r="G129" s="45">
        <v>6</v>
      </c>
      <c r="I129" s="44"/>
      <c r="J129" s="45">
        <v>107</v>
      </c>
      <c r="L129" s="44"/>
      <c r="M129" s="45">
        <v>0</v>
      </c>
      <c r="O129" s="44"/>
      <c r="P129" s="45">
        <v>0</v>
      </c>
      <c r="R129" s="44"/>
      <c r="S129" s="45">
        <v>0</v>
      </c>
      <c r="T129" s="44"/>
      <c r="U129" s="44"/>
      <c r="V129" s="44"/>
      <c r="W129" s="45">
        <v>0</v>
      </c>
      <c r="Y129" s="44"/>
      <c r="Z129" s="44"/>
      <c r="AA129" s="45">
        <v>4</v>
      </c>
      <c r="AC129" s="44"/>
      <c r="AD129" s="44"/>
      <c r="AE129" s="44"/>
      <c r="AF129" s="44"/>
      <c r="AG129" s="45">
        <v>71</v>
      </c>
      <c r="AJ129" s="43">
        <v>2601.02</v>
      </c>
      <c r="AK129" s="43"/>
      <c r="AL129" s="35">
        <v>2601.0100000000002</v>
      </c>
      <c r="AM129" s="35">
        <v>6</v>
      </c>
      <c r="AN129">
        <f t="shared" si="10"/>
        <v>32</v>
      </c>
      <c r="AO129" s="15">
        <f t="shared" si="11"/>
        <v>248000</v>
      </c>
      <c r="AP129">
        <f t="shared" si="12"/>
        <v>1</v>
      </c>
      <c r="AQ129" s="15">
        <f t="shared" si="13"/>
        <v>104000</v>
      </c>
      <c r="AR129">
        <f t="shared" si="14"/>
        <v>0</v>
      </c>
      <c r="AS129" s="15">
        <f t="shared" si="15"/>
        <v>0</v>
      </c>
      <c r="AT129">
        <f t="shared" si="16"/>
        <v>19</v>
      </c>
      <c r="AU129" s="15">
        <f t="shared" si="17"/>
        <v>258000</v>
      </c>
      <c r="AV129">
        <f t="shared" si="18"/>
        <v>33</v>
      </c>
      <c r="AW129" s="15">
        <f t="shared" si="19"/>
        <v>352000</v>
      </c>
    </row>
    <row r="130" spans="1:49" ht="12" customHeight="1" x14ac:dyDescent="0.2">
      <c r="B130" s="43">
        <v>2718.01</v>
      </c>
      <c r="C130" s="44"/>
      <c r="D130" s="44"/>
      <c r="E130" s="44"/>
      <c r="F130" s="44"/>
      <c r="G130" s="45">
        <v>11</v>
      </c>
      <c r="I130" s="44"/>
      <c r="J130" s="45">
        <v>78</v>
      </c>
      <c r="L130" s="44"/>
      <c r="M130" s="45">
        <v>0</v>
      </c>
      <c r="O130" s="44"/>
      <c r="P130" s="45">
        <v>0</v>
      </c>
      <c r="R130" s="44"/>
      <c r="S130" s="45">
        <v>0</v>
      </c>
      <c r="T130" s="44"/>
      <c r="U130" s="44"/>
      <c r="V130" s="44"/>
      <c r="W130" s="45">
        <v>0</v>
      </c>
      <c r="Y130" s="44"/>
      <c r="Z130" s="44"/>
      <c r="AA130" s="45">
        <v>5</v>
      </c>
      <c r="AC130" s="44"/>
      <c r="AD130" s="44"/>
      <c r="AE130" s="44"/>
      <c r="AF130" s="44"/>
      <c r="AG130" s="45">
        <v>38</v>
      </c>
      <c r="AJ130" s="43">
        <v>2708.02</v>
      </c>
      <c r="AK130" s="43"/>
      <c r="AL130" s="35">
        <v>2601.02</v>
      </c>
      <c r="AM130" s="35">
        <v>7</v>
      </c>
      <c r="AN130">
        <f t="shared" si="10"/>
        <v>20</v>
      </c>
      <c r="AO130" s="15">
        <f t="shared" si="11"/>
        <v>272000</v>
      </c>
      <c r="AP130">
        <f t="shared" si="12"/>
        <v>0</v>
      </c>
      <c r="AQ130" s="15">
        <f t="shared" si="13"/>
        <v>0</v>
      </c>
      <c r="AR130">
        <f t="shared" si="14"/>
        <v>0</v>
      </c>
      <c r="AS130" s="15">
        <f t="shared" si="15"/>
        <v>0</v>
      </c>
      <c r="AT130">
        <f t="shared" si="16"/>
        <v>15</v>
      </c>
      <c r="AU130" s="15">
        <f t="shared" si="17"/>
        <v>227000</v>
      </c>
      <c r="AV130">
        <f t="shared" si="18"/>
        <v>20</v>
      </c>
      <c r="AW130" s="15">
        <f t="shared" si="19"/>
        <v>272000</v>
      </c>
    </row>
    <row r="131" spans="1:49" ht="12" customHeight="1" x14ac:dyDescent="0.2">
      <c r="B131" s="43">
        <v>2718.02</v>
      </c>
      <c r="C131" s="44"/>
      <c r="D131" s="44"/>
      <c r="E131" s="44"/>
      <c r="F131" s="44"/>
      <c r="G131" s="45">
        <v>11</v>
      </c>
      <c r="I131" s="44"/>
      <c r="J131" s="45">
        <v>104</v>
      </c>
      <c r="L131" s="44"/>
      <c r="M131" s="45">
        <v>0</v>
      </c>
      <c r="O131" s="44"/>
      <c r="P131" s="45">
        <v>0</v>
      </c>
      <c r="R131" s="44"/>
      <c r="S131" s="45">
        <v>0</v>
      </c>
      <c r="T131" s="44"/>
      <c r="U131" s="44"/>
      <c r="V131" s="44"/>
      <c r="W131" s="45">
        <v>0</v>
      </c>
      <c r="Y131" s="44"/>
      <c r="Z131" s="44"/>
      <c r="AA131" s="45">
        <v>5</v>
      </c>
      <c r="AC131" s="44"/>
      <c r="AD131" s="44"/>
      <c r="AE131" s="44"/>
      <c r="AF131" s="44"/>
      <c r="AG131" s="45">
        <v>27</v>
      </c>
      <c r="AJ131" s="43">
        <v>2709.01</v>
      </c>
      <c r="AK131" s="43"/>
      <c r="AL131" s="35">
        <v>2602.0100000000002</v>
      </c>
      <c r="AM131" s="35">
        <v>6</v>
      </c>
      <c r="AN131">
        <f t="shared" ref="AN131:AN194" si="20">VLOOKUP($AL131,$B$13:$AG$333,6,FALSE)</f>
        <v>16</v>
      </c>
      <c r="AO131" s="15">
        <f t="shared" ref="AO131:AO194" si="21">VLOOKUP($AL131,$B$13:$AG$333,9,FALSE)*1000</f>
        <v>181000</v>
      </c>
      <c r="AP131">
        <f t="shared" ref="AP131:AP194" si="22">VLOOKUP($AL131,$B$13:$AG$333,12,FALSE)</f>
        <v>1</v>
      </c>
      <c r="AQ131" s="15">
        <f t="shared" ref="AQ131:AQ194" si="23">VLOOKUP($AL131,$B$13:$AG$333,15,FALSE)*1000</f>
        <v>150000</v>
      </c>
      <c r="AR131">
        <f t="shared" ref="AR131:AR194" si="24">VLOOKUP($AL131,$B$13:$AG$333,18,FALSE)</f>
        <v>0</v>
      </c>
      <c r="AS131" s="15">
        <f t="shared" ref="AS131:AS194" si="25">VLOOKUP($AL131,$B$13:$AG$333,22,FALSE)*1000</f>
        <v>0</v>
      </c>
      <c r="AT131">
        <f t="shared" ref="AT131:AT194" si="26">VLOOKUP($AL131,$B$13:$AG$333,26,FALSE)</f>
        <v>9</v>
      </c>
      <c r="AU131" s="15">
        <f t="shared" ref="AU131:AU194" si="27">VLOOKUP($AL131,$B$13:$AG$333,32,FALSE)*1000</f>
        <v>74000</v>
      </c>
      <c r="AV131">
        <f t="shared" ref="AV131:AV194" si="28">AN131+AP131+AR131</f>
        <v>17</v>
      </c>
      <c r="AW131" s="15">
        <f t="shared" ref="AW131:AW194" si="29">AO131+AQ131+AS131</f>
        <v>331000</v>
      </c>
    </row>
    <row r="132" spans="1:49" ht="12" customHeight="1" x14ac:dyDescent="0.2">
      <c r="B132" s="43">
        <v>2801.02</v>
      </c>
      <c r="C132" s="44"/>
      <c r="D132" s="44"/>
      <c r="E132" s="44"/>
      <c r="F132" s="44"/>
      <c r="G132" s="45">
        <v>56</v>
      </c>
      <c r="I132" s="44"/>
      <c r="J132" s="45">
        <v>449</v>
      </c>
      <c r="L132" s="44"/>
      <c r="M132" s="45">
        <v>3</v>
      </c>
      <c r="O132" s="44"/>
      <c r="P132" s="45">
        <v>700</v>
      </c>
      <c r="R132" s="44"/>
      <c r="S132" s="45">
        <v>3</v>
      </c>
      <c r="T132" s="44"/>
      <c r="U132" s="44"/>
      <c r="V132" s="44"/>
      <c r="W132" s="45">
        <v>911</v>
      </c>
      <c r="Y132" s="44"/>
      <c r="Z132" s="44"/>
      <c r="AA132" s="45">
        <v>27</v>
      </c>
      <c r="AC132" s="44"/>
      <c r="AD132" s="44"/>
      <c r="AE132" s="44"/>
      <c r="AF132" s="44"/>
      <c r="AG132" s="45">
        <v>390</v>
      </c>
      <c r="AJ132" s="43">
        <v>2709.02</v>
      </c>
      <c r="AK132" s="43"/>
      <c r="AL132" s="35">
        <v>2602.02</v>
      </c>
      <c r="AM132" s="35">
        <v>5</v>
      </c>
      <c r="AN132">
        <f t="shared" si="20"/>
        <v>12</v>
      </c>
      <c r="AO132" s="15">
        <f t="shared" si="21"/>
        <v>79000</v>
      </c>
      <c r="AP132">
        <f t="shared" si="22"/>
        <v>0</v>
      </c>
      <c r="AQ132" s="15">
        <f t="shared" si="23"/>
        <v>0</v>
      </c>
      <c r="AR132">
        <f t="shared" si="24"/>
        <v>0</v>
      </c>
      <c r="AS132" s="15">
        <f t="shared" si="25"/>
        <v>0</v>
      </c>
      <c r="AT132">
        <f t="shared" si="26"/>
        <v>8</v>
      </c>
      <c r="AU132" s="15">
        <f t="shared" si="27"/>
        <v>66000</v>
      </c>
      <c r="AV132">
        <f t="shared" si="28"/>
        <v>12</v>
      </c>
      <c r="AW132" s="15">
        <f t="shared" si="29"/>
        <v>79000</v>
      </c>
    </row>
    <row r="133" spans="1:49" ht="12" customHeight="1" x14ac:dyDescent="0.2">
      <c r="B133" s="44" t="s">
        <v>26</v>
      </c>
      <c r="C133" s="44"/>
      <c r="D133" s="44"/>
      <c r="E133" s="44"/>
      <c r="F133" s="44"/>
      <c r="G133" s="45">
        <v>826</v>
      </c>
      <c r="I133" s="44"/>
      <c r="J133" s="47">
        <v>10167</v>
      </c>
      <c r="L133" s="44"/>
      <c r="M133" s="45">
        <v>27</v>
      </c>
      <c r="O133" s="44"/>
      <c r="P133" s="47">
        <v>5347</v>
      </c>
      <c r="R133" s="44"/>
      <c r="S133" s="45">
        <v>45</v>
      </c>
      <c r="T133" s="44"/>
      <c r="U133" s="44"/>
      <c r="V133" s="44"/>
      <c r="W133" s="47">
        <v>22574</v>
      </c>
      <c r="Y133" s="44"/>
      <c r="Z133" s="44"/>
      <c r="AA133" s="45">
        <v>402</v>
      </c>
      <c r="AC133" s="44"/>
      <c r="AD133" s="44"/>
      <c r="AE133" s="44"/>
      <c r="AF133" s="44"/>
      <c r="AG133" s="47">
        <v>9030</v>
      </c>
      <c r="AJ133" s="43">
        <v>2711.01</v>
      </c>
      <c r="AK133" s="43"/>
      <c r="AL133" s="35">
        <v>2602.0300000000002</v>
      </c>
      <c r="AM133" s="35">
        <v>5</v>
      </c>
      <c r="AN133">
        <f t="shared" si="20"/>
        <v>4</v>
      </c>
      <c r="AO133" s="15">
        <f t="shared" si="21"/>
        <v>35000</v>
      </c>
      <c r="AP133">
        <f t="shared" si="22"/>
        <v>0</v>
      </c>
      <c r="AQ133" s="15">
        <f t="shared" si="23"/>
        <v>0</v>
      </c>
      <c r="AR133">
        <f t="shared" si="24"/>
        <v>0</v>
      </c>
      <c r="AS133" s="15">
        <f t="shared" si="25"/>
        <v>0</v>
      </c>
      <c r="AT133">
        <f t="shared" si="26"/>
        <v>3</v>
      </c>
      <c r="AU133" s="15">
        <f t="shared" si="27"/>
        <v>30000</v>
      </c>
      <c r="AV133">
        <f t="shared" si="28"/>
        <v>4</v>
      </c>
      <c r="AW133" s="15">
        <f t="shared" si="29"/>
        <v>35000</v>
      </c>
    </row>
    <row r="134" spans="1:49" ht="12" customHeight="1" x14ac:dyDescent="0.2">
      <c r="B134" s="41" t="s">
        <v>120</v>
      </c>
      <c r="C134" s="41"/>
      <c r="D134" s="41"/>
      <c r="AJ134" s="43">
        <v>2720.04</v>
      </c>
      <c r="AK134" s="43"/>
      <c r="AL134" s="35">
        <v>2603.0100000000002</v>
      </c>
      <c r="AM134" s="35">
        <v>6</v>
      </c>
      <c r="AN134">
        <f t="shared" si="20"/>
        <v>3</v>
      </c>
      <c r="AO134" s="15">
        <f t="shared" si="21"/>
        <v>12000</v>
      </c>
      <c r="AP134">
        <f t="shared" si="22"/>
        <v>2</v>
      </c>
      <c r="AQ134" s="15">
        <f t="shared" si="23"/>
        <v>227000</v>
      </c>
      <c r="AR134">
        <f t="shared" si="24"/>
        <v>1</v>
      </c>
      <c r="AS134" s="15">
        <f t="shared" si="25"/>
        <v>563000</v>
      </c>
      <c r="AT134">
        <f t="shared" si="26"/>
        <v>4</v>
      </c>
      <c r="AU134" s="15">
        <f t="shared" si="27"/>
        <v>114000</v>
      </c>
      <c r="AV134">
        <f t="shared" si="28"/>
        <v>6</v>
      </c>
      <c r="AW134" s="15">
        <f t="shared" si="29"/>
        <v>802000</v>
      </c>
    </row>
    <row r="135" spans="1:49" ht="12" customHeight="1" x14ac:dyDescent="0.2">
      <c r="B135" s="46">
        <v>302</v>
      </c>
      <c r="C135" s="44"/>
      <c r="D135" s="44"/>
      <c r="E135" s="44"/>
      <c r="F135" s="44"/>
      <c r="G135" s="45">
        <v>88</v>
      </c>
      <c r="I135" s="44"/>
      <c r="J135" s="47">
        <v>1468</v>
      </c>
      <c r="L135" s="44"/>
      <c r="M135" s="45">
        <v>5</v>
      </c>
      <c r="O135" s="44"/>
      <c r="P135" s="45">
        <v>728</v>
      </c>
      <c r="R135" s="44"/>
      <c r="S135" s="45">
        <v>7</v>
      </c>
      <c r="T135" s="44"/>
      <c r="U135" s="44"/>
      <c r="V135" s="44"/>
      <c r="W135" s="47">
        <v>3452</v>
      </c>
      <c r="Y135" s="44"/>
      <c r="Z135" s="44"/>
      <c r="AA135" s="45">
        <v>34</v>
      </c>
      <c r="AC135" s="44"/>
      <c r="AD135" s="44"/>
      <c r="AE135" s="44"/>
      <c r="AF135" s="44"/>
      <c r="AG135" s="45">
        <v>516</v>
      </c>
      <c r="AJ135" s="43">
        <v>2720.05</v>
      </c>
      <c r="AK135" s="43"/>
      <c r="AL135" s="35">
        <v>2603.02</v>
      </c>
      <c r="AM135" s="35">
        <v>6</v>
      </c>
      <c r="AN135">
        <f t="shared" si="20"/>
        <v>7</v>
      </c>
      <c r="AO135" s="15">
        <f t="shared" si="21"/>
        <v>93000</v>
      </c>
      <c r="AP135">
        <f t="shared" si="22"/>
        <v>0</v>
      </c>
      <c r="AQ135" s="15">
        <f t="shared" si="23"/>
        <v>0</v>
      </c>
      <c r="AR135">
        <f t="shared" si="24"/>
        <v>0</v>
      </c>
      <c r="AS135" s="15">
        <f t="shared" si="25"/>
        <v>0</v>
      </c>
      <c r="AT135">
        <f t="shared" si="26"/>
        <v>3</v>
      </c>
      <c r="AU135" s="15">
        <f t="shared" si="27"/>
        <v>8000</v>
      </c>
      <c r="AV135">
        <f t="shared" si="28"/>
        <v>7</v>
      </c>
      <c r="AW135" s="15">
        <f t="shared" si="29"/>
        <v>93000</v>
      </c>
    </row>
    <row r="136" spans="1:49" ht="12" customHeight="1" x14ac:dyDescent="0.2">
      <c r="B136" s="46">
        <v>601</v>
      </c>
      <c r="C136" s="44"/>
      <c r="D136" s="44"/>
      <c r="E136" s="44"/>
      <c r="F136" s="44"/>
      <c r="G136" s="45">
        <v>6</v>
      </c>
      <c r="I136" s="44"/>
      <c r="J136" s="45">
        <v>20</v>
      </c>
      <c r="L136" s="44"/>
      <c r="M136" s="45">
        <v>0</v>
      </c>
      <c r="O136" s="44"/>
      <c r="P136" s="45">
        <v>0</v>
      </c>
      <c r="R136" s="44"/>
      <c r="S136" s="45">
        <v>0</v>
      </c>
      <c r="T136" s="44"/>
      <c r="U136" s="44"/>
      <c r="V136" s="44"/>
      <c r="W136" s="45">
        <v>0</v>
      </c>
      <c r="Y136" s="44"/>
      <c r="Z136" s="44"/>
      <c r="AA136" s="45">
        <v>4</v>
      </c>
      <c r="AC136" s="44"/>
      <c r="AD136" s="44"/>
      <c r="AE136" s="44"/>
      <c r="AF136" s="44"/>
      <c r="AG136" s="45">
        <v>17</v>
      </c>
      <c r="AJ136" s="43">
        <v>2801.01</v>
      </c>
      <c r="AK136" s="43"/>
      <c r="AL136" s="35">
        <v>2603.0300000000002</v>
      </c>
      <c r="AM136" s="35">
        <v>5</v>
      </c>
      <c r="AN136">
        <f t="shared" si="20"/>
        <v>15</v>
      </c>
      <c r="AO136" s="15">
        <f t="shared" si="21"/>
        <v>442000</v>
      </c>
      <c r="AP136">
        <f t="shared" si="22"/>
        <v>0</v>
      </c>
      <c r="AQ136" s="15">
        <f t="shared" si="23"/>
        <v>0</v>
      </c>
      <c r="AR136">
        <f t="shared" si="24"/>
        <v>7</v>
      </c>
      <c r="AS136" s="15">
        <f t="shared" si="25"/>
        <v>3520000</v>
      </c>
      <c r="AT136">
        <f t="shared" si="26"/>
        <v>3</v>
      </c>
      <c r="AU136" s="15">
        <f t="shared" si="27"/>
        <v>144000</v>
      </c>
      <c r="AV136">
        <f t="shared" si="28"/>
        <v>22</v>
      </c>
      <c r="AW136" s="15">
        <f t="shared" si="29"/>
        <v>3962000</v>
      </c>
    </row>
    <row r="137" spans="1:49" ht="12" customHeight="1" x14ac:dyDescent="0.2">
      <c r="B137" s="46">
        <v>901</v>
      </c>
      <c r="C137" s="44"/>
      <c r="D137" s="44"/>
      <c r="E137" s="44"/>
      <c r="F137" s="44"/>
      <c r="G137" s="45">
        <v>11</v>
      </c>
      <c r="I137" s="44"/>
      <c r="J137" s="45">
        <v>28</v>
      </c>
      <c r="L137" s="44"/>
      <c r="M137" s="45">
        <v>0</v>
      </c>
      <c r="O137" s="44"/>
      <c r="P137" s="45">
        <v>0</v>
      </c>
      <c r="R137" s="44"/>
      <c r="S137" s="45">
        <v>0</v>
      </c>
      <c r="T137" s="44"/>
      <c r="U137" s="44"/>
      <c r="V137" s="44"/>
      <c r="W137" s="45">
        <v>0</v>
      </c>
      <c r="Y137" s="44"/>
      <c r="Z137" s="44"/>
      <c r="AA137" s="45">
        <v>7</v>
      </c>
      <c r="AC137" s="44"/>
      <c r="AD137" s="44"/>
      <c r="AE137" s="44"/>
      <c r="AF137" s="44"/>
      <c r="AG137" s="45">
        <v>23</v>
      </c>
      <c r="AJ137" s="43">
        <v>2804.02</v>
      </c>
      <c r="AK137" s="43"/>
      <c r="AL137" s="35">
        <v>2604.0100000000002</v>
      </c>
      <c r="AM137" s="35">
        <v>6</v>
      </c>
      <c r="AN137">
        <f t="shared" si="20"/>
        <v>8</v>
      </c>
      <c r="AO137" s="15">
        <f t="shared" si="21"/>
        <v>68000</v>
      </c>
      <c r="AP137">
        <f t="shared" si="22"/>
        <v>0</v>
      </c>
      <c r="AQ137" s="15">
        <f t="shared" si="23"/>
        <v>0</v>
      </c>
      <c r="AR137">
        <f t="shared" si="24"/>
        <v>2</v>
      </c>
      <c r="AS137" s="15">
        <f t="shared" si="25"/>
        <v>775000</v>
      </c>
      <c r="AT137">
        <f t="shared" si="26"/>
        <v>2</v>
      </c>
      <c r="AU137" s="15">
        <f t="shared" si="27"/>
        <v>43000</v>
      </c>
      <c r="AV137">
        <f t="shared" si="28"/>
        <v>10</v>
      </c>
      <c r="AW137" s="15">
        <f t="shared" si="29"/>
        <v>843000</v>
      </c>
    </row>
    <row r="138" spans="1:49" ht="12" customHeight="1" x14ac:dyDescent="0.2">
      <c r="B138" s="46">
        <v>906</v>
      </c>
      <c r="C138" s="44"/>
      <c r="D138" s="44"/>
      <c r="E138" s="44"/>
      <c r="F138" s="44"/>
      <c r="G138" s="45">
        <v>6</v>
      </c>
      <c r="I138" s="44"/>
      <c r="J138" s="45">
        <v>119</v>
      </c>
      <c r="L138" s="44"/>
      <c r="M138" s="45">
        <v>0</v>
      </c>
      <c r="O138" s="44"/>
      <c r="P138" s="45">
        <v>0</v>
      </c>
      <c r="R138" s="44"/>
      <c r="S138" s="45">
        <v>0</v>
      </c>
      <c r="T138" s="44"/>
      <c r="U138" s="44"/>
      <c r="V138" s="44"/>
      <c r="W138" s="45">
        <v>0</v>
      </c>
      <c r="Y138" s="44"/>
      <c r="Z138" s="44"/>
      <c r="AA138" s="45">
        <v>4</v>
      </c>
      <c r="AC138" s="44"/>
      <c r="AD138" s="44"/>
      <c r="AE138" s="44"/>
      <c r="AF138" s="44"/>
      <c r="AG138" s="45">
        <v>18</v>
      </c>
      <c r="AJ138" s="46">
        <v>604</v>
      </c>
      <c r="AK138" s="46"/>
      <c r="AL138" s="35">
        <v>2604.02</v>
      </c>
      <c r="AM138" s="35">
        <v>6</v>
      </c>
      <c r="AN138">
        <f t="shared" si="20"/>
        <v>23</v>
      </c>
      <c r="AO138" s="15">
        <f t="shared" si="21"/>
        <v>427000</v>
      </c>
      <c r="AP138">
        <f t="shared" si="22"/>
        <v>0</v>
      </c>
      <c r="AQ138" s="15">
        <f t="shared" si="23"/>
        <v>0</v>
      </c>
      <c r="AR138">
        <f t="shared" si="24"/>
        <v>3</v>
      </c>
      <c r="AS138" s="15">
        <f t="shared" si="25"/>
        <v>1544000</v>
      </c>
      <c r="AT138">
        <f t="shared" si="26"/>
        <v>12</v>
      </c>
      <c r="AU138" s="15">
        <f t="shared" si="27"/>
        <v>121000</v>
      </c>
      <c r="AV138">
        <f t="shared" si="28"/>
        <v>26</v>
      </c>
      <c r="AW138" s="15">
        <f t="shared" si="29"/>
        <v>1971000</v>
      </c>
    </row>
    <row r="139" spans="1:49" ht="12" customHeight="1" x14ac:dyDescent="0.2">
      <c r="B139" s="43">
        <v>1207</v>
      </c>
      <c r="C139" s="44"/>
      <c r="D139" s="44"/>
      <c r="E139" s="44"/>
      <c r="F139" s="44"/>
      <c r="G139" s="45">
        <v>42</v>
      </c>
      <c r="I139" s="44"/>
      <c r="J139" s="45">
        <v>679</v>
      </c>
      <c r="L139" s="44"/>
      <c r="M139" s="45">
        <v>3</v>
      </c>
      <c r="O139" s="44"/>
      <c r="P139" s="45">
        <v>650</v>
      </c>
      <c r="R139" s="44"/>
      <c r="S139" s="45">
        <v>2</v>
      </c>
      <c r="T139" s="44"/>
      <c r="U139" s="44"/>
      <c r="V139" s="44"/>
      <c r="W139" s="45">
        <v>850</v>
      </c>
      <c r="Y139" s="44"/>
      <c r="Z139" s="44"/>
      <c r="AA139" s="45">
        <v>14</v>
      </c>
      <c r="AC139" s="44"/>
      <c r="AD139" s="44"/>
      <c r="AE139" s="44"/>
      <c r="AF139" s="44"/>
      <c r="AG139" s="45">
        <v>115</v>
      </c>
      <c r="AJ139" s="46">
        <v>801.01</v>
      </c>
      <c r="AK139" s="46"/>
      <c r="AL139" s="35">
        <v>2604.0300000000002</v>
      </c>
      <c r="AM139" s="35">
        <v>5</v>
      </c>
      <c r="AN139">
        <f t="shared" si="20"/>
        <v>11</v>
      </c>
      <c r="AO139" s="15">
        <f t="shared" si="21"/>
        <v>330000</v>
      </c>
      <c r="AP139">
        <f t="shared" si="22"/>
        <v>1</v>
      </c>
      <c r="AQ139" s="15">
        <f t="shared" si="23"/>
        <v>125000</v>
      </c>
      <c r="AR139">
        <f t="shared" si="24"/>
        <v>2</v>
      </c>
      <c r="AS139" s="15">
        <f t="shared" si="25"/>
        <v>999000</v>
      </c>
      <c r="AT139">
        <f t="shared" si="26"/>
        <v>2</v>
      </c>
      <c r="AU139" s="15">
        <f t="shared" si="27"/>
        <v>76000</v>
      </c>
      <c r="AV139">
        <f t="shared" si="28"/>
        <v>14</v>
      </c>
      <c r="AW139" s="15">
        <f t="shared" si="29"/>
        <v>1454000</v>
      </c>
    </row>
    <row r="140" spans="1:49" ht="12" customHeight="1" x14ac:dyDescent="0.2">
      <c r="B140" s="43">
        <v>1506</v>
      </c>
      <c r="C140" s="44"/>
      <c r="D140" s="44"/>
      <c r="E140" s="44"/>
      <c r="F140" s="44"/>
      <c r="G140" s="45">
        <v>5</v>
      </c>
      <c r="I140" s="44"/>
      <c r="J140" s="45">
        <v>223</v>
      </c>
      <c r="L140" s="44"/>
      <c r="M140" s="45">
        <v>0</v>
      </c>
      <c r="O140" s="44"/>
      <c r="P140" s="45">
        <v>0</v>
      </c>
      <c r="R140" s="44"/>
      <c r="S140" s="45">
        <v>0</v>
      </c>
      <c r="T140" s="44"/>
      <c r="U140" s="44"/>
      <c r="V140" s="44"/>
      <c r="W140" s="45">
        <v>0</v>
      </c>
      <c r="Y140" s="44"/>
      <c r="Z140" s="44"/>
      <c r="AA140" s="45">
        <v>2</v>
      </c>
      <c r="AC140" s="44"/>
      <c r="AD140" s="44"/>
      <c r="AE140" s="44"/>
      <c r="AF140" s="44"/>
      <c r="AG140" s="45">
        <v>75</v>
      </c>
      <c r="AJ140" s="43">
        <v>1202.02</v>
      </c>
      <c r="AK140" s="43"/>
      <c r="AL140" s="35">
        <v>2604.04</v>
      </c>
      <c r="AM140" s="35">
        <v>6</v>
      </c>
      <c r="AN140">
        <f t="shared" si="20"/>
        <v>73</v>
      </c>
      <c r="AO140" s="15">
        <f t="shared" si="21"/>
        <v>1346000</v>
      </c>
      <c r="AP140">
        <f t="shared" si="22"/>
        <v>7</v>
      </c>
      <c r="AQ140" s="15">
        <f t="shared" si="23"/>
        <v>1246000</v>
      </c>
      <c r="AR140">
        <f t="shared" si="24"/>
        <v>3</v>
      </c>
      <c r="AS140" s="15">
        <f t="shared" si="25"/>
        <v>1477000</v>
      </c>
      <c r="AT140">
        <f t="shared" si="26"/>
        <v>22</v>
      </c>
      <c r="AU140" s="15">
        <f t="shared" si="27"/>
        <v>619000</v>
      </c>
      <c r="AV140">
        <f t="shared" si="28"/>
        <v>83</v>
      </c>
      <c r="AW140" s="15">
        <f t="shared" si="29"/>
        <v>4069000</v>
      </c>
    </row>
    <row r="141" spans="1:49" ht="14.45" customHeight="1" x14ac:dyDescent="0.2">
      <c r="A141" s="37" t="s">
        <v>267</v>
      </c>
      <c r="B141" s="37"/>
      <c r="C141" s="37"/>
      <c r="D141" s="37"/>
      <c r="E141" s="37"/>
      <c r="F141" s="37"/>
      <c r="G141" s="37"/>
      <c r="H141" s="37"/>
      <c r="Z141" s="38"/>
      <c r="AA141" s="38"/>
      <c r="AB141" s="38" t="s">
        <v>1</v>
      </c>
      <c r="AC141" s="38"/>
      <c r="AD141" s="39">
        <v>5</v>
      </c>
      <c r="AE141" s="40" t="s">
        <v>3</v>
      </c>
      <c r="AF141" s="38"/>
      <c r="AG141" s="39">
        <v>9</v>
      </c>
      <c r="AJ141" s="43">
        <v>1203</v>
      </c>
      <c r="AK141" s="43"/>
      <c r="AL141" s="35">
        <v>2605.0100000000002</v>
      </c>
      <c r="AM141" s="35">
        <v>6</v>
      </c>
      <c r="AN141">
        <f t="shared" si="20"/>
        <v>49</v>
      </c>
      <c r="AO141" s="15">
        <f t="shared" si="21"/>
        <v>594000</v>
      </c>
      <c r="AP141">
        <f t="shared" si="22"/>
        <v>3</v>
      </c>
      <c r="AQ141" s="15">
        <f t="shared" si="23"/>
        <v>650000</v>
      </c>
      <c r="AR141">
        <f t="shared" si="24"/>
        <v>3</v>
      </c>
      <c r="AS141" s="15">
        <f t="shared" si="25"/>
        <v>2150000</v>
      </c>
      <c r="AT141">
        <f t="shared" si="26"/>
        <v>27</v>
      </c>
      <c r="AU141" s="15">
        <f t="shared" si="27"/>
        <v>190000</v>
      </c>
      <c r="AV141">
        <f t="shared" si="28"/>
        <v>55</v>
      </c>
      <c r="AW141" s="15">
        <f t="shared" si="29"/>
        <v>3394000</v>
      </c>
    </row>
    <row r="142" spans="1:49" ht="14.45" customHeight="1" x14ac:dyDescent="0.2">
      <c r="A142" s="37" t="s">
        <v>5</v>
      </c>
      <c r="B142" s="37"/>
      <c r="C142" s="37"/>
      <c r="D142" s="37"/>
      <c r="E142" s="37"/>
      <c r="V142" s="37" t="s">
        <v>6</v>
      </c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J142" s="43">
        <v>1205</v>
      </c>
      <c r="AK142" s="43"/>
      <c r="AL142" s="35">
        <v>2606.04</v>
      </c>
      <c r="AM142" s="35">
        <v>3</v>
      </c>
      <c r="AN142">
        <f t="shared" si="20"/>
        <v>2</v>
      </c>
      <c r="AO142" s="15">
        <f t="shared" si="21"/>
        <v>7000</v>
      </c>
      <c r="AP142">
        <f t="shared" si="22"/>
        <v>0</v>
      </c>
      <c r="AQ142" s="15">
        <f t="shared" si="23"/>
        <v>0</v>
      </c>
      <c r="AR142">
        <f t="shared" si="24"/>
        <v>0</v>
      </c>
      <c r="AS142" s="15">
        <f t="shared" si="25"/>
        <v>0</v>
      </c>
      <c r="AT142">
        <f t="shared" si="26"/>
        <v>2</v>
      </c>
      <c r="AU142" s="15">
        <f t="shared" si="27"/>
        <v>7000</v>
      </c>
      <c r="AV142">
        <f t="shared" si="28"/>
        <v>2</v>
      </c>
      <c r="AW142" s="15">
        <f t="shared" si="29"/>
        <v>7000</v>
      </c>
    </row>
    <row r="143" spans="1:49" ht="14.45" customHeight="1" x14ac:dyDescent="0.2">
      <c r="A143" s="37" t="s">
        <v>7</v>
      </c>
      <c r="B143" s="37"/>
      <c r="C143" s="37"/>
      <c r="D143" s="37"/>
      <c r="E143" s="37"/>
      <c r="V143" s="37" t="s">
        <v>268</v>
      </c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J143" s="43">
        <v>1306</v>
      </c>
      <c r="AK143" s="43"/>
      <c r="AL143" s="35">
        <v>2606.0500000000002</v>
      </c>
      <c r="AM143" s="35">
        <v>6</v>
      </c>
      <c r="AN143">
        <f t="shared" si="20"/>
        <v>106</v>
      </c>
      <c r="AO143" s="15">
        <f t="shared" si="21"/>
        <v>2025000</v>
      </c>
      <c r="AP143">
        <f t="shared" si="22"/>
        <v>8</v>
      </c>
      <c r="AQ143" s="15">
        <f t="shared" si="23"/>
        <v>1230000</v>
      </c>
      <c r="AR143">
        <f t="shared" si="24"/>
        <v>9</v>
      </c>
      <c r="AS143" s="15">
        <f t="shared" si="25"/>
        <v>5030000</v>
      </c>
      <c r="AT143">
        <f t="shared" si="26"/>
        <v>30</v>
      </c>
      <c r="AU143" s="15">
        <f t="shared" si="27"/>
        <v>890000</v>
      </c>
      <c r="AV143">
        <f t="shared" si="28"/>
        <v>123</v>
      </c>
      <c r="AW143" s="15">
        <f t="shared" si="29"/>
        <v>8285000</v>
      </c>
    </row>
    <row r="144" spans="1:49" ht="12" customHeight="1" x14ac:dyDescent="0.2">
      <c r="G144" s="41" t="s">
        <v>269</v>
      </c>
      <c r="H144" s="41"/>
      <c r="I144" s="41"/>
      <c r="J144" s="41"/>
      <c r="M144" s="41" t="s">
        <v>10</v>
      </c>
      <c r="N144" s="41"/>
      <c r="O144" s="41"/>
      <c r="P144" s="41"/>
      <c r="R144" s="41" t="s">
        <v>10</v>
      </c>
      <c r="S144" s="41"/>
      <c r="T144" s="41"/>
      <c r="U144" s="41"/>
      <c r="V144" s="41"/>
      <c r="AJ144" s="43">
        <v>2501.0100000000002</v>
      </c>
      <c r="AK144" s="43"/>
      <c r="AL144" s="35">
        <v>2607</v>
      </c>
      <c r="AM144" s="35">
        <v>5</v>
      </c>
      <c r="AN144">
        <f t="shared" si="20"/>
        <v>52</v>
      </c>
      <c r="AO144" s="15">
        <f t="shared" si="21"/>
        <v>772000</v>
      </c>
      <c r="AP144">
        <f t="shared" si="22"/>
        <v>1</v>
      </c>
      <c r="AQ144" s="15">
        <f t="shared" si="23"/>
        <v>177000</v>
      </c>
      <c r="AR144">
        <f t="shared" si="24"/>
        <v>3</v>
      </c>
      <c r="AS144" s="15">
        <f t="shared" si="25"/>
        <v>1097000</v>
      </c>
      <c r="AT144">
        <f t="shared" si="26"/>
        <v>23</v>
      </c>
      <c r="AU144" s="15">
        <f t="shared" si="27"/>
        <v>469000</v>
      </c>
      <c r="AV144">
        <f t="shared" si="28"/>
        <v>56</v>
      </c>
      <c r="AW144" s="15">
        <f t="shared" si="29"/>
        <v>2046000</v>
      </c>
    </row>
    <row r="145" spans="2:49" ht="12" customHeight="1" x14ac:dyDescent="0.2">
      <c r="G145" s="41" t="s">
        <v>270</v>
      </c>
      <c r="H145" s="41"/>
      <c r="I145" s="41"/>
      <c r="J145" s="41"/>
      <c r="M145" s="41" t="s">
        <v>12</v>
      </c>
      <c r="N145" s="41"/>
      <c r="O145" s="41"/>
      <c r="P145" s="41"/>
      <c r="R145" s="41" t="s">
        <v>13</v>
      </c>
      <c r="S145" s="41"/>
      <c r="T145" s="41"/>
      <c r="U145" s="41"/>
      <c r="V145" s="41"/>
      <c r="X145" s="41" t="s">
        <v>14</v>
      </c>
      <c r="Y145" s="41"/>
      <c r="Z145" s="41"/>
      <c r="AA145" s="41"/>
      <c r="AB145" s="41"/>
      <c r="AC145" s="41"/>
      <c r="AD145" s="41"/>
      <c r="AE145" s="41"/>
      <c r="AF145" s="41"/>
      <c r="AG145" s="41"/>
      <c r="AJ145" s="43">
        <v>2701.01</v>
      </c>
      <c r="AK145" s="43"/>
      <c r="AL145" s="35">
        <v>2608</v>
      </c>
      <c r="AM145" s="35">
        <v>5</v>
      </c>
      <c r="AN145">
        <f t="shared" si="20"/>
        <v>44</v>
      </c>
      <c r="AO145" s="15">
        <f t="shared" si="21"/>
        <v>897000</v>
      </c>
      <c r="AP145">
        <f t="shared" si="22"/>
        <v>1</v>
      </c>
      <c r="AQ145" s="15">
        <f t="shared" si="23"/>
        <v>225000</v>
      </c>
      <c r="AR145">
        <f t="shared" si="24"/>
        <v>2</v>
      </c>
      <c r="AS145" s="15">
        <f t="shared" si="25"/>
        <v>1200000</v>
      </c>
      <c r="AT145">
        <f t="shared" si="26"/>
        <v>19</v>
      </c>
      <c r="AU145" s="15">
        <f t="shared" si="27"/>
        <v>321000</v>
      </c>
      <c r="AV145">
        <f t="shared" si="28"/>
        <v>47</v>
      </c>
      <c r="AW145" s="15">
        <f t="shared" si="29"/>
        <v>2322000</v>
      </c>
    </row>
    <row r="146" spans="2:49" ht="12.95" customHeight="1" x14ac:dyDescent="0.2">
      <c r="B146" s="42" t="s">
        <v>15</v>
      </c>
      <c r="G146" s="41" t="s">
        <v>271</v>
      </c>
      <c r="H146" s="41"/>
      <c r="I146" s="41"/>
      <c r="J146" s="41"/>
      <c r="M146" s="41" t="s">
        <v>17</v>
      </c>
      <c r="N146" s="41"/>
      <c r="O146" s="41"/>
      <c r="P146" s="41"/>
      <c r="X146" s="41" t="s">
        <v>18</v>
      </c>
      <c r="Y146" s="41"/>
      <c r="Z146" s="41"/>
      <c r="AA146" s="41"/>
      <c r="AB146" s="41"/>
      <c r="AC146" s="41"/>
      <c r="AD146" s="41"/>
      <c r="AE146" s="41"/>
      <c r="AF146" s="41"/>
      <c r="AG146" s="41"/>
      <c r="AJ146" s="43">
        <v>2701.02</v>
      </c>
      <c r="AK146" s="43"/>
      <c r="AL146" s="35">
        <v>2609</v>
      </c>
      <c r="AM146" s="35">
        <v>11</v>
      </c>
      <c r="AN146">
        <f t="shared" si="20"/>
        <v>75</v>
      </c>
      <c r="AO146" s="15">
        <f t="shared" si="21"/>
        <v>813000</v>
      </c>
      <c r="AP146">
        <f t="shared" si="22"/>
        <v>1</v>
      </c>
      <c r="AQ146" s="15">
        <f t="shared" si="23"/>
        <v>160000</v>
      </c>
      <c r="AR146">
        <f t="shared" si="24"/>
        <v>5</v>
      </c>
      <c r="AS146" s="15">
        <f t="shared" si="25"/>
        <v>2664000</v>
      </c>
      <c r="AT146">
        <f t="shared" si="26"/>
        <v>41</v>
      </c>
      <c r="AU146" s="15">
        <f t="shared" si="27"/>
        <v>1425000</v>
      </c>
      <c r="AV146">
        <f t="shared" si="28"/>
        <v>81</v>
      </c>
      <c r="AW146" s="15">
        <f t="shared" si="29"/>
        <v>3637000</v>
      </c>
    </row>
    <row r="147" spans="2:49" ht="13.5" customHeight="1" x14ac:dyDescent="0.2">
      <c r="B147" s="42"/>
      <c r="G147" s="41"/>
      <c r="H147" s="41"/>
      <c r="I147" s="41"/>
      <c r="J147" s="41"/>
      <c r="M147" s="41"/>
      <c r="N147" s="41"/>
      <c r="O147" s="41"/>
      <c r="P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J147" s="43">
        <v>2703.01</v>
      </c>
      <c r="AK147" s="43"/>
      <c r="AL147" s="35">
        <v>2610</v>
      </c>
      <c r="AM147" s="35">
        <v>5</v>
      </c>
      <c r="AN147">
        <f t="shared" si="20"/>
        <v>15</v>
      </c>
      <c r="AO147" s="15">
        <f t="shared" si="21"/>
        <v>116000</v>
      </c>
      <c r="AP147">
        <f t="shared" si="22"/>
        <v>0</v>
      </c>
      <c r="AQ147" s="15">
        <f t="shared" si="23"/>
        <v>0</v>
      </c>
      <c r="AR147">
        <f t="shared" si="24"/>
        <v>0</v>
      </c>
      <c r="AS147" s="15">
        <f t="shared" si="25"/>
        <v>0</v>
      </c>
      <c r="AT147">
        <f t="shared" si="26"/>
        <v>12</v>
      </c>
      <c r="AU147" s="15">
        <f t="shared" si="27"/>
        <v>102000</v>
      </c>
      <c r="AV147">
        <f t="shared" si="28"/>
        <v>15</v>
      </c>
      <c r="AW147" s="15">
        <f t="shared" si="29"/>
        <v>116000</v>
      </c>
    </row>
    <row r="148" spans="2:49" ht="12" customHeight="1" x14ac:dyDescent="0.2">
      <c r="F148" s="41" t="s">
        <v>19</v>
      </c>
      <c r="G148" s="41"/>
      <c r="H148" s="41"/>
      <c r="J148" s="41" t="s">
        <v>20</v>
      </c>
      <c r="K148" s="41"/>
      <c r="M148" s="41" t="s">
        <v>19</v>
      </c>
      <c r="N148" s="41"/>
      <c r="P148" s="42" t="s">
        <v>20</v>
      </c>
      <c r="S148" s="42" t="s">
        <v>19</v>
      </c>
      <c r="U148" s="41" t="s">
        <v>20</v>
      </c>
      <c r="V148" s="41"/>
      <c r="Y148" s="41" t="s">
        <v>19</v>
      </c>
      <c r="Z148" s="41"/>
      <c r="AD148" s="41" t="s">
        <v>20</v>
      </c>
      <c r="AE148" s="41"/>
      <c r="AF148" s="41"/>
      <c r="AJ148" s="43">
        <v>2703.02</v>
      </c>
      <c r="AK148" s="43"/>
      <c r="AL148" s="35">
        <v>2611</v>
      </c>
      <c r="AM148" s="35">
        <v>13</v>
      </c>
      <c r="AN148">
        <f t="shared" si="20"/>
        <v>39</v>
      </c>
      <c r="AO148" s="15">
        <f t="shared" si="21"/>
        <v>556000</v>
      </c>
      <c r="AP148">
        <f t="shared" si="22"/>
        <v>2</v>
      </c>
      <c r="AQ148" s="15">
        <f t="shared" si="23"/>
        <v>335000</v>
      </c>
      <c r="AR148">
        <f t="shared" si="24"/>
        <v>1</v>
      </c>
      <c r="AS148" s="15">
        <f t="shared" si="25"/>
        <v>300000</v>
      </c>
      <c r="AT148">
        <f t="shared" si="26"/>
        <v>23</v>
      </c>
      <c r="AU148" s="15">
        <f t="shared" si="27"/>
        <v>585000</v>
      </c>
      <c r="AV148">
        <f t="shared" si="28"/>
        <v>42</v>
      </c>
      <c r="AW148" s="15">
        <f t="shared" si="29"/>
        <v>1191000</v>
      </c>
    </row>
    <row r="149" spans="2:49" ht="12" customHeight="1" x14ac:dyDescent="0.2">
      <c r="F149" s="41" t="s">
        <v>21</v>
      </c>
      <c r="G149" s="41"/>
      <c r="H149" s="41"/>
      <c r="J149" s="41" t="s">
        <v>22</v>
      </c>
      <c r="K149" s="41"/>
      <c r="M149" s="41" t="s">
        <v>21</v>
      </c>
      <c r="N149" s="41"/>
      <c r="P149" s="42" t="s">
        <v>22</v>
      </c>
      <c r="S149" s="42" t="s">
        <v>21</v>
      </c>
      <c r="U149" s="41" t="s">
        <v>22</v>
      </c>
      <c r="V149" s="41"/>
      <c r="Y149" s="41" t="s">
        <v>21</v>
      </c>
      <c r="Z149" s="41"/>
      <c r="AD149" s="41" t="s">
        <v>22</v>
      </c>
      <c r="AE149" s="41"/>
      <c r="AF149" s="41"/>
      <c r="AJ149" s="43">
        <v>2704.01</v>
      </c>
      <c r="AK149" s="43"/>
      <c r="AL149" s="35">
        <v>2701.01</v>
      </c>
      <c r="AM149" s="35">
        <v>8</v>
      </c>
      <c r="AN149">
        <f t="shared" si="20"/>
        <v>8</v>
      </c>
      <c r="AO149" s="15">
        <f t="shared" si="21"/>
        <v>84000</v>
      </c>
      <c r="AP149">
        <f t="shared" si="22"/>
        <v>0</v>
      </c>
      <c r="AQ149" s="15">
        <f t="shared" si="23"/>
        <v>0</v>
      </c>
      <c r="AR149">
        <f t="shared" si="24"/>
        <v>0</v>
      </c>
      <c r="AS149" s="15">
        <f t="shared" si="25"/>
        <v>0</v>
      </c>
      <c r="AT149">
        <f t="shared" si="26"/>
        <v>5</v>
      </c>
      <c r="AU149" s="15">
        <f t="shared" si="27"/>
        <v>41000</v>
      </c>
      <c r="AV149">
        <f t="shared" si="28"/>
        <v>8</v>
      </c>
      <c r="AW149" s="15">
        <f t="shared" si="29"/>
        <v>84000</v>
      </c>
    </row>
    <row r="150" spans="2:49" ht="12" customHeight="1" x14ac:dyDescent="0.2">
      <c r="B150" s="43">
        <v>1509</v>
      </c>
      <c r="C150" s="44"/>
      <c r="D150" s="44"/>
      <c r="E150" s="44"/>
      <c r="F150" s="44"/>
      <c r="G150" s="45">
        <v>5</v>
      </c>
      <c r="I150" s="44"/>
      <c r="J150" s="45">
        <v>8</v>
      </c>
      <c r="L150" s="44"/>
      <c r="M150" s="45">
        <v>0</v>
      </c>
      <c r="O150" s="44"/>
      <c r="P150" s="45">
        <v>0</v>
      </c>
      <c r="R150" s="44"/>
      <c r="S150" s="45">
        <v>1</v>
      </c>
      <c r="T150" s="44"/>
      <c r="U150" s="44"/>
      <c r="V150" s="44"/>
      <c r="W150" s="45">
        <v>281</v>
      </c>
      <c r="Y150" s="44"/>
      <c r="Z150" s="44"/>
      <c r="AA150" s="45">
        <v>5</v>
      </c>
      <c r="AC150" s="44"/>
      <c r="AD150" s="44"/>
      <c r="AE150" s="44"/>
      <c r="AF150" s="44"/>
      <c r="AG150" s="45">
        <v>286</v>
      </c>
      <c r="AJ150" s="43">
        <v>2704.02</v>
      </c>
      <c r="AK150" s="43"/>
      <c r="AL150" s="35">
        <v>2701.02</v>
      </c>
      <c r="AM150" s="35">
        <v>8</v>
      </c>
      <c r="AN150">
        <f t="shared" si="20"/>
        <v>16</v>
      </c>
      <c r="AO150" s="15">
        <f t="shared" si="21"/>
        <v>94000</v>
      </c>
      <c r="AP150">
        <f t="shared" si="22"/>
        <v>1</v>
      </c>
      <c r="AQ150" s="15">
        <f t="shared" si="23"/>
        <v>136000</v>
      </c>
      <c r="AR150">
        <f t="shared" si="24"/>
        <v>0</v>
      </c>
      <c r="AS150" s="15">
        <f t="shared" si="25"/>
        <v>0</v>
      </c>
      <c r="AT150">
        <f t="shared" si="26"/>
        <v>11</v>
      </c>
      <c r="AU150" s="15">
        <f t="shared" si="27"/>
        <v>175000</v>
      </c>
      <c r="AV150">
        <f t="shared" si="28"/>
        <v>17</v>
      </c>
      <c r="AW150" s="15">
        <f t="shared" si="29"/>
        <v>230000</v>
      </c>
    </row>
    <row r="151" spans="2:49" ht="12" customHeight="1" x14ac:dyDescent="0.2">
      <c r="B151" s="43">
        <v>1606</v>
      </c>
      <c r="C151" s="44"/>
      <c r="D151" s="44"/>
      <c r="E151" s="44"/>
      <c r="F151" s="44"/>
      <c r="G151" s="45">
        <v>12</v>
      </c>
      <c r="I151" s="44"/>
      <c r="J151" s="45">
        <v>199</v>
      </c>
      <c r="L151" s="44"/>
      <c r="M151" s="45">
        <v>1</v>
      </c>
      <c r="O151" s="44"/>
      <c r="P151" s="45">
        <v>217</v>
      </c>
      <c r="R151" s="44"/>
      <c r="S151" s="45">
        <v>1</v>
      </c>
      <c r="T151" s="44"/>
      <c r="U151" s="44"/>
      <c r="V151" s="44"/>
      <c r="W151" s="45">
        <v>300</v>
      </c>
      <c r="Y151" s="44"/>
      <c r="Z151" s="44"/>
      <c r="AA151" s="45">
        <v>4</v>
      </c>
      <c r="AC151" s="44"/>
      <c r="AD151" s="44"/>
      <c r="AE151" s="44"/>
      <c r="AF151" s="44"/>
      <c r="AG151" s="45">
        <v>52</v>
      </c>
      <c r="AJ151" s="43">
        <v>2705.01</v>
      </c>
      <c r="AK151" s="43"/>
      <c r="AL151" s="35">
        <v>2702</v>
      </c>
      <c r="AM151" s="35">
        <v>9</v>
      </c>
      <c r="AN151">
        <f t="shared" si="20"/>
        <v>24</v>
      </c>
      <c r="AO151" s="15">
        <f t="shared" si="21"/>
        <v>314000</v>
      </c>
      <c r="AP151">
        <f t="shared" si="22"/>
        <v>1</v>
      </c>
      <c r="AQ151" s="15">
        <f t="shared" si="23"/>
        <v>200000</v>
      </c>
      <c r="AR151">
        <f t="shared" si="24"/>
        <v>0</v>
      </c>
      <c r="AS151" s="15">
        <f t="shared" si="25"/>
        <v>0</v>
      </c>
      <c r="AT151">
        <f t="shared" si="26"/>
        <v>9</v>
      </c>
      <c r="AU151" s="15">
        <f t="shared" si="27"/>
        <v>128000</v>
      </c>
      <c r="AV151">
        <f t="shared" si="28"/>
        <v>25</v>
      </c>
      <c r="AW151" s="15">
        <f t="shared" si="29"/>
        <v>514000</v>
      </c>
    </row>
    <row r="152" spans="2:49" ht="12" customHeight="1" x14ac:dyDescent="0.2">
      <c r="B152" s="43">
        <v>2002</v>
      </c>
      <c r="C152" s="44"/>
      <c r="D152" s="44"/>
      <c r="E152" s="44"/>
      <c r="F152" s="44"/>
      <c r="G152" s="45">
        <v>6</v>
      </c>
      <c r="I152" s="44"/>
      <c r="J152" s="45">
        <v>69</v>
      </c>
      <c r="L152" s="44"/>
      <c r="M152" s="45">
        <v>1</v>
      </c>
      <c r="O152" s="44"/>
      <c r="P152" s="45">
        <v>200</v>
      </c>
      <c r="R152" s="44"/>
      <c r="S152" s="45">
        <v>0</v>
      </c>
      <c r="T152" s="44"/>
      <c r="U152" s="44"/>
      <c r="V152" s="44"/>
      <c r="W152" s="45">
        <v>0</v>
      </c>
      <c r="Y152" s="44"/>
      <c r="Z152" s="44"/>
      <c r="AA152" s="45">
        <v>1</v>
      </c>
      <c r="AC152" s="44"/>
      <c r="AD152" s="44"/>
      <c r="AE152" s="44"/>
      <c r="AF152" s="44"/>
      <c r="AG152" s="45">
        <v>4</v>
      </c>
      <c r="AJ152" s="43">
        <v>2708.01</v>
      </c>
      <c r="AK152" s="43"/>
      <c r="AL152" s="35">
        <v>2703.01</v>
      </c>
      <c r="AM152" s="35">
        <v>8</v>
      </c>
      <c r="AN152">
        <f t="shared" si="20"/>
        <v>28</v>
      </c>
      <c r="AO152" s="15">
        <f t="shared" si="21"/>
        <v>258000</v>
      </c>
      <c r="AP152">
        <f t="shared" si="22"/>
        <v>0</v>
      </c>
      <c r="AQ152" s="15">
        <f t="shared" si="23"/>
        <v>0</v>
      </c>
      <c r="AR152">
        <f t="shared" si="24"/>
        <v>0</v>
      </c>
      <c r="AS152" s="15">
        <f t="shared" si="25"/>
        <v>0</v>
      </c>
      <c r="AT152">
        <f t="shared" si="26"/>
        <v>20</v>
      </c>
      <c r="AU152" s="15">
        <f t="shared" si="27"/>
        <v>222000</v>
      </c>
      <c r="AV152">
        <f t="shared" si="28"/>
        <v>28</v>
      </c>
      <c r="AW152" s="15">
        <f t="shared" si="29"/>
        <v>258000</v>
      </c>
    </row>
    <row r="153" spans="2:49" ht="12" customHeight="1" x14ac:dyDescent="0.2">
      <c r="B153" s="43">
        <v>2007.01</v>
      </c>
      <c r="C153" s="44"/>
      <c r="D153" s="44"/>
      <c r="E153" s="44"/>
      <c r="F153" s="44"/>
      <c r="G153" s="45">
        <v>8</v>
      </c>
      <c r="I153" s="44"/>
      <c r="J153" s="45">
        <v>129</v>
      </c>
      <c r="L153" s="44"/>
      <c r="M153" s="45">
        <v>0</v>
      </c>
      <c r="O153" s="44"/>
      <c r="P153" s="45">
        <v>0</v>
      </c>
      <c r="R153" s="44"/>
      <c r="S153" s="45">
        <v>0</v>
      </c>
      <c r="T153" s="44"/>
      <c r="U153" s="44"/>
      <c r="V153" s="44"/>
      <c r="W153" s="45">
        <v>0</v>
      </c>
      <c r="Y153" s="44"/>
      <c r="Z153" s="44"/>
      <c r="AA153" s="45">
        <v>4</v>
      </c>
      <c r="AC153" s="44"/>
      <c r="AD153" s="44"/>
      <c r="AE153" s="44"/>
      <c r="AF153" s="44"/>
      <c r="AG153" s="45">
        <v>94</v>
      </c>
      <c r="AJ153" s="43">
        <v>2708.03</v>
      </c>
      <c r="AK153" s="43"/>
      <c r="AL153" s="35">
        <v>2703.02</v>
      </c>
      <c r="AM153" s="35">
        <v>8</v>
      </c>
      <c r="AN153">
        <f t="shared" si="20"/>
        <v>8</v>
      </c>
      <c r="AO153" s="15">
        <f t="shared" si="21"/>
        <v>176000</v>
      </c>
      <c r="AP153">
        <f t="shared" si="22"/>
        <v>0</v>
      </c>
      <c r="AQ153" s="15">
        <f t="shared" si="23"/>
        <v>0</v>
      </c>
      <c r="AR153">
        <f t="shared" si="24"/>
        <v>3</v>
      </c>
      <c r="AS153" s="15">
        <f t="shared" si="25"/>
        <v>979000</v>
      </c>
      <c r="AT153">
        <f t="shared" si="26"/>
        <v>5</v>
      </c>
      <c r="AU153" s="15">
        <f t="shared" si="27"/>
        <v>414000</v>
      </c>
      <c r="AV153">
        <f t="shared" si="28"/>
        <v>11</v>
      </c>
      <c r="AW153" s="15">
        <f t="shared" si="29"/>
        <v>1155000</v>
      </c>
    </row>
    <row r="154" spans="2:49" ht="12" customHeight="1" x14ac:dyDescent="0.2">
      <c r="B154" s="43">
        <v>2008</v>
      </c>
      <c r="C154" s="44"/>
      <c r="D154" s="44"/>
      <c r="E154" s="44"/>
      <c r="F154" s="44"/>
      <c r="G154" s="45">
        <v>13</v>
      </c>
      <c r="I154" s="44"/>
      <c r="J154" s="45">
        <v>232</v>
      </c>
      <c r="L154" s="44"/>
      <c r="M154" s="45">
        <v>0</v>
      </c>
      <c r="O154" s="44"/>
      <c r="P154" s="45">
        <v>0</v>
      </c>
      <c r="R154" s="44"/>
      <c r="S154" s="45">
        <v>2</v>
      </c>
      <c r="T154" s="44"/>
      <c r="U154" s="44"/>
      <c r="V154" s="44"/>
      <c r="W154" s="47">
        <v>1400</v>
      </c>
      <c r="Y154" s="44"/>
      <c r="Z154" s="44"/>
      <c r="AA154" s="45">
        <v>5</v>
      </c>
      <c r="AC154" s="44"/>
      <c r="AD154" s="44"/>
      <c r="AE154" s="44"/>
      <c r="AF154" s="44"/>
      <c r="AG154" s="45">
        <v>65</v>
      </c>
      <c r="AJ154" s="43">
        <v>2708.05</v>
      </c>
      <c r="AK154" s="43"/>
      <c r="AL154" s="35">
        <v>2704.01</v>
      </c>
      <c r="AM154" s="35">
        <v>8</v>
      </c>
      <c r="AN154">
        <f t="shared" si="20"/>
        <v>33</v>
      </c>
      <c r="AO154" s="15">
        <f t="shared" si="21"/>
        <v>160000</v>
      </c>
      <c r="AP154">
        <f t="shared" si="22"/>
        <v>2</v>
      </c>
      <c r="AQ154" s="15">
        <f t="shared" si="23"/>
        <v>322000</v>
      </c>
      <c r="AR154">
        <f t="shared" si="24"/>
        <v>2</v>
      </c>
      <c r="AS154" s="15">
        <f t="shared" si="25"/>
        <v>1000000</v>
      </c>
      <c r="AT154">
        <f t="shared" si="26"/>
        <v>23</v>
      </c>
      <c r="AU154" s="15">
        <f t="shared" si="27"/>
        <v>399000</v>
      </c>
      <c r="AV154">
        <f t="shared" si="28"/>
        <v>37</v>
      </c>
      <c r="AW154" s="15">
        <f t="shared" si="29"/>
        <v>1482000</v>
      </c>
    </row>
    <row r="155" spans="2:49" ht="12" customHeight="1" x14ac:dyDescent="0.2">
      <c r="B155" s="43">
        <v>2102</v>
      </c>
      <c r="C155" s="44"/>
      <c r="D155" s="44"/>
      <c r="E155" s="44"/>
      <c r="F155" s="44"/>
      <c r="G155" s="45">
        <v>46</v>
      </c>
      <c r="I155" s="44"/>
      <c r="J155" s="45">
        <v>706</v>
      </c>
      <c r="L155" s="44"/>
      <c r="M155" s="45">
        <v>2</v>
      </c>
      <c r="O155" s="44"/>
      <c r="P155" s="45">
        <v>450</v>
      </c>
      <c r="R155" s="44"/>
      <c r="S155" s="45">
        <v>4</v>
      </c>
      <c r="T155" s="44"/>
      <c r="U155" s="44"/>
      <c r="V155" s="44"/>
      <c r="W155" s="47">
        <v>2015</v>
      </c>
      <c r="Y155" s="44"/>
      <c r="Z155" s="44"/>
      <c r="AA155" s="45">
        <v>17</v>
      </c>
      <c r="AC155" s="44"/>
      <c r="AD155" s="44"/>
      <c r="AE155" s="44"/>
      <c r="AF155" s="44"/>
      <c r="AG155" s="45">
        <v>575</v>
      </c>
      <c r="AJ155" s="43">
        <v>2709.03</v>
      </c>
      <c r="AK155" s="43"/>
      <c r="AL155" s="35">
        <v>2704.02</v>
      </c>
      <c r="AM155" s="35">
        <v>8</v>
      </c>
      <c r="AN155">
        <f t="shared" si="20"/>
        <v>23</v>
      </c>
      <c r="AO155" s="15">
        <f t="shared" si="21"/>
        <v>262000</v>
      </c>
      <c r="AP155">
        <f t="shared" si="22"/>
        <v>1</v>
      </c>
      <c r="AQ155" s="15">
        <f t="shared" si="23"/>
        <v>125000</v>
      </c>
      <c r="AR155">
        <f t="shared" si="24"/>
        <v>0</v>
      </c>
      <c r="AS155" s="15">
        <f t="shared" si="25"/>
        <v>0</v>
      </c>
      <c r="AT155">
        <f t="shared" si="26"/>
        <v>9</v>
      </c>
      <c r="AU155" s="15">
        <f t="shared" si="27"/>
        <v>117000</v>
      </c>
      <c r="AV155">
        <f t="shared" si="28"/>
        <v>24</v>
      </c>
      <c r="AW155" s="15">
        <f t="shared" si="29"/>
        <v>387000</v>
      </c>
    </row>
    <row r="156" spans="2:49" ht="12" customHeight="1" x14ac:dyDescent="0.2">
      <c r="B156" s="43">
        <v>2301</v>
      </c>
      <c r="C156" s="44"/>
      <c r="D156" s="44"/>
      <c r="E156" s="44"/>
      <c r="F156" s="44"/>
      <c r="G156" s="45">
        <v>43</v>
      </c>
      <c r="I156" s="44"/>
      <c r="J156" s="45">
        <v>456</v>
      </c>
      <c r="L156" s="44"/>
      <c r="M156" s="45">
        <v>2</v>
      </c>
      <c r="O156" s="44"/>
      <c r="P156" s="45">
        <v>252</v>
      </c>
      <c r="R156" s="44"/>
      <c r="S156" s="45">
        <v>4</v>
      </c>
      <c r="T156" s="44"/>
      <c r="U156" s="44"/>
      <c r="V156" s="44"/>
      <c r="W156" s="47">
        <v>1959</v>
      </c>
      <c r="Y156" s="44"/>
      <c r="Z156" s="44"/>
      <c r="AA156" s="45">
        <v>23</v>
      </c>
      <c r="AC156" s="44"/>
      <c r="AD156" s="44"/>
      <c r="AE156" s="44"/>
      <c r="AF156" s="44"/>
      <c r="AG156" s="45">
        <v>871</v>
      </c>
      <c r="AJ156" s="43">
        <v>2719</v>
      </c>
      <c r="AK156" s="43"/>
      <c r="AL156" s="35">
        <v>2705.01</v>
      </c>
      <c r="AM156" s="35">
        <v>8</v>
      </c>
      <c r="AN156">
        <f t="shared" si="20"/>
        <v>27</v>
      </c>
      <c r="AO156" s="15">
        <f t="shared" si="21"/>
        <v>361000</v>
      </c>
      <c r="AP156">
        <f t="shared" si="22"/>
        <v>1</v>
      </c>
      <c r="AQ156" s="15">
        <f t="shared" si="23"/>
        <v>249000</v>
      </c>
      <c r="AR156">
        <f t="shared" si="24"/>
        <v>0</v>
      </c>
      <c r="AS156" s="15">
        <f t="shared" si="25"/>
        <v>0</v>
      </c>
      <c r="AT156">
        <f t="shared" si="26"/>
        <v>19</v>
      </c>
      <c r="AU156" s="15">
        <f t="shared" si="27"/>
        <v>467000</v>
      </c>
      <c r="AV156">
        <f t="shared" si="28"/>
        <v>28</v>
      </c>
      <c r="AW156" s="15">
        <f t="shared" si="29"/>
        <v>610000</v>
      </c>
    </row>
    <row r="157" spans="2:49" ht="12" customHeight="1" x14ac:dyDescent="0.2">
      <c r="B157" s="43">
        <v>2503.0300000000002</v>
      </c>
      <c r="C157" s="44"/>
      <c r="D157" s="44"/>
      <c r="E157" s="44"/>
      <c r="F157" s="44"/>
      <c r="G157" s="45">
        <v>16</v>
      </c>
      <c r="I157" s="44"/>
      <c r="J157" s="45">
        <v>234</v>
      </c>
      <c r="L157" s="44"/>
      <c r="M157" s="45">
        <v>0</v>
      </c>
      <c r="O157" s="44"/>
      <c r="P157" s="45">
        <v>0</v>
      </c>
      <c r="R157" s="44"/>
      <c r="S157" s="45">
        <v>5</v>
      </c>
      <c r="T157" s="44"/>
      <c r="U157" s="44"/>
      <c r="V157" s="44"/>
      <c r="W157" s="47">
        <v>3308</v>
      </c>
      <c r="Y157" s="44"/>
      <c r="Z157" s="44"/>
      <c r="AA157" s="45">
        <v>5</v>
      </c>
      <c r="AC157" s="44"/>
      <c r="AD157" s="44"/>
      <c r="AE157" s="44"/>
      <c r="AF157" s="44"/>
      <c r="AG157" s="45">
        <v>45</v>
      </c>
      <c r="AJ157" s="43">
        <v>2802</v>
      </c>
      <c r="AK157" s="43"/>
      <c r="AL157" s="35">
        <v>2705.02</v>
      </c>
      <c r="AM157" s="35">
        <v>10</v>
      </c>
      <c r="AN157">
        <f t="shared" si="20"/>
        <v>36</v>
      </c>
      <c r="AO157" s="15">
        <f t="shared" si="21"/>
        <v>404000</v>
      </c>
      <c r="AP157">
        <f t="shared" si="22"/>
        <v>1</v>
      </c>
      <c r="AQ157" s="15">
        <f t="shared" si="23"/>
        <v>250000</v>
      </c>
      <c r="AR157">
        <f t="shared" si="24"/>
        <v>0</v>
      </c>
      <c r="AS157" s="15">
        <f t="shared" si="25"/>
        <v>0</v>
      </c>
      <c r="AT157">
        <f t="shared" si="26"/>
        <v>23</v>
      </c>
      <c r="AU157" s="15">
        <f t="shared" si="27"/>
        <v>284000</v>
      </c>
      <c r="AV157">
        <f t="shared" si="28"/>
        <v>37</v>
      </c>
      <c r="AW157" s="15">
        <f t="shared" si="29"/>
        <v>654000</v>
      </c>
    </row>
    <row r="158" spans="2:49" ht="12" customHeight="1" x14ac:dyDescent="0.2">
      <c r="B158" s="43">
        <v>2601.0100000000002</v>
      </c>
      <c r="C158" s="44"/>
      <c r="D158" s="44"/>
      <c r="E158" s="44"/>
      <c r="F158" s="44"/>
      <c r="G158" s="45">
        <v>32</v>
      </c>
      <c r="I158" s="44"/>
      <c r="J158" s="45">
        <v>248</v>
      </c>
      <c r="L158" s="44"/>
      <c r="M158" s="45">
        <v>1</v>
      </c>
      <c r="O158" s="44"/>
      <c r="P158" s="45">
        <v>104</v>
      </c>
      <c r="R158" s="44"/>
      <c r="S158" s="45">
        <v>0</v>
      </c>
      <c r="T158" s="44"/>
      <c r="U158" s="44"/>
      <c r="V158" s="44"/>
      <c r="W158" s="45">
        <v>0</v>
      </c>
      <c r="Y158" s="44"/>
      <c r="Z158" s="44"/>
      <c r="AA158" s="45">
        <v>19</v>
      </c>
      <c r="AC158" s="44"/>
      <c r="AD158" s="44"/>
      <c r="AE158" s="44"/>
      <c r="AF158" s="44"/>
      <c r="AG158" s="45">
        <v>258</v>
      </c>
      <c r="AJ158" s="43">
        <v>2804.01</v>
      </c>
      <c r="AK158" s="43"/>
      <c r="AL158" s="35">
        <v>2706</v>
      </c>
      <c r="AM158" s="35">
        <v>10</v>
      </c>
      <c r="AN158">
        <f t="shared" si="20"/>
        <v>23</v>
      </c>
      <c r="AO158" s="15">
        <f t="shared" si="21"/>
        <v>139000</v>
      </c>
      <c r="AP158">
        <f t="shared" si="22"/>
        <v>1</v>
      </c>
      <c r="AQ158" s="15">
        <f t="shared" si="23"/>
        <v>175000</v>
      </c>
      <c r="AR158">
        <f t="shared" si="24"/>
        <v>0</v>
      </c>
      <c r="AS158" s="15">
        <f t="shared" si="25"/>
        <v>0</v>
      </c>
      <c r="AT158">
        <f t="shared" si="26"/>
        <v>15</v>
      </c>
      <c r="AU158" s="15">
        <f t="shared" si="27"/>
        <v>267000</v>
      </c>
      <c r="AV158">
        <f t="shared" si="28"/>
        <v>24</v>
      </c>
      <c r="AW158" s="15">
        <f t="shared" si="29"/>
        <v>314000</v>
      </c>
    </row>
    <row r="159" spans="2:49" ht="12" customHeight="1" x14ac:dyDescent="0.2">
      <c r="B159" s="43">
        <v>2602.0100000000002</v>
      </c>
      <c r="C159" s="44"/>
      <c r="D159" s="44"/>
      <c r="E159" s="44"/>
      <c r="F159" s="44"/>
      <c r="G159" s="45">
        <v>16</v>
      </c>
      <c r="I159" s="44"/>
      <c r="J159" s="45">
        <v>181</v>
      </c>
      <c r="L159" s="44"/>
      <c r="M159" s="45">
        <v>1</v>
      </c>
      <c r="O159" s="44"/>
      <c r="P159" s="45">
        <v>150</v>
      </c>
      <c r="R159" s="44"/>
      <c r="S159" s="45">
        <v>0</v>
      </c>
      <c r="T159" s="44"/>
      <c r="U159" s="44"/>
      <c r="V159" s="44"/>
      <c r="W159" s="45">
        <v>0</v>
      </c>
      <c r="Y159" s="44"/>
      <c r="Z159" s="44"/>
      <c r="AA159" s="45">
        <v>9</v>
      </c>
      <c r="AC159" s="44"/>
      <c r="AD159" s="44"/>
      <c r="AE159" s="44"/>
      <c r="AF159" s="44"/>
      <c r="AG159" s="45">
        <v>74</v>
      </c>
      <c r="AJ159" s="43">
        <v>2804.03</v>
      </c>
      <c r="AK159" s="43"/>
      <c r="AL159" s="35">
        <v>2707.01</v>
      </c>
      <c r="AM159" s="35">
        <v>4</v>
      </c>
      <c r="AN159">
        <f t="shared" si="20"/>
        <v>4</v>
      </c>
      <c r="AO159" s="15">
        <f t="shared" si="21"/>
        <v>10000</v>
      </c>
      <c r="AP159">
        <f t="shared" si="22"/>
        <v>0</v>
      </c>
      <c r="AQ159" s="15">
        <f t="shared" si="23"/>
        <v>0</v>
      </c>
      <c r="AR159">
        <f t="shared" si="24"/>
        <v>0</v>
      </c>
      <c r="AS159" s="15">
        <f t="shared" si="25"/>
        <v>0</v>
      </c>
      <c r="AT159">
        <f t="shared" si="26"/>
        <v>2</v>
      </c>
      <c r="AU159" s="15">
        <f t="shared" si="27"/>
        <v>9000</v>
      </c>
      <c r="AV159">
        <f t="shared" si="28"/>
        <v>4</v>
      </c>
      <c r="AW159" s="15">
        <f t="shared" si="29"/>
        <v>10000</v>
      </c>
    </row>
    <row r="160" spans="2:49" ht="12" customHeight="1" x14ac:dyDescent="0.2">
      <c r="B160" s="43">
        <v>2603.0100000000002</v>
      </c>
      <c r="C160" s="44"/>
      <c r="D160" s="44"/>
      <c r="E160" s="44"/>
      <c r="F160" s="44"/>
      <c r="G160" s="45">
        <v>3</v>
      </c>
      <c r="I160" s="44"/>
      <c r="J160" s="45">
        <v>12</v>
      </c>
      <c r="L160" s="44"/>
      <c r="M160" s="45">
        <v>2</v>
      </c>
      <c r="O160" s="44"/>
      <c r="P160" s="45">
        <v>227</v>
      </c>
      <c r="R160" s="44"/>
      <c r="S160" s="45">
        <v>1</v>
      </c>
      <c r="T160" s="44"/>
      <c r="U160" s="44"/>
      <c r="V160" s="44"/>
      <c r="W160" s="45">
        <v>563</v>
      </c>
      <c r="Y160" s="44"/>
      <c r="Z160" s="44"/>
      <c r="AA160" s="45">
        <v>4</v>
      </c>
      <c r="AC160" s="44"/>
      <c r="AD160" s="44"/>
      <c r="AE160" s="44"/>
      <c r="AF160" s="44"/>
      <c r="AG160" s="45">
        <v>114</v>
      </c>
      <c r="AJ160" s="46">
        <v>102</v>
      </c>
      <c r="AK160" s="46"/>
      <c r="AL160" s="35">
        <v>2707.02</v>
      </c>
      <c r="AM160" s="35">
        <v>6</v>
      </c>
      <c r="AN160">
        <f t="shared" si="20"/>
        <v>19</v>
      </c>
      <c r="AO160" s="15">
        <f t="shared" si="21"/>
        <v>281000</v>
      </c>
      <c r="AP160">
        <f t="shared" si="22"/>
        <v>0</v>
      </c>
      <c r="AQ160" s="15">
        <f t="shared" si="23"/>
        <v>0</v>
      </c>
      <c r="AR160">
        <f t="shared" si="24"/>
        <v>0</v>
      </c>
      <c r="AS160" s="15">
        <f t="shared" si="25"/>
        <v>0</v>
      </c>
      <c r="AT160">
        <f t="shared" si="26"/>
        <v>12</v>
      </c>
      <c r="AU160" s="15">
        <f t="shared" si="27"/>
        <v>212000</v>
      </c>
      <c r="AV160">
        <f t="shared" si="28"/>
        <v>19</v>
      </c>
      <c r="AW160" s="15">
        <f t="shared" si="29"/>
        <v>281000</v>
      </c>
    </row>
    <row r="161" spans="1:49" ht="12" customHeight="1" x14ac:dyDescent="0.2">
      <c r="B161" s="43">
        <v>2603.02</v>
      </c>
      <c r="C161" s="44"/>
      <c r="D161" s="44"/>
      <c r="E161" s="44"/>
      <c r="F161" s="44"/>
      <c r="G161" s="45">
        <v>7</v>
      </c>
      <c r="I161" s="44"/>
      <c r="J161" s="45">
        <v>93</v>
      </c>
      <c r="L161" s="44"/>
      <c r="M161" s="45">
        <v>0</v>
      </c>
      <c r="O161" s="44"/>
      <c r="P161" s="45">
        <v>0</v>
      </c>
      <c r="R161" s="44"/>
      <c r="S161" s="45">
        <v>0</v>
      </c>
      <c r="T161" s="44"/>
      <c r="U161" s="44"/>
      <c r="V161" s="44"/>
      <c r="W161" s="45">
        <v>0</v>
      </c>
      <c r="Y161" s="44"/>
      <c r="Z161" s="44"/>
      <c r="AA161" s="45">
        <v>3</v>
      </c>
      <c r="AC161" s="44"/>
      <c r="AD161" s="44"/>
      <c r="AE161" s="44"/>
      <c r="AF161" s="44"/>
      <c r="AG161" s="45">
        <v>8</v>
      </c>
      <c r="AJ161" s="46">
        <v>401</v>
      </c>
      <c r="AK161" s="46"/>
      <c r="AL161" s="35">
        <v>2707.03</v>
      </c>
      <c r="AM161" s="35">
        <v>9</v>
      </c>
      <c r="AN161">
        <f t="shared" si="20"/>
        <v>34</v>
      </c>
      <c r="AO161" s="15">
        <f t="shared" si="21"/>
        <v>459000</v>
      </c>
      <c r="AP161">
        <f t="shared" si="22"/>
        <v>1</v>
      </c>
      <c r="AQ161" s="15">
        <f t="shared" si="23"/>
        <v>236000</v>
      </c>
      <c r="AR161">
        <f t="shared" si="24"/>
        <v>0</v>
      </c>
      <c r="AS161" s="15">
        <f t="shared" si="25"/>
        <v>0</v>
      </c>
      <c r="AT161">
        <f t="shared" si="26"/>
        <v>21</v>
      </c>
      <c r="AU161" s="15">
        <f t="shared" si="27"/>
        <v>498000</v>
      </c>
      <c r="AV161">
        <f t="shared" si="28"/>
        <v>35</v>
      </c>
      <c r="AW161" s="15">
        <f t="shared" si="29"/>
        <v>695000</v>
      </c>
    </row>
    <row r="162" spans="1:49" ht="12" customHeight="1" x14ac:dyDescent="0.2">
      <c r="B162" s="43">
        <v>2604.0100000000002</v>
      </c>
      <c r="C162" s="44"/>
      <c r="D162" s="44"/>
      <c r="E162" s="44"/>
      <c r="F162" s="44"/>
      <c r="G162" s="45">
        <v>8</v>
      </c>
      <c r="I162" s="44"/>
      <c r="J162" s="45">
        <v>68</v>
      </c>
      <c r="L162" s="44"/>
      <c r="M162" s="45">
        <v>0</v>
      </c>
      <c r="O162" s="44"/>
      <c r="P162" s="45">
        <v>0</v>
      </c>
      <c r="R162" s="44"/>
      <c r="S162" s="45">
        <v>2</v>
      </c>
      <c r="T162" s="44"/>
      <c r="U162" s="44"/>
      <c r="V162" s="44"/>
      <c r="W162" s="45">
        <v>775</v>
      </c>
      <c r="Y162" s="44"/>
      <c r="Z162" s="44"/>
      <c r="AA162" s="45">
        <v>2</v>
      </c>
      <c r="AC162" s="44"/>
      <c r="AD162" s="44"/>
      <c r="AE162" s="44"/>
      <c r="AF162" s="44"/>
      <c r="AG162" s="45">
        <v>43</v>
      </c>
      <c r="AJ162" s="46">
        <v>902</v>
      </c>
      <c r="AK162" s="46"/>
      <c r="AL162" s="35">
        <v>2708.01</v>
      </c>
      <c r="AM162" s="35">
        <v>8</v>
      </c>
      <c r="AN162">
        <f t="shared" si="20"/>
        <v>25</v>
      </c>
      <c r="AO162" s="15">
        <f t="shared" si="21"/>
        <v>96000</v>
      </c>
      <c r="AP162">
        <f t="shared" si="22"/>
        <v>0</v>
      </c>
      <c r="AQ162" s="15">
        <f t="shared" si="23"/>
        <v>0</v>
      </c>
      <c r="AR162">
        <f t="shared" si="24"/>
        <v>0</v>
      </c>
      <c r="AS162" s="15">
        <f t="shared" si="25"/>
        <v>0</v>
      </c>
      <c r="AT162">
        <f t="shared" si="26"/>
        <v>17</v>
      </c>
      <c r="AU162" s="15">
        <f t="shared" si="27"/>
        <v>58000</v>
      </c>
      <c r="AV162">
        <f t="shared" si="28"/>
        <v>25</v>
      </c>
      <c r="AW162" s="15">
        <f t="shared" si="29"/>
        <v>96000</v>
      </c>
    </row>
    <row r="163" spans="1:49" ht="12" customHeight="1" x14ac:dyDescent="0.2">
      <c r="B163" s="43">
        <v>2604.02</v>
      </c>
      <c r="C163" s="44"/>
      <c r="D163" s="44"/>
      <c r="E163" s="44"/>
      <c r="F163" s="44"/>
      <c r="G163" s="45">
        <v>23</v>
      </c>
      <c r="I163" s="44"/>
      <c r="J163" s="45">
        <v>427</v>
      </c>
      <c r="L163" s="44"/>
      <c r="M163" s="45">
        <v>0</v>
      </c>
      <c r="O163" s="44"/>
      <c r="P163" s="45">
        <v>0</v>
      </c>
      <c r="R163" s="44"/>
      <c r="S163" s="45">
        <v>3</v>
      </c>
      <c r="T163" s="44"/>
      <c r="U163" s="44"/>
      <c r="V163" s="44"/>
      <c r="W163" s="47">
        <v>1544</v>
      </c>
      <c r="Y163" s="44"/>
      <c r="Z163" s="44"/>
      <c r="AA163" s="45">
        <v>12</v>
      </c>
      <c r="AC163" s="44"/>
      <c r="AD163" s="44"/>
      <c r="AE163" s="44"/>
      <c r="AF163" s="44"/>
      <c r="AG163" s="45">
        <v>121</v>
      </c>
      <c r="AJ163" s="46">
        <v>903</v>
      </c>
      <c r="AK163" s="46"/>
      <c r="AL163" s="35">
        <v>2708.02</v>
      </c>
      <c r="AM163" s="35">
        <v>7</v>
      </c>
      <c r="AN163">
        <f t="shared" si="20"/>
        <v>10</v>
      </c>
      <c r="AO163" s="15">
        <f t="shared" si="21"/>
        <v>64000</v>
      </c>
      <c r="AP163">
        <f t="shared" si="22"/>
        <v>0</v>
      </c>
      <c r="AQ163" s="15">
        <f t="shared" si="23"/>
        <v>0</v>
      </c>
      <c r="AR163">
        <f t="shared" si="24"/>
        <v>1</v>
      </c>
      <c r="AS163" s="15">
        <f t="shared" si="25"/>
        <v>832000</v>
      </c>
      <c r="AT163">
        <f t="shared" si="26"/>
        <v>8</v>
      </c>
      <c r="AU163" s="15">
        <f t="shared" si="27"/>
        <v>53000</v>
      </c>
      <c r="AV163">
        <f t="shared" si="28"/>
        <v>11</v>
      </c>
      <c r="AW163" s="15">
        <f t="shared" si="29"/>
        <v>896000</v>
      </c>
    </row>
    <row r="164" spans="1:49" ht="12" customHeight="1" x14ac:dyDescent="0.2">
      <c r="B164" s="43">
        <v>2604.04</v>
      </c>
      <c r="C164" s="44"/>
      <c r="D164" s="44"/>
      <c r="E164" s="44"/>
      <c r="F164" s="44"/>
      <c r="G164" s="45">
        <v>73</v>
      </c>
      <c r="I164" s="44"/>
      <c r="J164" s="47">
        <v>1346</v>
      </c>
      <c r="L164" s="44"/>
      <c r="M164" s="45">
        <v>7</v>
      </c>
      <c r="O164" s="44"/>
      <c r="P164" s="47">
        <v>1246</v>
      </c>
      <c r="R164" s="44"/>
      <c r="S164" s="45">
        <v>3</v>
      </c>
      <c r="T164" s="44"/>
      <c r="U164" s="44"/>
      <c r="V164" s="44"/>
      <c r="W164" s="47">
        <v>1477</v>
      </c>
      <c r="Y164" s="44"/>
      <c r="Z164" s="44"/>
      <c r="AA164" s="45">
        <v>22</v>
      </c>
      <c r="AC164" s="44"/>
      <c r="AD164" s="44"/>
      <c r="AE164" s="44"/>
      <c r="AF164" s="44"/>
      <c r="AG164" s="45">
        <v>619</v>
      </c>
      <c r="AJ164" s="43">
        <v>1308.04</v>
      </c>
      <c r="AK164" s="43"/>
      <c r="AL164" s="35">
        <v>2708.03</v>
      </c>
      <c r="AM164" s="35">
        <v>8</v>
      </c>
      <c r="AN164">
        <f t="shared" si="20"/>
        <v>21</v>
      </c>
      <c r="AO164" s="15">
        <f t="shared" si="21"/>
        <v>321000</v>
      </c>
      <c r="AP164">
        <f t="shared" si="22"/>
        <v>0</v>
      </c>
      <c r="AQ164" s="15">
        <f t="shared" si="23"/>
        <v>0</v>
      </c>
      <c r="AR164">
        <f t="shared" si="24"/>
        <v>1</v>
      </c>
      <c r="AS164" s="15">
        <f t="shared" si="25"/>
        <v>300000</v>
      </c>
      <c r="AT164">
        <f t="shared" si="26"/>
        <v>16</v>
      </c>
      <c r="AU164" s="15">
        <f t="shared" si="27"/>
        <v>303000</v>
      </c>
      <c r="AV164">
        <f t="shared" si="28"/>
        <v>22</v>
      </c>
      <c r="AW164" s="15">
        <f t="shared" si="29"/>
        <v>621000</v>
      </c>
    </row>
    <row r="165" spans="1:49" ht="12" customHeight="1" x14ac:dyDescent="0.2">
      <c r="B165" s="43">
        <v>2605.0100000000002</v>
      </c>
      <c r="C165" s="44"/>
      <c r="D165" s="44"/>
      <c r="E165" s="44"/>
      <c r="F165" s="44"/>
      <c r="G165" s="45">
        <v>49</v>
      </c>
      <c r="I165" s="44"/>
      <c r="J165" s="45">
        <v>594</v>
      </c>
      <c r="L165" s="44"/>
      <c r="M165" s="45">
        <v>3</v>
      </c>
      <c r="O165" s="44"/>
      <c r="P165" s="45">
        <v>650</v>
      </c>
      <c r="R165" s="44"/>
      <c r="S165" s="45">
        <v>3</v>
      </c>
      <c r="T165" s="44"/>
      <c r="U165" s="44"/>
      <c r="V165" s="44"/>
      <c r="W165" s="47">
        <v>2150</v>
      </c>
      <c r="Y165" s="44"/>
      <c r="Z165" s="44"/>
      <c r="AA165" s="45">
        <v>27</v>
      </c>
      <c r="AC165" s="44"/>
      <c r="AD165" s="44"/>
      <c r="AE165" s="44"/>
      <c r="AF165" s="44"/>
      <c r="AG165" s="45">
        <v>190</v>
      </c>
      <c r="AJ165" s="43">
        <v>2404</v>
      </c>
      <c r="AK165" s="43"/>
      <c r="AL165" s="35">
        <v>2708.04</v>
      </c>
      <c r="AM165" s="35">
        <v>9</v>
      </c>
      <c r="AN165">
        <f t="shared" si="20"/>
        <v>15</v>
      </c>
      <c r="AO165" s="15">
        <f t="shared" si="21"/>
        <v>186000</v>
      </c>
      <c r="AP165">
        <f t="shared" si="22"/>
        <v>0</v>
      </c>
      <c r="AQ165" s="15">
        <f t="shared" si="23"/>
        <v>0</v>
      </c>
      <c r="AR165">
        <f t="shared" si="24"/>
        <v>0</v>
      </c>
      <c r="AS165" s="15">
        <f t="shared" si="25"/>
        <v>0</v>
      </c>
      <c r="AT165">
        <f t="shared" si="26"/>
        <v>11</v>
      </c>
      <c r="AU165" s="15">
        <f t="shared" si="27"/>
        <v>166000</v>
      </c>
      <c r="AV165">
        <f t="shared" si="28"/>
        <v>15</v>
      </c>
      <c r="AW165" s="15">
        <f t="shared" si="29"/>
        <v>186000</v>
      </c>
    </row>
    <row r="166" spans="1:49" ht="12" customHeight="1" x14ac:dyDescent="0.2">
      <c r="B166" s="43">
        <v>2606.0500000000002</v>
      </c>
      <c r="C166" s="44"/>
      <c r="D166" s="44"/>
      <c r="E166" s="44"/>
      <c r="F166" s="44"/>
      <c r="G166" s="45">
        <v>106</v>
      </c>
      <c r="I166" s="44"/>
      <c r="J166" s="47">
        <v>2025</v>
      </c>
      <c r="L166" s="44"/>
      <c r="M166" s="45">
        <v>8</v>
      </c>
      <c r="O166" s="44"/>
      <c r="P166" s="47">
        <v>1230</v>
      </c>
      <c r="R166" s="44"/>
      <c r="S166" s="45">
        <v>9</v>
      </c>
      <c r="T166" s="44"/>
      <c r="U166" s="44"/>
      <c r="V166" s="44"/>
      <c r="W166" s="47">
        <v>5030</v>
      </c>
      <c r="Y166" s="44"/>
      <c r="Z166" s="44"/>
      <c r="AA166" s="45">
        <v>30</v>
      </c>
      <c r="AC166" s="44"/>
      <c r="AD166" s="44"/>
      <c r="AE166" s="44"/>
      <c r="AF166" s="44"/>
      <c r="AG166" s="45">
        <v>890</v>
      </c>
      <c r="AJ166" s="43">
        <v>2702</v>
      </c>
      <c r="AK166" s="43"/>
      <c r="AL166" s="35">
        <v>2708.05</v>
      </c>
      <c r="AM166" s="35">
        <v>8</v>
      </c>
      <c r="AN166">
        <f t="shared" si="20"/>
        <v>19</v>
      </c>
      <c r="AO166" s="15">
        <f t="shared" si="21"/>
        <v>327000</v>
      </c>
      <c r="AP166">
        <f t="shared" si="22"/>
        <v>1</v>
      </c>
      <c r="AQ166" s="15">
        <f t="shared" si="23"/>
        <v>203000</v>
      </c>
      <c r="AR166">
        <f t="shared" si="24"/>
        <v>1</v>
      </c>
      <c r="AS166" s="15">
        <f t="shared" si="25"/>
        <v>500000</v>
      </c>
      <c r="AT166">
        <f t="shared" si="26"/>
        <v>12</v>
      </c>
      <c r="AU166" s="15">
        <f t="shared" si="27"/>
        <v>464000</v>
      </c>
      <c r="AV166">
        <f t="shared" si="28"/>
        <v>21</v>
      </c>
      <c r="AW166" s="15">
        <f t="shared" si="29"/>
        <v>1030000</v>
      </c>
    </row>
    <row r="167" spans="1:49" ht="12" customHeight="1" x14ac:dyDescent="0.2">
      <c r="B167" s="43">
        <v>2707.02</v>
      </c>
      <c r="C167" s="44"/>
      <c r="D167" s="44"/>
      <c r="E167" s="44"/>
      <c r="F167" s="44"/>
      <c r="G167" s="45">
        <v>19</v>
      </c>
      <c r="I167" s="44"/>
      <c r="J167" s="45">
        <v>281</v>
      </c>
      <c r="L167" s="44"/>
      <c r="M167" s="45">
        <v>0</v>
      </c>
      <c r="O167" s="44"/>
      <c r="P167" s="45">
        <v>0</v>
      </c>
      <c r="R167" s="44"/>
      <c r="S167" s="45">
        <v>0</v>
      </c>
      <c r="T167" s="44"/>
      <c r="U167" s="44"/>
      <c r="V167" s="44"/>
      <c r="W167" s="45">
        <v>0</v>
      </c>
      <c r="Y167" s="44"/>
      <c r="Z167" s="44"/>
      <c r="AA167" s="45">
        <v>12</v>
      </c>
      <c r="AC167" s="44"/>
      <c r="AD167" s="44"/>
      <c r="AE167" s="44"/>
      <c r="AF167" s="44"/>
      <c r="AG167" s="45">
        <v>212</v>
      </c>
      <c r="AJ167" s="43">
        <v>2707.03</v>
      </c>
      <c r="AK167" s="43"/>
      <c r="AL167" s="35">
        <v>2709.01</v>
      </c>
      <c r="AM167" s="35">
        <v>7</v>
      </c>
      <c r="AN167">
        <f t="shared" si="20"/>
        <v>3</v>
      </c>
      <c r="AO167" s="15">
        <f t="shared" si="21"/>
        <v>27000</v>
      </c>
      <c r="AP167">
        <f t="shared" si="22"/>
        <v>1</v>
      </c>
      <c r="AQ167" s="15">
        <f t="shared" si="23"/>
        <v>250000</v>
      </c>
      <c r="AR167">
        <f t="shared" si="24"/>
        <v>0</v>
      </c>
      <c r="AS167" s="15">
        <f t="shared" si="25"/>
        <v>0</v>
      </c>
      <c r="AT167">
        <f t="shared" si="26"/>
        <v>3</v>
      </c>
      <c r="AU167" s="15">
        <f t="shared" si="27"/>
        <v>27000</v>
      </c>
      <c r="AV167">
        <f t="shared" si="28"/>
        <v>4</v>
      </c>
      <c r="AW167" s="15">
        <f t="shared" si="29"/>
        <v>277000</v>
      </c>
    </row>
    <row r="168" spans="1:49" ht="12" customHeight="1" x14ac:dyDescent="0.2">
      <c r="B168" s="43">
        <v>2710.02</v>
      </c>
      <c r="C168" s="44"/>
      <c r="D168" s="44"/>
      <c r="E168" s="44"/>
      <c r="F168" s="44"/>
      <c r="G168" s="45">
        <v>19</v>
      </c>
      <c r="I168" s="44"/>
      <c r="J168" s="45">
        <v>123</v>
      </c>
      <c r="L168" s="44"/>
      <c r="M168" s="45">
        <v>1</v>
      </c>
      <c r="O168" s="44"/>
      <c r="P168" s="45">
        <v>245</v>
      </c>
      <c r="R168" s="44"/>
      <c r="S168" s="45">
        <v>0</v>
      </c>
      <c r="T168" s="44"/>
      <c r="U168" s="44"/>
      <c r="V168" s="44"/>
      <c r="W168" s="45">
        <v>0</v>
      </c>
      <c r="Y168" s="44"/>
      <c r="Z168" s="44"/>
      <c r="AA168" s="45">
        <v>8</v>
      </c>
      <c r="AC168" s="44"/>
      <c r="AD168" s="44"/>
      <c r="AE168" s="44"/>
      <c r="AF168" s="44"/>
      <c r="AG168" s="45">
        <v>294</v>
      </c>
      <c r="AJ168" s="43">
        <v>2708.04</v>
      </c>
      <c r="AK168" s="43"/>
      <c r="AL168" s="35">
        <v>2709.02</v>
      </c>
      <c r="AM168" s="35">
        <v>7</v>
      </c>
      <c r="AN168">
        <f t="shared" si="20"/>
        <v>9</v>
      </c>
      <c r="AO168" s="15">
        <f t="shared" si="21"/>
        <v>87000</v>
      </c>
      <c r="AP168">
        <f t="shared" si="22"/>
        <v>0</v>
      </c>
      <c r="AQ168" s="15">
        <f t="shared" si="23"/>
        <v>0</v>
      </c>
      <c r="AR168">
        <f t="shared" si="24"/>
        <v>0</v>
      </c>
      <c r="AS168" s="15">
        <f t="shared" si="25"/>
        <v>0</v>
      </c>
      <c r="AT168">
        <f t="shared" si="26"/>
        <v>8</v>
      </c>
      <c r="AU168" s="15">
        <f t="shared" si="27"/>
        <v>79000</v>
      </c>
      <c r="AV168">
        <f t="shared" si="28"/>
        <v>9</v>
      </c>
      <c r="AW168" s="15">
        <f t="shared" si="29"/>
        <v>87000</v>
      </c>
    </row>
    <row r="169" spans="1:49" ht="12" customHeight="1" x14ac:dyDescent="0.2">
      <c r="B169" s="43">
        <v>2716</v>
      </c>
      <c r="C169" s="44"/>
      <c r="D169" s="44"/>
      <c r="E169" s="44"/>
      <c r="F169" s="44"/>
      <c r="G169" s="45">
        <v>9</v>
      </c>
      <c r="I169" s="44"/>
      <c r="J169" s="45">
        <v>185</v>
      </c>
      <c r="L169" s="44"/>
      <c r="M169" s="45">
        <v>1</v>
      </c>
      <c r="O169" s="44"/>
      <c r="P169" s="45">
        <v>191</v>
      </c>
      <c r="R169" s="44"/>
      <c r="S169" s="45">
        <v>0</v>
      </c>
      <c r="T169" s="44"/>
      <c r="U169" s="44"/>
      <c r="V169" s="44"/>
      <c r="W169" s="45">
        <v>0</v>
      </c>
      <c r="Y169" s="44"/>
      <c r="Z169" s="44"/>
      <c r="AA169" s="45">
        <v>4</v>
      </c>
      <c r="AC169" s="44"/>
      <c r="AD169" s="44"/>
      <c r="AE169" s="44"/>
      <c r="AF169" s="44"/>
      <c r="AG169" s="45">
        <v>218</v>
      </c>
      <c r="AJ169" s="46">
        <v>101</v>
      </c>
      <c r="AK169" s="46"/>
      <c r="AL169" s="35">
        <v>2709.03</v>
      </c>
      <c r="AM169" s="35">
        <v>8</v>
      </c>
      <c r="AN169">
        <f t="shared" si="20"/>
        <v>20</v>
      </c>
      <c r="AO169" s="15">
        <f t="shared" si="21"/>
        <v>149000</v>
      </c>
      <c r="AP169">
        <f t="shared" si="22"/>
        <v>0</v>
      </c>
      <c r="AQ169" s="15">
        <f t="shared" si="23"/>
        <v>0</v>
      </c>
      <c r="AR169">
        <f t="shared" si="24"/>
        <v>0</v>
      </c>
      <c r="AS169" s="15">
        <f t="shared" si="25"/>
        <v>0</v>
      </c>
      <c r="AT169">
        <f t="shared" si="26"/>
        <v>8</v>
      </c>
      <c r="AU169" s="15">
        <f t="shared" si="27"/>
        <v>68000</v>
      </c>
      <c r="AV169">
        <f t="shared" si="28"/>
        <v>20</v>
      </c>
      <c r="AW169" s="15">
        <f t="shared" si="29"/>
        <v>149000</v>
      </c>
    </row>
    <row r="170" spans="1:49" ht="12" customHeight="1" x14ac:dyDescent="0.2">
      <c r="B170" s="43">
        <v>2717</v>
      </c>
      <c r="C170" s="44"/>
      <c r="D170" s="44"/>
      <c r="E170" s="44"/>
      <c r="F170" s="44"/>
      <c r="G170" s="45">
        <v>26</v>
      </c>
      <c r="I170" s="44"/>
      <c r="J170" s="45">
        <v>248</v>
      </c>
      <c r="L170" s="44"/>
      <c r="M170" s="45">
        <v>1</v>
      </c>
      <c r="O170" s="44"/>
      <c r="P170" s="45">
        <v>250</v>
      </c>
      <c r="R170" s="44"/>
      <c r="S170" s="45">
        <v>0</v>
      </c>
      <c r="T170" s="44"/>
      <c r="U170" s="44"/>
      <c r="V170" s="44"/>
      <c r="W170" s="45">
        <v>0</v>
      </c>
      <c r="Y170" s="44"/>
      <c r="Z170" s="44"/>
      <c r="AA170" s="45">
        <v>23</v>
      </c>
      <c r="AC170" s="44"/>
      <c r="AD170" s="44"/>
      <c r="AE170" s="44"/>
      <c r="AF170" s="44"/>
      <c r="AG170" s="45">
        <v>447</v>
      </c>
      <c r="AJ170" s="46">
        <v>201</v>
      </c>
      <c r="AK170" s="46"/>
      <c r="AL170" s="35">
        <v>2710.01</v>
      </c>
      <c r="AM170" s="35">
        <v>5</v>
      </c>
      <c r="AN170">
        <f t="shared" si="20"/>
        <v>6</v>
      </c>
      <c r="AO170" s="15">
        <f t="shared" si="21"/>
        <v>107000</v>
      </c>
      <c r="AP170">
        <f t="shared" si="22"/>
        <v>0</v>
      </c>
      <c r="AQ170" s="15">
        <f t="shared" si="23"/>
        <v>0</v>
      </c>
      <c r="AR170">
        <f t="shared" si="24"/>
        <v>0</v>
      </c>
      <c r="AS170" s="15">
        <f t="shared" si="25"/>
        <v>0</v>
      </c>
      <c r="AT170">
        <f t="shared" si="26"/>
        <v>4</v>
      </c>
      <c r="AU170" s="15">
        <f t="shared" si="27"/>
        <v>71000</v>
      </c>
      <c r="AV170">
        <f t="shared" si="28"/>
        <v>6</v>
      </c>
      <c r="AW170" s="15">
        <f t="shared" si="29"/>
        <v>107000</v>
      </c>
    </row>
    <row r="171" spans="1:49" ht="12" customHeight="1" x14ac:dyDescent="0.2">
      <c r="B171" s="43">
        <v>2720.07</v>
      </c>
      <c r="C171" s="44"/>
      <c r="D171" s="44"/>
      <c r="E171" s="44"/>
      <c r="F171" s="44"/>
      <c r="G171" s="45">
        <v>88</v>
      </c>
      <c r="I171" s="44"/>
      <c r="J171" s="45">
        <v>713</v>
      </c>
      <c r="L171" s="44"/>
      <c r="M171" s="45">
        <v>2</v>
      </c>
      <c r="O171" s="44"/>
      <c r="P171" s="45">
        <v>420</v>
      </c>
      <c r="R171" s="44"/>
      <c r="S171" s="45">
        <v>1</v>
      </c>
      <c r="T171" s="44"/>
      <c r="U171" s="44"/>
      <c r="V171" s="44"/>
      <c r="W171" s="45">
        <v>750</v>
      </c>
      <c r="Y171" s="44"/>
      <c r="Z171" s="44"/>
      <c r="AA171" s="45">
        <v>58</v>
      </c>
      <c r="AC171" s="44"/>
      <c r="AD171" s="44"/>
      <c r="AE171" s="44"/>
      <c r="AF171" s="44"/>
      <c r="AG171" s="45">
        <v>632</v>
      </c>
      <c r="AJ171" s="43">
        <v>1307</v>
      </c>
      <c r="AK171" s="43"/>
      <c r="AL171" s="35">
        <v>2710.02</v>
      </c>
      <c r="AM171" s="35">
        <v>6</v>
      </c>
      <c r="AN171">
        <f t="shared" si="20"/>
        <v>19</v>
      </c>
      <c r="AO171" s="15">
        <f t="shared" si="21"/>
        <v>123000</v>
      </c>
      <c r="AP171">
        <f t="shared" si="22"/>
        <v>1</v>
      </c>
      <c r="AQ171" s="15">
        <f t="shared" si="23"/>
        <v>245000</v>
      </c>
      <c r="AR171">
        <f t="shared" si="24"/>
        <v>0</v>
      </c>
      <c r="AS171" s="15">
        <f t="shared" si="25"/>
        <v>0</v>
      </c>
      <c r="AT171">
        <f t="shared" si="26"/>
        <v>8</v>
      </c>
      <c r="AU171" s="15">
        <f t="shared" si="27"/>
        <v>294000</v>
      </c>
      <c r="AV171">
        <f t="shared" si="28"/>
        <v>20</v>
      </c>
      <c r="AW171" s="15">
        <f t="shared" si="29"/>
        <v>368000</v>
      </c>
    </row>
    <row r="172" spans="1:49" ht="12" customHeight="1" x14ac:dyDescent="0.2">
      <c r="B172" s="43">
        <v>2803.01</v>
      </c>
      <c r="C172" s="44"/>
      <c r="D172" s="44"/>
      <c r="E172" s="44"/>
      <c r="F172" s="44"/>
      <c r="G172" s="45">
        <v>23</v>
      </c>
      <c r="I172" s="44"/>
      <c r="J172" s="45">
        <v>259</v>
      </c>
      <c r="L172" s="44"/>
      <c r="M172" s="45">
        <v>0</v>
      </c>
      <c r="O172" s="44"/>
      <c r="P172" s="45">
        <v>0</v>
      </c>
      <c r="R172" s="44"/>
      <c r="S172" s="45">
        <v>0</v>
      </c>
      <c r="T172" s="44"/>
      <c r="U172" s="44"/>
      <c r="V172" s="44"/>
      <c r="W172" s="45">
        <v>0</v>
      </c>
      <c r="Y172" s="44"/>
      <c r="Z172" s="44"/>
      <c r="AA172" s="45">
        <v>15</v>
      </c>
      <c r="AC172" s="44"/>
      <c r="AD172" s="44"/>
      <c r="AE172" s="44"/>
      <c r="AF172" s="44"/>
      <c r="AG172" s="45">
        <v>191</v>
      </c>
      <c r="AJ172" s="43">
        <v>1308.06</v>
      </c>
      <c r="AK172" s="43"/>
      <c r="AL172" s="35">
        <v>2711.01</v>
      </c>
      <c r="AM172" s="35">
        <v>7</v>
      </c>
      <c r="AN172">
        <f t="shared" si="20"/>
        <v>10</v>
      </c>
      <c r="AO172" s="15">
        <f t="shared" si="21"/>
        <v>49000</v>
      </c>
      <c r="AP172">
        <f t="shared" si="22"/>
        <v>0</v>
      </c>
      <c r="AQ172" s="15">
        <f t="shared" si="23"/>
        <v>0</v>
      </c>
      <c r="AR172">
        <f t="shared" si="24"/>
        <v>0</v>
      </c>
      <c r="AS172" s="15">
        <f t="shared" si="25"/>
        <v>0</v>
      </c>
      <c r="AT172">
        <f t="shared" si="26"/>
        <v>3</v>
      </c>
      <c r="AU172" s="15">
        <f t="shared" si="27"/>
        <v>23000</v>
      </c>
      <c r="AV172">
        <f t="shared" si="28"/>
        <v>10</v>
      </c>
      <c r="AW172" s="15">
        <f t="shared" si="29"/>
        <v>49000</v>
      </c>
    </row>
    <row r="173" spans="1:49" ht="12" customHeight="1" x14ac:dyDescent="0.2">
      <c r="B173" s="43">
        <v>2803.02</v>
      </c>
      <c r="C173" s="44"/>
      <c r="D173" s="44"/>
      <c r="E173" s="44"/>
      <c r="F173" s="44"/>
      <c r="G173" s="45">
        <v>6</v>
      </c>
      <c r="I173" s="44"/>
      <c r="J173" s="45">
        <v>62</v>
      </c>
      <c r="L173" s="44"/>
      <c r="M173" s="45">
        <v>0</v>
      </c>
      <c r="O173" s="44"/>
      <c r="P173" s="45">
        <v>0</v>
      </c>
      <c r="R173" s="44"/>
      <c r="S173" s="45">
        <v>0</v>
      </c>
      <c r="T173" s="44"/>
      <c r="U173" s="44"/>
      <c r="V173" s="44"/>
      <c r="W173" s="45">
        <v>0</v>
      </c>
      <c r="Y173" s="44"/>
      <c r="Z173" s="44"/>
      <c r="AA173" s="45">
        <v>2</v>
      </c>
      <c r="AC173" s="44"/>
      <c r="AD173" s="44"/>
      <c r="AE173" s="44"/>
      <c r="AF173" s="44"/>
      <c r="AG173" s="45">
        <v>28</v>
      </c>
      <c r="AJ173" s="43">
        <v>2705.02</v>
      </c>
      <c r="AK173" s="43"/>
      <c r="AL173" s="35">
        <v>2711.02</v>
      </c>
      <c r="AM173" s="35">
        <v>13</v>
      </c>
      <c r="AN173">
        <f t="shared" si="20"/>
        <v>15</v>
      </c>
      <c r="AO173" s="15">
        <f t="shared" si="21"/>
        <v>335000</v>
      </c>
      <c r="AP173">
        <f t="shared" si="22"/>
        <v>0</v>
      </c>
      <c r="AQ173" s="15">
        <f t="shared" si="23"/>
        <v>0</v>
      </c>
      <c r="AR173">
        <f t="shared" si="24"/>
        <v>0</v>
      </c>
      <c r="AS173" s="15">
        <f t="shared" si="25"/>
        <v>0</v>
      </c>
      <c r="AT173">
        <f t="shared" si="26"/>
        <v>12</v>
      </c>
      <c r="AU173" s="15">
        <f t="shared" si="27"/>
        <v>222000</v>
      </c>
      <c r="AV173">
        <f t="shared" si="28"/>
        <v>15</v>
      </c>
      <c r="AW173" s="15">
        <f t="shared" si="29"/>
        <v>335000</v>
      </c>
    </row>
    <row r="174" spans="1:49" ht="12" customHeight="1" x14ac:dyDescent="0.2">
      <c r="B174" s="43">
        <v>2804.04</v>
      </c>
      <c r="C174" s="44"/>
      <c r="D174" s="44"/>
      <c r="E174" s="44"/>
      <c r="F174" s="44"/>
      <c r="G174" s="45">
        <v>3</v>
      </c>
      <c r="I174" s="44"/>
      <c r="J174" s="45">
        <v>5</v>
      </c>
      <c r="L174" s="44"/>
      <c r="M174" s="45">
        <v>0</v>
      </c>
      <c r="O174" s="44"/>
      <c r="P174" s="45">
        <v>0</v>
      </c>
      <c r="R174" s="44"/>
      <c r="S174" s="45">
        <v>0</v>
      </c>
      <c r="T174" s="44"/>
      <c r="U174" s="44"/>
      <c r="V174" s="44"/>
      <c r="W174" s="45">
        <v>0</v>
      </c>
      <c r="Y174" s="44"/>
      <c r="Z174" s="44"/>
      <c r="AA174" s="45">
        <v>1</v>
      </c>
      <c r="AC174" s="44"/>
      <c r="AD174" s="44"/>
      <c r="AE174" s="44"/>
      <c r="AF174" s="44"/>
      <c r="AG174" s="45">
        <v>3</v>
      </c>
      <c r="AJ174" s="43">
        <v>2706</v>
      </c>
      <c r="AK174" s="43"/>
      <c r="AL174" s="35">
        <v>2712</v>
      </c>
      <c r="AM174" s="35">
        <v>13</v>
      </c>
      <c r="AN174">
        <f t="shared" si="20"/>
        <v>84</v>
      </c>
      <c r="AO174" s="15">
        <f t="shared" si="21"/>
        <v>1004000</v>
      </c>
      <c r="AP174">
        <f t="shared" si="22"/>
        <v>4</v>
      </c>
      <c r="AQ174" s="15">
        <f t="shared" si="23"/>
        <v>729000</v>
      </c>
      <c r="AR174">
        <f t="shared" si="24"/>
        <v>5</v>
      </c>
      <c r="AS174" s="15">
        <f t="shared" si="25"/>
        <v>3306000</v>
      </c>
      <c r="AT174">
        <f t="shared" si="26"/>
        <v>48</v>
      </c>
      <c r="AU174" s="15">
        <f t="shared" si="27"/>
        <v>1260000</v>
      </c>
      <c r="AV174">
        <f t="shared" si="28"/>
        <v>93</v>
      </c>
      <c r="AW174" s="15">
        <f t="shared" si="29"/>
        <v>5039000</v>
      </c>
    </row>
    <row r="175" spans="1:49" ht="12" customHeight="1" x14ac:dyDescent="0.2">
      <c r="B175" s="44" t="s">
        <v>26</v>
      </c>
      <c r="C175" s="44"/>
      <c r="D175" s="44"/>
      <c r="E175" s="44"/>
      <c r="F175" s="44"/>
      <c r="G175" s="45">
        <v>817</v>
      </c>
      <c r="I175" s="44"/>
      <c r="J175" s="47">
        <v>11440</v>
      </c>
      <c r="L175" s="44"/>
      <c r="M175" s="45">
        <v>41</v>
      </c>
      <c r="O175" s="44"/>
      <c r="P175" s="47">
        <v>7210</v>
      </c>
      <c r="R175" s="44"/>
      <c r="S175" s="45">
        <v>48</v>
      </c>
      <c r="T175" s="44"/>
      <c r="U175" s="44"/>
      <c r="V175" s="44"/>
      <c r="W175" s="47">
        <v>25854</v>
      </c>
      <c r="Y175" s="44"/>
      <c r="Z175" s="44"/>
      <c r="AA175" s="45">
        <v>380</v>
      </c>
      <c r="AC175" s="44"/>
      <c r="AD175" s="44"/>
      <c r="AE175" s="44"/>
      <c r="AF175" s="44"/>
      <c r="AG175" s="47">
        <v>7098</v>
      </c>
      <c r="AJ175" s="43">
        <v>2720.03</v>
      </c>
      <c r="AK175" s="43"/>
      <c r="AL175" s="35">
        <v>2713</v>
      </c>
      <c r="AM175" s="35">
        <v>13</v>
      </c>
      <c r="AN175">
        <f t="shared" si="20"/>
        <v>54</v>
      </c>
      <c r="AO175" s="15">
        <f t="shared" si="21"/>
        <v>903000</v>
      </c>
      <c r="AP175">
        <f t="shared" si="22"/>
        <v>1</v>
      </c>
      <c r="AQ175" s="15">
        <f t="shared" si="23"/>
        <v>199000</v>
      </c>
      <c r="AR175">
        <f t="shared" si="24"/>
        <v>2</v>
      </c>
      <c r="AS175" s="15">
        <f t="shared" si="25"/>
        <v>555000</v>
      </c>
      <c r="AT175">
        <f t="shared" si="26"/>
        <v>27</v>
      </c>
      <c r="AU175" s="15">
        <f t="shared" si="27"/>
        <v>589000</v>
      </c>
      <c r="AV175">
        <f t="shared" si="28"/>
        <v>57</v>
      </c>
      <c r="AW175" s="15">
        <f t="shared" si="29"/>
        <v>1657000</v>
      </c>
    </row>
    <row r="176" spans="1:49" ht="14.45" customHeight="1" x14ac:dyDescent="0.2">
      <c r="A176" s="37" t="s">
        <v>267</v>
      </c>
      <c r="B176" s="37"/>
      <c r="C176" s="37"/>
      <c r="D176" s="37"/>
      <c r="E176" s="37"/>
      <c r="F176" s="37"/>
      <c r="G176" s="37"/>
      <c r="H176" s="37"/>
      <c r="Z176" s="38"/>
      <c r="AA176" s="38"/>
      <c r="AB176" s="38" t="s">
        <v>1</v>
      </c>
      <c r="AC176" s="38"/>
      <c r="AD176" s="39">
        <v>6</v>
      </c>
      <c r="AE176" s="40" t="s">
        <v>3</v>
      </c>
      <c r="AF176" s="38"/>
      <c r="AG176" s="39">
        <v>9</v>
      </c>
      <c r="AJ176" s="43">
        <v>1102</v>
      </c>
      <c r="AK176" s="43"/>
      <c r="AL176" s="35">
        <v>2714</v>
      </c>
      <c r="AM176" s="35">
        <v>13</v>
      </c>
      <c r="AN176">
        <f t="shared" si="20"/>
        <v>81</v>
      </c>
      <c r="AO176" s="15">
        <f t="shared" si="21"/>
        <v>912000</v>
      </c>
      <c r="AP176">
        <f t="shared" si="22"/>
        <v>2</v>
      </c>
      <c r="AQ176" s="15">
        <f t="shared" si="23"/>
        <v>402000</v>
      </c>
      <c r="AR176">
        <f t="shared" si="24"/>
        <v>2</v>
      </c>
      <c r="AS176" s="15">
        <f t="shared" si="25"/>
        <v>1020000</v>
      </c>
      <c r="AT176">
        <f t="shared" si="26"/>
        <v>52</v>
      </c>
      <c r="AU176" s="15">
        <f t="shared" si="27"/>
        <v>1733000</v>
      </c>
      <c r="AV176">
        <f t="shared" si="28"/>
        <v>85</v>
      </c>
      <c r="AW176" s="15">
        <f t="shared" si="29"/>
        <v>2334000</v>
      </c>
    </row>
    <row r="177" spans="1:49" ht="14.45" customHeight="1" x14ac:dyDescent="0.2">
      <c r="A177" s="37" t="s">
        <v>5</v>
      </c>
      <c r="B177" s="37"/>
      <c r="C177" s="37"/>
      <c r="D177" s="37"/>
      <c r="E177" s="37"/>
      <c r="V177" s="37" t="s">
        <v>6</v>
      </c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J177" s="43">
        <v>2401</v>
      </c>
      <c r="AK177" s="43"/>
      <c r="AL177" s="35">
        <v>2715.01</v>
      </c>
      <c r="AM177" s="35">
        <v>13</v>
      </c>
      <c r="AN177">
        <f t="shared" si="20"/>
        <v>107</v>
      </c>
      <c r="AO177" s="15">
        <f t="shared" si="21"/>
        <v>1667000</v>
      </c>
      <c r="AP177">
        <f t="shared" si="22"/>
        <v>1</v>
      </c>
      <c r="AQ177" s="15">
        <f t="shared" si="23"/>
        <v>169000</v>
      </c>
      <c r="AR177">
        <f t="shared" si="24"/>
        <v>4</v>
      </c>
      <c r="AS177" s="15">
        <f t="shared" si="25"/>
        <v>1750000</v>
      </c>
      <c r="AT177">
        <f t="shared" si="26"/>
        <v>69</v>
      </c>
      <c r="AU177" s="15">
        <f t="shared" si="27"/>
        <v>900000</v>
      </c>
      <c r="AV177">
        <f t="shared" si="28"/>
        <v>112</v>
      </c>
      <c r="AW177" s="15">
        <f t="shared" si="29"/>
        <v>3586000</v>
      </c>
    </row>
    <row r="178" spans="1:49" ht="14.45" customHeight="1" x14ac:dyDescent="0.2">
      <c r="A178" s="37" t="s">
        <v>7</v>
      </c>
      <c r="B178" s="37"/>
      <c r="C178" s="37"/>
      <c r="D178" s="37"/>
      <c r="E178" s="37"/>
      <c r="V178" s="37" t="s">
        <v>268</v>
      </c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J178" s="43">
        <v>2609</v>
      </c>
      <c r="AK178" s="43"/>
      <c r="AL178" s="35">
        <v>2715.03</v>
      </c>
      <c r="AM178" s="35">
        <v>13</v>
      </c>
      <c r="AN178">
        <f t="shared" si="20"/>
        <v>26</v>
      </c>
      <c r="AO178" s="15">
        <f t="shared" si="21"/>
        <v>507000</v>
      </c>
      <c r="AP178">
        <f t="shared" si="22"/>
        <v>0</v>
      </c>
      <c r="AQ178" s="15">
        <f t="shared" si="23"/>
        <v>0</v>
      </c>
      <c r="AR178">
        <f t="shared" si="24"/>
        <v>0</v>
      </c>
      <c r="AS178" s="15">
        <f t="shared" si="25"/>
        <v>0</v>
      </c>
      <c r="AT178">
        <f t="shared" si="26"/>
        <v>11</v>
      </c>
      <c r="AU178" s="15">
        <f t="shared" si="27"/>
        <v>148000</v>
      </c>
      <c r="AV178">
        <f t="shared" si="28"/>
        <v>26</v>
      </c>
      <c r="AW178" s="15">
        <f t="shared" si="29"/>
        <v>507000</v>
      </c>
    </row>
    <row r="179" spans="1:49" ht="12" customHeight="1" x14ac:dyDescent="0.2">
      <c r="G179" s="41" t="s">
        <v>269</v>
      </c>
      <c r="H179" s="41"/>
      <c r="I179" s="41"/>
      <c r="J179" s="41"/>
      <c r="M179" s="41" t="s">
        <v>10</v>
      </c>
      <c r="N179" s="41"/>
      <c r="O179" s="41"/>
      <c r="P179" s="41"/>
      <c r="R179" s="41" t="s">
        <v>10</v>
      </c>
      <c r="S179" s="41"/>
      <c r="T179" s="41"/>
      <c r="U179" s="41"/>
      <c r="V179" s="41"/>
      <c r="AJ179" s="46">
        <v>203</v>
      </c>
      <c r="AK179" s="46"/>
      <c r="AL179" s="35">
        <v>2716</v>
      </c>
      <c r="AM179" s="35">
        <v>6</v>
      </c>
      <c r="AN179">
        <f t="shared" si="20"/>
        <v>9</v>
      </c>
      <c r="AO179" s="15">
        <f t="shared" si="21"/>
        <v>185000</v>
      </c>
      <c r="AP179">
        <f t="shared" si="22"/>
        <v>1</v>
      </c>
      <c r="AQ179" s="15">
        <f t="shared" si="23"/>
        <v>191000</v>
      </c>
      <c r="AR179">
        <f t="shared" si="24"/>
        <v>0</v>
      </c>
      <c r="AS179" s="15">
        <f t="shared" si="25"/>
        <v>0</v>
      </c>
      <c r="AT179">
        <f t="shared" si="26"/>
        <v>4</v>
      </c>
      <c r="AU179" s="15">
        <f t="shared" si="27"/>
        <v>218000</v>
      </c>
      <c r="AV179">
        <f t="shared" si="28"/>
        <v>10</v>
      </c>
      <c r="AW179" s="15">
        <f t="shared" si="29"/>
        <v>376000</v>
      </c>
    </row>
    <row r="180" spans="1:49" ht="12" customHeight="1" x14ac:dyDescent="0.2">
      <c r="G180" s="41" t="s">
        <v>270</v>
      </c>
      <c r="H180" s="41"/>
      <c r="I180" s="41"/>
      <c r="J180" s="41"/>
      <c r="M180" s="41" t="s">
        <v>12</v>
      </c>
      <c r="N180" s="41"/>
      <c r="O180" s="41"/>
      <c r="P180" s="41"/>
      <c r="R180" s="41" t="s">
        <v>13</v>
      </c>
      <c r="S180" s="41"/>
      <c r="T180" s="41"/>
      <c r="U180" s="41"/>
      <c r="V180" s="41"/>
      <c r="X180" s="41" t="s">
        <v>14</v>
      </c>
      <c r="Y180" s="41"/>
      <c r="Z180" s="41"/>
      <c r="AA180" s="41"/>
      <c r="AB180" s="41"/>
      <c r="AC180" s="41"/>
      <c r="AD180" s="41"/>
      <c r="AE180" s="41"/>
      <c r="AF180" s="41"/>
      <c r="AG180" s="41"/>
      <c r="AJ180" s="43">
        <v>1308.05</v>
      </c>
      <c r="AK180" s="43"/>
      <c r="AL180" s="35">
        <v>2717</v>
      </c>
      <c r="AM180" s="35">
        <v>6</v>
      </c>
      <c r="AN180">
        <f t="shared" si="20"/>
        <v>26</v>
      </c>
      <c r="AO180" s="15">
        <f t="shared" si="21"/>
        <v>248000</v>
      </c>
      <c r="AP180">
        <f t="shared" si="22"/>
        <v>1</v>
      </c>
      <c r="AQ180" s="15">
        <f t="shared" si="23"/>
        <v>250000</v>
      </c>
      <c r="AR180">
        <f t="shared" si="24"/>
        <v>0</v>
      </c>
      <c r="AS180" s="15">
        <f t="shared" si="25"/>
        <v>0</v>
      </c>
      <c r="AT180">
        <f t="shared" si="26"/>
        <v>23</v>
      </c>
      <c r="AU180" s="15">
        <f t="shared" si="27"/>
        <v>447000</v>
      </c>
      <c r="AV180">
        <f t="shared" si="28"/>
        <v>27</v>
      </c>
      <c r="AW180" s="15">
        <f t="shared" si="29"/>
        <v>498000</v>
      </c>
    </row>
    <row r="181" spans="1:49" ht="12.95" customHeight="1" x14ac:dyDescent="0.2">
      <c r="B181" s="42" t="s">
        <v>15</v>
      </c>
      <c r="G181" s="41" t="s">
        <v>271</v>
      </c>
      <c r="H181" s="41"/>
      <c r="I181" s="41"/>
      <c r="J181" s="41"/>
      <c r="M181" s="41" t="s">
        <v>17</v>
      </c>
      <c r="N181" s="41"/>
      <c r="O181" s="41"/>
      <c r="P181" s="41"/>
      <c r="X181" s="41" t="s">
        <v>18</v>
      </c>
      <c r="Y181" s="41"/>
      <c r="Z181" s="41"/>
      <c r="AA181" s="41"/>
      <c r="AB181" s="41"/>
      <c r="AC181" s="41"/>
      <c r="AD181" s="41"/>
      <c r="AE181" s="41"/>
      <c r="AF181" s="41"/>
      <c r="AG181" s="41"/>
      <c r="AJ181" s="46">
        <v>103</v>
      </c>
      <c r="AK181" s="46"/>
      <c r="AL181" s="35">
        <v>2718.01</v>
      </c>
      <c r="AM181" s="35">
        <v>5</v>
      </c>
      <c r="AN181">
        <f t="shared" si="20"/>
        <v>11</v>
      </c>
      <c r="AO181" s="15">
        <f t="shared" si="21"/>
        <v>78000</v>
      </c>
      <c r="AP181">
        <f t="shared" si="22"/>
        <v>0</v>
      </c>
      <c r="AQ181" s="15">
        <f t="shared" si="23"/>
        <v>0</v>
      </c>
      <c r="AR181">
        <f t="shared" si="24"/>
        <v>0</v>
      </c>
      <c r="AS181" s="15">
        <f t="shared" si="25"/>
        <v>0</v>
      </c>
      <c r="AT181">
        <f t="shared" si="26"/>
        <v>5</v>
      </c>
      <c r="AU181" s="15">
        <f t="shared" si="27"/>
        <v>38000</v>
      </c>
      <c r="AV181">
        <f t="shared" si="28"/>
        <v>11</v>
      </c>
      <c r="AW181" s="15">
        <f t="shared" si="29"/>
        <v>78000</v>
      </c>
    </row>
    <row r="182" spans="1:49" ht="13.5" customHeight="1" x14ac:dyDescent="0.2">
      <c r="B182" s="42"/>
      <c r="G182" s="41"/>
      <c r="H182" s="41"/>
      <c r="I182" s="41"/>
      <c r="J182" s="41"/>
      <c r="M182" s="41"/>
      <c r="N182" s="41"/>
      <c r="O182" s="41"/>
      <c r="P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J182" s="46">
        <v>104</v>
      </c>
      <c r="AK182" s="46"/>
      <c r="AL182" s="35">
        <v>2718.02</v>
      </c>
      <c r="AM182" s="35">
        <v>5</v>
      </c>
      <c r="AN182">
        <f t="shared" si="20"/>
        <v>11</v>
      </c>
      <c r="AO182" s="15">
        <f t="shared" si="21"/>
        <v>104000</v>
      </c>
      <c r="AP182">
        <f t="shared" si="22"/>
        <v>0</v>
      </c>
      <c r="AQ182" s="15">
        <f t="shared" si="23"/>
        <v>0</v>
      </c>
      <c r="AR182">
        <f t="shared" si="24"/>
        <v>0</v>
      </c>
      <c r="AS182" s="15">
        <f t="shared" si="25"/>
        <v>0</v>
      </c>
      <c r="AT182">
        <f t="shared" si="26"/>
        <v>5</v>
      </c>
      <c r="AU182" s="15">
        <f t="shared" si="27"/>
        <v>27000</v>
      </c>
      <c r="AV182">
        <f t="shared" si="28"/>
        <v>11</v>
      </c>
      <c r="AW182" s="15">
        <f t="shared" si="29"/>
        <v>104000</v>
      </c>
    </row>
    <row r="183" spans="1:49" ht="12" customHeight="1" x14ac:dyDescent="0.2">
      <c r="F183" s="41" t="s">
        <v>19</v>
      </c>
      <c r="G183" s="41"/>
      <c r="H183" s="41"/>
      <c r="J183" s="41" t="s">
        <v>20</v>
      </c>
      <c r="K183" s="41"/>
      <c r="M183" s="41" t="s">
        <v>19</v>
      </c>
      <c r="N183" s="41"/>
      <c r="P183" s="42" t="s">
        <v>20</v>
      </c>
      <c r="S183" s="42" t="s">
        <v>19</v>
      </c>
      <c r="U183" s="41" t="s">
        <v>20</v>
      </c>
      <c r="V183" s="41"/>
      <c r="Y183" s="41" t="s">
        <v>19</v>
      </c>
      <c r="Z183" s="41"/>
      <c r="AD183" s="41" t="s">
        <v>20</v>
      </c>
      <c r="AE183" s="41"/>
      <c r="AF183" s="41"/>
      <c r="AJ183" s="46">
        <v>105</v>
      </c>
      <c r="AK183" s="46"/>
      <c r="AL183" s="35">
        <v>2719</v>
      </c>
      <c r="AM183" s="35">
        <v>8</v>
      </c>
      <c r="AN183">
        <f t="shared" si="20"/>
        <v>39</v>
      </c>
      <c r="AO183" s="15">
        <f t="shared" si="21"/>
        <v>439000</v>
      </c>
      <c r="AP183">
        <f t="shared" si="22"/>
        <v>3</v>
      </c>
      <c r="AQ183" s="15">
        <f t="shared" si="23"/>
        <v>570000</v>
      </c>
      <c r="AR183">
        <f t="shared" si="24"/>
        <v>3</v>
      </c>
      <c r="AS183" s="15">
        <f t="shared" si="25"/>
        <v>1125000</v>
      </c>
      <c r="AT183">
        <f t="shared" si="26"/>
        <v>25</v>
      </c>
      <c r="AU183" s="15">
        <f t="shared" si="27"/>
        <v>528000</v>
      </c>
      <c r="AV183">
        <f t="shared" si="28"/>
        <v>45</v>
      </c>
      <c r="AW183" s="15">
        <f t="shared" si="29"/>
        <v>2134000</v>
      </c>
    </row>
    <row r="184" spans="1:49" ht="12" customHeight="1" x14ac:dyDescent="0.2">
      <c r="F184" s="41" t="s">
        <v>21</v>
      </c>
      <c r="G184" s="41"/>
      <c r="H184" s="41"/>
      <c r="J184" s="41" t="s">
        <v>22</v>
      </c>
      <c r="K184" s="41"/>
      <c r="M184" s="41" t="s">
        <v>21</v>
      </c>
      <c r="N184" s="41"/>
      <c r="P184" s="42" t="s">
        <v>22</v>
      </c>
      <c r="S184" s="42" t="s">
        <v>21</v>
      </c>
      <c r="U184" s="41" t="s">
        <v>22</v>
      </c>
      <c r="V184" s="41"/>
      <c r="Y184" s="41" t="s">
        <v>21</v>
      </c>
      <c r="Z184" s="41"/>
      <c r="AD184" s="41" t="s">
        <v>22</v>
      </c>
      <c r="AE184" s="41"/>
      <c r="AF184" s="41"/>
      <c r="AJ184" s="43">
        <v>1201</v>
      </c>
      <c r="AK184" s="43"/>
      <c r="AL184" s="35">
        <v>2720.03</v>
      </c>
      <c r="AM184" s="35">
        <v>10</v>
      </c>
      <c r="AN184">
        <f t="shared" si="20"/>
        <v>145</v>
      </c>
      <c r="AO184" s="15">
        <f t="shared" si="21"/>
        <v>1454000</v>
      </c>
      <c r="AP184">
        <f t="shared" si="22"/>
        <v>0</v>
      </c>
      <c r="AQ184" s="15">
        <f t="shared" si="23"/>
        <v>0</v>
      </c>
      <c r="AR184">
        <f t="shared" si="24"/>
        <v>0</v>
      </c>
      <c r="AS184" s="15">
        <f t="shared" si="25"/>
        <v>0</v>
      </c>
      <c r="AT184">
        <f t="shared" si="26"/>
        <v>91</v>
      </c>
      <c r="AU184" s="15">
        <f t="shared" si="27"/>
        <v>911000</v>
      </c>
      <c r="AV184">
        <f t="shared" si="28"/>
        <v>145</v>
      </c>
      <c r="AW184" s="15">
        <f t="shared" si="29"/>
        <v>1454000</v>
      </c>
    </row>
    <row r="185" spans="1:49" ht="12" customHeight="1" x14ac:dyDescent="0.2">
      <c r="B185" s="41" t="s">
        <v>155</v>
      </c>
      <c r="C185" s="41"/>
      <c r="D185" s="41"/>
      <c r="AJ185" s="43">
        <v>1202.01</v>
      </c>
      <c r="AK185" s="43"/>
      <c r="AL185" s="35">
        <v>2720.04</v>
      </c>
      <c r="AM185" s="35">
        <v>7</v>
      </c>
      <c r="AN185">
        <f t="shared" si="20"/>
        <v>133</v>
      </c>
      <c r="AO185" s="15">
        <f t="shared" si="21"/>
        <v>1043000</v>
      </c>
      <c r="AP185">
        <f t="shared" si="22"/>
        <v>1</v>
      </c>
      <c r="AQ185" s="15">
        <f t="shared" si="23"/>
        <v>125000</v>
      </c>
      <c r="AR185">
        <f t="shared" si="24"/>
        <v>1</v>
      </c>
      <c r="AS185" s="15">
        <f t="shared" si="25"/>
        <v>455000</v>
      </c>
      <c r="AT185">
        <f t="shared" si="26"/>
        <v>65</v>
      </c>
      <c r="AU185" s="15">
        <f t="shared" si="27"/>
        <v>545000</v>
      </c>
      <c r="AV185">
        <f t="shared" si="28"/>
        <v>135</v>
      </c>
      <c r="AW185" s="15">
        <f t="shared" si="29"/>
        <v>1623000</v>
      </c>
    </row>
    <row r="186" spans="1:49" ht="12" customHeight="1" x14ac:dyDescent="0.2">
      <c r="B186" s="46">
        <v>202</v>
      </c>
      <c r="C186" s="44"/>
      <c r="D186" s="44"/>
      <c r="E186" s="44"/>
      <c r="F186" s="44"/>
      <c r="G186" s="45">
        <v>27</v>
      </c>
      <c r="I186" s="44"/>
      <c r="J186" s="45">
        <v>151</v>
      </c>
      <c r="L186" s="44"/>
      <c r="M186" s="45">
        <v>1</v>
      </c>
      <c r="O186" s="44"/>
      <c r="P186" s="45">
        <v>150</v>
      </c>
      <c r="R186" s="44"/>
      <c r="S186" s="45">
        <v>0</v>
      </c>
      <c r="T186" s="44"/>
      <c r="U186" s="44"/>
      <c r="V186" s="44"/>
      <c r="W186" s="45">
        <v>0</v>
      </c>
      <c r="Y186" s="44"/>
      <c r="Z186" s="44"/>
      <c r="AA186" s="45">
        <v>17</v>
      </c>
      <c r="AC186" s="44"/>
      <c r="AD186" s="44"/>
      <c r="AE186" s="44"/>
      <c r="AF186" s="44"/>
      <c r="AG186" s="45">
        <v>251</v>
      </c>
      <c r="AJ186" s="43">
        <v>1401</v>
      </c>
      <c r="AK186" s="43"/>
      <c r="AL186" s="35">
        <v>2720.05</v>
      </c>
      <c r="AM186" s="35">
        <v>7</v>
      </c>
      <c r="AN186">
        <f t="shared" si="20"/>
        <v>85</v>
      </c>
      <c r="AO186" s="15">
        <f t="shared" si="21"/>
        <v>714000</v>
      </c>
      <c r="AP186">
        <f t="shared" si="22"/>
        <v>2</v>
      </c>
      <c r="AQ186" s="15">
        <f t="shared" si="23"/>
        <v>243000</v>
      </c>
      <c r="AR186">
        <f t="shared" si="24"/>
        <v>0</v>
      </c>
      <c r="AS186" s="15">
        <f t="shared" si="25"/>
        <v>0</v>
      </c>
      <c r="AT186">
        <f t="shared" si="26"/>
        <v>50</v>
      </c>
      <c r="AU186" s="15">
        <f t="shared" si="27"/>
        <v>396000</v>
      </c>
      <c r="AV186">
        <f t="shared" si="28"/>
        <v>87</v>
      </c>
      <c r="AW186" s="15">
        <f t="shared" si="29"/>
        <v>957000</v>
      </c>
    </row>
    <row r="187" spans="1:49" ht="12" customHeight="1" x14ac:dyDescent="0.2">
      <c r="B187" s="46">
        <v>603</v>
      </c>
      <c r="C187" s="44"/>
      <c r="D187" s="44"/>
      <c r="E187" s="44"/>
      <c r="F187" s="44"/>
      <c r="G187" s="45">
        <v>20</v>
      </c>
      <c r="I187" s="44"/>
      <c r="J187" s="45">
        <v>252</v>
      </c>
      <c r="L187" s="44"/>
      <c r="M187" s="45">
        <v>1</v>
      </c>
      <c r="O187" s="44"/>
      <c r="P187" s="45">
        <v>152</v>
      </c>
      <c r="R187" s="44"/>
      <c r="S187" s="45">
        <v>1</v>
      </c>
      <c r="T187" s="44"/>
      <c r="U187" s="44"/>
      <c r="V187" s="44"/>
      <c r="W187" s="45">
        <v>440</v>
      </c>
      <c r="Y187" s="44"/>
      <c r="Z187" s="44"/>
      <c r="AA187" s="45">
        <v>18</v>
      </c>
      <c r="AC187" s="44"/>
      <c r="AD187" s="44"/>
      <c r="AE187" s="44"/>
      <c r="AF187" s="44"/>
      <c r="AG187" s="45">
        <v>810</v>
      </c>
      <c r="AJ187" s="43">
        <v>2201</v>
      </c>
      <c r="AK187" s="43"/>
      <c r="AL187" s="35">
        <v>2720.06</v>
      </c>
      <c r="AM187" s="35">
        <v>4</v>
      </c>
      <c r="AN187">
        <f t="shared" si="20"/>
        <v>121</v>
      </c>
      <c r="AO187" s="15">
        <f t="shared" si="21"/>
        <v>1241000</v>
      </c>
      <c r="AP187">
        <f t="shared" si="22"/>
        <v>2</v>
      </c>
      <c r="AQ187" s="15">
        <f t="shared" si="23"/>
        <v>225000</v>
      </c>
      <c r="AR187">
        <f t="shared" si="24"/>
        <v>0</v>
      </c>
      <c r="AS187" s="15">
        <f t="shared" si="25"/>
        <v>0</v>
      </c>
      <c r="AT187">
        <f t="shared" si="26"/>
        <v>63</v>
      </c>
      <c r="AU187" s="15">
        <f t="shared" si="27"/>
        <v>884000</v>
      </c>
      <c r="AV187">
        <f t="shared" si="28"/>
        <v>123</v>
      </c>
      <c r="AW187" s="15">
        <f t="shared" si="29"/>
        <v>1466000</v>
      </c>
    </row>
    <row r="188" spans="1:49" ht="12" customHeight="1" x14ac:dyDescent="0.2">
      <c r="B188" s="43">
        <v>1101</v>
      </c>
      <c r="C188" s="44"/>
      <c r="D188" s="44"/>
      <c r="E188" s="44"/>
      <c r="F188" s="44"/>
      <c r="G188" s="45">
        <v>72</v>
      </c>
      <c r="I188" s="44"/>
      <c r="J188" s="47">
        <v>1134</v>
      </c>
      <c r="L188" s="44"/>
      <c r="M188" s="45">
        <v>3</v>
      </c>
      <c r="O188" s="44"/>
      <c r="P188" s="45">
        <v>530</v>
      </c>
      <c r="R188" s="44"/>
      <c r="S188" s="45">
        <v>4</v>
      </c>
      <c r="T188" s="44"/>
      <c r="U188" s="44"/>
      <c r="V188" s="44"/>
      <c r="W188" s="47">
        <v>2210</v>
      </c>
      <c r="Y188" s="44"/>
      <c r="Z188" s="44"/>
      <c r="AA188" s="45">
        <v>44</v>
      </c>
      <c r="AC188" s="44"/>
      <c r="AD188" s="44"/>
      <c r="AE188" s="44"/>
      <c r="AF188" s="44"/>
      <c r="AG188" s="47">
        <v>1807</v>
      </c>
      <c r="AJ188" s="43">
        <v>2302</v>
      </c>
      <c r="AK188" s="43"/>
      <c r="AL188" s="35">
        <v>2720.07</v>
      </c>
      <c r="AM188" s="35">
        <v>6</v>
      </c>
      <c r="AN188">
        <f t="shared" si="20"/>
        <v>88</v>
      </c>
      <c r="AO188" s="15">
        <f t="shared" si="21"/>
        <v>713000</v>
      </c>
      <c r="AP188">
        <f t="shared" si="22"/>
        <v>2</v>
      </c>
      <c r="AQ188" s="15">
        <f t="shared" si="23"/>
        <v>420000</v>
      </c>
      <c r="AR188">
        <f t="shared" si="24"/>
        <v>1</v>
      </c>
      <c r="AS188" s="15">
        <f t="shared" si="25"/>
        <v>750000</v>
      </c>
      <c r="AT188">
        <f t="shared" si="26"/>
        <v>58</v>
      </c>
      <c r="AU188" s="15">
        <f t="shared" si="27"/>
        <v>632000</v>
      </c>
      <c r="AV188">
        <f t="shared" si="28"/>
        <v>91</v>
      </c>
      <c r="AW188" s="15">
        <f t="shared" si="29"/>
        <v>1883000</v>
      </c>
    </row>
    <row r="189" spans="1:49" ht="12" customHeight="1" x14ac:dyDescent="0.2">
      <c r="B189" s="43">
        <v>1308.03</v>
      </c>
      <c r="C189" s="44"/>
      <c r="D189" s="44"/>
      <c r="E189" s="44"/>
      <c r="F189" s="44"/>
      <c r="G189" s="45">
        <v>25</v>
      </c>
      <c r="I189" s="44"/>
      <c r="J189" s="45">
        <v>275</v>
      </c>
      <c r="L189" s="44"/>
      <c r="M189" s="45">
        <v>1</v>
      </c>
      <c r="O189" s="44"/>
      <c r="P189" s="45">
        <v>250</v>
      </c>
      <c r="R189" s="44"/>
      <c r="S189" s="45">
        <v>1</v>
      </c>
      <c r="T189" s="44"/>
      <c r="U189" s="44"/>
      <c r="V189" s="44"/>
      <c r="W189" s="45">
        <v>350</v>
      </c>
      <c r="Y189" s="44"/>
      <c r="Z189" s="44"/>
      <c r="AA189" s="45">
        <v>12</v>
      </c>
      <c r="AC189" s="44"/>
      <c r="AD189" s="44"/>
      <c r="AE189" s="44"/>
      <c r="AF189" s="44"/>
      <c r="AG189" s="45">
        <v>78</v>
      </c>
      <c r="AJ189" s="43">
        <v>2402</v>
      </c>
      <c r="AK189" s="43"/>
      <c r="AL189" s="35">
        <v>2801.01</v>
      </c>
      <c r="AM189" s="35">
        <v>7</v>
      </c>
      <c r="AN189">
        <f t="shared" si="20"/>
        <v>97</v>
      </c>
      <c r="AO189" s="15">
        <f t="shared" si="21"/>
        <v>1783000</v>
      </c>
      <c r="AP189">
        <f t="shared" si="22"/>
        <v>7</v>
      </c>
      <c r="AQ189" s="15">
        <f t="shared" si="23"/>
        <v>1278000</v>
      </c>
      <c r="AR189">
        <f t="shared" si="24"/>
        <v>3</v>
      </c>
      <c r="AS189" s="15">
        <f t="shared" si="25"/>
        <v>1599000</v>
      </c>
      <c r="AT189">
        <f t="shared" si="26"/>
        <v>42</v>
      </c>
      <c r="AU189" s="15">
        <f t="shared" si="27"/>
        <v>971000</v>
      </c>
      <c r="AV189">
        <f t="shared" si="28"/>
        <v>107</v>
      </c>
      <c r="AW189" s="15">
        <f t="shared" si="29"/>
        <v>4660000</v>
      </c>
    </row>
    <row r="190" spans="1:49" ht="12" customHeight="1" x14ac:dyDescent="0.2">
      <c r="B190" s="43">
        <v>1507.01</v>
      </c>
      <c r="C190" s="44"/>
      <c r="D190" s="44"/>
      <c r="E190" s="44"/>
      <c r="F190" s="44"/>
      <c r="G190" s="45">
        <v>6</v>
      </c>
      <c r="I190" s="44"/>
      <c r="J190" s="45">
        <v>54</v>
      </c>
      <c r="L190" s="44"/>
      <c r="M190" s="45">
        <v>0</v>
      </c>
      <c r="O190" s="44"/>
      <c r="P190" s="45">
        <v>0</v>
      </c>
      <c r="R190" s="44"/>
      <c r="S190" s="45">
        <v>0</v>
      </c>
      <c r="T190" s="44"/>
      <c r="U190" s="44"/>
      <c r="V190" s="44"/>
      <c r="W190" s="45">
        <v>0</v>
      </c>
      <c r="Y190" s="44"/>
      <c r="Z190" s="44"/>
      <c r="AA190" s="45">
        <v>2</v>
      </c>
      <c r="AC190" s="44"/>
      <c r="AD190" s="44"/>
      <c r="AE190" s="44"/>
      <c r="AF190" s="44"/>
      <c r="AG190" s="45">
        <v>1</v>
      </c>
      <c r="AJ190" s="43">
        <v>2403</v>
      </c>
      <c r="AK190" s="43"/>
      <c r="AL190" s="35">
        <v>2801.02</v>
      </c>
      <c r="AM190" s="35">
        <v>5</v>
      </c>
      <c r="AN190">
        <f t="shared" si="20"/>
        <v>56</v>
      </c>
      <c r="AO190" s="15">
        <f t="shared" si="21"/>
        <v>449000</v>
      </c>
      <c r="AP190">
        <f t="shared" si="22"/>
        <v>3</v>
      </c>
      <c r="AQ190" s="15">
        <f t="shared" si="23"/>
        <v>700000</v>
      </c>
      <c r="AR190">
        <f t="shared" si="24"/>
        <v>3</v>
      </c>
      <c r="AS190" s="15">
        <f t="shared" si="25"/>
        <v>911000</v>
      </c>
      <c r="AT190">
        <f t="shared" si="26"/>
        <v>27</v>
      </c>
      <c r="AU190" s="15">
        <f t="shared" si="27"/>
        <v>390000</v>
      </c>
      <c r="AV190">
        <f t="shared" si="28"/>
        <v>62</v>
      </c>
      <c r="AW190" s="15">
        <f t="shared" si="29"/>
        <v>2060000</v>
      </c>
    </row>
    <row r="191" spans="1:49" ht="12" customHeight="1" x14ac:dyDescent="0.2">
      <c r="B191" s="43">
        <v>1507.02</v>
      </c>
      <c r="C191" s="44"/>
      <c r="D191" s="44"/>
      <c r="E191" s="44"/>
      <c r="F191" s="44"/>
      <c r="G191" s="45">
        <v>1</v>
      </c>
      <c r="I191" s="44"/>
      <c r="J191" s="45">
        <v>1</v>
      </c>
      <c r="L191" s="44"/>
      <c r="M191" s="45">
        <v>0</v>
      </c>
      <c r="O191" s="44"/>
      <c r="P191" s="45">
        <v>0</v>
      </c>
      <c r="R191" s="44"/>
      <c r="S191" s="45">
        <v>0</v>
      </c>
      <c r="T191" s="44"/>
      <c r="U191" s="44"/>
      <c r="V191" s="44"/>
      <c r="W191" s="45">
        <v>0</v>
      </c>
      <c r="Y191" s="44"/>
      <c r="Z191" s="44"/>
      <c r="AA191" s="45">
        <v>1</v>
      </c>
      <c r="AC191" s="44"/>
      <c r="AD191" s="44"/>
      <c r="AE191" s="44"/>
      <c r="AF191" s="44"/>
      <c r="AG191" s="45">
        <v>1</v>
      </c>
      <c r="AJ191" s="43">
        <v>2611</v>
      </c>
      <c r="AK191" s="43"/>
      <c r="AL191" s="35">
        <v>2802</v>
      </c>
      <c r="AM191" s="35">
        <v>8</v>
      </c>
      <c r="AN191">
        <f t="shared" si="20"/>
        <v>25</v>
      </c>
      <c r="AO191" s="15">
        <f t="shared" si="21"/>
        <v>245000</v>
      </c>
      <c r="AP191">
        <f t="shared" si="22"/>
        <v>0</v>
      </c>
      <c r="AQ191" s="15">
        <f t="shared" si="23"/>
        <v>0</v>
      </c>
      <c r="AR191">
        <f t="shared" si="24"/>
        <v>1</v>
      </c>
      <c r="AS191" s="15">
        <f t="shared" si="25"/>
        <v>350000</v>
      </c>
      <c r="AT191">
        <f t="shared" si="26"/>
        <v>17</v>
      </c>
      <c r="AU191" s="15">
        <f t="shared" si="27"/>
        <v>470000</v>
      </c>
      <c r="AV191">
        <f t="shared" si="28"/>
        <v>26</v>
      </c>
      <c r="AW191" s="15">
        <f t="shared" si="29"/>
        <v>595000</v>
      </c>
    </row>
    <row r="192" spans="1:49" ht="12" customHeight="1" x14ac:dyDescent="0.2">
      <c r="B192" s="43">
        <v>1511</v>
      </c>
      <c r="C192" s="44"/>
      <c r="D192" s="44"/>
      <c r="E192" s="44"/>
      <c r="F192" s="44"/>
      <c r="G192" s="45">
        <v>24</v>
      </c>
      <c r="I192" s="44"/>
      <c r="J192" s="45">
        <v>216</v>
      </c>
      <c r="L192" s="44"/>
      <c r="M192" s="45">
        <v>1</v>
      </c>
      <c r="O192" s="44"/>
      <c r="P192" s="45">
        <v>216</v>
      </c>
      <c r="R192" s="44"/>
      <c r="S192" s="45">
        <v>1</v>
      </c>
      <c r="T192" s="44"/>
      <c r="U192" s="44"/>
      <c r="V192" s="44"/>
      <c r="W192" s="45">
        <v>406</v>
      </c>
      <c r="Y192" s="44"/>
      <c r="Z192" s="44"/>
      <c r="AA192" s="45">
        <v>17</v>
      </c>
      <c r="AC192" s="44"/>
      <c r="AD192" s="44"/>
      <c r="AE192" s="44"/>
      <c r="AF192" s="44"/>
      <c r="AG192" s="45">
        <v>765</v>
      </c>
      <c r="AJ192" s="43">
        <v>2711.02</v>
      </c>
      <c r="AK192" s="43"/>
      <c r="AL192" s="35">
        <v>2803.01</v>
      </c>
      <c r="AM192" s="35">
        <v>6</v>
      </c>
      <c r="AN192">
        <f t="shared" si="20"/>
        <v>23</v>
      </c>
      <c r="AO192" s="15">
        <f t="shared" si="21"/>
        <v>259000</v>
      </c>
      <c r="AP192">
        <f t="shared" si="22"/>
        <v>0</v>
      </c>
      <c r="AQ192" s="15">
        <f t="shared" si="23"/>
        <v>0</v>
      </c>
      <c r="AR192">
        <f t="shared" si="24"/>
        <v>0</v>
      </c>
      <c r="AS192" s="15">
        <f t="shared" si="25"/>
        <v>0</v>
      </c>
      <c r="AT192">
        <f t="shared" si="26"/>
        <v>15</v>
      </c>
      <c r="AU192" s="15">
        <f t="shared" si="27"/>
        <v>191000</v>
      </c>
      <c r="AV192">
        <f t="shared" si="28"/>
        <v>23</v>
      </c>
      <c r="AW192" s="15">
        <f t="shared" si="29"/>
        <v>259000</v>
      </c>
    </row>
    <row r="193" spans="2:49" ht="12" customHeight="1" x14ac:dyDescent="0.2">
      <c r="B193" s="43">
        <v>1608.01</v>
      </c>
      <c r="C193" s="44"/>
      <c r="D193" s="44"/>
      <c r="E193" s="44"/>
      <c r="F193" s="44"/>
      <c r="G193" s="45">
        <v>10</v>
      </c>
      <c r="I193" s="44"/>
      <c r="J193" s="45">
        <v>37</v>
      </c>
      <c r="L193" s="44"/>
      <c r="M193" s="45">
        <v>0</v>
      </c>
      <c r="O193" s="44"/>
      <c r="P193" s="45">
        <v>0</v>
      </c>
      <c r="R193" s="44"/>
      <c r="S193" s="45">
        <v>0</v>
      </c>
      <c r="T193" s="44"/>
      <c r="U193" s="44"/>
      <c r="V193" s="44"/>
      <c r="W193" s="45">
        <v>0</v>
      </c>
      <c r="Y193" s="44"/>
      <c r="Z193" s="44"/>
      <c r="AA193" s="45">
        <v>7</v>
      </c>
      <c r="AC193" s="44"/>
      <c r="AD193" s="44"/>
      <c r="AE193" s="44"/>
      <c r="AF193" s="44"/>
      <c r="AG193" s="45">
        <v>34</v>
      </c>
      <c r="AJ193" s="43">
        <v>2712</v>
      </c>
      <c r="AK193" s="43"/>
      <c r="AL193" s="35">
        <v>2803.02</v>
      </c>
      <c r="AM193" s="35">
        <v>6</v>
      </c>
      <c r="AN193">
        <f t="shared" si="20"/>
        <v>6</v>
      </c>
      <c r="AO193" s="15">
        <f t="shared" si="21"/>
        <v>62000</v>
      </c>
      <c r="AP193">
        <f t="shared" si="22"/>
        <v>0</v>
      </c>
      <c r="AQ193" s="15">
        <f t="shared" si="23"/>
        <v>0</v>
      </c>
      <c r="AR193">
        <f t="shared" si="24"/>
        <v>0</v>
      </c>
      <c r="AS193" s="15">
        <f t="shared" si="25"/>
        <v>0</v>
      </c>
      <c r="AT193">
        <f t="shared" si="26"/>
        <v>2</v>
      </c>
      <c r="AU193" s="15">
        <f t="shared" si="27"/>
        <v>28000</v>
      </c>
      <c r="AV193">
        <f t="shared" si="28"/>
        <v>6</v>
      </c>
      <c r="AW193" s="15">
        <f t="shared" si="29"/>
        <v>62000</v>
      </c>
    </row>
    <row r="194" spans="2:49" ht="12" customHeight="1" x14ac:dyDescent="0.2">
      <c r="B194" s="43">
        <v>2501.0300000000002</v>
      </c>
      <c r="C194" s="44"/>
      <c r="D194" s="44"/>
      <c r="E194" s="44"/>
      <c r="F194" s="44"/>
      <c r="G194" s="45">
        <v>52</v>
      </c>
      <c r="I194" s="44"/>
      <c r="J194" s="45">
        <v>983</v>
      </c>
      <c r="L194" s="44"/>
      <c r="M194" s="45">
        <v>1</v>
      </c>
      <c r="O194" s="44"/>
      <c r="P194" s="45">
        <v>200</v>
      </c>
      <c r="R194" s="44"/>
      <c r="S194" s="45">
        <v>5</v>
      </c>
      <c r="T194" s="44"/>
      <c r="U194" s="44"/>
      <c r="V194" s="44"/>
      <c r="W194" s="47">
        <v>3348</v>
      </c>
      <c r="Y194" s="44"/>
      <c r="Z194" s="44"/>
      <c r="AA194" s="45">
        <v>24</v>
      </c>
      <c r="AC194" s="44"/>
      <c r="AD194" s="44"/>
      <c r="AE194" s="44"/>
      <c r="AF194" s="44"/>
      <c r="AG194" s="47">
        <v>1771</v>
      </c>
      <c r="AJ194" s="43">
        <v>2713</v>
      </c>
      <c r="AK194" s="43"/>
      <c r="AL194" s="35">
        <v>2804.01</v>
      </c>
      <c r="AM194" s="35">
        <v>8</v>
      </c>
      <c r="AN194">
        <f t="shared" si="20"/>
        <v>23</v>
      </c>
      <c r="AO194" s="15">
        <f t="shared" si="21"/>
        <v>80000</v>
      </c>
      <c r="AP194">
        <f t="shared" si="22"/>
        <v>0</v>
      </c>
      <c r="AQ194" s="15">
        <f t="shared" si="23"/>
        <v>0</v>
      </c>
      <c r="AR194">
        <f t="shared" si="24"/>
        <v>0</v>
      </c>
      <c r="AS194" s="15">
        <f t="shared" si="25"/>
        <v>0</v>
      </c>
      <c r="AT194">
        <f t="shared" si="26"/>
        <v>16</v>
      </c>
      <c r="AU194" s="15">
        <f t="shared" si="27"/>
        <v>54000</v>
      </c>
      <c r="AV194">
        <f t="shared" si="28"/>
        <v>23</v>
      </c>
      <c r="AW194" s="15">
        <f t="shared" si="29"/>
        <v>80000</v>
      </c>
    </row>
    <row r="195" spans="2:49" ht="12" customHeight="1" x14ac:dyDescent="0.2">
      <c r="B195" s="43">
        <v>2502.06</v>
      </c>
      <c r="C195" s="44"/>
      <c r="D195" s="44"/>
      <c r="E195" s="44"/>
      <c r="F195" s="44"/>
      <c r="G195" s="45">
        <v>77</v>
      </c>
      <c r="I195" s="44"/>
      <c r="J195" s="47">
        <v>1233</v>
      </c>
      <c r="L195" s="44"/>
      <c r="M195" s="45">
        <v>4</v>
      </c>
      <c r="O195" s="44"/>
      <c r="P195" s="45">
        <v>828</v>
      </c>
      <c r="R195" s="44"/>
      <c r="S195" s="45">
        <v>12</v>
      </c>
      <c r="T195" s="44"/>
      <c r="U195" s="44"/>
      <c r="V195" s="44"/>
      <c r="W195" s="47">
        <v>5416</v>
      </c>
      <c r="Y195" s="44"/>
      <c r="Z195" s="44"/>
      <c r="AA195" s="45">
        <v>19</v>
      </c>
      <c r="AC195" s="44"/>
      <c r="AD195" s="44"/>
      <c r="AE195" s="44"/>
      <c r="AF195" s="44"/>
      <c r="AG195" s="45">
        <v>158</v>
      </c>
      <c r="AJ195" s="43">
        <v>2714</v>
      </c>
      <c r="AK195" s="43"/>
      <c r="AL195" s="35">
        <v>2804.02</v>
      </c>
      <c r="AM195" s="35">
        <v>7</v>
      </c>
      <c r="AN195">
        <f>VLOOKUP($AL195,$B$13:$AG$333,6,FALSE)</f>
        <v>6</v>
      </c>
      <c r="AO195" s="15">
        <f>VLOOKUP($AL195,$B$13:$AG$333,9,FALSE)*1000</f>
        <v>13000</v>
      </c>
      <c r="AP195">
        <f>VLOOKUP($AL195,$B$13:$AG$333,12,FALSE)</f>
        <v>0</v>
      </c>
      <c r="AQ195" s="15">
        <f>VLOOKUP($AL195,$B$13:$AG$333,15,FALSE)*1000</f>
        <v>0</v>
      </c>
      <c r="AR195">
        <f>VLOOKUP($AL195,$B$13:$AG$333,18,FALSE)</f>
        <v>0</v>
      </c>
      <c r="AS195" s="15">
        <f>VLOOKUP($AL195,$B$13:$AG$333,22,FALSE)*1000</f>
        <v>0</v>
      </c>
      <c r="AT195">
        <f>VLOOKUP($AL195,$B$13:$AG$333,26,FALSE)</f>
        <v>2</v>
      </c>
      <c r="AU195" s="15">
        <f>VLOOKUP($AL195,$B$13:$AG$333,32,FALSE)*1000</f>
        <v>9000</v>
      </c>
      <c r="AV195">
        <f t="shared" ref="AV195:AW198" si="30">AN195+AP195+AR195</f>
        <v>6</v>
      </c>
      <c r="AW195" s="15">
        <f t="shared" si="30"/>
        <v>13000</v>
      </c>
    </row>
    <row r="196" spans="2:49" ht="12" customHeight="1" x14ac:dyDescent="0.2">
      <c r="B196" s="43">
        <v>2601.02</v>
      </c>
      <c r="C196" s="44"/>
      <c r="D196" s="44"/>
      <c r="E196" s="44"/>
      <c r="F196" s="44"/>
      <c r="G196" s="45">
        <v>20</v>
      </c>
      <c r="I196" s="44"/>
      <c r="J196" s="45">
        <v>272</v>
      </c>
      <c r="L196" s="44"/>
      <c r="M196" s="45">
        <v>0</v>
      </c>
      <c r="O196" s="44"/>
      <c r="P196" s="45">
        <v>0</v>
      </c>
      <c r="R196" s="44"/>
      <c r="S196" s="45">
        <v>0</v>
      </c>
      <c r="T196" s="44"/>
      <c r="U196" s="44"/>
      <c r="V196" s="44"/>
      <c r="W196" s="45">
        <v>0</v>
      </c>
      <c r="Y196" s="44"/>
      <c r="Z196" s="44"/>
      <c r="AA196" s="45">
        <v>15</v>
      </c>
      <c r="AC196" s="44"/>
      <c r="AD196" s="44"/>
      <c r="AE196" s="44"/>
      <c r="AF196" s="44"/>
      <c r="AG196" s="45">
        <v>227</v>
      </c>
      <c r="AJ196" s="43">
        <v>2715.01</v>
      </c>
      <c r="AK196" s="43"/>
      <c r="AL196" s="35">
        <v>2804.03</v>
      </c>
      <c r="AM196" s="35">
        <v>8</v>
      </c>
      <c r="AN196">
        <f>VLOOKUP($AL196,$B$13:$AG$333,6,FALSE)</f>
        <v>28</v>
      </c>
      <c r="AO196" s="15">
        <f>VLOOKUP($AL196,$B$13:$AG$333,9,FALSE)*1000</f>
        <v>142000</v>
      </c>
      <c r="AP196">
        <f>VLOOKUP($AL196,$B$13:$AG$333,12,FALSE)</f>
        <v>0</v>
      </c>
      <c r="AQ196" s="15">
        <f>VLOOKUP($AL196,$B$13:$AG$333,15,FALSE)*1000</f>
        <v>0</v>
      </c>
      <c r="AR196">
        <f>VLOOKUP($AL196,$B$13:$AG$333,18,FALSE)</f>
        <v>0</v>
      </c>
      <c r="AS196" s="15">
        <f>VLOOKUP($AL196,$B$13:$AG$333,22,FALSE)*1000</f>
        <v>0</v>
      </c>
      <c r="AT196">
        <f>VLOOKUP($AL196,$B$13:$AG$333,26,FALSE)</f>
        <v>17</v>
      </c>
      <c r="AU196" s="15">
        <f>VLOOKUP($AL196,$B$13:$AG$333,32,FALSE)*1000</f>
        <v>80000</v>
      </c>
      <c r="AV196">
        <f t="shared" si="30"/>
        <v>28</v>
      </c>
      <c r="AW196" s="15">
        <f t="shared" si="30"/>
        <v>142000</v>
      </c>
    </row>
    <row r="197" spans="2:49" ht="12" customHeight="1" x14ac:dyDescent="0.2">
      <c r="B197" s="43">
        <v>2708.02</v>
      </c>
      <c r="C197" s="44"/>
      <c r="D197" s="44"/>
      <c r="E197" s="44"/>
      <c r="F197" s="44"/>
      <c r="G197" s="45">
        <v>10</v>
      </c>
      <c r="I197" s="44"/>
      <c r="J197" s="45">
        <v>64</v>
      </c>
      <c r="L197" s="44"/>
      <c r="M197" s="45">
        <v>0</v>
      </c>
      <c r="O197" s="44"/>
      <c r="P197" s="45">
        <v>0</v>
      </c>
      <c r="R197" s="44"/>
      <c r="S197" s="45">
        <v>1</v>
      </c>
      <c r="T197" s="44"/>
      <c r="U197" s="44"/>
      <c r="V197" s="44"/>
      <c r="W197" s="45">
        <v>832</v>
      </c>
      <c r="Y197" s="44"/>
      <c r="Z197" s="44"/>
      <c r="AA197" s="45">
        <v>8</v>
      </c>
      <c r="AC197" s="44"/>
      <c r="AD197" s="44"/>
      <c r="AE197" s="44"/>
      <c r="AF197" s="44"/>
      <c r="AG197" s="45">
        <v>53</v>
      </c>
      <c r="AJ197" s="43">
        <v>2715.03</v>
      </c>
      <c r="AK197" s="43"/>
      <c r="AL197" s="35">
        <v>2804.04</v>
      </c>
      <c r="AM197" s="35">
        <v>6</v>
      </c>
      <c r="AN197">
        <f>VLOOKUP($AL197,$B$13:$AG$333,6,FALSE)</f>
        <v>3</v>
      </c>
      <c r="AO197" s="15">
        <f>VLOOKUP($AL197,$B$13:$AG$333,9,FALSE)*1000</f>
        <v>5000</v>
      </c>
      <c r="AP197">
        <f>VLOOKUP($AL197,$B$13:$AG$333,12,FALSE)</f>
        <v>0</v>
      </c>
      <c r="AQ197" s="15">
        <f>VLOOKUP($AL197,$B$13:$AG$333,15,FALSE)*1000</f>
        <v>0</v>
      </c>
      <c r="AR197">
        <f>VLOOKUP($AL197,$B$13:$AG$333,18,FALSE)</f>
        <v>0</v>
      </c>
      <c r="AS197" s="15">
        <f>VLOOKUP($AL197,$B$13:$AG$333,22,FALSE)*1000</f>
        <v>0</v>
      </c>
      <c r="AT197">
        <f>VLOOKUP($AL197,$B$13:$AG$333,26,FALSE)</f>
        <v>1</v>
      </c>
      <c r="AU197" s="15">
        <f>VLOOKUP($AL197,$B$13:$AG$333,32,FALSE)*1000</f>
        <v>3000</v>
      </c>
      <c r="AV197">
        <f t="shared" si="30"/>
        <v>3</v>
      </c>
      <c r="AW197" s="15">
        <f t="shared" si="30"/>
        <v>5000</v>
      </c>
    </row>
    <row r="198" spans="2:49" ht="12" customHeight="1" x14ac:dyDescent="0.2">
      <c r="B198" s="43">
        <v>2709.01</v>
      </c>
      <c r="C198" s="44"/>
      <c r="D198" s="44"/>
      <c r="E198" s="44"/>
      <c r="F198" s="44"/>
      <c r="G198" s="45">
        <v>3</v>
      </c>
      <c r="I198" s="44"/>
      <c r="J198" s="45">
        <v>27</v>
      </c>
      <c r="L198" s="44"/>
      <c r="M198" s="45">
        <v>1</v>
      </c>
      <c r="O198" s="44"/>
      <c r="P198" s="45">
        <v>250</v>
      </c>
      <c r="R198" s="44"/>
      <c r="S198" s="45">
        <v>0</v>
      </c>
      <c r="T198" s="44"/>
      <c r="U198" s="44"/>
      <c r="V198" s="44"/>
      <c r="W198" s="45">
        <v>0</v>
      </c>
      <c r="Y198" s="44"/>
      <c r="Z198" s="44"/>
      <c r="AA198" s="45">
        <v>3</v>
      </c>
      <c r="AC198" s="44"/>
      <c r="AD198" s="44"/>
      <c r="AE198" s="44"/>
      <c r="AF198" s="44"/>
      <c r="AG198" s="45">
        <v>27</v>
      </c>
      <c r="AJ198" s="43">
        <v>2506</v>
      </c>
      <c r="AK198" s="43"/>
      <c r="AL198" s="35">
        <v>2805</v>
      </c>
      <c r="AM198" s="35">
        <v>2</v>
      </c>
      <c r="AN198">
        <f>VLOOKUP($AL198,$B$13:$AG$333,6,FALSE)</f>
        <v>12</v>
      </c>
      <c r="AO198" s="15">
        <f>VLOOKUP($AL198,$B$13:$AG$333,9,FALSE)*1000</f>
        <v>30000</v>
      </c>
      <c r="AP198">
        <f>VLOOKUP($AL198,$B$13:$AG$333,12,FALSE)</f>
        <v>1</v>
      </c>
      <c r="AQ198" s="15">
        <f>VLOOKUP($AL198,$B$13:$AG$333,15,FALSE)*1000</f>
        <v>231000</v>
      </c>
      <c r="AR198">
        <f>VLOOKUP($AL198,$B$13:$AG$333,18,FALSE)</f>
        <v>0</v>
      </c>
      <c r="AS198" s="15">
        <f>VLOOKUP($AL198,$B$13:$AG$333,22,FALSE)*1000</f>
        <v>0</v>
      </c>
      <c r="AT198">
        <f>VLOOKUP($AL198,$B$13:$AG$333,26,FALSE)</f>
        <v>4</v>
      </c>
      <c r="AU198" s="15">
        <f>VLOOKUP($AL198,$B$13:$AG$333,32,FALSE)*1000</f>
        <v>240000</v>
      </c>
      <c r="AV198">
        <f t="shared" si="30"/>
        <v>13</v>
      </c>
      <c r="AW198" s="15">
        <f t="shared" si="30"/>
        <v>261000</v>
      </c>
    </row>
    <row r="199" spans="2:49" ht="12" customHeight="1" x14ac:dyDescent="0.2">
      <c r="B199" s="43">
        <v>2709.02</v>
      </c>
      <c r="C199" s="44"/>
      <c r="D199" s="44"/>
      <c r="E199" s="44"/>
      <c r="F199" s="44"/>
      <c r="G199" s="45">
        <v>9</v>
      </c>
      <c r="I199" s="44"/>
      <c r="J199" s="45">
        <v>87</v>
      </c>
      <c r="L199" s="44"/>
      <c r="M199" s="45">
        <v>0</v>
      </c>
      <c r="O199" s="44"/>
      <c r="P199" s="45">
        <v>0</v>
      </c>
      <c r="R199" s="44"/>
      <c r="S199" s="45">
        <v>0</v>
      </c>
      <c r="T199" s="44"/>
      <c r="U199" s="44"/>
      <c r="V199" s="44"/>
      <c r="W199" s="45">
        <v>0</v>
      </c>
      <c r="Y199" s="44"/>
      <c r="Z199" s="44"/>
      <c r="AA199" s="45">
        <v>8</v>
      </c>
      <c r="AC199" s="44"/>
      <c r="AD199" s="44"/>
      <c r="AE199" s="44"/>
      <c r="AF199" s="44"/>
      <c r="AG199" s="45">
        <v>79</v>
      </c>
      <c r="AO199" s="15"/>
      <c r="AQ199" s="15"/>
      <c r="AS199" s="15"/>
      <c r="AU199" s="15"/>
      <c r="AW199" s="15"/>
    </row>
    <row r="200" spans="2:49" ht="12" customHeight="1" x14ac:dyDescent="0.2">
      <c r="B200" s="43">
        <v>2711.01</v>
      </c>
      <c r="C200" s="44"/>
      <c r="D200" s="44"/>
      <c r="E200" s="44"/>
      <c r="F200" s="44"/>
      <c r="G200" s="45">
        <v>10</v>
      </c>
      <c r="I200" s="44"/>
      <c r="J200" s="45">
        <v>49</v>
      </c>
      <c r="L200" s="44"/>
      <c r="M200" s="45">
        <v>0</v>
      </c>
      <c r="O200" s="44"/>
      <c r="P200" s="45">
        <v>0</v>
      </c>
      <c r="R200" s="44"/>
      <c r="S200" s="45">
        <v>0</v>
      </c>
      <c r="T200" s="44"/>
      <c r="U200" s="44"/>
      <c r="V200" s="44"/>
      <c r="W200" s="45">
        <v>0</v>
      </c>
      <c r="Y200" s="44"/>
      <c r="Z200" s="44"/>
      <c r="AA200" s="45">
        <v>3</v>
      </c>
      <c r="AC200" s="44"/>
      <c r="AD200" s="44"/>
      <c r="AE200" s="44"/>
      <c r="AF200" s="44"/>
      <c r="AG200" s="45">
        <v>23</v>
      </c>
      <c r="AO200" s="15"/>
      <c r="AQ200" s="15"/>
      <c r="AS200" s="15"/>
      <c r="AU200" s="15"/>
      <c r="AW200" s="15"/>
    </row>
    <row r="201" spans="2:49" ht="12" customHeight="1" x14ac:dyDescent="0.2">
      <c r="B201" s="43">
        <v>2720.04</v>
      </c>
      <c r="C201" s="44"/>
      <c r="D201" s="44"/>
      <c r="E201" s="44"/>
      <c r="F201" s="44"/>
      <c r="G201" s="45">
        <v>133</v>
      </c>
      <c r="I201" s="44"/>
      <c r="J201" s="47">
        <v>1043</v>
      </c>
      <c r="L201" s="44"/>
      <c r="M201" s="45">
        <v>1</v>
      </c>
      <c r="O201" s="44"/>
      <c r="P201" s="45">
        <v>125</v>
      </c>
      <c r="R201" s="44"/>
      <c r="S201" s="45">
        <v>1</v>
      </c>
      <c r="T201" s="44"/>
      <c r="U201" s="44"/>
      <c r="V201" s="44"/>
      <c r="W201" s="45">
        <v>455</v>
      </c>
      <c r="Y201" s="44"/>
      <c r="Z201" s="44"/>
      <c r="AA201" s="45">
        <v>65</v>
      </c>
      <c r="AC201" s="44"/>
      <c r="AD201" s="44"/>
      <c r="AE201" s="44"/>
      <c r="AF201" s="44"/>
      <c r="AG201" s="45">
        <v>545</v>
      </c>
      <c r="AO201" s="15"/>
      <c r="AQ201" s="15"/>
      <c r="AS201" s="15"/>
      <c r="AU201" s="15"/>
      <c r="AW201" s="15"/>
    </row>
    <row r="202" spans="2:49" ht="12" customHeight="1" x14ac:dyDescent="0.2">
      <c r="B202" s="43">
        <v>2720.05</v>
      </c>
      <c r="C202" s="44"/>
      <c r="D202" s="44"/>
      <c r="E202" s="44"/>
      <c r="F202" s="44"/>
      <c r="G202" s="45">
        <v>85</v>
      </c>
      <c r="I202" s="44"/>
      <c r="J202" s="45">
        <v>714</v>
      </c>
      <c r="L202" s="44"/>
      <c r="M202" s="45">
        <v>2</v>
      </c>
      <c r="O202" s="44"/>
      <c r="P202" s="45">
        <v>243</v>
      </c>
      <c r="R202" s="44"/>
      <c r="S202" s="45">
        <v>0</v>
      </c>
      <c r="T202" s="44"/>
      <c r="U202" s="44"/>
      <c r="V202" s="44"/>
      <c r="W202" s="45">
        <v>0</v>
      </c>
      <c r="Y202" s="44"/>
      <c r="Z202" s="44"/>
      <c r="AA202" s="45">
        <v>50</v>
      </c>
      <c r="AC202" s="44"/>
      <c r="AD202" s="44"/>
      <c r="AE202" s="44"/>
      <c r="AF202" s="44"/>
      <c r="AG202" s="45">
        <v>396</v>
      </c>
    </row>
    <row r="203" spans="2:49" ht="12" customHeight="1" x14ac:dyDescent="0.2">
      <c r="B203" s="43">
        <v>2801.01</v>
      </c>
      <c r="C203" s="44"/>
      <c r="D203" s="44"/>
      <c r="E203" s="44"/>
      <c r="F203" s="44"/>
      <c r="G203" s="45">
        <v>97</v>
      </c>
      <c r="I203" s="44"/>
      <c r="J203" s="47">
        <v>1783</v>
      </c>
      <c r="L203" s="44"/>
      <c r="M203" s="45">
        <v>7</v>
      </c>
      <c r="O203" s="44"/>
      <c r="P203" s="47">
        <v>1278</v>
      </c>
      <c r="R203" s="44"/>
      <c r="S203" s="45">
        <v>3</v>
      </c>
      <c r="T203" s="44"/>
      <c r="U203" s="44"/>
      <c r="V203" s="44"/>
      <c r="W203" s="47">
        <v>1599</v>
      </c>
      <c r="Y203" s="44"/>
      <c r="Z203" s="44"/>
      <c r="AA203" s="45">
        <v>42</v>
      </c>
      <c r="AC203" s="44"/>
      <c r="AD203" s="44"/>
      <c r="AE203" s="44"/>
      <c r="AF203" s="44"/>
      <c r="AG203" s="45">
        <v>971</v>
      </c>
    </row>
    <row r="204" spans="2:49" ht="12" customHeight="1" x14ac:dyDescent="0.2">
      <c r="B204" s="43">
        <v>2804.02</v>
      </c>
      <c r="C204" s="44"/>
      <c r="D204" s="44"/>
      <c r="E204" s="44"/>
      <c r="F204" s="44"/>
      <c r="G204" s="45">
        <v>6</v>
      </c>
      <c r="I204" s="44"/>
      <c r="J204" s="45">
        <v>13</v>
      </c>
      <c r="L204" s="44"/>
      <c r="M204" s="45">
        <v>0</v>
      </c>
      <c r="O204" s="44"/>
      <c r="P204" s="45">
        <v>0</v>
      </c>
      <c r="R204" s="44"/>
      <c r="S204" s="45">
        <v>0</v>
      </c>
      <c r="T204" s="44"/>
      <c r="U204" s="44"/>
      <c r="V204" s="44"/>
      <c r="W204" s="45">
        <v>0</v>
      </c>
      <c r="Y204" s="44"/>
      <c r="Z204" s="44"/>
      <c r="AA204" s="45">
        <v>2</v>
      </c>
      <c r="AC204" s="44"/>
      <c r="AD204" s="44"/>
      <c r="AE204" s="44"/>
      <c r="AF204" s="44"/>
      <c r="AG204" s="45">
        <v>9</v>
      </c>
    </row>
    <row r="205" spans="2:49" ht="12" customHeight="1" x14ac:dyDescent="0.2">
      <c r="B205" s="44" t="s">
        <v>26</v>
      </c>
      <c r="C205" s="44"/>
      <c r="D205" s="44"/>
      <c r="E205" s="44"/>
      <c r="F205" s="44"/>
      <c r="G205" s="45">
        <v>687</v>
      </c>
      <c r="I205" s="44"/>
      <c r="J205" s="47">
        <v>8388</v>
      </c>
      <c r="L205" s="44"/>
      <c r="M205" s="45">
        <v>23</v>
      </c>
      <c r="O205" s="44"/>
      <c r="P205" s="47">
        <v>4222</v>
      </c>
      <c r="R205" s="44"/>
      <c r="S205" s="45">
        <v>29</v>
      </c>
      <c r="T205" s="44"/>
      <c r="U205" s="44"/>
      <c r="V205" s="44"/>
      <c r="W205" s="47">
        <v>15056</v>
      </c>
      <c r="Y205" s="44"/>
      <c r="Z205" s="44"/>
      <c r="AA205" s="45">
        <v>357</v>
      </c>
      <c r="AC205" s="44"/>
      <c r="AD205" s="44"/>
      <c r="AE205" s="44"/>
      <c r="AF205" s="44"/>
      <c r="AG205" s="47">
        <v>8006</v>
      </c>
    </row>
    <row r="206" spans="2:49" ht="12" customHeight="1" x14ac:dyDescent="0.2">
      <c r="B206" s="41" t="s">
        <v>176</v>
      </c>
      <c r="C206" s="41"/>
      <c r="D206" s="41"/>
    </row>
    <row r="207" spans="2:49" ht="12" customHeight="1" x14ac:dyDescent="0.2">
      <c r="B207" s="46">
        <v>604</v>
      </c>
      <c r="C207" s="44"/>
      <c r="D207" s="44"/>
      <c r="E207" s="44"/>
      <c r="F207" s="44"/>
      <c r="G207" s="45">
        <v>10</v>
      </c>
      <c r="I207" s="44"/>
      <c r="J207" s="45">
        <v>58</v>
      </c>
      <c r="L207" s="44"/>
      <c r="M207" s="45">
        <v>0</v>
      </c>
      <c r="O207" s="44"/>
      <c r="P207" s="45">
        <v>0</v>
      </c>
      <c r="R207" s="44"/>
      <c r="S207" s="45">
        <v>0</v>
      </c>
      <c r="T207" s="44"/>
      <c r="U207" s="44"/>
      <c r="V207" s="44"/>
      <c r="W207" s="45">
        <v>0</v>
      </c>
      <c r="Y207" s="44"/>
      <c r="Z207" s="44"/>
      <c r="AA207" s="45">
        <v>4</v>
      </c>
      <c r="AC207" s="44"/>
      <c r="AD207" s="44"/>
      <c r="AE207" s="44"/>
      <c r="AF207" s="44"/>
      <c r="AG207" s="45">
        <v>29</v>
      </c>
    </row>
    <row r="208" spans="2:49" ht="12" customHeight="1" x14ac:dyDescent="0.2">
      <c r="B208" s="46">
        <v>801.01</v>
      </c>
      <c r="C208" s="44"/>
      <c r="D208" s="44"/>
      <c r="E208" s="44"/>
      <c r="F208" s="44"/>
      <c r="G208" s="45">
        <v>19</v>
      </c>
      <c r="I208" s="44"/>
      <c r="J208" s="45">
        <v>75</v>
      </c>
      <c r="L208" s="44"/>
      <c r="M208" s="45">
        <v>0</v>
      </c>
      <c r="O208" s="44"/>
      <c r="P208" s="45">
        <v>0</v>
      </c>
      <c r="R208" s="44"/>
      <c r="S208" s="45">
        <v>1</v>
      </c>
      <c r="T208" s="44"/>
      <c r="U208" s="44"/>
      <c r="V208" s="44"/>
      <c r="W208" s="45">
        <v>496</v>
      </c>
      <c r="Y208" s="44"/>
      <c r="Z208" s="44"/>
      <c r="AA208" s="45">
        <v>9</v>
      </c>
      <c r="AC208" s="44"/>
      <c r="AD208" s="44"/>
      <c r="AE208" s="44"/>
      <c r="AF208" s="44"/>
      <c r="AG208" s="45">
        <v>523</v>
      </c>
    </row>
    <row r="209" spans="1:37" ht="12" customHeight="1" x14ac:dyDescent="0.2">
      <c r="B209" s="43">
        <v>1202.02</v>
      </c>
      <c r="C209" s="44"/>
      <c r="D209" s="44"/>
      <c r="E209" s="44"/>
      <c r="F209" s="44"/>
      <c r="G209" s="45">
        <v>38</v>
      </c>
      <c r="I209" s="44"/>
      <c r="J209" s="45">
        <v>735</v>
      </c>
      <c r="L209" s="44"/>
      <c r="M209" s="45">
        <v>1</v>
      </c>
      <c r="O209" s="44"/>
      <c r="P209" s="45">
        <v>183</v>
      </c>
      <c r="R209" s="44"/>
      <c r="S209" s="45">
        <v>0</v>
      </c>
      <c r="T209" s="44"/>
      <c r="U209" s="44"/>
      <c r="V209" s="44"/>
      <c r="W209" s="45">
        <v>0</v>
      </c>
      <c r="Y209" s="44"/>
      <c r="Z209" s="44"/>
      <c r="AA209" s="45">
        <v>20</v>
      </c>
      <c r="AC209" s="44"/>
      <c r="AD209" s="44"/>
      <c r="AE209" s="44"/>
      <c r="AF209" s="44"/>
      <c r="AG209" s="45">
        <v>315</v>
      </c>
    </row>
    <row r="210" spans="1:37" ht="12" customHeight="1" x14ac:dyDescent="0.2">
      <c r="B210" s="43">
        <v>1203</v>
      </c>
      <c r="C210" s="44"/>
      <c r="D210" s="44"/>
      <c r="E210" s="44"/>
      <c r="F210" s="44"/>
      <c r="G210" s="45">
        <v>31</v>
      </c>
      <c r="I210" s="44"/>
      <c r="J210" s="45">
        <v>201</v>
      </c>
      <c r="L210" s="44"/>
      <c r="M210" s="45">
        <v>0</v>
      </c>
      <c r="O210" s="44"/>
      <c r="P210" s="45">
        <v>0</v>
      </c>
      <c r="R210" s="44"/>
      <c r="S210" s="45">
        <v>0</v>
      </c>
      <c r="T210" s="44"/>
      <c r="U210" s="44"/>
      <c r="V210" s="44"/>
      <c r="W210" s="45">
        <v>0</v>
      </c>
      <c r="Y210" s="44"/>
      <c r="Z210" s="44"/>
      <c r="AA210" s="45">
        <v>18</v>
      </c>
      <c r="AC210" s="44"/>
      <c r="AD210" s="44"/>
      <c r="AE210" s="44"/>
      <c r="AF210" s="44"/>
      <c r="AG210" s="45">
        <v>110</v>
      </c>
    </row>
    <row r="211" spans="1:37" ht="14.45" customHeight="1" x14ac:dyDescent="0.2">
      <c r="A211" s="37" t="s">
        <v>267</v>
      </c>
      <c r="B211" s="37"/>
      <c r="C211" s="37"/>
      <c r="D211" s="37"/>
      <c r="E211" s="37"/>
      <c r="F211" s="37"/>
      <c r="G211" s="37"/>
      <c r="H211" s="37"/>
      <c r="Z211" s="38"/>
      <c r="AA211" s="38"/>
      <c r="AB211" s="38" t="s">
        <v>1</v>
      </c>
      <c r="AC211" s="38"/>
      <c r="AD211" s="39">
        <v>7</v>
      </c>
      <c r="AE211" s="40" t="s">
        <v>3</v>
      </c>
      <c r="AF211" s="38"/>
      <c r="AG211" s="39">
        <v>9</v>
      </c>
    </row>
    <row r="212" spans="1:37" ht="14.45" customHeight="1" x14ac:dyDescent="0.2">
      <c r="A212" s="37" t="s">
        <v>5</v>
      </c>
      <c r="B212" s="37"/>
      <c r="C212" s="37"/>
      <c r="D212" s="37"/>
      <c r="E212" s="37"/>
      <c r="V212" s="37" t="s">
        <v>6</v>
      </c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</row>
    <row r="213" spans="1:37" ht="14.45" customHeight="1" x14ac:dyDescent="0.2">
      <c r="A213" s="37" t="s">
        <v>7</v>
      </c>
      <c r="B213" s="37"/>
      <c r="C213" s="37"/>
      <c r="D213" s="37"/>
      <c r="E213" s="37"/>
      <c r="V213" s="37" t="s">
        <v>268</v>
      </c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</row>
    <row r="214" spans="1:37" ht="12" customHeight="1" x14ac:dyDescent="0.2">
      <c r="G214" s="41" t="s">
        <v>269</v>
      </c>
      <c r="H214" s="41"/>
      <c r="I214" s="41"/>
      <c r="J214" s="41"/>
      <c r="M214" s="41" t="s">
        <v>10</v>
      </c>
      <c r="N214" s="41"/>
      <c r="O214" s="41"/>
      <c r="P214" s="41"/>
      <c r="R214" s="41" t="s">
        <v>10</v>
      </c>
      <c r="S214" s="41"/>
      <c r="T214" s="41"/>
      <c r="U214" s="41"/>
      <c r="V214" s="41"/>
    </row>
    <row r="215" spans="1:37" ht="12" customHeight="1" x14ac:dyDescent="0.2">
      <c r="G215" s="41" t="s">
        <v>270</v>
      </c>
      <c r="H215" s="41"/>
      <c r="I215" s="41"/>
      <c r="J215" s="41"/>
      <c r="M215" s="41" t="s">
        <v>12</v>
      </c>
      <c r="N215" s="41"/>
      <c r="O215" s="41"/>
      <c r="P215" s="41"/>
      <c r="R215" s="41" t="s">
        <v>13</v>
      </c>
      <c r="S215" s="41"/>
      <c r="T215" s="41"/>
      <c r="U215" s="41"/>
      <c r="V215" s="41"/>
      <c r="X215" s="41" t="s">
        <v>14</v>
      </c>
      <c r="Y215" s="41"/>
      <c r="Z215" s="41"/>
      <c r="AA215" s="41"/>
      <c r="AB215" s="41"/>
      <c r="AC215" s="41"/>
      <c r="AD215" s="41"/>
      <c r="AE215" s="41"/>
      <c r="AF215" s="41"/>
      <c r="AG215" s="41"/>
    </row>
    <row r="216" spans="1:37" ht="12.95" customHeight="1" x14ac:dyDescent="0.2">
      <c r="B216" s="42" t="s">
        <v>15</v>
      </c>
      <c r="G216" s="41" t="s">
        <v>271</v>
      </c>
      <c r="H216" s="41"/>
      <c r="I216" s="41"/>
      <c r="J216" s="41"/>
      <c r="M216" s="41" t="s">
        <v>17</v>
      </c>
      <c r="N216" s="41"/>
      <c r="O216" s="41"/>
      <c r="P216" s="41"/>
      <c r="X216" s="41" t="s">
        <v>18</v>
      </c>
      <c r="Y216" s="41"/>
      <c r="Z216" s="41"/>
      <c r="AA216" s="41"/>
      <c r="AB216" s="41"/>
      <c r="AC216" s="41"/>
      <c r="AD216" s="41"/>
      <c r="AE216" s="41"/>
      <c r="AF216" s="41"/>
      <c r="AG216" s="41"/>
      <c r="AJ216" s="41"/>
      <c r="AK216" s="41"/>
    </row>
    <row r="217" spans="1:37" ht="13.5" customHeight="1" x14ac:dyDescent="0.2">
      <c r="B217" s="42"/>
      <c r="G217" s="41"/>
      <c r="H217" s="41"/>
      <c r="I217" s="41"/>
      <c r="J217" s="41"/>
      <c r="M217" s="41"/>
      <c r="N217" s="41"/>
      <c r="O217" s="41"/>
      <c r="P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</row>
    <row r="218" spans="1:37" ht="12" customHeight="1" x14ac:dyDescent="0.2">
      <c r="F218" s="41" t="s">
        <v>19</v>
      </c>
      <c r="G218" s="41"/>
      <c r="H218" s="41"/>
      <c r="J218" s="41" t="s">
        <v>20</v>
      </c>
      <c r="K218" s="41"/>
      <c r="M218" s="41" t="s">
        <v>19</v>
      </c>
      <c r="N218" s="41"/>
      <c r="P218" s="42" t="s">
        <v>20</v>
      </c>
      <c r="S218" s="42" t="s">
        <v>19</v>
      </c>
      <c r="U218" s="41" t="s">
        <v>20</v>
      </c>
      <c r="V218" s="41"/>
      <c r="Y218" s="41" t="s">
        <v>19</v>
      </c>
      <c r="Z218" s="41"/>
      <c r="AD218" s="41" t="s">
        <v>20</v>
      </c>
      <c r="AE218" s="41"/>
      <c r="AF218" s="41"/>
      <c r="AJ218" s="41"/>
      <c r="AK218" s="41"/>
    </row>
    <row r="219" spans="1:37" ht="12" customHeight="1" x14ac:dyDescent="0.2">
      <c r="F219" s="41" t="s">
        <v>21</v>
      </c>
      <c r="G219" s="41"/>
      <c r="H219" s="41"/>
      <c r="J219" s="41" t="s">
        <v>22</v>
      </c>
      <c r="K219" s="41"/>
      <c r="M219" s="41" t="s">
        <v>21</v>
      </c>
      <c r="N219" s="41"/>
      <c r="P219" s="42" t="s">
        <v>22</v>
      </c>
      <c r="S219" s="42" t="s">
        <v>21</v>
      </c>
      <c r="U219" s="41" t="s">
        <v>22</v>
      </c>
      <c r="V219" s="41"/>
      <c r="Y219" s="41" t="s">
        <v>21</v>
      </c>
      <c r="Z219" s="41"/>
      <c r="AD219" s="41" t="s">
        <v>22</v>
      </c>
      <c r="AE219" s="41"/>
      <c r="AF219" s="41"/>
      <c r="AJ219" s="44"/>
      <c r="AK219" s="44"/>
    </row>
    <row r="220" spans="1:37" ht="12" customHeight="1" x14ac:dyDescent="0.2">
      <c r="B220" s="43">
        <v>1205</v>
      </c>
      <c r="C220" s="44"/>
      <c r="D220" s="44"/>
      <c r="E220" s="44"/>
      <c r="F220" s="44"/>
      <c r="G220" s="45">
        <v>36</v>
      </c>
      <c r="I220" s="44"/>
      <c r="J220" s="45">
        <v>603</v>
      </c>
      <c r="L220" s="44"/>
      <c r="M220" s="45">
        <v>1</v>
      </c>
      <c r="O220" s="44"/>
      <c r="P220" s="45">
        <v>250</v>
      </c>
      <c r="R220" s="44"/>
      <c r="S220" s="45">
        <v>0</v>
      </c>
      <c r="T220" s="44"/>
      <c r="U220" s="44"/>
      <c r="V220" s="44"/>
      <c r="W220" s="45">
        <v>0</v>
      </c>
      <c r="Y220" s="44"/>
      <c r="Z220" s="44"/>
      <c r="AA220" s="45">
        <v>24</v>
      </c>
      <c r="AC220" s="44"/>
      <c r="AD220" s="44"/>
      <c r="AE220" s="44"/>
      <c r="AF220" s="44"/>
      <c r="AG220" s="45">
        <v>410</v>
      </c>
    </row>
    <row r="221" spans="1:37" ht="12" customHeight="1" x14ac:dyDescent="0.2">
      <c r="B221" s="43">
        <v>1306</v>
      </c>
      <c r="C221" s="44"/>
      <c r="D221" s="44"/>
      <c r="E221" s="44"/>
      <c r="F221" s="44"/>
      <c r="G221" s="45">
        <v>106</v>
      </c>
      <c r="I221" s="44"/>
      <c r="J221" s="47">
        <v>1532</v>
      </c>
      <c r="L221" s="44"/>
      <c r="M221" s="45">
        <v>2</v>
      </c>
      <c r="O221" s="44"/>
      <c r="P221" s="45">
        <v>393</v>
      </c>
      <c r="R221" s="44"/>
      <c r="S221" s="45">
        <v>2</v>
      </c>
      <c r="T221" s="44"/>
      <c r="U221" s="44"/>
      <c r="V221" s="44"/>
      <c r="W221" s="45">
        <v>875</v>
      </c>
      <c r="Y221" s="44"/>
      <c r="Z221" s="44"/>
      <c r="AA221" s="45">
        <v>54</v>
      </c>
      <c r="AC221" s="44"/>
      <c r="AD221" s="44"/>
      <c r="AE221" s="44"/>
      <c r="AF221" s="44"/>
      <c r="AG221" s="47">
        <v>1386</v>
      </c>
    </row>
    <row r="222" spans="1:37" ht="12" customHeight="1" x14ac:dyDescent="0.2">
      <c r="B222" s="43">
        <v>2501.0100000000002</v>
      </c>
      <c r="C222" s="44"/>
      <c r="D222" s="44"/>
      <c r="E222" s="44"/>
      <c r="F222" s="44"/>
      <c r="G222" s="45">
        <v>10</v>
      </c>
      <c r="I222" s="44"/>
      <c r="J222" s="45">
        <v>42</v>
      </c>
      <c r="L222" s="44"/>
      <c r="M222" s="45">
        <v>0</v>
      </c>
      <c r="O222" s="44"/>
      <c r="P222" s="45">
        <v>0</v>
      </c>
      <c r="R222" s="44"/>
      <c r="S222" s="45">
        <v>0</v>
      </c>
      <c r="T222" s="44"/>
      <c r="U222" s="44"/>
      <c r="V222" s="44"/>
      <c r="W222" s="45">
        <v>0</v>
      </c>
      <c r="Y222" s="44"/>
      <c r="Z222" s="44"/>
      <c r="AA222" s="45">
        <v>9</v>
      </c>
      <c r="AC222" s="44"/>
      <c r="AD222" s="44"/>
      <c r="AE222" s="44"/>
      <c r="AF222" s="44"/>
      <c r="AG222" s="45">
        <v>36</v>
      </c>
    </row>
    <row r="223" spans="1:37" ht="12" customHeight="1" x14ac:dyDescent="0.2">
      <c r="B223" s="43">
        <v>2701.01</v>
      </c>
      <c r="C223" s="44"/>
      <c r="D223" s="44"/>
      <c r="E223" s="44"/>
      <c r="F223" s="44"/>
      <c r="G223" s="45">
        <v>8</v>
      </c>
      <c r="I223" s="44"/>
      <c r="J223" s="45">
        <v>84</v>
      </c>
      <c r="L223" s="44"/>
      <c r="M223" s="45">
        <v>0</v>
      </c>
      <c r="O223" s="44"/>
      <c r="P223" s="45">
        <v>0</v>
      </c>
      <c r="R223" s="44"/>
      <c r="S223" s="45">
        <v>0</v>
      </c>
      <c r="T223" s="44"/>
      <c r="U223" s="44"/>
      <c r="V223" s="44"/>
      <c r="W223" s="45">
        <v>0</v>
      </c>
      <c r="Y223" s="44"/>
      <c r="Z223" s="44"/>
      <c r="AA223" s="45">
        <v>5</v>
      </c>
      <c r="AC223" s="44"/>
      <c r="AD223" s="44"/>
      <c r="AE223" s="44"/>
      <c r="AF223" s="44"/>
      <c r="AG223" s="45">
        <v>41</v>
      </c>
    </row>
    <row r="224" spans="1:37" ht="12" customHeight="1" x14ac:dyDescent="0.2">
      <c r="B224" s="43">
        <v>2701.02</v>
      </c>
      <c r="C224" s="44"/>
      <c r="D224" s="44"/>
      <c r="E224" s="44"/>
      <c r="F224" s="44"/>
      <c r="G224" s="45">
        <v>16</v>
      </c>
      <c r="I224" s="44"/>
      <c r="J224" s="45">
        <v>94</v>
      </c>
      <c r="L224" s="44"/>
      <c r="M224" s="45">
        <v>1</v>
      </c>
      <c r="O224" s="44"/>
      <c r="P224" s="45">
        <v>136</v>
      </c>
      <c r="R224" s="44"/>
      <c r="S224" s="45">
        <v>0</v>
      </c>
      <c r="T224" s="44"/>
      <c r="U224" s="44"/>
      <c r="V224" s="44"/>
      <c r="W224" s="45">
        <v>0</v>
      </c>
      <c r="Y224" s="44"/>
      <c r="Z224" s="44"/>
      <c r="AA224" s="45">
        <v>11</v>
      </c>
      <c r="AC224" s="44"/>
      <c r="AD224" s="44"/>
      <c r="AE224" s="44"/>
      <c r="AF224" s="44"/>
      <c r="AG224" s="45">
        <v>175</v>
      </c>
    </row>
    <row r="225" spans="2:33" ht="12" customHeight="1" x14ac:dyDescent="0.2">
      <c r="B225" s="43">
        <v>2703.01</v>
      </c>
      <c r="C225" s="44"/>
      <c r="D225" s="44"/>
      <c r="E225" s="44"/>
      <c r="F225" s="44"/>
      <c r="G225" s="45">
        <v>28</v>
      </c>
      <c r="I225" s="44"/>
      <c r="J225" s="45">
        <v>258</v>
      </c>
      <c r="L225" s="44"/>
      <c r="M225" s="45">
        <v>0</v>
      </c>
      <c r="O225" s="44"/>
      <c r="P225" s="45">
        <v>0</v>
      </c>
      <c r="R225" s="44"/>
      <c r="S225" s="45">
        <v>0</v>
      </c>
      <c r="T225" s="44"/>
      <c r="U225" s="44"/>
      <c r="V225" s="44"/>
      <c r="W225" s="45">
        <v>0</v>
      </c>
      <c r="Y225" s="44"/>
      <c r="Z225" s="44"/>
      <c r="AA225" s="45">
        <v>20</v>
      </c>
      <c r="AC225" s="44"/>
      <c r="AD225" s="44"/>
      <c r="AE225" s="44"/>
      <c r="AF225" s="44"/>
      <c r="AG225" s="45">
        <v>222</v>
      </c>
    </row>
    <row r="226" spans="2:33" ht="12" customHeight="1" x14ac:dyDescent="0.2">
      <c r="B226" s="43">
        <v>2703.02</v>
      </c>
      <c r="C226" s="44"/>
      <c r="D226" s="44"/>
      <c r="E226" s="44"/>
      <c r="F226" s="44"/>
      <c r="G226" s="45">
        <v>8</v>
      </c>
      <c r="I226" s="44"/>
      <c r="J226" s="45">
        <v>176</v>
      </c>
      <c r="L226" s="44"/>
      <c r="M226" s="45">
        <v>0</v>
      </c>
      <c r="O226" s="44"/>
      <c r="P226" s="45">
        <v>0</v>
      </c>
      <c r="R226" s="44"/>
      <c r="S226" s="45">
        <v>3</v>
      </c>
      <c r="T226" s="44"/>
      <c r="U226" s="44"/>
      <c r="V226" s="44"/>
      <c r="W226" s="45">
        <v>979</v>
      </c>
      <c r="Y226" s="44"/>
      <c r="Z226" s="44"/>
      <c r="AA226" s="45">
        <v>5</v>
      </c>
      <c r="AC226" s="44"/>
      <c r="AD226" s="44"/>
      <c r="AE226" s="44"/>
      <c r="AF226" s="44"/>
      <c r="AG226" s="45">
        <v>414</v>
      </c>
    </row>
    <row r="227" spans="2:33" ht="12" customHeight="1" x14ac:dyDescent="0.2">
      <c r="B227" s="43">
        <v>2704.01</v>
      </c>
      <c r="C227" s="44"/>
      <c r="D227" s="44"/>
      <c r="E227" s="44"/>
      <c r="F227" s="44"/>
      <c r="G227" s="45">
        <v>33</v>
      </c>
      <c r="I227" s="44"/>
      <c r="J227" s="45">
        <v>160</v>
      </c>
      <c r="L227" s="44"/>
      <c r="M227" s="45">
        <v>2</v>
      </c>
      <c r="O227" s="44"/>
      <c r="P227" s="45">
        <v>322</v>
      </c>
      <c r="R227" s="44"/>
      <c r="S227" s="45">
        <v>2</v>
      </c>
      <c r="T227" s="44"/>
      <c r="U227" s="44"/>
      <c r="V227" s="44"/>
      <c r="W227" s="47">
        <v>1000</v>
      </c>
      <c r="Y227" s="44"/>
      <c r="Z227" s="44"/>
      <c r="AA227" s="45">
        <v>23</v>
      </c>
      <c r="AC227" s="44"/>
      <c r="AD227" s="44"/>
      <c r="AE227" s="44"/>
      <c r="AF227" s="44"/>
      <c r="AG227" s="45">
        <v>399</v>
      </c>
    </row>
    <row r="228" spans="2:33" ht="12" customHeight="1" x14ac:dyDescent="0.2">
      <c r="B228" s="43">
        <v>2704.02</v>
      </c>
      <c r="C228" s="44"/>
      <c r="D228" s="44"/>
      <c r="E228" s="44"/>
      <c r="F228" s="44"/>
      <c r="G228" s="45">
        <v>23</v>
      </c>
      <c r="I228" s="44"/>
      <c r="J228" s="45">
        <v>262</v>
      </c>
      <c r="L228" s="44"/>
      <c r="M228" s="45">
        <v>1</v>
      </c>
      <c r="O228" s="44"/>
      <c r="P228" s="45">
        <v>125</v>
      </c>
      <c r="R228" s="44"/>
      <c r="S228" s="45">
        <v>0</v>
      </c>
      <c r="T228" s="44"/>
      <c r="U228" s="44"/>
      <c r="V228" s="44"/>
      <c r="W228" s="45">
        <v>0</v>
      </c>
      <c r="Y228" s="44"/>
      <c r="Z228" s="44"/>
      <c r="AA228" s="45">
        <v>9</v>
      </c>
      <c r="AC228" s="44"/>
      <c r="AD228" s="44"/>
      <c r="AE228" s="44"/>
      <c r="AF228" s="44"/>
      <c r="AG228" s="45">
        <v>117</v>
      </c>
    </row>
    <row r="229" spans="2:33" ht="12" customHeight="1" x14ac:dyDescent="0.2">
      <c r="B229" s="43">
        <v>2705.01</v>
      </c>
      <c r="C229" s="44"/>
      <c r="D229" s="44"/>
      <c r="E229" s="44"/>
      <c r="F229" s="44"/>
      <c r="G229" s="45">
        <v>27</v>
      </c>
      <c r="I229" s="44"/>
      <c r="J229" s="45">
        <v>361</v>
      </c>
      <c r="L229" s="44"/>
      <c r="M229" s="45">
        <v>1</v>
      </c>
      <c r="O229" s="44"/>
      <c r="P229" s="45">
        <v>249</v>
      </c>
      <c r="R229" s="44"/>
      <c r="S229" s="45">
        <v>0</v>
      </c>
      <c r="T229" s="44"/>
      <c r="U229" s="44"/>
      <c r="V229" s="44"/>
      <c r="W229" s="45">
        <v>0</v>
      </c>
      <c r="Y229" s="44"/>
      <c r="Z229" s="44"/>
      <c r="AA229" s="45">
        <v>19</v>
      </c>
      <c r="AC229" s="44"/>
      <c r="AD229" s="44"/>
      <c r="AE229" s="44"/>
      <c r="AF229" s="44"/>
      <c r="AG229" s="45">
        <v>467</v>
      </c>
    </row>
    <row r="230" spans="2:33" ht="12" customHeight="1" x14ac:dyDescent="0.2">
      <c r="B230" s="43">
        <v>2708.01</v>
      </c>
      <c r="C230" s="44"/>
      <c r="D230" s="44"/>
      <c r="E230" s="44"/>
      <c r="F230" s="44"/>
      <c r="G230" s="45">
        <v>25</v>
      </c>
      <c r="I230" s="44"/>
      <c r="J230" s="45">
        <v>96</v>
      </c>
      <c r="L230" s="44"/>
      <c r="M230" s="45">
        <v>0</v>
      </c>
      <c r="O230" s="44"/>
      <c r="P230" s="45">
        <v>0</v>
      </c>
      <c r="R230" s="44"/>
      <c r="S230" s="45">
        <v>0</v>
      </c>
      <c r="T230" s="44"/>
      <c r="U230" s="44"/>
      <c r="V230" s="44"/>
      <c r="W230" s="45">
        <v>0</v>
      </c>
      <c r="Y230" s="44"/>
      <c r="Z230" s="44"/>
      <c r="AA230" s="45">
        <v>17</v>
      </c>
      <c r="AC230" s="44"/>
      <c r="AD230" s="44"/>
      <c r="AE230" s="44"/>
      <c r="AF230" s="44"/>
      <c r="AG230" s="45">
        <v>58</v>
      </c>
    </row>
    <row r="231" spans="2:33" ht="12" customHeight="1" x14ac:dyDescent="0.2">
      <c r="B231" s="43">
        <v>2708.03</v>
      </c>
      <c r="C231" s="44"/>
      <c r="D231" s="44"/>
      <c r="E231" s="44"/>
      <c r="F231" s="44"/>
      <c r="G231" s="45">
        <v>21</v>
      </c>
      <c r="I231" s="44"/>
      <c r="J231" s="45">
        <v>321</v>
      </c>
      <c r="L231" s="44"/>
      <c r="M231" s="45">
        <v>0</v>
      </c>
      <c r="O231" s="44"/>
      <c r="P231" s="45">
        <v>0</v>
      </c>
      <c r="R231" s="44"/>
      <c r="S231" s="45">
        <v>1</v>
      </c>
      <c r="T231" s="44"/>
      <c r="U231" s="44"/>
      <c r="V231" s="44"/>
      <c r="W231" s="45">
        <v>300</v>
      </c>
      <c r="Y231" s="44"/>
      <c r="Z231" s="44"/>
      <c r="AA231" s="45">
        <v>16</v>
      </c>
      <c r="AC231" s="44"/>
      <c r="AD231" s="44"/>
      <c r="AE231" s="44"/>
      <c r="AF231" s="44"/>
      <c r="AG231" s="45">
        <v>303</v>
      </c>
    </row>
    <row r="232" spans="2:33" ht="12" customHeight="1" x14ac:dyDescent="0.2">
      <c r="B232" s="43">
        <v>2708.05</v>
      </c>
      <c r="C232" s="44"/>
      <c r="D232" s="44"/>
      <c r="E232" s="44"/>
      <c r="F232" s="44"/>
      <c r="G232" s="45">
        <v>19</v>
      </c>
      <c r="I232" s="44"/>
      <c r="J232" s="45">
        <v>327</v>
      </c>
      <c r="L232" s="44"/>
      <c r="M232" s="45">
        <v>1</v>
      </c>
      <c r="O232" s="44"/>
      <c r="P232" s="45">
        <v>203</v>
      </c>
      <c r="R232" s="44"/>
      <c r="S232" s="45">
        <v>1</v>
      </c>
      <c r="T232" s="44"/>
      <c r="U232" s="44"/>
      <c r="V232" s="44"/>
      <c r="W232" s="45">
        <v>500</v>
      </c>
      <c r="Y232" s="44"/>
      <c r="Z232" s="44"/>
      <c r="AA232" s="45">
        <v>12</v>
      </c>
      <c r="AC232" s="44"/>
      <c r="AD232" s="44"/>
      <c r="AE232" s="44"/>
      <c r="AF232" s="44"/>
      <c r="AG232" s="45">
        <v>464</v>
      </c>
    </row>
    <row r="233" spans="2:33" ht="12" customHeight="1" x14ac:dyDescent="0.2">
      <c r="B233" s="43">
        <v>2709.03</v>
      </c>
      <c r="C233" s="44"/>
      <c r="D233" s="44"/>
      <c r="E233" s="44"/>
      <c r="F233" s="44"/>
      <c r="G233" s="45">
        <v>20</v>
      </c>
      <c r="I233" s="44"/>
      <c r="J233" s="45">
        <v>149</v>
      </c>
      <c r="L233" s="44"/>
      <c r="M233" s="45">
        <v>0</v>
      </c>
      <c r="O233" s="44"/>
      <c r="P233" s="45">
        <v>0</v>
      </c>
      <c r="R233" s="44"/>
      <c r="S233" s="45">
        <v>0</v>
      </c>
      <c r="T233" s="44"/>
      <c r="U233" s="44"/>
      <c r="V233" s="44"/>
      <c r="W233" s="45">
        <v>0</v>
      </c>
      <c r="Y233" s="44"/>
      <c r="Z233" s="44"/>
      <c r="AA233" s="45">
        <v>8</v>
      </c>
      <c r="AC233" s="44"/>
      <c r="AD233" s="44"/>
      <c r="AE233" s="44"/>
      <c r="AF233" s="44"/>
      <c r="AG233" s="45">
        <v>68</v>
      </c>
    </row>
    <row r="234" spans="2:33" ht="12" customHeight="1" x14ac:dyDescent="0.2">
      <c r="B234" s="43">
        <v>2719</v>
      </c>
      <c r="C234" s="44"/>
      <c r="D234" s="44"/>
      <c r="E234" s="44"/>
      <c r="F234" s="44"/>
      <c r="G234" s="45">
        <v>39</v>
      </c>
      <c r="I234" s="44"/>
      <c r="J234" s="45">
        <v>439</v>
      </c>
      <c r="L234" s="44"/>
      <c r="M234" s="45">
        <v>3</v>
      </c>
      <c r="O234" s="44"/>
      <c r="P234" s="45">
        <v>570</v>
      </c>
      <c r="R234" s="44"/>
      <c r="S234" s="45">
        <v>3</v>
      </c>
      <c r="T234" s="44"/>
      <c r="U234" s="44"/>
      <c r="V234" s="44"/>
      <c r="W234" s="47">
        <v>1125</v>
      </c>
      <c r="Y234" s="44"/>
      <c r="Z234" s="44"/>
      <c r="AA234" s="45">
        <v>25</v>
      </c>
      <c r="AC234" s="44"/>
      <c r="AD234" s="44"/>
      <c r="AE234" s="44"/>
      <c r="AF234" s="44"/>
      <c r="AG234" s="45">
        <v>528</v>
      </c>
    </row>
    <row r="235" spans="2:33" ht="12" customHeight="1" x14ac:dyDescent="0.2">
      <c r="B235" s="43">
        <v>2802</v>
      </c>
      <c r="C235" s="44"/>
      <c r="D235" s="44"/>
      <c r="E235" s="44"/>
      <c r="F235" s="44"/>
      <c r="G235" s="45">
        <v>25</v>
      </c>
      <c r="I235" s="44"/>
      <c r="J235" s="45">
        <v>245</v>
      </c>
      <c r="L235" s="44"/>
      <c r="M235" s="45">
        <v>0</v>
      </c>
      <c r="O235" s="44"/>
      <c r="P235" s="45">
        <v>0</v>
      </c>
      <c r="R235" s="44"/>
      <c r="S235" s="45">
        <v>1</v>
      </c>
      <c r="T235" s="44"/>
      <c r="U235" s="44"/>
      <c r="V235" s="44"/>
      <c r="W235" s="45">
        <v>350</v>
      </c>
      <c r="Y235" s="44"/>
      <c r="Z235" s="44"/>
      <c r="AA235" s="45">
        <v>17</v>
      </c>
      <c r="AC235" s="44"/>
      <c r="AD235" s="44"/>
      <c r="AE235" s="44"/>
      <c r="AF235" s="44"/>
      <c r="AG235" s="45">
        <v>470</v>
      </c>
    </row>
    <row r="236" spans="2:33" ht="12" customHeight="1" x14ac:dyDescent="0.2">
      <c r="B236" s="43">
        <v>2804.01</v>
      </c>
      <c r="C236" s="44"/>
      <c r="D236" s="44"/>
      <c r="E236" s="44"/>
      <c r="F236" s="44"/>
      <c r="G236" s="45">
        <v>23</v>
      </c>
      <c r="I236" s="44"/>
      <c r="J236" s="45">
        <v>80</v>
      </c>
      <c r="L236" s="44"/>
      <c r="M236" s="45">
        <v>0</v>
      </c>
      <c r="O236" s="44"/>
      <c r="P236" s="45">
        <v>0</v>
      </c>
      <c r="R236" s="44"/>
      <c r="S236" s="45">
        <v>0</v>
      </c>
      <c r="T236" s="44"/>
      <c r="U236" s="44"/>
      <c r="V236" s="44"/>
      <c r="W236" s="45">
        <v>0</v>
      </c>
      <c r="Y236" s="44"/>
      <c r="Z236" s="44"/>
      <c r="AA236" s="45">
        <v>16</v>
      </c>
      <c r="AC236" s="44"/>
      <c r="AD236" s="44"/>
      <c r="AE236" s="44"/>
      <c r="AF236" s="44"/>
      <c r="AG236" s="45">
        <v>54</v>
      </c>
    </row>
    <row r="237" spans="2:33" ht="12" customHeight="1" x14ac:dyDescent="0.2">
      <c r="B237" s="43">
        <v>2804.03</v>
      </c>
      <c r="C237" s="44"/>
      <c r="D237" s="44"/>
      <c r="E237" s="44"/>
      <c r="F237" s="44"/>
      <c r="G237" s="45">
        <v>28</v>
      </c>
      <c r="I237" s="44"/>
      <c r="J237" s="45">
        <v>142</v>
      </c>
      <c r="L237" s="44"/>
      <c r="M237" s="45">
        <v>0</v>
      </c>
      <c r="O237" s="44"/>
      <c r="P237" s="45">
        <v>0</v>
      </c>
      <c r="R237" s="44"/>
      <c r="S237" s="45">
        <v>0</v>
      </c>
      <c r="T237" s="44"/>
      <c r="U237" s="44"/>
      <c r="V237" s="44"/>
      <c r="W237" s="45">
        <v>0</v>
      </c>
      <c r="Y237" s="44"/>
      <c r="Z237" s="44"/>
      <c r="AA237" s="45">
        <v>17</v>
      </c>
      <c r="AC237" s="44"/>
      <c r="AD237" s="44"/>
      <c r="AE237" s="44"/>
      <c r="AF237" s="44"/>
      <c r="AG237" s="45">
        <v>80</v>
      </c>
    </row>
    <row r="238" spans="2:33" ht="12" customHeight="1" x14ac:dyDescent="0.2">
      <c r="B238" s="44" t="s">
        <v>26</v>
      </c>
      <c r="C238" s="44"/>
      <c r="D238" s="44"/>
      <c r="E238" s="44"/>
      <c r="F238" s="44"/>
      <c r="G238" s="45">
        <v>593</v>
      </c>
      <c r="I238" s="44"/>
      <c r="J238" s="47">
        <v>6440</v>
      </c>
      <c r="L238" s="44"/>
      <c r="M238" s="45">
        <v>13</v>
      </c>
      <c r="O238" s="44"/>
      <c r="P238" s="47">
        <v>2431</v>
      </c>
      <c r="R238" s="44"/>
      <c r="S238" s="45">
        <v>14</v>
      </c>
      <c r="T238" s="44"/>
      <c r="U238" s="44"/>
      <c r="V238" s="44"/>
      <c r="W238" s="47">
        <v>5625</v>
      </c>
      <c r="Y238" s="44"/>
      <c r="Z238" s="44"/>
      <c r="AA238" s="45">
        <v>358</v>
      </c>
      <c r="AC238" s="44"/>
      <c r="AD238" s="44"/>
      <c r="AE238" s="44"/>
      <c r="AF238" s="44"/>
      <c r="AG238" s="47">
        <v>6669</v>
      </c>
    </row>
    <row r="239" spans="2:33" ht="12" customHeight="1" x14ac:dyDescent="0.2">
      <c r="B239" s="41" t="s">
        <v>200</v>
      </c>
      <c r="C239" s="41"/>
      <c r="D239" s="41"/>
    </row>
    <row r="240" spans="2:33" ht="12" customHeight="1" x14ac:dyDescent="0.2">
      <c r="B240" s="46">
        <v>102</v>
      </c>
      <c r="C240" s="44"/>
      <c r="D240" s="44"/>
      <c r="E240" s="44"/>
      <c r="F240" s="44"/>
      <c r="G240" s="45">
        <v>42</v>
      </c>
      <c r="I240" s="44"/>
      <c r="J240" s="45">
        <v>330</v>
      </c>
      <c r="L240" s="44"/>
      <c r="M240" s="45">
        <v>0</v>
      </c>
      <c r="O240" s="44"/>
      <c r="P240" s="45">
        <v>0</v>
      </c>
      <c r="R240" s="44"/>
      <c r="S240" s="45">
        <v>1</v>
      </c>
      <c r="T240" s="44"/>
      <c r="U240" s="44"/>
      <c r="V240" s="44"/>
      <c r="W240" s="45">
        <v>251</v>
      </c>
      <c r="Y240" s="44"/>
      <c r="Z240" s="44"/>
      <c r="AA240" s="45">
        <v>33</v>
      </c>
      <c r="AC240" s="44"/>
      <c r="AD240" s="44"/>
      <c r="AE240" s="44"/>
      <c r="AF240" s="44"/>
      <c r="AG240" s="45">
        <v>481</v>
      </c>
    </row>
    <row r="241" spans="1:33" ht="12" customHeight="1" x14ac:dyDescent="0.2">
      <c r="B241" s="46">
        <v>401</v>
      </c>
      <c r="C241" s="44"/>
      <c r="D241" s="44"/>
      <c r="E241" s="44"/>
      <c r="F241" s="44"/>
      <c r="G241" s="45">
        <v>371</v>
      </c>
      <c r="I241" s="44"/>
      <c r="J241" s="47">
        <v>5443</v>
      </c>
      <c r="L241" s="44"/>
      <c r="M241" s="45">
        <v>24</v>
      </c>
      <c r="O241" s="44"/>
      <c r="P241" s="47">
        <v>4282</v>
      </c>
      <c r="R241" s="44"/>
      <c r="S241" s="45">
        <v>28</v>
      </c>
      <c r="T241" s="44"/>
      <c r="U241" s="44"/>
      <c r="V241" s="44"/>
      <c r="W241" s="47">
        <v>17140</v>
      </c>
      <c r="Y241" s="44"/>
      <c r="Z241" s="44"/>
      <c r="AA241" s="45">
        <v>180</v>
      </c>
      <c r="AC241" s="44"/>
      <c r="AD241" s="44"/>
      <c r="AE241" s="44"/>
      <c r="AF241" s="44"/>
      <c r="AG241" s="47">
        <v>5939</v>
      </c>
    </row>
    <row r="242" spans="1:33" ht="12" customHeight="1" x14ac:dyDescent="0.2">
      <c r="B242" s="46">
        <v>902</v>
      </c>
      <c r="C242" s="44"/>
      <c r="D242" s="44"/>
      <c r="E242" s="44"/>
      <c r="F242" s="44"/>
      <c r="G242" s="45">
        <v>22</v>
      </c>
      <c r="I242" s="44"/>
      <c r="J242" s="45">
        <v>263</v>
      </c>
      <c r="L242" s="44"/>
      <c r="M242" s="45">
        <v>0</v>
      </c>
      <c r="O242" s="44"/>
      <c r="P242" s="45">
        <v>0</v>
      </c>
      <c r="R242" s="44"/>
      <c r="S242" s="45">
        <v>0</v>
      </c>
      <c r="T242" s="44"/>
      <c r="U242" s="44"/>
      <c r="V242" s="44"/>
      <c r="W242" s="45">
        <v>0</v>
      </c>
      <c r="Y242" s="44"/>
      <c r="Z242" s="44"/>
      <c r="AA242" s="45">
        <v>15</v>
      </c>
      <c r="AC242" s="44"/>
      <c r="AD242" s="44"/>
      <c r="AE242" s="44"/>
      <c r="AF242" s="44"/>
      <c r="AG242" s="45">
        <v>244</v>
      </c>
    </row>
    <row r="243" spans="1:33" ht="12" customHeight="1" x14ac:dyDescent="0.2">
      <c r="B243" s="46">
        <v>903</v>
      </c>
      <c r="C243" s="44"/>
      <c r="D243" s="44"/>
      <c r="E243" s="44"/>
      <c r="F243" s="44"/>
      <c r="G243" s="45">
        <v>16</v>
      </c>
      <c r="I243" s="44"/>
      <c r="J243" s="45">
        <v>255</v>
      </c>
      <c r="L243" s="44"/>
      <c r="M243" s="45">
        <v>0</v>
      </c>
      <c r="O243" s="44"/>
      <c r="P243" s="45">
        <v>0</v>
      </c>
      <c r="R243" s="44"/>
      <c r="S243" s="45">
        <v>1</v>
      </c>
      <c r="T243" s="44"/>
      <c r="U243" s="44"/>
      <c r="V243" s="44"/>
      <c r="W243" s="45">
        <v>530</v>
      </c>
      <c r="Y243" s="44"/>
      <c r="Z243" s="44"/>
      <c r="AA243" s="45">
        <v>10</v>
      </c>
      <c r="AC243" s="44"/>
      <c r="AD243" s="44"/>
      <c r="AE243" s="44"/>
      <c r="AF243" s="44"/>
      <c r="AG243" s="45">
        <v>614</v>
      </c>
    </row>
    <row r="244" spans="1:33" ht="12" customHeight="1" x14ac:dyDescent="0.2">
      <c r="B244" s="43">
        <v>1308.04</v>
      </c>
      <c r="C244" s="44"/>
      <c r="D244" s="44"/>
      <c r="E244" s="44"/>
      <c r="F244" s="44"/>
      <c r="G244" s="45">
        <v>43</v>
      </c>
      <c r="I244" s="44"/>
      <c r="J244" s="45">
        <v>843</v>
      </c>
      <c r="L244" s="44"/>
      <c r="M244" s="45">
        <v>0</v>
      </c>
      <c r="O244" s="44"/>
      <c r="P244" s="45">
        <v>0</v>
      </c>
      <c r="R244" s="44"/>
      <c r="S244" s="45">
        <v>0</v>
      </c>
      <c r="T244" s="44"/>
      <c r="U244" s="44"/>
      <c r="V244" s="44"/>
      <c r="W244" s="45">
        <v>0</v>
      </c>
      <c r="Y244" s="44"/>
      <c r="Z244" s="44"/>
      <c r="AA244" s="45">
        <v>17</v>
      </c>
      <c r="AC244" s="44"/>
      <c r="AD244" s="44"/>
      <c r="AE244" s="44"/>
      <c r="AF244" s="44"/>
      <c r="AG244" s="45">
        <v>298</v>
      </c>
    </row>
    <row r="245" spans="1:33" ht="12" customHeight="1" x14ac:dyDescent="0.2">
      <c r="B245" s="43">
        <v>2404</v>
      </c>
      <c r="C245" s="44"/>
      <c r="D245" s="44"/>
      <c r="E245" s="44"/>
      <c r="F245" s="44"/>
      <c r="G245" s="45">
        <v>64</v>
      </c>
      <c r="I245" s="44"/>
      <c r="J245" s="45">
        <v>784</v>
      </c>
      <c r="L245" s="44"/>
      <c r="M245" s="45">
        <v>1</v>
      </c>
      <c r="O245" s="44"/>
      <c r="P245" s="45">
        <v>225</v>
      </c>
      <c r="R245" s="44"/>
      <c r="S245" s="45">
        <v>1</v>
      </c>
      <c r="T245" s="44"/>
      <c r="U245" s="44"/>
      <c r="V245" s="44"/>
      <c r="W245" s="45">
        <v>550</v>
      </c>
      <c r="Y245" s="44"/>
      <c r="Z245" s="44"/>
      <c r="AA245" s="45">
        <v>35</v>
      </c>
      <c r="AC245" s="44"/>
      <c r="AD245" s="44"/>
      <c r="AE245" s="44"/>
      <c r="AF245" s="44"/>
      <c r="AG245" s="45">
        <v>278</v>
      </c>
    </row>
    <row r="246" spans="1:33" ht="14.45" customHeight="1" x14ac:dyDescent="0.2">
      <c r="A246" s="37" t="s">
        <v>267</v>
      </c>
      <c r="B246" s="37"/>
      <c r="C246" s="37"/>
      <c r="D246" s="37"/>
      <c r="E246" s="37"/>
      <c r="F246" s="37"/>
      <c r="G246" s="37"/>
      <c r="H246" s="37"/>
      <c r="Z246" s="38"/>
      <c r="AA246" s="38"/>
      <c r="AB246" s="38" t="s">
        <v>1</v>
      </c>
      <c r="AC246" s="38"/>
      <c r="AD246" s="39">
        <v>8</v>
      </c>
      <c r="AE246" s="40" t="s">
        <v>3</v>
      </c>
      <c r="AF246" s="38"/>
      <c r="AG246" s="39">
        <v>9</v>
      </c>
    </row>
    <row r="247" spans="1:33" ht="14.45" customHeight="1" x14ac:dyDescent="0.2">
      <c r="A247" s="37" t="s">
        <v>5</v>
      </c>
      <c r="B247" s="37"/>
      <c r="C247" s="37"/>
      <c r="D247" s="37"/>
      <c r="E247" s="37"/>
      <c r="V247" s="37" t="s">
        <v>6</v>
      </c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</row>
    <row r="248" spans="1:33" ht="14.45" customHeight="1" x14ac:dyDescent="0.2">
      <c r="A248" s="37" t="s">
        <v>7</v>
      </c>
      <c r="B248" s="37"/>
      <c r="C248" s="37"/>
      <c r="D248" s="37"/>
      <c r="E248" s="37"/>
      <c r="V248" s="37" t="s">
        <v>268</v>
      </c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</row>
    <row r="249" spans="1:33" ht="12" customHeight="1" x14ac:dyDescent="0.2">
      <c r="G249" s="41" t="s">
        <v>269</v>
      </c>
      <c r="H249" s="41"/>
      <c r="I249" s="41"/>
      <c r="J249" s="41"/>
      <c r="M249" s="41" t="s">
        <v>10</v>
      </c>
      <c r="N249" s="41"/>
      <c r="O249" s="41"/>
      <c r="P249" s="41"/>
      <c r="R249" s="41" t="s">
        <v>10</v>
      </c>
      <c r="S249" s="41"/>
      <c r="T249" s="41"/>
      <c r="U249" s="41"/>
      <c r="V249" s="41"/>
    </row>
    <row r="250" spans="1:33" ht="12" customHeight="1" x14ac:dyDescent="0.2">
      <c r="G250" s="41" t="s">
        <v>270</v>
      </c>
      <c r="H250" s="41"/>
      <c r="I250" s="41"/>
      <c r="J250" s="41"/>
      <c r="M250" s="41" t="s">
        <v>12</v>
      </c>
      <c r="N250" s="41"/>
      <c r="O250" s="41"/>
      <c r="P250" s="41"/>
      <c r="R250" s="41" t="s">
        <v>13</v>
      </c>
      <c r="S250" s="41"/>
      <c r="T250" s="41"/>
      <c r="U250" s="41"/>
      <c r="V250" s="41"/>
      <c r="X250" s="41" t="s">
        <v>14</v>
      </c>
      <c r="Y250" s="41"/>
      <c r="Z250" s="41"/>
      <c r="AA250" s="41"/>
      <c r="AB250" s="41"/>
      <c r="AC250" s="41"/>
      <c r="AD250" s="41"/>
      <c r="AE250" s="41"/>
      <c r="AF250" s="41"/>
      <c r="AG250" s="41"/>
    </row>
    <row r="251" spans="1:33" ht="12.95" customHeight="1" x14ac:dyDescent="0.2">
      <c r="B251" s="42" t="s">
        <v>15</v>
      </c>
      <c r="G251" s="41" t="s">
        <v>271</v>
      </c>
      <c r="H251" s="41"/>
      <c r="I251" s="41"/>
      <c r="J251" s="41"/>
      <c r="M251" s="41" t="s">
        <v>17</v>
      </c>
      <c r="N251" s="41"/>
      <c r="O251" s="41"/>
      <c r="P251" s="41"/>
      <c r="X251" s="41" t="s">
        <v>18</v>
      </c>
      <c r="Y251" s="41"/>
      <c r="Z251" s="41"/>
      <c r="AA251" s="41"/>
      <c r="AB251" s="41"/>
      <c r="AC251" s="41"/>
      <c r="AD251" s="41"/>
      <c r="AE251" s="41"/>
      <c r="AF251" s="41"/>
      <c r="AG251" s="41"/>
    </row>
    <row r="252" spans="1:33" ht="13.5" customHeight="1" x14ac:dyDescent="0.2">
      <c r="B252" s="42"/>
      <c r="G252" s="41"/>
      <c r="H252" s="41"/>
      <c r="I252" s="41"/>
      <c r="J252" s="41"/>
      <c r="M252" s="41"/>
      <c r="N252" s="41"/>
      <c r="O252" s="41"/>
      <c r="P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</row>
    <row r="253" spans="1:33" ht="12" customHeight="1" x14ac:dyDescent="0.2">
      <c r="F253" s="41" t="s">
        <v>19</v>
      </c>
      <c r="G253" s="41"/>
      <c r="H253" s="41"/>
      <c r="J253" s="41" t="s">
        <v>20</v>
      </c>
      <c r="K253" s="41"/>
      <c r="M253" s="41" t="s">
        <v>19</v>
      </c>
      <c r="N253" s="41"/>
      <c r="P253" s="42" t="s">
        <v>20</v>
      </c>
      <c r="S253" s="42" t="s">
        <v>19</v>
      </c>
      <c r="U253" s="41" t="s">
        <v>20</v>
      </c>
      <c r="V253" s="41"/>
      <c r="Y253" s="41" t="s">
        <v>19</v>
      </c>
      <c r="Z253" s="41"/>
      <c r="AD253" s="41" t="s">
        <v>20</v>
      </c>
      <c r="AE253" s="41"/>
      <c r="AF253" s="41"/>
    </row>
    <row r="254" spans="1:33" ht="12" customHeight="1" x14ac:dyDescent="0.2">
      <c r="F254" s="41" t="s">
        <v>21</v>
      </c>
      <c r="G254" s="41"/>
      <c r="H254" s="41"/>
      <c r="J254" s="41" t="s">
        <v>22</v>
      </c>
      <c r="K254" s="41"/>
      <c r="M254" s="41" t="s">
        <v>21</v>
      </c>
      <c r="N254" s="41"/>
      <c r="P254" s="42" t="s">
        <v>22</v>
      </c>
      <c r="S254" s="42" t="s">
        <v>21</v>
      </c>
      <c r="U254" s="41" t="s">
        <v>22</v>
      </c>
      <c r="V254" s="41"/>
      <c r="Y254" s="41" t="s">
        <v>21</v>
      </c>
      <c r="Z254" s="41"/>
      <c r="AD254" s="41" t="s">
        <v>22</v>
      </c>
      <c r="AE254" s="41"/>
      <c r="AF254" s="41"/>
    </row>
    <row r="255" spans="1:33" ht="12" customHeight="1" x14ac:dyDescent="0.2">
      <c r="B255" s="43">
        <v>2702</v>
      </c>
      <c r="C255" s="44"/>
      <c r="D255" s="44"/>
      <c r="E255" s="44"/>
      <c r="F255" s="44"/>
      <c r="G255" s="45">
        <v>24</v>
      </c>
      <c r="I255" s="44"/>
      <c r="J255" s="45">
        <v>314</v>
      </c>
      <c r="L255" s="44"/>
      <c r="M255" s="45">
        <v>1</v>
      </c>
      <c r="O255" s="44"/>
      <c r="P255" s="45">
        <v>200</v>
      </c>
      <c r="R255" s="44"/>
      <c r="S255" s="45">
        <v>0</v>
      </c>
      <c r="T255" s="44"/>
      <c r="U255" s="44"/>
      <c r="V255" s="44"/>
      <c r="W255" s="45">
        <v>0</v>
      </c>
      <c r="Y255" s="44"/>
      <c r="Z255" s="44"/>
      <c r="AA255" s="45">
        <v>9</v>
      </c>
      <c r="AC255" s="44"/>
      <c r="AD255" s="44"/>
      <c r="AE255" s="44"/>
      <c r="AF255" s="44"/>
      <c r="AG255" s="45">
        <v>128</v>
      </c>
    </row>
    <row r="256" spans="1:33" ht="12" customHeight="1" x14ac:dyDescent="0.2">
      <c r="B256" s="43">
        <v>2707.03</v>
      </c>
      <c r="C256" s="44"/>
      <c r="D256" s="44"/>
      <c r="E256" s="44"/>
      <c r="F256" s="44"/>
      <c r="G256" s="45">
        <v>34</v>
      </c>
      <c r="I256" s="44"/>
      <c r="J256" s="45">
        <v>459</v>
      </c>
      <c r="L256" s="44"/>
      <c r="M256" s="45">
        <v>1</v>
      </c>
      <c r="O256" s="44"/>
      <c r="P256" s="45">
        <v>236</v>
      </c>
      <c r="R256" s="44"/>
      <c r="S256" s="45">
        <v>0</v>
      </c>
      <c r="T256" s="44"/>
      <c r="U256" s="44"/>
      <c r="V256" s="44"/>
      <c r="W256" s="45">
        <v>0</v>
      </c>
      <c r="Y256" s="44"/>
      <c r="Z256" s="44"/>
      <c r="AA256" s="45">
        <v>21</v>
      </c>
      <c r="AC256" s="44"/>
      <c r="AD256" s="44"/>
      <c r="AE256" s="44"/>
      <c r="AF256" s="44"/>
      <c r="AG256" s="45">
        <v>498</v>
      </c>
    </row>
    <row r="257" spans="2:33" ht="12" customHeight="1" x14ac:dyDescent="0.2">
      <c r="B257" s="43">
        <v>2708.04</v>
      </c>
      <c r="C257" s="44"/>
      <c r="D257" s="44"/>
      <c r="E257" s="44"/>
      <c r="F257" s="44"/>
      <c r="G257" s="45">
        <v>15</v>
      </c>
      <c r="I257" s="44"/>
      <c r="J257" s="45">
        <v>186</v>
      </c>
      <c r="L257" s="44"/>
      <c r="M257" s="45">
        <v>0</v>
      </c>
      <c r="O257" s="44"/>
      <c r="P257" s="45">
        <v>0</v>
      </c>
      <c r="R257" s="44"/>
      <c r="S257" s="45">
        <v>0</v>
      </c>
      <c r="T257" s="44"/>
      <c r="U257" s="44"/>
      <c r="V257" s="44"/>
      <c r="W257" s="45">
        <v>0</v>
      </c>
      <c r="Y257" s="44"/>
      <c r="Z257" s="44"/>
      <c r="AA257" s="45">
        <v>11</v>
      </c>
      <c r="AC257" s="44"/>
      <c r="AD257" s="44"/>
      <c r="AE257" s="44"/>
      <c r="AF257" s="44"/>
      <c r="AG257" s="45">
        <v>166</v>
      </c>
    </row>
    <row r="258" spans="2:33" ht="12" customHeight="1" x14ac:dyDescent="0.2">
      <c r="B258" s="44" t="s">
        <v>26</v>
      </c>
      <c r="C258" s="44"/>
      <c r="D258" s="44"/>
      <c r="E258" s="44"/>
      <c r="F258" s="44"/>
      <c r="G258" s="45">
        <v>631</v>
      </c>
      <c r="I258" s="44"/>
      <c r="J258" s="47">
        <v>8877</v>
      </c>
      <c r="L258" s="44"/>
      <c r="M258" s="45">
        <v>27</v>
      </c>
      <c r="O258" s="44"/>
      <c r="P258" s="47">
        <v>4943</v>
      </c>
      <c r="R258" s="44"/>
      <c r="S258" s="45">
        <v>31</v>
      </c>
      <c r="T258" s="44"/>
      <c r="U258" s="44"/>
      <c r="V258" s="44"/>
      <c r="W258" s="47">
        <v>18471</v>
      </c>
      <c r="Y258" s="44"/>
      <c r="Z258" s="44"/>
      <c r="AA258" s="45">
        <v>331</v>
      </c>
      <c r="AC258" s="44"/>
      <c r="AD258" s="44"/>
      <c r="AE258" s="44"/>
      <c r="AF258" s="44"/>
      <c r="AG258" s="47">
        <v>8646</v>
      </c>
    </row>
    <row r="259" spans="2:33" ht="12" customHeight="1" x14ac:dyDescent="0.2">
      <c r="B259" s="41" t="s">
        <v>210</v>
      </c>
      <c r="C259" s="41"/>
      <c r="D259" s="41"/>
    </row>
    <row r="260" spans="2:33" ht="12" customHeight="1" x14ac:dyDescent="0.2">
      <c r="B260" s="46">
        <v>101</v>
      </c>
      <c r="C260" s="44"/>
      <c r="D260" s="44"/>
      <c r="E260" s="44"/>
      <c r="F260" s="44"/>
      <c r="G260" s="45">
        <v>55</v>
      </c>
      <c r="I260" s="44"/>
      <c r="J260" s="45">
        <v>651</v>
      </c>
      <c r="L260" s="44"/>
      <c r="M260" s="45">
        <v>1</v>
      </c>
      <c r="O260" s="44"/>
      <c r="P260" s="45">
        <v>200</v>
      </c>
      <c r="R260" s="44"/>
      <c r="S260" s="45">
        <v>1</v>
      </c>
      <c r="T260" s="44"/>
      <c r="U260" s="44"/>
      <c r="V260" s="44"/>
      <c r="W260" s="45">
        <v>325</v>
      </c>
      <c r="Y260" s="44"/>
      <c r="Z260" s="44"/>
      <c r="AA260" s="45">
        <v>28</v>
      </c>
      <c r="AC260" s="44"/>
      <c r="AD260" s="44"/>
      <c r="AE260" s="44"/>
      <c r="AF260" s="44"/>
      <c r="AG260" s="45">
        <v>272</v>
      </c>
    </row>
    <row r="261" spans="2:33" ht="12" customHeight="1" x14ac:dyDescent="0.2">
      <c r="B261" s="46">
        <v>201</v>
      </c>
      <c r="C261" s="44"/>
      <c r="D261" s="44"/>
      <c r="E261" s="44"/>
      <c r="F261" s="44"/>
      <c r="G261" s="45">
        <v>25</v>
      </c>
      <c r="I261" s="44"/>
      <c r="J261" s="45">
        <v>221</v>
      </c>
      <c r="L261" s="44"/>
      <c r="M261" s="45">
        <v>0</v>
      </c>
      <c r="O261" s="44"/>
      <c r="P261" s="45">
        <v>0</v>
      </c>
      <c r="R261" s="44"/>
      <c r="S261" s="45">
        <v>0</v>
      </c>
      <c r="T261" s="44"/>
      <c r="U261" s="44"/>
      <c r="V261" s="44"/>
      <c r="W261" s="45">
        <v>0</v>
      </c>
      <c r="Y261" s="44"/>
      <c r="Z261" s="44"/>
      <c r="AA261" s="45">
        <v>9</v>
      </c>
      <c r="AC261" s="44"/>
      <c r="AD261" s="44"/>
      <c r="AE261" s="44"/>
      <c r="AF261" s="44"/>
      <c r="AG261" s="45">
        <v>52</v>
      </c>
    </row>
    <row r="262" spans="2:33" ht="12" customHeight="1" x14ac:dyDescent="0.2">
      <c r="B262" s="43">
        <v>1307</v>
      </c>
      <c r="C262" s="44"/>
      <c r="D262" s="44"/>
      <c r="E262" s="44"/>
      <c r="F262" s="44"/>
      <c r="G262" s="45">
        <v>60</v>
      </c>
      <c r="I262" s="44"/>
      <c r="J262" s="45">
        <v>847</v>
      </c>
      <c r="L262" s="44"/>
      <c r="M262" s="45">
        <v>6</v>
      </c>
      <c r="O262" s="44"/>
      <c r="P262" s="47">
        <v>1056</v>
      </c>
      <c r="R262" s="44"/>
      <c r="S262" s="45">
        <v>3</v>
      </c>
      <c r="T262" s="44"/>
      <c r="U262" s="44"/>
      <c r="V262" s="44"/>
      <c r="W262" s="47">
        <v>1299</v>
      </c>
      <c r="Y262" s="44"/>
      <c r="Z262" s="44"/>
      <c r="AA262" s="45">
        <v>32</v>
      </c>
      <c r="AC262" s="44"/>
      <c r="AD262" s="44"/>
      <c r="AE262" s="44"/>
      <c r="AF262" s="44"/>
      <c r="AG262" s="47">
        <v>1089</v>
      </c>
    </row>
    <row r="263" spans="2:33" ht="12" customHeight="1" x14ac:dyDescent="0.2">
      <c r="B263" s="43">
        <v>1308.06</v>
      </c>
      <c r="C263" s="44"/>
      <c r="D263" s="44"/>
      <c r="E263" s="44"/>
      <c r="F263" s="44"/>
      <c r="G263" s="45">
        <v>59</v>
      </c>
      <c r="I263" s="44"/>
      <c r="J263" s="45">
        <v>579</v>
      </c>
      <c r="L263" s="44"/>
      <c r="M263" s="45">
        <v>3</v>
      </c>
      <c r="O263" s="44"/>
      <c r="P263" s="45">
        <v>615</v>
      </c>
      <c r="R263" s="44"/>
      <c r="S263" s="45">
        <v>2</v>
      </c>
      <c r="T263" s="44"/>
      <c r="U263" s="44"/>
      <c r="V263" s="44"/>
      <c r="W263" s="47">
        <v>1393</v>
      </c>
      <c r="Y263" s="44"/>
      <c r="Z263" s="44"/>
      <c r="AA263" s="45">
        <v>30</v>
      </c>
      <c r="AC263" s="44"/>
      <c r="AD263" s="44"/>
      <c r="AE263" s="44"/>
      <c r="AF263" s="44"/>
      <c r="AG263" s="47">
        <v>1158</v>
      </c>
    </row>
    <row r="264" spans="2:33" ht="12" customHeight="1" x14ac:dyDescent="0.2">
      <c r="B264" s="43">
        <v>2705.02</v>
      </c>
      <c r="C264" s="44"/>
      <c r="D264" s="44"/>
      <c r="E264" s="44"/>
      <c r="F264" s="44"/>
      <c r="G264" s="45">
        <v>36</v>
      </c>
      <c r="I264" s="44"/>
      <c r="J264" s="45">
        <v>404</v>
      </c>
      <c r="L264" s="44"/>
      <c r="M264" s="45">
        <v>1</v>
      </c>
      <c r="O264" s="44"/>
      <c r="P264" s="45">
        <v>250</v>
      </c>
      <c r="R264" s="44"/>
      <c r="S264" s="45">
        <v>0</v>
      </c>
      <c r="T264" s="44"/>
      <c r="U264" s="44"/>
      <c r="V264" s="44"/>
      <c r="W264" s="45">
        <v>0</v>
      </c>
      <c r="Y264" s="44"/>
      <c r="Z264" s="44"/>
      <c r="AA264" s="45">
        <v>23</v>
      </c>
      <c r="AC264" s="44"/>
      <c r="AD264" s="44"/>
      <c r="AE264" s="44"/>
      <c r="AF264" s="44"/>
      <c r="AG264" s="45">
        <v>284</v>
      </c>
    </row>
    <row r="265" spans="2:33" ht="12" customHeight="1" x14ac:dyDescent="0.2">
      <c r="B265" s="43">
        <v>2706</v>
      </c>
      <c r="C265" s="44"/>
      <c r="D265" s="44"/>
      <c r="E265" s="44"/>
      <c r="F265" s="44"/>
      <c r="G265" s="45">
        <v>23</v>
      </c>
      <c r="I265" s="44"/>
      <c r="J265" s="45">
        <v>139</v>
      </c>
      <c r="L265" s="44"/>
      <c r="M265" s="45">
        <v>1</v>
      </c>
      <c r="O265" s="44"/>
      <c r="P265" s="45">
        <v>175</v>
      </c>
      <c r="R265" s="44"/>
      <c r="S265" s="45">
        <v>0</v>
      </c>
      <c r="T265" s="44"/>
      <c r="U265" s="44"/>
      <c r="V265" s="44"/>
      <c r="W265" s="45">
        <v>0</v>
      </c>
      <c r="Y265" s="44"/>
      <c r="Z265" s="44"/>
      <c r="AA265" s="45">
        <v>15</v>
      </c>
      <c r="AC265" s="44"/>
      <c r="AD265" s="44"/>
      <c r="AE265" s="44"/>
      <c r="AF265" s="44"/>
      <c r="AG265" s="45">
        <v>267</v>
      </c>
    </row>
    <row r="266" spans="2:33" ht="12" customHeight="1" x14ac:dyDescent="0.2">
      <c r="B266" s="43">
        <v>2720.03</v>
      </c>
      <c r="C266" s="44"/>
      <c r="D266" s="44"/>
      <c r="E266" s="44"/>
      <c r="F266" s="44"/>
      <c r="G266" s="45">
        <v>145</v>
      </c>
      <c r="I266" s="44"/>
      <c r="J266" s="47">
        <v>1454</v>
      </c>
      <c r="L266" s="44"/>
      <c r="M266" s="45">
        <v>0</v>
      </c>
      <c r="O266" s="44"/>
      <c r="P266" s="45">
        <v>0</v>
      </c>
      <c r="R266" s="44"/>
      <c r="S266" s="45">
        <v>0</v>
      </c>
      <c r="T266" s="44"/>
      <c r="U266" s="44"/>
      <c r="V266" s="44"/>
      <c r="W266" s="45">
        <v>0</v>
      </c>
      <c r="Y266" s="44"/>
      <c r="Z266" s="44"/>
      <c r="AA266" s="45">
        <v>91</v>
      </c>
      <c r="AC266" s="44"/>
      <c r="AD266" s="44"/>
      <c r="AE266" s="44"/>
      <c r="AF266" s="44"/>
      <c r="AG266" s="45">
        <v>911</v>
      </c>
    </row>
    <row r="267" spans="2:33" ht="12" customHeight="1" x14ac:dyDescent="0.2">
      <c r="B267" s="44" t="s">
        <v>26</v>
      </c>
      <c r="C267" s="44"/>
      <c r="D267" s="44"/>
      <c r="E267" s="44"/>
      <c r="F267" s="44"/>
      <c r="G267" s="45">
        <v>403</v>
      </c>
      <c r="I267" s="44"/>
      <c r="J267" s="47">
        <v>4295</v>
      </c>
      <c r="L267" s="44"/>
      <c r="M267" s="45">
        <v>12</v>
      </c>
      <c r="O267" s="44"/>
      <c r="P267" s="47">
        <v>2296</v>
      </c>
      <c r="R267" s="44"/>
      <c r="S267" s="45">
        <v>6</v>
      </c>
      <c r="T267" s="44"/>
      <c r="U267" s="44"/>
      <c r="V267" s="44"/>
      <c r="W267" s="47">
        <v>3017</v>
      </c>
      <c r="Y267" s="44"/>
      <c r="Z267" s="44"/>
      <c r="AA267" s="45">
        <v>228</v>
      </c>
      <c r="AC267" s="44"/>
      <c r="AD267" s="44"/>
      <c r="AE267" s="44"/>
      <c r="AF267" s="44"/>
      <c r="AG267" s="47">
        <v>4033</v>
      </c>
    </row>
    <row r="268" spans="2:33" ht="12" customHeight="1" x14ac:dyDescent="0.2">
      <c r="B268" s="41" t="s">
        <v>218</v>
      </c>
      <c r="C268" s="41"/>
      <c r="D268" s="41"/>
    </row>
    <row r="269" spans="2:33" ht="12" customHeight="1" x14ac:dyDescent="0.2">
      <c r="B269" s="43">
        <v>1102</v>
      </c>
      <c r="C269" s="44"/>
      <c r="D269" s="44"/>
      <c r="E269" s="44"/>
      <c r="F269" s="44"/>
      <c r="G269" s="45">
        <v>140</v>
      </c>
      <c r="I269" s="44"/>
      <c r="J269" s="47">
        <v>1776</v>
      </c>
      <c r="L269" s="44"/>
      <c r="M269" s="45">
        <v>9</v>
      </c>
      <c r="O269" s="44"/>
      <c r="P269" s="47">
        <v>1554</v>
      </c>
      <c r="R269" s="44"/>
      <c r="S269" s="45">
        <v>9</v>
      </c>
      <c r="T269" s="44"/>
      <c r="U269" s="44"/>
      <c r="V269" s="44"/>
      <c r="W269" s="47">
        <v>4653</v>
      </c>
      <c r="Y269" s="44"/>
      <c r="Z269" s="44"/>
      <c r="AA269" s="45">
        <v>58</v>
      </c>
      <c r="AC269" s="44"/>
      <c r="AD269" s="44"/>
      <c r="AE269" s="44"/>
      <c r="AF269" s="44"/>
      <c r="AG269" s="47">
        <v>3246</v>
      </c>
    </row>
    <row r="270" spans="2:33" ht="12" customHeight="1" x14ac:dyDescent="0.2">
      <c r="B270" s="43">
        <v>2401</v>
      </c>
      <c r="C270" s="44"/>
      <c r="D270" s="44"/>
      <c r="E270" s="44"/>
      <c r="F270" s="44"/>
      <c r="G270" s="45">
        <v>63</v>
      </c>
      <c r="I270" s="44"/>
      <c r="J270" s="47">
        <v>1041</v>
      </c>
      <c r="L270" s="44"/>
      <c r="M270" s="45">
        <v>4</v>
      </c>
      <c r="O270" s="44"/>
      <c r="P270" s="45">
        <v>739</v>
      </c>
      <c r="R270" s="44"/>
      <c r="S270" s="45">
        <v>2</v>
      </c>
      <c r="T270" s="44"/>
      <c r="U270" s="44"/>
      <c r="V270" s="44"/>
      <c r="W270" s="45">
        <v>548</v>
      </c>
      <c r="Y270" s="44"/>
      <c r="Z270" s="44"/>
      <c r="AA270" s="45">
        <v>37</v>
      </c>
      <c r="AC270" s="44"/>
      <c r="AD270" s="44"/>
      <c r="AE270" s="44"/>
      <c r="AF270" s="44"/>
      <c r="AG270" s="45">
        <v>813</v>
      </c>
    </row>
    <row r="271" spans="2:33" ht="12" customHeight="1" x14ac:dyDescent="0.2">
      <c r="B271" s="43">
        <v>2609</v>
      </c>
      <c r="C271" s="44"/>
      <c r="D271" s="44"/>
      <c r="E271" s="44"/>
      <c r="F271" s="44"/>
      <c r="G271" s="45">
        <v>75</v>
      </c>
      <c r="I271" s="44"/>
      <c r="J271" s="45">
        <v>813</v>
      </c>
      <c r="L271" s="44"/>
      <c r="M271" s="45">
        <v>1</v>
      </c>
      <c r="O271" s="44"/>
      <c r="P271" s="45">
        <v>160</v>
      </c>
      <c r="R271" s="44"/>
      <c r="S271" s="45">
        <v>5</v>
      </c>
      <c r="T271" s="44"/>
      <c r="U271" s="44"/>
      <c r="V271" s="44"/>
      <c r="W271" s="47">
        <v>2664</v>
      </c>
      <c r="Y271" s="44"/>
      <c r="Z271" s="44"/>
      <c r="AA271" s="45">
        <v>41</v>
      </c>
      <c r="AC271" s="44"/>
      <c r="AD271" s="44"/>
      <c r="AE271" s="44"/>
      <c r="AF271" s="44"/>
      <c r="AG271" s="47">
        <v>1425</v>
      </c>
    </row>
    <row r="272" spans="2:33" ht="12" customHeight="1" x14ac:dyDescent="0.2">
      <c r="B272" s="44" t="s">
        <v>26</v>
      </c>
      <c r="C272" s="44"/>
      <c r="D272" s="44"/>
      <c r="E272" s="44"/>
      <c r="F272" s="44"/>
      <c r="G272" s="45">
        <v>278</v>
      </c>
      <c r="I272" s="44"/>
      <c r="J272" s="47">
        <v>3630</v>
      </c>
      <c r="L272" s="44"/>
      <c r="M272" s="45">
        <v>14</v>
      </c>
      <c r="O272" s="44"/>
      <c r="P272" s="47">
        <v>2453</v>
      </c>
      <c r="R272" s="44"/>
      <c r="S272" s="45">
        <v>16</v>
      </c>
      <c r="T272" s="44"/>
      <c r="U272" s="44"/>
      <c r="V272" s="44"/>
      <c r="W272" s="47">
        <v>7865</v>
      </c>
      <c r="Y272" s="44"/>
      <c r="Z272" s="44"/>
      <c r="AA272" s="45">
        <v>136</v>
      </c>
      <c r="AC272" s="44"/>
      <c r="AD272" s="44"/>
      <c r="AE272" s="44"/>
      <c r="AF272" s="44"/>
      <c r="AG272" s="47">
        <v>5484</v>
      </c>
    </row>
    <row r="273" spans="1:33" ht="12" customHeight="1" x14ac:dyDescent="0.2">
      <c r="B273" s="41" t="s">
        <v>223</v>
      </c>
      <c r="C273" s="41"/>
      <c r="D273" s="41"/>
    </row>
    <row r="274" spans="1:33" ht="12" customHeight="1" x14ac:dyDescent="0.2">
      <c r="B274" s="46">
        <v>203</v>
      </c>
      <c r="C274" s="44"/>
      <c r="D274" s="44"/>
      <c r="E274" s="44"/>
      <c r="F274" s="44"/>
      <c r="G274" s="45">
        <v>110</v>
      </c>
      <c r="I274" s="44"/>
      <c r="J274" s="47">
        <v>1298</v>
      </c>
      <c r="L274" s="44"/>
      <c r="M274" s="45">
        <v>6</v>
      </c>
      <c r="O274" s="44"/>
      <c r="P274" s="47">
        <v>1087</v>
      </c>
      <c r="R274" s="44"/>
      <c r="S274" s="45">
        <v>7</v>
      </c>
      <c r="T274" s="44"/>
      <c r="U274" s="44"/>
      <c r="V274" s="44"/>
      <c r="W274" s="47">
        <v>3223</v>
      </c>
      <c r="Y274" s="44"/>
      <c r="Z274" s="44"/>
      <c r="AA274" s="45">
        <v>63</v>
      </c>
      <c r="AC274" s="44"/>
      <c r="AD274" s="44"/>
      <c r="AE274" s="44"/>
      <c r="AF274" s="44"/>
      <c r="AG274" s="47">
        <v>1989</v>
      </c>
    </row>
    <row r="275" spans="1:33" ht="12" customHeight="1" x14ac:dyDescent="0.2">
      <c r="B275" s="43">
        <v>1308.05</v>
      </c>
      <c r="C275" s="44"/>
      <c r="D275" s="44"/>
      <c r="E275" s="44"/>
      <c r="F275" s="44"/>
      <c r="G275" s="45">
        <v>16</v>
      </c>
      <c r="I275" s="44"/>
      <c r="J275" s="45">
        <v>251</v>
      </c>
      <c r="L275" s="44"/>
      <c r="M275" s="45">
        <v>1</v>
      </c>
      <c r="O275" s="44"/>
      <c r="P275" s="45">
        <v>200</v>
      </c>
      <c r="R275" s="44"/>
      <c r="S275" s="45">
        <v>0</v>
      </c>
      <c r="T275" s="44"/>
      <c r="U275" s="44"/>
      <c r="V275" s="44"/>
      <c r="W275" s="45">
        <v>0</v>
      </c>
      <c r="Y275" s="44"/>
      <c r="Z275" s="44"/>
      <c r="AA275" s="45">
        <v>10</v>
      </c>
      <c r="AC275" s="44"/>
      <c r="AD275" s="44"/>
      <c r="AE275" s="44"/>
      <c r="AF275" s="44"/>
      <c r="AG275" s="45">
        <v>58</v>
      </c>
    </row>
    <row r="276" spans="1:33" ht="12" customHeight="1" x14ac:dyDescent="0.2">
      <c r="B276" s="44" t="s">
        <v>26</v>
      </c>
      <c r="C276" s="44"/>
      <c r="D276" s="44"/>
      <c r="E276" s="44"/>
      <c r="F276" s="44"/>
      <c r="G276" s="45">
        <v>126</v>
      </c>
      <c r="I276" s="44"/>
      <c r="J276" s="47">
        <v>1549</v>
      </c>
      <c r="L276" s="44"/>
      <c r="M276" s="45">
        <v>7</v>
      </c>
      <c r="O276" s="44"/>
      <c r="P276" s="47">
        <v>1287</v>
      </c>
      <c r="R276" s="44"/>
      <c r="S276" s="45">
        <v>7</v>
      </c>
      <c r="T276" s="44"/>
      <c r="U276" s="44"/>
      <c r="V276" s="44"/>
      <c r="W276" s="47">
        <v>3223</v>
      </c>
      <c r="Y276" s="44"/>
      <c r="Z276" s="44"/>
      <c r="AA276" s="45">
        <v>73</v>
      </c>
      <c r="AC276" s="44"/>
      <c r="AD276" s="44"/>
      <c r="AE276" s="44"/>
      <c r="AF276" s="44"/>
      <c r="AG276" s="47">
        <v>2047</v>
      </c>
    </row>
    <row r="277" spans="1:33" ht="12" customHeight="1" x14ac:dyDescent="0.2">
      <c r="B277" s="41" t="s">
        <v>226</v>
      </c>
      <c r="C277" s="41"/>
      <c r="D277" s="41"/>
    </row>
    <row r="278" spans="1:33" ht="12" customHeight="1" x14ac:dyDescent="0.2">
      <c r="B278" s="46">
        <v>103</v>
      </c>
      <c r="C278" s="44"/>
      <c r="D278" s="44"/>
      <c r="E278" s="44"/>
      <c r="F278" s="44"/>
      <c r="G278" s="45">
        <v>20</v>
      </c>
      <c r="I278" s="44"/>
      <c r="J278" s="45">
        <v>143</v>
      </c>
      <c r="L278" s="44"/>
      <c r="M278" s="45">
        <v>0</v>
      </c>
      <c r="O278" s="44"/>
      <c r="P278" s="45">
        <v>0</v>
      </c>
      <c r="R278" s="44"/>
      <c r="S278" s="45">
        <v>1</v>
      </c>
      <c r="T278" s="44"/>
      <c r="U278" s="44"/>
      <c r="V278" s="44"/>
      <c r="W278" s="45">
        <v>325</v>
      </c>
      <c r="Y278" s="44"/>
      <c r="Z278" s="44"/>
      <c r="AA278" s="45">
        <v>9</v>
      </c>
      <c r="AC278" s="44"/>
      <c r="AD278" s="44"/>
      <c r="AE278" s="44"/>
      <c r="AF278" s="44"/>
      <c r="AG278" s="45">
        <v>371</v>
      </c>
    </row>
    <row r="279" spans="1:33" ht="12" customHeight="1" x14ac:dyDescent="0.2">
      <c r="B279" s="46">
        <v>104</v>
      </c>
      <c r="C279" s="44"/>
      <c r="D279" s="44"/>
      <c r="E279" s="44"/>
      <c r="F279" s="44"/>
      <c r="G279" s="45">
        <v>99</v>
      </c>
      <c r="I279" s="44"/>
      <c r="J279" s="47">
        <v>1393</v>
      </c>
      <c r="L279" s="44"/>
      <c r="M279" s="45">
        <v>8</v>
      </c>
      <c r="O279" s="44"/>
      <c r="P279" s="47">
        <v>1772</v>
      </c>
      <c r="R279" s="44"/>
      <c r="S279" s="45">
        <v>4</v>
      </c>
      <c r="T279" s="44"/>
      <c r="U279" s="44"/>
      <c r="V279" s="44"/>
      <c r="W279" s="47">
        <v>1968</v>
      </c>
      <c r="Y279" s="44"/>
      <c r="Z279" s="44"/>
      <c r="AA279" s="45">
        <v>59</v>
      </c>
      <c r="AC279" s="44"/>
      <c r="AD279" s="44"/>
      <c r="AE279" s="44"/>
      <c r="AF279" s="44"/>
      <c r="AG279" s="47">
        <v>1470</v>
      </c>
    </row>
    <row r="280" spans="1:33" ht="12" customHeight="1" x14ac:dyDescent="0.2">
      <c r="B280" s="46">
        <v>105</v>
      </c>
      <c r="C280" s="44"/>
      <c r="D280" s="44"/>
      <c r="E280" s="44"/>
      <c r="F280" s="44"/>
      <c r="G280" s="45">
        <v>21</v>
      </c>
      <c r="I280" s="44"/>
      <c r="J280" s="45">
        <v>356</v>
      </c>
      <c r="L280" s="44"/>
      <c r="M280" s="45">
        <v>0</v>
      </c>
      <c r="O280" s="44"/>
      <c r="P280" s="45">
        <v>0</v>
      </c>
      <c r="R280" s="44"/>
      <c r="S280" s="45">
        <v>0</v>
      </c>
      <c r="T280" s="44"/>
      <c r="U280" s="44"/>
      <c r="V280" s="44"/>
      <c r="W280" s="45">
        <v>0</v>
      </c>
      <c r="Y280" s="44"/>
      <c r="Z280" s="44"/>
      <c r="AA280" s="45">
        <v>14</v>
      </c>
      <c r="AC280" s="44"/>
      <c r="AD280" s="44"/>
      <c r="AE280" s="44"/>
      <c r="AF280" s="44"/>
      <c r="AG280" s="45">
        <v>103</v>
      </c>
    </row>
    <row r="281" spans="1:33" ht="14.45" customHeight="1" x14ac:dyDescent="0.2">
      <c r="A281" s="37" t="s">
        <v>267</v>
      </c>
      <c r="B281" s="37"/>
      <c r="C281" s="37"/>
      <c r="D281" s="37"/>
      <c r="E281" s="37"/>
      <c r="F281" s="37"/>
      <c r="G281" s="37"/>
      <c r="H281" s="37"/>
      <c r="Z281" s="38"/>
      <c r="AA281" s="38"/>
      <c r="AB281" s="38" t="s">
        <v>1</v>
      </c>
      <c r="AC281" s="38"/>
      <c r="AD281" s="39">
        <v>9</v>
      </c>
      <c r="AE281" s="40" t="s">
        <v>3</v>
      </c>
      <c r="AF281" s="38"/>
      <c r="AG281" s="39">
        <v>9</v>
      </c>
    </row>
    <row r="282" spans="1:33" ht="14.45" customHeight="1" x14ac:dyDescent="0.2">
      <c r="A282" s="37" t="s">
        <v>5</v>
      </c>
      <c r="B282" s="37"/>
      <c r="C282" s="37"/>
      <c r="D282" s="37"/>
      <c r="E282" s="37"/>
      <c r="V282" s="37" t="s">
        <v>6</v>
      </c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</row>
    <row r="283" spans="1:33" ht="14.45" customHeight="1" x14ac:dyDescent="0.2">
      <c r="A283" s="37" t="s">
        <v>7</v>
      </c>
      <c r="B283" s="37"/>
      <c r="C283" s="37"/>
      <c r="D283" s="37"/>
      <c r="E283" s="37"/>
      <c r="V283" s="37" t="s">
        <v>268</v>
      </c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</row>
    <row r="284" spans="1:33" ht="12" customHeight="1" x14ac:dyDescent="0.2">
      <c r="G284" s="41" t="s">
        <v>269</v>
      </c>
      <c r="H284" s="41"/>
      <c r="I284" s="41"/>
      <c r="J284" s="41"/>
      <c r="M284" s="41" t="s">
        <v>10</v>
      </c>
      <c r="N284" s="41"/>
      <c r="O284" s="41"/>
      <c r="P284" s="41"/>
      <c r="R284" s="41" t="s">
        <v>10</v>
      </c>
      <c r="S284" s="41"/>
      <c r="T284" s="41"/>
      <c r="U284" s="41"/>
      <c r="V284" s="41"/>
    </row>
    <row r="285" spans="1:33" ht="12" customHeight="1" x14ac:dyDescent="0.2">
      <c r="G285" s="41" t="s">
        <v>270</v>
      </c>
      <c r="H285" s="41"/>
      <c r="I285" s="41"/>
      <c r="J285" s="41"/>
      <c r="M285" s="41" t="s">
        <v>12</v>
      </c>
      <c r="N285" s="41"/>
      <c r="O285" s="41"/>
      <c r="P285" s="41"/>
      <c r="R285" s="41" t="s">
        <v>13</v>
      </c>
      <c r="S285" s="41"/>
      <c r="T285" s="41"/>
      <c r="U285" s="41"/>
      <c r="V285" s="41"/>
      <c r="X285" s="41" t="s">
        <v>14</v>
      </c>
      <c r="Y285" s="41"/>
      <c r="Z285" s="41"/>
      <c r="AA285" s="41"/>
      <c r="AB285" s="41"/>
      <c r="AC285" s="41"/>
      <c r="AD285" s="41"/>
      <c r="AE285" s="41"/>
      <c r="AF285" s="41"/>
      <c r="AG285" s="41"/>
    </row>
    <row r="286" spans="1:33" ht="12.95" customHeight="1" x14ac:dyDescent="0.2">
      <c r="B286" s="42" t="s">
        <v>15</v>
      </c>
      <c r="G286" s="41" t="s">
        <v>271</v>
      </c>
      <c r="H286" s="41"/>
      <c r="I286" s="41"/>
      <c r="J286" s="41"/>
      <c r="M286" s="41" t="s">
        <v>17</v>
      </c>
      <c r="N286" s="41"/>
      <c r="O286" s="41"/>
      <c r="P286" s="41"/>
      <c r="X286" s="41" t="s">
        <v>18</v>
      </c>
      <c r="Y286" s="41"/>
      <c r="Z286" s="41"/>
      <c r="AA286" s="41"/>
      <c r="AB286" s="41"/>
      <c r="AC286" s="41"/>
      <c r="AD286" s="41"/>
      <c r="AE286" s="41"/>
      <c r="AF286" s="41"/>
      <c r="AG286" s="41"/>
    </row>
    <row r="287" spans="1:33" ht="13.5" customHeight="1" x14ac:dyDescent="0.2">
      <c r="B287" s="42"/>
      <c r="G287" s="41"/>
      <c r="H287" s="41"/>
      <c r="I287" s="41"/>
      <c r="J287" s="41"/>
      <c r="M287" s="41"/>
      <c r="N287" s="41"/>
      <c r="O287" s="41"/>
      <c r="P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</row>
    <row r="288" spans="1:33" ht="12" customHeight="1" x14ac:dyDescent="0.2">
      <c r="F288" s="41" t="s">
        <v>19</v>
      </c>
      <c r="G288" s="41"/>
      <c r="H288" s="41"/>
      <c r="J288" s="41" t="s">
        <v>20</v>
      </c>
      <c r="K288" s="41"/>
      <c r="M288" s="41" t="s">
        <v>19</v>
      </c>
      <c r="N288" s="41"/>
      <c r="P288" s="42" t="s">
        <v>20</v>
      </c>
      <c r="S288" s="42" t="s">
        <v>19</v>
      </c>
      <c r="U288" s="41" t="s">
        <v>20</v>
      </c>
      <c r="V288" s="41"/>
      <c r="Y288" s="41" t="s">
        <v>19</v>
      </c>
      <c r="Z288" s="41"/>
      <c r="AD288" s="41" t="s">
        <v>20</v>
      </c>
      <c r="AE288" s="41"/>
      <c r="AF288" s="41"/>
    </row>
    <row r="289" spans="2:33" ht="12" customHeight="1" x14ac:dyDescent="0.2">
      <c r="F289" s="41" t="s">
        <v>21</v>
      </c>
      <c r="G289" s="41"/>
      <c r="H289" s="41"/>
      <c r="J289" s="41" t="s">
        <v>22</v>
      </c>
      <c r="K289" s="41"/>
      <c r="M289" s="41" t="s">
        <v>21</v>
      </c>
      <c r="N289" s="41"/>
      <c r="P289" s="42" t="s">
        <v>22</v>
      </c>
      <c r="S289" s="42" t="s">
        <v>21</v>
      </c>
      <c r="U289" s="41" t="s">
        <v>22</v>
      </c>
      <c r="V289" s="41"/>
      <c r="Y289" s="41" t="s">
        <v>21</v>
      </c>
      <c r="Z289" s="41"/>
      <c r="AD289" s="41" t="s">
        <v>22</v>
      </c>
      <c r="AE289" s="41"/>
      <c r="AF289" s="41"/>
    </row>
    <row r="290" spans="2:33" ht="12" customHeight="1" x14ac:dyDescent="0.2">
      <c r="B290" s="43">
        <v>1201</v>
      </c>
      <c r="C290" s="44"/>
      <c r="D290" s="44"/>
      <c r="E290" s="44"/>
      <c r="F290" s="44"/>
      <c r="G290" s="45">
        <v>60</v>
      </c>
      <c r="I290" s="44"/>
      <c r="J290" s="45">
        <v>685</v>
      </c>
      <c r="L290" s="44"/>
      <c r="M290" s="45">
        <v>1</v>
      </c>
      <c r="O290" s="44"/>
      <c r="P290" s="45">
        <v>110</v>
      </c>
      <c r="R290" s="44"/>
      <c r="S290" s="45">
        <v>0</v>
      </c>
      <c r="T290" s="44"/>
      <c r="U290" s="44"/>
      <c r="V290" s="44"/>
      <c r="W290" s="45">
        <v>0</v>
      </c>
      <c r="Y290" s="44"/>
      <c r="Z290" s="44"/>
      <c r="AA290" s="45">
        <v>26</v>
      </c>
      <c r="AC290" s="44"/>
      <c r="AD290" s="44"/>
      <c r="AE290" s="44"/>
      <c r="AF290" s="44"/>
      <c r="AG290" s="45">
        <v>260</v>
      </c>
    </row>
    <row r="291" spans="2:33" ht="12" customHeight="1" x14ac:dyDescent="0.2">
      <c r="B291" s="43">
        <v>1202.01</v>
      </c>
      <c r="C291" s="44"/>
      <c r="D291" s="44"/>
      <c r="E291" s="44"/>
      <c r="F291" s="44"/>
      <c r="G291" s="45">
        <v>14</v>
      </c>
      <c r="I291" s="44"/>
      <c r="J291" s="45">
        <v>63</v>
      </c>
      <c r="L291" s="44"/>
      <c r="M291" s="45">
        <v>0</v>
      </c>
      <c r="O291" s="44"/>
      <c r="P291" s="45">
        <v>0</v>
      </c>
      <c r="R291" s="44"/>
      <c r="S291" s="45">
        <v>1</v>
      </c>
      <c r="T291" s="44"/>
      <c r="U291" s="44"/>
      <c r="V291" s="44"/>
      <c r="W291" s="45">
        <v>350</v>
      </c>
      <c r="Y291" s="44"/>
      <c r="Z291" s="44"/>
      <c r="AA291" s="45">
        <v>11</v>
      </c>
      <c r="AC291" s="44"/>
      <c r="AD291" s="44"/>
      <c r="AE291" s="44"/>
      <c r="AF291" s="44"/>
      <c r="AG291" s="45">
        <v>403</v>
      </c>
    </row>
    <row r="292" spans="2:33" ht="12" customHeight="1" x14ac:dyDescent="0.2">
      <c r="B292" s="43">
        <v>1401</v>
      </c>
      <c r="C292" s="44"/>
      <c r="D292" s="44"/>
      <c r="E292" s="44"/>
      <c r="F292" s="44"/>
      <c r="G292" s="45">
        <v>41</v>
      </c>
      <c r="I292" s="44"/>
      <c r="J292" s="45">
        <v>496</v>
      </c>
      <c r="L292" s="44"/>
      <c r="M292" s="45">
        <v>0</v>
      </c>
      <c r="O292" s="44"/>
      <c r="P292" s="45">
        <v>0</v>
      </c>
      <c r="R292" s="44"/>
      <c r="S292" s="45">
        <v>0</v>
      </c>
      <c r="T292" s="44"/>
      <c r="U292" s="44"/>
      <c r="V292" s="44"/>
      <c r="W292" s="45">
        <v>0</v>
      </c>
      <c r="Y292" s="44"/>
      <c r="Z292" s="44"/>
      <c r="AA292" s="45">
        <v>28</v>
      </c>
      <c r="AC292" s="44"/>
      <c r="AD292" s="44"/>
      <c r="AE292" s="44"/>
      <c r="AF292" s="44"/>
      <c r="AG292" s="45">
        <v>259</v>
      </c>
    </row>
    <row r="293" spans="2:33" ht="12" customHeight="1" x14ac:dyDescent="0.2">
      <c r="B293" s="43">
        <v>2201</v>
      </c>
      <c r="C293" s="44"/>
      <c r="D293" s="44"/>
      <c r="E293" s="44"/>
      <c r="F293" s="44"/>
      <c r="G293" s="45">
        <v>85</v>
      </c>
      <c r="I293" s="44"/>
      <c r="J293" s="47">
        <v>1516</v>
      </c>
      <c r="L293" s="44"/>
      <c r="M293" s="45">
        <v>2</v>
      </c>
      <c r="O293" s="44"/>
      <c r="P293" s="45">
        <v>400</v>
      </c>
      <c r="R293" s="44"/>
      <c r="S293" s="45">
        <v>10</v>
      </c>
      <c r="T293" s="44"/>
      <c r="U293" s="44"/>
      <c r="V293" s="44"/>
      <c r="W293" s="47">
        <v>5593</v>
      </c>
      <c r="Y293" s="44"/>
      <c r="Z293" s="44"/>
      <c r="AA293" s="45">
        <v>39</v>
      </c>
      <c r="AC293" s="44"/>
      <c r="AD293" s="44"/>
      <c r="AE293" s="44"/>
      <c r="AF293" s="44"/>
      <c r="AG293" s="47">
        <v>1916</v>
      </c>
    </row>
    <row r="294" spans="2:33" ht="12" customHeight="1" x14ac:dyDescent="0.2">
      <c r="B294" s="43">
        <v>2302</v>
      </c>
      <c r="C294" s="44"/>
      <c r="D294" s="44"/>
      <c r="E294" s="44"/>
      <c r="F294" s="44"/>
      <c r="G294" s="45">
        <v>56</v>
      </c>
      <c r="I294" s="44"/>
      <c r="J294" s="45">
        <v>672</v>
      </c>
      <c r="L294" s="44"/>
      <c r="M294" s="45">
        <v>3</v>
      </c>
      <c r="O294" s="44"/>
      <c r="P294" s="45">
        <v>387</v>
      </c>
      <c r="R294" s="44"/>
      <c r="S294" s="45">
        <v>4</v>
      </c>
      <c r="T294" s="44"/>
      <c r="U294" s="44"/>
      <c r="V294" s="44"/>
      <c r="W294" s="47">
        <v>2863</v>
      </c>
      <c r="Y294" s="44"/>
      <c r="Z294" s="44"/>
      <c r="AA294" s="45">
        <v>31</v>
      </c>
      <c r="AC294" s="44"/>
      <c r="AD294" s="44"/>
      <c r="AE294" s="44"/>
      <c r="AF294" s="44"/>
      <c r="AG294" s="47">
        <v>1496</v>
      </c>
    </row>
    <row r="295" spans="2:33" ht="12" customHeight="1" x14ac:dyDescent="0.2">
      <c r="B295" s="43">
        <v>2402</v>
      </c>
      <c r="C295" s="44"/>
      <c r="D295" s="44"/>
      <c r="E295" s="44"/>
      <c r="F295" s="44"/>
      <c r="G295" s="45">
        <v>54</v>
      </c>
      <c r="I295" s="44"/>
      <c r="J295" s="45">
        <v>816</v>
      </c>
      <c r="L295" s="44"/>
      <c r="M295" s="45">
        <v>1</v>
      </c>
      <c r="O295" s="44"/>
      <c r="P295" s="45">
        <v>250</v>
      </c>
      <c r="R295" s="44"/>
      <c r="S295" s="45">
        <v>3</v>
      </c>
      <c r="T295" s="44"/>
      <c r="U295" s="44"/>
      <c r="V295" s="44"/>
      <c r="W295" s="47">
        <v>2065</v>
      </c>
      <c r="Y295" s="44"/>
      <c r="Z295" s="44"/>
      <c r="AA295" s="45">
        <v>33</v>
      </c>
      <c r="AC295" s="44"/>
      <c r="AD295" s="44"/>
      <c r="AE295" s="44"/>
      <c r="AF295" s="44"/>
      <c r="AG295" s="47">
        <v>1235</v>
      </c>
    </row>
    <row r="296" spans="2:33" ht="12" customHeight="1" x14ac:dyDescent="0.2">
      <c r="B296" s="43">
        <v>2403</v>
      </c>
      <c r="C296" s="44"/>
      <c r="D296" s="44"/>
      <c r="E296" s="44"/>
      <c r="F296" s="44"/>
      <c r="G296" s="45">
        <v>30</v>
      </c>
      <c r="I296" s="44"/>
      <c r="J296" s="45">
        <v>232</v>
      </c>
      <c r="L296" s="44"/>
      <c r="M296" s="45">
        <v>0</v>
      </c>
      <c r="O296" s="44"/>
      <c r="P296" s="45">
        <v>0</v>
      </c>
      <c r="R296" s="44"/>
      <c r="S296" s="45">
        <v>0</v>
      </c>
      <c r="T296" s="44"/>
      <c r="U296" s="44"/>
      <c r="V296" s="44"/>
      <c r="W296" s="45">
        <v>0</v>
      </c>
      <c r="Y296" s="44"/>
      <c r="Z296" s="44"/>
      <c r="AA296" s="45">
        <v>19</v>
      </c>
      <c r="AC296" s="44"/>
      <c r="AD296" s="44"/>
      <c r="AE296" s="44"/>
      <c r="AF296" s="44"/>
      <c r="AG296" s="45">
        <v>99</v>
      </c>
    </row>
    <row r="297" spans="2:33" ht="12" customHeight="1" x14ac:dyDescent="0.2">
      <c r="B297" s="43">
        <v>2611</v>
      </c>
      <c r="C297" s="44"/>
      <c r="D297" s="44"/>
      <c r="E297" s="44"/>
      <c r="F297" s="44"/>
      <c r="G297" s="45">
        <v>39</v>
      </c>
      <c r="I297" s="44"/>
      <c r="J297" s="45">
        <v>556</v>
      </c>
      <c r="L297" s="44"/>
      <c r="M297" s="45">
        <v>2</v>
      </c>
      <c r="O297" s="44"/>
      <c r="P297" s="45">
        <v>335</v>
      </c>
      <c r="R297" s="44"/>
      <c r="S297" s="45">
        <v>1</v>
      </c>
      <c r="T297" s="44"/>
      <c r="U297" s="44"/>
      <c r="V297" s="44"/>
      <c r="W297" s="45">
        <v>300</v>
      </c>
      <c r="Y297" s="44"/>
      <c r="Z297" s="44"/>
      <c r="AA297" s="45">
        <v>23</v>
      </c>
      <c r="AC297" s="44"/>
      <c r="AD297" s="44"/>
      <c r="AE297" s="44"/>
      <c r="AF297" s="44"/>
      <c r="AG297" s="45">
        <v>585</v>
      </c>
    </row>
    <row r="298" spans="2:33" ht="12" customHeight="1" x14ac:dyDescent="0.2">
      <c r="B298" s="43">
        <v>2711.02</v>
      </c>
      <c r="C298" s="44"/>
      <c r="D298" s="44"/>
      <c r="E298" s="44"/>
      <c r="F298" s="44"/>
      <c r="G298" s="45">
        <v>15</v>
      </c>
      <c r="I298" s="44"/>
      <c r="J298" s="45">
        <v>335</v>
      </c>
      <c r="L298" s="44"/>
      <c r="M298" s="45">
        <v>0</v>
      </c>
      <c r="O298" s="44"/>
      <c r="P298" s="45">
        <v>0</v>
      </c>
      <c r="R298" s="44"/>
      <c r="S298" s="45">
        <v>0</v>
      </c>
      <c r="T298" s="44"/>
      <c r="U298" s="44"/>
      <c r="V298" s="44"/>
      <c r="W298" s="45">
        <v>0</v>
      </c>
      <c r="Y298" s="44"/>
      <c r="Z298" s="44"/>
      <c r="AA298" s="45">
        <v>12</v>
      </c>
      <c r="AC298" s="44"/>
      <c r="AD298" s="44"/>
      <c r="AE298" s="44"/>
      <c r="AF298" s="44"/>
      <c r="AG298" s="45">
        <v>222</v>
      </c>
    </row>
    <row r="299" spans="2:33" ht="12" customHeight="1" x14ac:dyDescent="0.2">
      <c r="B299" s="43">
        <v>2712</v>
      </c>
      <c r="C299" s="44"/>
      <c r="D299" s="44"/>
      <c r="E299" s="44"/>
      <c r="F299" s="44"/>
      <c r="G299" s="45">
        <v>84</v>
      </c>
      <c r="I299" s="44"/>
      <c r="J299" s="47">
        <v>1004</v>
      </c>
      <c r="L299" s="44"/>
      <c r="M299" s="45">
        <v>4</v>
      </c>
      <c r="O299" s="44"/>
      <c r="P299" s="45">
        <v>729</v>
      </c>
      <c r="R299" s="44"/>
      <c r="S299" s="45">
        <v>5</v>
      </c>
      <c r="T299" s="44"/>
      <c r="U299" s="44"/>
      <c r="V299" s="44"/>
      <c r="W299" s="47">
        <v>3306</v>
      </c>
      <c r="Y299" s="44"/>
      <c r="Z299" s="44"/>
      <c r="AA299" s="45">
        <v>48</v>
      </c>
      <c r="AC299" s="44"/>
      <c r="AD299" s="44"/>
      <c r="AE299" s="44"/>
      <c r="AF299" s="44"/>
      <c r="AG299" s="47">
        <v>1260</v>
      </c>
    </row>
    <row r="300" spans="2:33" ht="12" customHeight="1" x14ac:dyDescent="0.2">
      <c r="B300" s="43">
        <v>2713</v>
      </c>
      <c r="C300" s="44"/>
      <c r="D300" s="44"/>
      <c r="E300" s="44"/>
      <c r="F300" s="44"/>
      <c r="G300" s="45">
        <v>54</v>
      </c>
      <c r="I300" s="44"/>
      <c r="J300" s="45">
        <v>903</v>
      </c>
      <c r="L300" s="44"/>
      <c r="M300" s="45">
        <v>1</v>
      </c>
      <c r="O300" s="44"/>
      <c r="P300" s="45">
        <v>199</v>
      </c>
      <c r="R300" s="44"/>
      <c r="S300" s="45">
        <v>2</v>
      </c>
      <c r="T300" s="44"/>
      <c r="U300" s="44"/>
      <c r="V300" s="44"/>
      <c r="W300" s="45">
        <v>555</v>
      </c>
      <c r="Y300" s="44"/>
      <c r="Z300" s="44"/>
      <c r="AA300" s="45">
        <v>27</v>
      </c>
      <c r="AC300" s="44"/>
      <c r="AD300" s="44"/>
      <c r="AE300" s="44"/>
      <c r="AF300" s="44"/>
      <c r="AG300" s="45">
        <v>589</v>
      </c>
    </row>
    <row r="301" spans="2:33" ht="12" customHeight="1" x14ac:dyDescent="0.2">
      <c r="B301" s="43">
        <v>2714</v>
      </c>
      <c r="C301" s="44"/>
      <c r="D301" s="44"/>
      <c r="E301" s="44"/>
      <c r="F301" s="44"/>
      <c r="G301" s="45">
        <v>81</v>
      </c>
      <c r="I301" s="44"/>
      <c r="J301" s="45">
        <v>912</v>
      </c>
      <c r="L301" s="44"/>
      <c r="M301" s="45">
        <v>2</v>
      </c>
      <c r="O301" s="44"/>
      <c r="P301" s="45">
        <v>402</v>
      </c>
      <c r="R301" s="44"/>
      <c r="S301" s="45">
        <v>2</v>
      </c>
      <c r="T301" s="44"/>
      <c r="U301" s="44"/>
      <c r="V301" s="44"/>
      <c r="W301" s="47">
        <v>1020</v>
      </c>
      <c r="Y301" s="44"/>
      <c r="Z301" s="44"/>
      <c r="AA301" s="45">
        <v>52</v>
      </c>
      <c r="AC301" s="44"/>
      <c r="AD301" s="44"/>
      <c r="AE301" s="44"/>
      <c r="AF301" s="44"/>
      <c r="AG301" s="47">
        <v>1733</v>
      </c>
    </row>
    <row r="302" spans="2:33" ht="12" customHeight="1" x14ac:dyDescent="0.2">
      <c r="B302" s="43">
        <v>2715.01</v>
      </c>
      <c r="C302" s="44"/>
      <c r="D302" s="44"/>
      <c r="E302" s="44"/>
      <c r="F302" s="44"/>
      <c r="G302" s="45">
        <v>107</v>
      </c>
      <c r="I302" s="44"/>
      <c r="J302" s="47">
        <v>1667</v>
      </c>
      <c r="L302" s="44"/>
      <c r="M302" s="45">
        <v>1</v>
      </c>
      <c r="O302" s="44"/>
      <c r="P302" s="45">
        <v>169</v>
      </c>
      <c r="R302" s="44"/>
      <c r="S302" s="45">
        <v>4</v>
      </c>
      <c r="T302" s="44"/>
      <c r="U302" s="44"/>
      <c r="V302" s="44"/>
      <c r="W302" s="47">
        <v>1750</v>
      </c>
      <c r="Y302" s="44"/>
      <c r="Z302" s="44"/>
      <c r="AA302" s="45">
        <v>69</v>
      </c>
      <c r="AC302" s="44"/>
      <c r="AD302" s="44"/>
      <c r="AE302" s="44"/>
      <c r="AF302" s="44"/>
      <c r="AG302" s="45">
        <v>900</v>
      </c>
    </row>
    <row r="303" spans="2:33" ht="12" customHeight="1" x14ac:dyDescent="0.2">
      <c r="B303" s="43">
        <v>2715.03</v>
      </c>
      <c r="C303" s="44"/>
      <c r="D303" s="44"/>
      <c r="E303" s="44"/>
      <c r="F303" s="44"/>
      <c r="G303" s="45">
        <v>26</v>
      </c>
      <c r="I303" s="44"/>
      <c r="J303" s="45">
        <v>507</v>
      </c>
      <c r="L303" s="44"/>
      <c r="M303" s="45">
        <v>0</v>
      </c>
      <c r="O303" s="44"/>
      <c r="P303" s="45">
        <v>0</v>
      </c>
      <c r="R303" s="44"/>
      <c r="S303" s="45">
        <v>0</v>
      </c>
      <c r="T303" s="44"/>
      <c r="U303" s="44"/>
      <c r="V303" s="44"/>
      <c r="W303" s="45">
        <v>0</v>
      </c>
      <c r="Y303" s="44"/>
      <c r="Z303" s="44"/>
      <c r="AA303" s="45">
        <v>11</v>
      </c>
      <c r="AC303" s="44"/>
      <c r="AD303" s="44"/>
      <c r="AE303" s="44"/>
      <c r="AF303" s="44"/>
      <c r="AG303" s="45">
        <v>148</v>
      </c>
    </row>
    <row r="304" spans="2:33" ht="12" customHeight="1" x14ac:dyDescent="0.2">
      <c r="B304" s="44" t="s">
        <v>26</v>
      </c>
      <c r="C304" s="44"/>
      <c r="D304" s="44"/>
      <c r="E304" s="44"/>
      <c r="F304" s="44"/>
      <c r="G304" s="45">
        <v>886</v>
      </c>
      <c r="I304" s="44"/>
      <c r="J304" s="47">
        <v>12256</v>
      </c>
      <c r="L304" s="44"/>
      <c r="M304" s="45">
        <v>25</v>
      </c>
      <c r="O304" s="44"/>
      <c r="P304" s="47">
        <v>4753</v>
      </c>
      <c r="R304" s="44"/>
      <c r="S304" s="45">
        <v>37</v>
      </c>
      <c r="T304" s="44"/>
      <c r="U304" s="44"/>
      <c r="V304" s="44"/>
      <c r="W304" s="47">
        <v>20095</v>
      </c>
      <c r="Y304" s="44"/>
      <c r="Z304" s="44"/>
      <c r="AA304" s="45">
        <v>511</v>
      </c>
      <c r="AC304" s="44"/>
      <c r="AD304" s="44"/>
      <c r="AE304" s="44"/>
      <c r="AF304" s="44"/>
      <c r="AG304" s="47">
        <v>13049</v>
      </c>
    </row>
    <row r="305" spans="2:33" ht="12" customHeight="1" x14ac:dyDescent="0.2">
      <c r="B305" s="41" t="s">
        <v>244</v>
      </c>
      <c r="C305" s="41"/>
      <c r="D305" s="41"/>
    </row>
    <row r="306" spans="2:33" ht="12" customHeight="1" x14ac:dyDescent="0.2">
      <c r="B306" s="43">
        <v>2506</v>
      </c>
      <c r="C306" s="44"/>
      <c r="D306" s="44"/>
      <c r="E306" s="44"/>
      <c r="F306" s="44"/>
      <c r="G306" s="45">
        <v>27</v>
      </c>
      <c r="I306" s="44"/>
      <c r="J306" s="45">
        <v>463</v>
      </c>
      <c r="L306" s="44"/>
      <c r="M306" s="45">
        <v>3</v>
      </c>
      <c r="O306" s="44"/>
      <c r="P306" s="45">
        <v>555</v>
      </c>
      <c r="R306" s="44"/>
      <c r="S306" s="45">
        <v>3</v>
      </c>
      <c r="T306" s="44"/>
      <c r="U306" s="44"/>
      <c r="V306" s="44"/>
      <c r="W306" s="47">
        <v>1461</v>
      </c>
      <c r="Y306" s="44"/>
      <c r="Z306" s="44"/>
      <c r="AA306" s="45">
        <v>3</v>
      </c>
      <c r="AC306" s="44"/>
      <c r="AD306" s="44"/>
      <c r="AE306" s="44"/>
      <c r="AF306" s="44"/>
      <c r="AG306" s="45">
        <v>139</v>
      </c>
    </row>
    <row r="307" spans="2:33" ht="12" customHeight="1" x14ac:dyDescent="0.2">
      <c r="B307" s="44" t="s">
        <v>26</v>
      </c>
      <c r="C307" s="44"/>
      <c r="D307" s="44"/>
      <c r="E307" s="44"/>
      <c r="F307" s="44"/>
      <c r="G307" s="45">
        <v>27</v>
      </c>
      <c r="I307" s="44"/>
      <c r="J307" s="45">
        <v>463</v>
      </c>
      <c r="L307" s="44"/>
      <c r="M307" s="45">
        <v>3</v>
      </c>
      <c r="O307" s="44"/>
      <c r="P307" s="45">
        <v>555</v>
      </c>
      <c r="R307" s="44"/>
      <c r="S307" s="45">
        <v>3</v>
      </c>
      <c r="T307" s="44"/>
      <c r="U307" s="44"/>
      <c r="V307" s="44"/>
      <c r="W307" s="47">
        <v>1461</v>
      </c>
      <c r="Y307" s="44"/>
      <c r="Z307" s="44"/>
      <c r="AA307" s="45">
        <v>3</v>
      </c>
      <c r="AC307" s="44"/>
      <c r="AD307" s="44"/>
      <c r="AE307" s="44"/>
      <c r="AF307" s="44"/>
      <c r="AG307" s="45">
        <v>139</v>
      </c>
    </row>
    <row r="308" spans="2:33" ht="12" customHeight="1" x14ac:dyDescent="0.2">
      <c r="B308" s="41" t="s">
        <v>247</v>
      </c>
      <c r="C308" s="41"/>
      <c r="D308" s="41"/>
    </row>
    <row r="309" spans="2:33" ht="12" customHeight="1" x14ac:dyDescent="0.2">
      <c r="B309" s="44" t="s">
        <v>26</v>
      </c>
      <c r="C309" s="44"/>
      <c r="D309" s="44"/>
      <c r="E309" s="44"/>
      <c r="F309" s="44"/>
      <c r="G309" s="45">
        <v>44</v>
      </c>
      <c r="I309" s="44"/>
      <c r="J309" s="45">
        <v>774</v>
      </c>
      <c r="L309" s="44"/>
      <c r="M309" s="45">
        <v>0</v>
      </c>
      <c r="O309" s="44"/>
      <c r="P309" s="45">
        <v>0</v>
      </c>
      <c r="R309" s="44"/>
      <c r="S309" s="45">
        <v>0</v>
      </c>
      <c r="T309" s="44"/>
      <c r="U309" s="44"/>
      <c r="V309" s="44"/>
      <c r="W309" s="45">
        <v>0</v>
      </c>
      <c r="Y309" s="44"/>
      <c r="Z309" s="44"/>
      <c r="AA309" s="45">
        <v>12</v>
      </c>
      <c r="AC309" s="44"/>
      <c r="AD309" s="44"/>
      <c r="AE309" s="44"/>
      <c r="AF309" s="44"/>
      <c r="AG309" s="45">
        <v>200</v>
      </c>
    </row>
    <row r="310" spans="2:33" ht="10.5" customHeight="1" x14ac:dyDescent="0.2">
      <c r="B310" s="41"/>
      <c r="C310" s="41"/>
      <c r="D310" s="41"/>
    </row>
    <row r="311" spans="2:33" ht="12" customHeight="1" x14ac:dyDescent="0.2">
      <c r="B311" s="44" t="s">
        <v>248</v>
      </c>
      <c r="C311" s="44"/>
      <c r="D311" s="44"/>
      <c r="E311" s="44"/>
      <c r="F311" s="44"/>
      <c r="G311" s="47">
        <v>5962</v>
      </c>
      <c r="I311" s="44"/>
      <c r="J311" s="47">
        <v>74877</v>
      </c>
      <c r="L311" s="44"/>
      <c r="M311" s="45">
        <v>211</v>
      </c>
      <c r="O311" s="44"/>
      <c r="P311" s="47">
        <v>38890</v>
      </c>
      <c r="R311" s="44"/>
      <c r="S311" s="45">
        <v>258</v>
      </c>
      <c r="T311" s="44"/>
      <c r="U311" s="44"/>
      <c r="V311" s="44"/>
      <c r="W311" s="47">
        <v>135206</v>
      </c>
      <c r="Y311" s="44"/>
      <c r="Z311" s="44"/>
      <c r="AA311" s="47">
        <v>3116</v>
      </c>
      <c r="AC311" s="44"/>
      <c r="AD311" s="44"/>
      <c r="AE311" s="44"/>
      <c r="AF311" s="44"/>
      <c r="AG311" s="47">
        <v>71741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12"/>
  <sheetViews>
    <sheetView topLeftCell="AE1" workbookViewId="0">
      <selection activeCell="AN2" sqref="AN2:AW2"/>
    </sheetView>
  </sheetViews>
  <sheetFormatPr defaultColWidth="10.85546875" defaultRowHeight="12.75" x14ac:dyDescent="0.2"/>
  <cols>
    <col min="1" max="1" width="2.7109375" style="35" customWidth="1"/>
    <col min="2" max="2" width="36.7109375" style="35" customWidth="1"/>
    <col min="3" max="3" width="3.42578125" style="35" customWidth="1"/>
    <col min="4" max="4" width="2.140625" style="35" customWidth="1"/>
    <col min="5" max="5" width="3.85546875" style="35" customWidth="1"/>
    <col min="6" max="6" width="2.85546875" style="35" customWidth="1"/>
    <col min="7" max="7" width="5.42578125" style="35" customWidth="1"/>
    <col min="8" max="9" width="2.140625" style="35" customWidth="1"/>
    <col min="10" max="10" width="8.7109375" style="35" customWidth="1"/>
    <col min="11" max="11" width="2.140625" style="35" customWidth="1"/>
    <col min="12" max="12" width="3.28515625" style="35" customWidth="1"/>
    <col min="13" max="13" width="8" style="35" customWidth="1"/>
    <col min="14" max="14" width="2.140625" style="35" customWidth="1"/>
    <col min="15" max="15" width="3" style="35" customWidth="1"/>
    <col min="16" max="16" width="9.42578125" style="35" customWidth="1"/>
    <col min="17" max="17" width="3.140625" style="35" customWidth="1"/>
    <col min="18" max="18" width="3.28515625" style="35" customWidth="1"/>
    <col min="19" max="19" width="8.7109375" style="35" customWidth="1"/>
    <col min="20" max="20" width="3" style="35" customWidth="1"/>
    <col min="21" max="21" width="5.28515625" style="35" customWidth="1"/>
    <col min="22" max="22" width="4" style="35" customWidth="1"/>
    <col min="23" max="23" width="2.42578125" style="35" customWidth="1"/>
    <col min="24" max="25" width="5.85546875" style="35" customWidth="1"/>
    <col min="26" max="26" width="4.85546875" style="35" customWidth="1"/>
    <col min="27" max="27" width="2.42578125" style="35" customWidth="1"/>
    <col min="28" max="29" width="2.28515625" style="35" customWidth="1"/>
    <col min="30" max="31" width="4.140625" style="35" customWidth="1"/>
    <col min="32" max="32" width="3.140625" style="35" customWidth="1"/>
    <col min="33" max="33" width="2.42578125" style="35" customWidth="1"/>
    <col min="34" max="34" width="18" style="35" hidden="1" customWidth="1"/>
    <col min="35" max="35" width="0" style="35" hidden="1" customWidth="1"/>
    <col min="36" max="36" width="30.140625" style="35" hidden="1" customWidth="1"/>
    <col min="37" max="37" width="21.85546875" style="35" customWidth="1"/>
    <col min="38" max="38" width="14.140625" style="35" customWidth="1"/>
    <col min="39" max="39" width="24.7109375" style="35" customWidth="1"/>
    <col min="40" max="40" width="23.85546875" style="35" customWidth="1"/>
    <col min="41" max="42" width="11.85546875" customWidth="1"/>
    <col min="43" max="43" width="13.7109375" customWidth="1"/>
    <col min="44" max="44" width="16.28515625" customWidth="1"/>
    <col min="45" max="45" width="13.7109375" customWidth="1"/>
    <col min="46" max="46" width="16" customWidth="1"/>
    <col min="47" max="47" width="20.140625" customWidth="1"/>
    <col min="48" max="48" width="23" customWidth="1"/>
    <col min="49" max="49" width="14.28515625" customWidth="1"/>
    <col min="50" max="16384" width="10.85546875" style="35"/>
  </cols>
  <sheetData>
    <row r="1" spans="1:71" ht="14.45" customHeight="1" x14ac:dyDescent="0.2">
      <c r="A1" s="48" t="s">
        <v>273</v>
      </c>
      <c r="B1" s="37"/>
      <c r="C1" s="37"/>
      <c r="D1" s="37"/>
      <c r="E1" s="37"/>
      <c r="F1" s="37"/>
      <c r="G1" s="37"/>
      <c r="H1" s="37"/>
      <c r="Z1" s="38"/>
      <c r="AA1" s="38"/>
      <c r="AB1" s="49" t="s">
        <v>1</v>
      </c>
      <c r="AC1" s="38"/>
      <c r="AD1" s="49" t="s">
        <v>2</v>
      </c>
      <c r="AE1" s="50" t="s">
        <v>3</v>
      </c>
      <c r="AF1" s="38"/>
      <c r="AG1" s="49" t="s">
        <v>221</v>
      </c>
      <c r="AJ1" s="36" t="s">
        <v>251</v>
      </c>
      <c r="AK1" s="36"/>
      <c r="AL1" s="36" t="s">
        <v>249</v>
      </c>
      <c r="AM1" s="36" t="s">
        <v>274</v>
      </c>
      <c r="AN1" s="13" t="s">
        <v>252</v>
      </c>
      <c r="AO1" s="13" t="s">
        <v>253</v>
      </c>
      <c r="AP1" s="13" t="s">
        <v>254</v>
      </c>
      <c r="AQ1" s="13" t="s">
        <v>255</v>
      </c>
      <c r="AR1" s="13" t="s">
        <v>256</v>
      </c>
      <c r="AS1" s="13" t="s">
        <v>257</v>
      </c>
      <c r="AT1" s="13" t="s">
        <v>258</v>
      </c>
      <c r="AU1" s="13" t="s">
        <v>259</v>
      </c>
      <c r="AV1" s="13" t="s">
        <v>260</v>
      </c>
      <c r="AW1" s="13" t="s">
        <v>261</v>
      </c>
    </row>
    <row r="2" spans="1:71" ht="14.45" customHeight="1" x14ac:dyDescent="0.2">
      <c r="A2" s="48" t="s">
        <v>5</v>
      </c>
      <c r="B2" s="37"/>
      <c r="C2" s="37"/>
      <c r="D2" s="37"/>
      <c r="E2" s="37"/>
      <c r="V2" s="48" t="s">
        <v>6</v>
      </c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J2" s="53" t="s">
        <v>25</v>
      </c>
      <c r="AK2" s="53"/>
      <c r="AL2" s="35">
        <v>101</v>
      </c>
      <c r="AM2" s="35">
        <v>10</v>
      </c>
      <c r="AN2" s="35">
        <f>VLOOKUP(TEXT($AL2,"0000.00"),$B$12:$AG$333,6,FALSE)</f>
        <v>49</v>
      </c>
      <c r="AO2" s="54">
        <f>VLOOKUP(TEXT($AL2,"0000.00"),$B$12:$AG$333,9,FALSE)*1000</f>
        <v>584000</v>
      </c>
      <c r="AP2" s="35">
        <f>VLOOKUP(TEXT($AL2,"0000.00"),$B$12:$AG$333,12,FALSE)</f>
        <v>1</v>
      </c>
      <c r="AQ2" s="54">
        <f>VLOOKUP(TEXT($AL2,"0000.00"),$B$12:$AG$333,15,FALSE)*1000</f>
        <v>129000</v>
      </c>
      <c r="AR2" s="35">
        <f>VLOOKUP(TEXT($AL2,"0000.00"),$B$12:$AG$333,18,FALSE)</f>
        <v>3</v>
      </c>
      <c r="AS2" s="54">
        <f>VLOOKUP(TEXT($AL2,"0000.00"),$B$12:$AG$333,22,FALSE)*1000</f>
        <v>1468000</v>
      </c>
      <c r="AT2" s="35">
        <f>VLOOKUP(TEXT($AL2,"0000.00"),$B$12:$AG$333,26,FALSE)</f>
        <v>28</v>
      </c>
      <c r="AU2" s="54">
        <f>VLOOKUP(TEXT($AL2,"0000.00"),$B$12:$AG$333,32,FALSE)*1000</f>
        <v>775000</v>
      </c>
      <c r="AV2" s="55">
        <f>AN2+AP2+AR2</f>
        <v>53</v>
      </c>
      <c r="AW2" s="15">
        <f>AO2+AQ2+AS2</f>
        <v>2181000</v>
      </c>
    </row>
    <row r="3" spans="1:71" ht="14.45" customHeight="1" x14ac:dyDescent="0.2">
      <c r="A3" s="48" t="s">
        <v>7</v>
      </c>
      <c r="B3" s="37"/>
      <c r="C3" s="37"/>
      <c r="D3" s="37"/>
      <c r="E3" s="37"/>
      <c r="V3" s="48" t="s">
        <v>268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J3" s="53" t="s">
        <v>28</v>
      </c>
      <c r="AK3" s="53"/>
      <c r="AL3" s="35">
        <v>102</v>
      </c>
      <c r="AM3" s="35">
        <v>9</v>
      </c>
      <c r="AN3" s="35">
        <f t="shared" ref="AN3:AN66" si="0">VLOOKUP(TEXT($AL3,"0000.00"),$B$12:$AG$333,6,FALSE)</f>
        <v>35</v>
      </c>
      <c r="AO3" s="54">
        <f t="shared" ref="AO3:AO66" si="1">VLOOKUP(TEXT($AL3,"0000.00"),$B$12:$AG$333,9,FALSE)*1000</f>
        <v>138000</v>
      </c>
      <c r="AP3" s="35">
        <f t="shared" ref="AP3:AP66" si="2">VLOOKUP(TEXT($AL3,"0000.00"),$B$12:$AG$333,12,FALSE)</f>
        <v>0</v>
      </c>
      <c r="AQ3" s="54">
        <f t="shared" ref="AQ3:AQ66" si="3">VLOOKUP(TEXT($AL3,"0000.00"),$B$12:$AG$333,15,FALSE)*1000</f>
        <v>0</v>
      </c>
      <c r="AR3" s="35">
        <f t="shared" ref="AR3:AR66" si="4">VLOOKUP(TEXT($AL3,"0000.00"),$B$12:$AG$333,18,FALSE)</f>
        <v>0</v>
      </c>
      <c r="AS3" s="54">
        <f t="shared" ref="AS3:AS66" si="5">VLOOKUP(TEXT($AL3,"0000.00"),$B$12:$AG$333,22,FALSE)*1000</f>
        <v>0</v>
      </c>
      <c r="AT3" s="35">
        <f t="shared" ref="AT3:AT66" si="6">VLOOKUP(TEXT($AL3,"0000.00"),$B$12:$AG$333,26,FALSE)</f>
        <v>24</v>
      </c>
      <c r="AU3" s="54">
        <f t="shared" ref="AU3:AU66" si="7">VLOOKUP(TEXT($AL3,"0000.00"),$B$12:$AG$333,32,FALSE)*1000</f>
        <v>94000</v>
      </c>
      <c r="AV3" s="55">
        <f t="shared" ref="AV3:AV66" si="8">AN3+AP3+AR3</f>
        <v>35</v>
      </c>
      <c r="AW3" s="15">
        <f t="shared" ref="AW3:AW66" si="9">AO3+AQ3+AS3</f>
        <v>138000</v>
      </c>
    </row>
    <row r="4" spans="1:71" ht="12" customHeight="1" x14ac:dyDescent="0.2">
      <c r="G4" s="51" t="s">
        <v>10</v>
      </c>
      <c r="H4" s="41"/>
      <c r="I4" s="41"/>
      <c r="J4" s="41"/>
      <c r="M4" s="51" t="s">
        <v>10</v>
      </c>
      <c r="N4" s="41"/>
      <c r="O4" s="41"/>
      <c r="P4" s="41"/>
      <c r="R4" s="51" t="s">
        <v>10</v>
      </c>
      <c r="S4" s="41"/>
      <c r="T4" s="41"/>
      <c r="U4" s="41"/>
      <c r="V4" s="41"/>
      <c r="AJ4" s="53" t="s">
        <v>30</v>
      </c>
      <c r="AK4" s="53"/>
      <c r="AL4" s="35">
        <v>103</v>
      </c>
      <c r="AM4" s="35">
        <v>13</v>
      </c>
      <c r="AN4" s="35">
        <f t="shared" si="0"/>
        <v>27</v>
      </c>
      <c r="AO4" s="54">
        <f t="shared" si="1"/>
        <v>264000</v>
      </c>
      <c r="AP4" s="35">
        <f t="shared" si="2"/>
        <v>0</v>
      </c>
      <c r="AQ4" s="54">
        <f t="shared" si="3"/>
        <v>0</v>
      </c>
      <c r="AR4" s="35">
        <f t="shared" si="4"/>
        <v>2</v>
      </c>
      <c r="AS4" s="54">
        <f t="shared" si="5"/>
        <v>641000</v>
      </c>
      <c r="AT4" s="35">
        <f t="shared" si="6"/>
        <v>23</v>
      </c>
      <c r="AU4" s="54">
        <f t="shared" si="7"/>
        <v>842000</v>
      </c>
      <c r="AV4" s="55">
        <f t="shared" si="8"/>
        <v>29</v>
      </c>
      <c r="AW4" s="15">
        <f t="shared" si="9"/>
        <v>905000</v>
      </c>
    </row>
    <row r="5" spans="1:71" ht="12" customHeight="1" x14ac:dyDescent="0.2">
      <c r="G5" s="51" t="s">
        <v>11</v>
      </c>
      <c r="H5" s="41"/>
      <c r="I5" s="41"/>
      <c r="J5" s="41"/>
      <c r="M5" s="51" t="s">
        <v>12</v>
      </c>
      <c r="N5" s="41"/>
      <c r="O5" s="41"/>
      <c r="P5" s="41"/>
      <c r="R5" s="51" t="s">
        <v>13</v>
      </c>
      <c r="S5" s="41"/>
      <c r="T5" s="41"/>
      <c r="U5" s="41"/>
      <c r="V5" s="41"/>
      <c r="X5" s="51" t="s">
        <v>14</v>
      </c>
      <c r="Y5" s="41"/>
      <c r="Z5" s="41"/>
      <c r="AA5" s="41"/>
      <c r="AB5" s="41"/>
      <c r="AC5" s="41"/>
      <c r="AD5" s="41"/>
      <c r="AE5" s="41"/>
      <c r="AF5" s="41"/>
      <c r="AG5" s="41"/>
      <c r="AJ5" s="53" t="s">
        <v>32</v>
      </c>
      <c r="AK5" s="53"/>
      <c r="AL5" s="35">
        <v>104</v>
      </c>
      <c r="AM5" s="35">
        <v>13</v>
      </c>
      <c r="AN5" s="35">
        <f t="shared" si="0"/>
        <v>121</v>
      </c>
      <c r="AO5" s="54">
        <f t="shared" si="1"/>
        <v>1537000</v>
      </c>
      <c r="AP5" s="35">
        <f t="shared" si="2"/>
        <v>4</v>
      </c>
      <c r="AQ5" s="54">
        <f t="shared" si="3"/>
        <v>856000</v>
      </c>
      <c r="AR5" s="35">
        <f t="shared" si="4"/>
        <v>4</v>
      </c>
      <c r="AS5" s="54">
        <f t="shared" si="5"/>
        <v>1595000</v>
      </c>
      <c r="AT5" s="35">
        <f t="shared" si="6"/>
        <v>63</v>
      </c>
      <c r="AU5" s="54">
        <f t="shared" si="7"/>
        <v>2211000</v>
      </c>
      <c r="AV5" s="55">
        <f t="shared" si="8"/>
        <v>129</v>
      </c>
      <c r="AW5" s="15">
        <f t="shared" si="9"/>
        <v>3988000</v>
      </c>
    </row>
    <row r="6" spans="1:71" ht="12.95" customHeight="1" x14ac:dyDescent="0.2">
      <c r="B6" s="52" t="s">
        <v>15</v>
      </c>
      <c r="G6" s="51" t="s">
        <v>16</v>
      </c>
      <c r="H6" s="41"/>
      <c r="I6" s="41"/>
      <c r="J6" s="41"/>
      <c r="M6" s="51" t="s">
        <v>17</v>
      </c>
      <c r="N6" s="41"/>
      <c r="O6" s="41"/>
      <c r="P6" s="41"/>
      <c r="X6" s="51" t="s">
        <v>18</v>
      </c>
      <c r="Y6" s="41"/>
      <c r="Z6" s="41"/>
      <c r="AA6" s="41"/>
      <c r="AB6" s="41"/>
      <c r="AC6" s="41"/>
      <c r="AD6" s="41"/>
      <c r="AE6" s="41"/>
      <c r="AF6" s="41"/>
      <c r="AG6" s="41"/>
      <c r="AJ6" s="53" t="s">
        <v>33</v>
      </c>
      <c r="AK6" s="53"/>
      <c r="AL6" s="35">
        <v>105</v>
      </c>
      <c r="AM6" s="35">
        <v>13</v>
      </c>
      <c r="AN6" s="35">
        <f t="shared" si="0"/>
        <v>16</v>
      </c>
      <c r="AO6" s="54">
        <f t="shared" si="1"/>
        <v>276000</v>
      </c>
      <c r="AP6" s="35">
        <f t="shared" si="2"/>
        <v>0</v>
      </c>
      <c r="AQ6" s="54">
        <f t="shared" si="3"/>
        <v>0</v>
      </c>
      <c r="AR6" s="35">
        <f t="shared" si="4"/>
        <v>0</v>
      </c>
      <c r="AS6" s="54">
        <f t="shared" si="5"/>
        <v>0</v>
      </c>
      <c r="AT6" s="35">
        <f t="shared" si="6"/>
        <v>5</v>
      </c>
      <c r="AU6" s="54">
        <f t="shared" si="7"/>
        <v>9000</v>
      </c>
      <c r="AV6" s="55">
        <f t="shared" si="8"/>
        <v>16</v>
      </c>
      <c r="AW6" s="15">
        <f t="shared" si="9"/>
        <v>276000</v>
      </c>
    </row>
    <row r="7" spans="1:71" ht="13.5" customHeight="1" x14ac:dyDescent="0.2">
      <c r="B7" s="42"/>
      <c r="G7" s="41"/>
      <c r="H7" s="41"/>
      <c r="I7" s="41"/>
      <c r="J7" s="41"/>
      <c r="M7" s="41"/>
      <c r="N7" s="41"/>
      <c r="O7" s="41"/>
      <c r="P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J7" s="53" t="s">
        <v>34</v>
      </c>
      <c r="AK7" s="53"/>
      <c r="AL7" s="35">
        <v>201</v>
      </c>
      <c r="AM7" s="35">
        <v>10</v>
      </c>
      <c r="AN7" s="35">
        <f t="shared" si="0"/>
        <v>13</v>
      </c>
      <c r="AO7" s="54">
        <f t="shared" si="1"/>
        <v>54000</v>
      </c>
      <c r="AP7" s="35">
        <f t="shared" si="2"/>
        <v>0</v>
      </c>
      <c r="AQ7" s="54">
        <f t="shared" si="3"/>
        <v>0</v>
      </c>
      <c r="AR7" s="35">
        <f t="shared" si="4"/>
        <v>0</v>
      </c>
      <c r="AS7" s="54">
        <f t="shared" si="5"/>
        <v>0</v>
      </c>
      <c r="AT7" s="35">
        <f t="shared" si="6"/>
        <v>7</v>
      </c>
      <c r="AU7" s="54">
        <f t="shared" si="7"/>
        <v>41000</v>
      </c>
      <c r="AV7" s="55">
        <f t="shared" si="8"/>
        <v>13</v>
      </c>
      <c r="AW7" s="15">
        <f t="shared" si="9"/>
        <v>54000</v>
      </c>
    </row>
    <row r="8" spans="1:71" ht="12" customHeight="1" x14ac:dyDescent="0.2">
      <c r="F8" s="51" t="s">
        <v>19</v>
      </c>
      <c r="G8" s="41"/>
      <c r="H8" s="41"/>
      <c r="J8" s="51" t="s">
        <v>20</v>
      </c>
      <c r="K8" s="41"/>
      <c r="M8" s="51" t="s">
        <v>19</v>
      </c>
      <c r="N8" s="41"/>
      <c r="P8" s="52" t="s">
        <v>20</v>
      </c>
      <c r="S8" s="52" t="s">
        <v>19</v>
      </c>
      <c r="U8" s="51" t="s">
        <v>20</v>
      </c>
      <c r="V8" s="41"/>
      <c r="Y8" s="51" t="s">
        <v>19</v>
      </c>
      <c r="Z8" s="41"/>
      <c r="AD8" s="51" t="s">
        <v>20</v>
      </c>
      <c r="AE8" s="41"/>
      <c r="AF8" s="41"/>
      <c r="AJ8" s="53" t="s">
        <v>35</v>
      </c>
      <c r="AK8" s="53"/>
      <c r="AL8" s="35">
        <v>202</v>
      </c>
      <c r="AM8" s="35">
        <v>7</v>
      </c>
      <c r="AN8" s="35">
        <f t="shared" si="0"/>
        <v>23</v>
      </c>
      <c r="AO8" s="54">
        <f t="shared" si="1"/>
        <v>158000</v>
      </c>
      <c r="AP8" s="35">
        <f t="shared" si="2"/>
        <v>0</v>
      </c>
      <c r="AQ8" s="54">
        <f t="shared" si="3"/>
        <v>0</v>
      </c>
      <c r="AR8" s="35">
        <f t="shared" si="4"/>
        <v>0</v>
      </c>
      <c r="AS8" s="54">
        <f t="shared" si="5"/>
        <v>0</v>
      </c>
      <c r="AT8" s="35">
        <f t="shared" si="6"/>
        <v>14</v>
      </c>
      <c r="AU8" s="54">
        <f t="shared" si="7"/>
        <v>65000</v>
      </c>
      <c r="AV8" s="55">
        <f t="shared" si="8"/>
        <v>23</v>
      </c>
      <c r="AW8" s="15">
        <f t="shared" si="9"/>
        <v>158000</v>
      </c>
    </row>
    <row r="9" spans="1:71" ht="12" customHeight="1" x14ac:dyDescent="0.2">
      <c r="F9" s="51" t="s">
        <v>21</v>
      </c>
      <c r="G9" s="41"/>
      <c r="H9" s="41"/>
      <c r="J9" s="51" t="s">
        <v>22</v>
      </c>
      <c r="K9" s="41"/>
      <c r="M9" s="51" t="s">
        <v>21</v>
      </c>
      <c r="N9" s="41"/>
      <c r="P9" s="52" t="s">
        <v>22</v>
      </c>
      <c r="S9" s="52" t="s">
        <v>21</v>
      </c>
      <c r="U9" s="51" t="s">
        <v>22</v>
      </c>
      <c r="V9" s="41"/>
      <c r="Y9" s="51" t="s">
        <v>21</v>
      </c>
      <c r="Z9" s="41"/>
      <c r="AD9" s="51" t="s">
        <v>22</v>
      </c>
      <c r="AE9" s="41"/>
      <c r="AF9" s="41"/>
      <c r="AJ9" s="53" t="s">
        <v>36</v>
      </c>
      <c r="AK9" s="53"/>
      <c r="AL9" s="35">
        <v>203</v>
      </c>
      <c r="AM9" s="35">
        <v>12</v>
      </c>
      <c r="AN9" s="35">
        <f t="shared" si="0"/>
        <v>121</v>
      </c>
      <c r="AO9" s="54">
        <f t="shared" si="1"/>
        <v>1306000</v>
      </c>
      <c r="AP9" s="35">
        <f t="shared" si="2"/>
        <v>4</v>
      </c>
      <c r="AQ9" s="54">
        <f t="shared" si="3"/>
        <v>704000</v>
      </c>
      <c r="AR9" s="35">
        <f t="shared" si="4"/>
        <v>9</v>
      </c>
      <c r="AS9" s="54">
        <f t="shared" si="5"/>
        <v>4662000</v>
      </c>
      <c r="AT9" s="35">
        <f t="shared" si="6"/>
        <v>60</v>
      </c>
      <c r="AU9" s="54">
        <f t="shared" si="7"/>
        <v>4289000</v>
      </c>
      <c r="AV9" s="55">
        <f t="shared" si="8"/>
        <v>134</v>
      </c>
      <c r="AW9" s="15">
        <f t="shared" si="9"/>
        <v>6672000</v>
      </c>
    </row>
    <row r="10" spans="1:71" ht="12" customHeight="1" x14ac:dyDescent="0.2">
      <c r="A10" s="51" t="s">
        <v>23</v>
      </c>
      <c r="B10" s="41"/>
      <c r="C10" s="41"/>
      <c r="AJ10" s="53" t="s">
        <v>37</v>
      </c>
      <c r="AK10" s="53"/>
      <c r="AL10" s="35">
        <v>301</v>
      </c>
      <c r="AM10" s="35">
        <v>3</v>
      </c>
      <c r="AN10" s="35">
        <f t="shared" si="0"/>
        <v>40</v>
      </c>
      <c r="AO10" s="54">
        <f t="shared" si="1"/>
        <v>526000</v>
      </c>
      <c r="AP10" s="35">
        <f t="shared" si="2"/>
        <v>3</v>
      </c>
      <c r="AQ10" s="54">
        <f t="shared" si="3"/>
        <v>672000</v>
      </c>
      <c r="AR10" s="35">
        <f t="shared" si="4"/>
        <v>0</v>
      </c>
      <c r="AS10" s="54">
        <f t="shared" si="5"/>
        <v>0</v>
      </c>
      <c r="AT10" s="35">
        <f t="shared" si="6"/>
        <v>24</v>
      </c>
      <c r="AU10" s="54">
        <f t="shared" si="7"/>
        <v>627000</v>
      </c>
      <c r="AV10" s="55">
        <f t="shared" si="8"/>
        <v>43</v>
      </c>
      <c r="AW10" s="15">
        <f t="shared" si="9"/>
        <v>1198000</v>
      </c>
    </row>
    <row r="11" spans="1:71" ht="12" customHeight="1" x14ac:dyDescent="0.2">
      <c r="B11" s="51" t="s">
        <v>24</v>
      </c>
      <c r="C11" s="41"/>
      <c r="D11" s="41"/>
      <c r="AJ11" s="53" t="s">
        <v>38</v>
      </c>
      <c r="AK11" s="53"/>
      <c r="AL11" s="35">
        <v>302</v>
      </c>
      <c r="AM11" s="35">
        <v>6</v>
      </c>
      <c r="AN11" s="35">
        <f t="shared" si="0"/>
        <v>78</v>
      </c>
      <c r="AO11" s="54">
        <f t="shared" si="1"/>
        <v>1345000</v>
      </c>
      <c r="AP11" s="35">
        <f t="shared" si="2"/>
        <v>1</v>
      </c>
      <c r="AQ11" s="54">
        <f t="shared" si="3"/>
        <v>150000</v>
      </c>
      <c r="AR11" s="35">
        <f t="shared" si="4"/>
        <v>19</v>
      </c>
      <c r="AS11" s="54">
        <f t="shared" si="5"/>
        <v>7573000</v>
      </c>
      <c r="AT11" s="35">
        <f t="shared" si="6"/>
        <v>35</v>
      </c>
      <c r="AU11" s="54">
        <f t="shared" si="7"/>
        <v>3125000</v>
      </c>
      <c r="AV11" s="55">
        <f t="shared" si="8"/>
        <v>98</v>
      </c>
      <c r="AW11" s="15">
        <f t="shared" si="9"/>
        <v>9068000</v>
      </c>
      <c r="AX11" s="44"/>
      <c r="AY11" s="47"/>
      <c r="BA11" s="44"/>
      <c r="BB11" s="47"/>
      <c r="BD11" s="44"/>
      <c r="BE11" s="47"/>
      <c r="BF11" s="44"/>
      <c r="BG11" s="44"/>
      <c r="BH11" s="44"/>
      <c r="BI11" s="47"/>
      <c r="BK11" s="44"/>
      <c r="BL11" s="44"/>
      <c r="BM11" s="47"/>
      <c r="BO11" s="44"/>
      <c r="BP11" s="44"/>
      <c r="BQ11" s="44"/>
      <c r="BR11" s="44"/>
      <c r="BS11" s="47"/>
    </row>
    <row r="12" spans="1:71" ht="12" customHeight="1" x14ac:dyDescent="0.2">
      <c r="B12" s="53" t="s">
        <v>25</v>
      </c>
      <c r="C12" s="44"/>
      <c r="D12" s="44"/>
      <c r="E12" s="44"/>
      <c r="F12" s="44"/>
      <c r="G12" s="47">
        <v>11</v>
      </c>
      <c r="I12" s="44"/>
      <c r="J12" s="47">
        <v>94</v>
      </c>
      <c r="L12" s="44"/>
      <c r="M12" s="47">
        <v>0</v>
      </c>
      <c r="O12" s="44"/>
      <c r="P12" s="47">
        <v>0</v>
      </c>
      <c r="R12" s="44"/>
      <c r="S12" s="47">
        <v>0</v>
      </c>
      <c r="T12" s="44"/>
      <c r="U12" s="44"/>
      <c r="V12" s="44"/>
      <c r="W12" s="47">
        <v>0</v>
      </c>
      <c r="Y12" s="44"/>
      <c r="Z12" s="44"/>
      <c r="AA12" s="47">
        <v>5</v>
      </c>
      <c r="AC12" s="44"/>
      <c r="AD12" s="44"/>
      <c r="AE12" s="44"/>
      <c r="AF12" s="44"/>
      <c r="AG12" s="47">
        <v>77</v>
      </c>
      <c r="AJ12" s="53" t="s">
        <v>39</v>
      </c>
      <c r="AK12" s="53"/>
      <c r="AL12" s="35">
        <v>401</v>
      </c>
      <c r="AM12" s="35">
        <v>9</v>
      </c>
      <c r="AN12" s="35">
        <f t="shared" si="0"/>
        <v>410</v>
      </c>
      <c r="AO12" s="54">
        <f t="shared" si="1"/>
        <v>5221000</v>
      </c>
      <c r="AP12" s="35">
        <f t="shared" si="2"/>
        <v>23</v>
      </c>
      <c r="AQ12" s="54">
        <f t="shared" si="3"/>
        <v>4261000</v>
      </c>
      <c r="AR12" s="35">
        <f t="shared" si="4"/>
        <v>25</v>
      </c>
      <c r="AS12" s="54">
        <f t="shared" si="5"/>
        <v>15095000</v>
      </c>
      <c r="AT12" s="35">
        <f t="shared" si="6"/>
        <v>165</v>
      </c>
      <c r="AU12" s="54">
        <f t="shared" si="7"/>
        <v>3264000</v>
      </c>
      <c r="AV12" s="55">
        <f t="shared" si="8"/>
        <v>458</v>
      </c>
      <c r="AW12" s="15">
        <f t="shared" si="9"/>
        <v>24577000</v>
      </c>
    </row>
    <row r="13" spans="1:71" ht="12" customHeight="1" x14ac:dyDescent="0.2">
      <c r="B13" s="53" t="s">
        <v>26</v>
      </c>
      <c r="C13" s="44"/>
      <c r="D13" s="44"/>
      <c r="E13" s="44"/>
      <c r="F13" s="44"/>
      <c r="G13" s="47">
        <v>11</v>
      </c>
      <c r="I13" s="44"/>
      <c r="J13" s="47">
        <v>94</v>
      </c>
      <c r="L13" s="44"/>
      <c r="M13" s="47">
        <v>0</v>
      </c>
      <c r="O13" s="44"/>
      <c r="P13" s="47">
        <v>0</v>
      </c>
      <c r="R13" s="44"/>
      <c r="S13" s="47">
        <v>0</v>
      </c>
      <c r="T13" s="44"/>
      <c r="U13" s="44"/>
      <c r="V13" s="44"/>
      <c r="W13" s="47">
        <v>0</v>
      </c>
      <c r="Y13" s="44"/>
      <c r="Z13" s="44"/>
      <c r="AA13" s="47">
        <v>5</v>
      </c>
      <c r="AC13" s="44"/>
      <c r="AD13" s="44"/>
      <c r="AE13" s="44"/>
      <c r="AF13" s="44"/>
      <c r="AG13" s="47">
        <v>77</v>
      </c>
      <c r="AJ13" s="53" t="s">
        <v>40</v>
      </c>
      <c r="AK13" s="53"/>
      <c r="AL13" s="35">
        <v>402</v>
      </c>
      <c r="AM13" s="35">
        <v>5</v>
      </c>
      <c r="AN13" s="35">
        <f t="shared" si="0"/>
        <v>18</v>
      </c>
      <c r="AO13" s="54">
        <f t="shared" si="1"/>
        <v>248000</v>
      </c>
      <c r="AP13" s="35">
        <f t="shared" si="2"/>
        <v>0</v>
      </c>
      <c r="AQ13" s="54">
        <f t="shared" si="3"/>
        <v>0</v>
      </c>
      <c r="AR13" s="35">
        <f t="shared" si="4"/>
        <v>0</v>
      </c>
      <c r="AS13" s="54">
        <f t="shared" si="5"/>
        <v>0</v>
      </c>
      <c r="AT13" s="35">
        <f t="shared" si="6"/>
        <v>8</v>
      </c>
      <c r="AU13" s="54">
        <f t="shared" si="7"/>
        <v>49000</v>
      </c>
      <c r="AV13" s="55">
        <f t="shared" si="8"/>
        <v>18</v>
      </c>
      <c r="AW13" s="15">
        <f t="shared" si="9"/>
        <v>248000</v>
      </c>
    </row>
    <row r="14" spans="1:71" ht="12" customHeight="1" x14ac:dyDescent="0.2">
      <c r="B14" s="51" t="s">
        <v>27</v>
      </c>
      <c r="C14" s="41"/>
      <c r="D14" s="41"/>
      <c r="AJ14" s="53" t="s">
        <v>41</v>
      </c>
      <c r="AK14" s="53"/>
      <c r="AL14" s="35">
        <v>601</v>
      </c>
      <c r="AM14" s="35">
        <v>6</v>
      </c>
      <c r="AN14" s="35">
        <f t="shared" si="0"/>
        <v>5</v>
      </c>
      <c r="AO14" s="54">
        <f t="shared" si="1"/>
        <v>51000</v>
      </c>
      <c r="AP14" s="35">
        <f t="shared" si="2"/>
        <v>2</v>
      </c>
      <c r="AQ14" s="54">
        <f t="shared" si="3"/>
        <v>415000</v>
      </c>
      <c r="AR14" s="35">
        <f t="shared" si="4"/>
        <v>0</v>
      </c>
      <c r="AS14" s="54">
        <f t="shared" si="5"/>
        <v>0</v>
      </c>
      <c r="AT14" s="35">
        <f t="shared" si="6"/>
        <v>5</v>
      </c>
      <c r="AU14" s="54">
        <f t="shared" si="7"/>
        <v>451000</v>
      </c>
      <c r="AV14" s="55">
        <f t="shared" si="8"/>
        <v>7</v>
      </c>
      <c r="AW14" s="15">
        <f t="shared" si="9"/>
        <v>466000</v>
      </c>
    </row>
    <row r="15" spans="1:71" ht="12" customHeight="1" x14ac:dyDescent="0.2">
      <c r="B15" s="53" t="s">
        <v>28</v>
      </c>
      <c r="C15" s="44"/>
      <c r="D15" s="44"/>
      <c r="E15" s="44"/>
      <c r="F15" s="44"/>
      <c r="G15" s="47">
        <v>7</v>
      </c>
      <c r="I15" s="44"/>
      <c r="J15" s="47">
        <v>20</v>
      </c>
      <c r="L15" s="44"/>
      <c r="M15" s="47">
        <v>0</v>
      </c>
      <c r="O15" s="44"/>
      <c r="P15" s="47">
        <v>0</v>
      </c>
      <c r="R15" s="44"/>
      <c r="S15" s="47">
        <v>0</v>
      </c>
      <c r="T15" s="44"/>
      <c r="U15" s="44"/>
      <c r="V15" s="44"/>
      <c r="W15" s="47">
        <v>0</v>
      </c>
      <c r="Y15" s="44"/>
      <c r="Z15" s="44"/>
      <c r="AA15" s="47">
        <v>3</v>
      </c>
      <c r="AC15" s="44"/>
      <c r="AD15" s="44"/>
      <c r="AE15" s="44"/>
      <c r="AF15" s="44"/>
      <c r="AG15" s="47">
        <v>13</v>
      </c>
      <c r="AJ15" s="53" t="s">
        <v>42</v>
      </c>
      <c r="AK15" s="53"/>
      <c r="AL15" s="35">
        <v>602</v>
      </c>
      <c r="AM15" s="35">
        <v>5</v>
      </c>
      <c r="AN15" s="35">
        <f t="shared" si="0"/>
        <v>8</v>
      </c>
      <c r="AO15" s="54">
        <f t="shared" si="1"/>
        <v>45000</v>
      </c>
      <c r="AP15" s="35">
        <f t="shared" si="2"/>
        <v>0</v>
      </c>
      <c r="AQ15" s="54">
        <f t="shared" si="3"/>
        <v>0</v>
      </c>
      <c r="AR15" s="35">
        <f t="shared" si="4"/>
        <v>0</v>
      </c>
      <c r="AS15" s="54">
        <f t="shared" si="5"/>
        <v>0</v>
      </c>
      <c r="AT15" s="35">
        <f t="shared" si="6"/>
        <v>5</v>
      </c>
      <c r="AU15" s="54">
        <f t="shared" si="7"/>
        <v>30000</v>
      </c>
      <c r="AV15" s="55">
        <f t="shared" si="8"/>
        <v>8</v>
      </c>
      <c r="AW15" s="15">
        <f t="shared" si="9"/>
        <v>45000</v>
      </c>
    </row>
    <row r="16" spans="1:71" ht="12" customHeight="1" x14ac:dyDescent="0.2">
      <c r="B16" s="53" t="s">
        <v>30</v>
      </c>
      <c r="C16" s="44"/>
      <c r="D16" s="44"/>
      <c r="E16" s="44"/>
      <c r="F16" s="44"/>
      <c r="G16" s="47">
        <v>14</v>
      </c>
      <c r="I16" s="44"/>
      <c r="J16" s="47">
        <v>55</v>
      </c>
      <c r="L16" s="44"/>
      <c r="M16" s="47">
        <v>0</v>
      </c>
      <c r="O16" s="44"/>
      <c r="P16" s="47">
        <v>0</v>
      </c>
      <c r="R16" s="44"/>
      <c r="S16" s="47">
        <v>0</v>
      </c>
      <c r="T16" s="44"/>
      <c r="U16" s="44"/>
      <c r="V16" s="44"/>
      <c r="W16" s="47">
        <v>0</v>
      </c>
      <c r="Y16" s="44"/>
      <c r="Z16" s="44"/>
      <c r="AA16" s="47">
        <v>4</v>
      </c>
      <c r="AC16" s="44"/>
      <c r="AD16" s="44"/>
      <c r="AE16" s="44"/>
      <c r="AF16" s="44"/>
      <c r="AG16" s="47">
        <v>7</v>
      </c>
      <c r="AJ16" s="53" t="s">
        <v>43</v>
      </c>
      <c r="AK16" s="53"/>
      <c r="AL16" s="35">
        <v>603</v>
      </c>
      <c r="AM16" s="35">
        <v>7</v>
      </c>
      <c r="AN16" s="35">
        <f t="shared" si="0"/>
        <v>22</v>
      </c>
      <c r="AO16" s="54">
        <f t="shared" si="1"/>
        <v>189000</v>
      </c>
      <c r="AP16" s="35">
        <f t="shared" si="2"/>
        <v>0</v>
      </c>
      <c r="AQ16" s="54">
        <f t="shared" si="3"/>
        <v>0</v>
      </c>
      <c r="AR16" s="35">
        <f t="shared" si="4"/>
        <v>0</v>
      </c>
      <c r="AS16" s="54">
        <f t="shared" si="5"/>
        <v>0</v>
      </c>
      <c r="AT16" s="35">
        <f t="shared" si="6"/>
        <v>13</v>
      </c>
      <c r="AU16" s="54">
        <f t="shared" si="7"/>
        <v>150000</v>
      </c>
      <c r="AV16" s="55">
        <f t="shared" si="8"/>
        <v>22</v>
      </c>
      <c r="AW16" s="15">
        <f t="shared" si="9"/>
        <v>189000</v>
      </c>
    </row>
    <row r="17" spans="2:49" ht="12" customHeight="1" x14ac:dyDescent="0.2">
      <c r="B17" s="53" t="s">
        <v>26</v>
      </c>
      <c r="C17" s="44"/>
      <c r="D17" s="44"/>
      <c r="E17" s="44"/>
      <c r="F17" s="44"/>
      <c r="G17" s="47">
        <v>21</v>
      </c>
      <c r="I17" s="44"/>
      <c r="J17" s="47">
        <v>75</v>
      </c>
      <c r="L17" s="44"/>
      <c r="M17" s="47">
        <v>0</v>
      </c>
      <c r="O17" s="44"/>
      <c r="P17" s="47">
        <v>0</v>
      </c>
      <c r="R17" s="44"/>
      <c r="S17" s="47">
        <v>0</v>
      </c>
      <c r="T17" s="44"/>
      <c r="U17" s="44"/>
      <c r="V17" s="44"/>
      <c r="W17" s="47">
        <v>0</v>
      </c>
      <c r="Y17" s="44"/>
      <c r="Z17" s="44"/>
      <c r="AA17" s="47">
        <v>7</v>
      </c>
      <c r="AC17" s="44"/>
      <c r="AD17" s="44"/>
      <c r="AE17" s="44"/>
      <c r="AF17" s="44"/>
      <c r="AG17" s="47">
        <v>20</v>
      </c>
      <c r="AJ17" s="53" t="s">
        <v>44</v>
      </c>
      <c r="AK17" s="53"/>
      <c r="AL17" s="35">
        <v>604</v>
      </c>
      <c r="AM17" s="35">
        <v>8</v>
      </c>
      <c r="AN17" s="35">
        <f t="shared" si="0"/>
        <v>8</v>
      </c>
      <c r="AO17" s="54">
        <f t="shared" si="1"/>
        <v>63000</v>
      </c>
      <c r="AP17" s="35">
        <f t="shared" si="2"/>
        <v>0</v>
      </c>
      <c r="AQ17" s="54">
        <f t="shared" si="3"/>
        <v>0</v>
      </c>
      <c r="AR17" s="35">
        <f t="shared" si="4"/>
        <v>0</v>
      </c>
      <c r="AS17" s="54">
        <f t="shared" si="5"/>
        <v>0</v>
      </c>
      <c r="AT17" s="35">
        <f t="shared" si="6"/>
        <v>2</v>
      </c>
      <c r="AU17" s="54">
        <f t="shared" si="7"/>
        <v>33000</v>
      </c>
      <c r="AV17" s="55">
        <f t="shared" si="8"/>
        <v>8</v>
      </c>
      <c r="AW17" s="15">
        <f t="shared" si="9"/>
        <v>63000</v>
      </c>
    </row>
    <row r="18" spans="2:49" ht="12" customHeight="1" x14ac:dyDescent="0.2">
      <c r="B18" s="51" t="s">
        <v>31</v>
      </c>
      <c r="C18" s="41"/>
      <c r="D18" s="41"/>
      <c r="AJ18" s="53" t="s">
        <v>47</v>
      </c>
      <c r="AK18" s="53"/>
      <c r="AL18" s="35">
        <v>701</v>
      </c>
      <c r="AM18" s="35">
        <v>5</v>
      </c>
      <c r="AN18" s="35">
        <f t="shared" si="0"/>
        <v>3</v>
      </c>
      <c r="AO18" s="54">
        <f t="shared" si="1"/>
        <v>24000</v>
      </c>
      <c r="AP18" s="35">
        <f t="shared" si="2"/>
        <v>0</v>
      </c>
      <c r="AQ18" s="54">
        <f t="shared" si="3"/>
        <v>0</v>
      </c>
      <c r="AR18" s="35">
        <f t="shared" si="4"/>
        <v>0</v>
      </c>
      <c r="AS18" s="54">
        <f t="shared" si="5"/>
        <v>0</v>
      </c>
      <c r="AT18" s="35">
        <f t="shared" si="6"/>
        <v>1</v>
      </c>
      <c r="AU18" s="54">
        <f t="shared" si="7"/>
        <v>16000</v>
      </c>
      <c r="AV18" s="55">
        <f t="shared" si="8"/>
        <v>3</v>
      </c>
      <c r="AW18" s="15">
        <f t="shared" si="9"/>
        <v>24000</v>
      </c>
    </row>
    <row r="19" spans="2:49" ht="12" customHeight="1" x14ac:dyDescent="0.2">
      <c r="B19" s="53" t="s">
        <v>32</v>
      </c>
      <c r="C19" s="44"/>
      <c r="D19" s="44"/>
      <c r="E19" s="44"/>
      <c r="F19" s="44"/>
      <c r="G19" s="47">
        <v>40</v>
      </c>
      <c r="I19" s="44"/>
      <c r="J19" s="47">
        <v>526</v>
      </c>
      <c r="L19" s="44"/>
      <c r="M19" s="47">
        <v>3</v>
      </c>
      <c r="O19" s="44"/>
      <c r="P19" s="47">
        <v>672</v>
      </c>
      <c r="R19" s="44"/>
      <c r="S19" s="47">
        <v>0</v>
      </c>
      <c r="T19" s="44"/>
      <c r="U19" s="44"/>
      <c r="V19" s="44"/>
      <c r="W19" s="47">
        <v>0</v>
      </c>
      <c r="Y19" s="44"/>
      <c r="Z19" s="44"/>
      <c r="AA19" s="47">
        <v>24</v>
      </c>
      <c r="AC19" s="44"/>
      <c r="AD19" s="44"/>
      <c r="AE19" s="44"/>
      <c r="AF19" s="44"/>
      <c r="AG19" s="47">
        <v>627</v>
      </c>
      <c r="AJ19" s="53" t="s">
        <v>48</v>
      </c>
      <c r="AK19" s="53"/>
      <c r="AL19" s="35">
        <v>702</v>
      </c>
      <c r="AM19" s="35">
        <v>5</v>
      </c>
      <c r="AN19" s="35">
        <f t="shared" si="0"/>
        <v>13</v>
      </c>
      <c r="AO19" s="54">
        <f t="shared" si="1"/>
        <v>132000</v>
      </c>
      <c r="AP19" s="35">
        <f t="shared" si="2"/>
        <v>1</v>
      </c>
      <c r="AQ19" s="54">
        <f t="shared" si="3"/>
        <v>228000</v>
      </c>
      <c r="AR19" s="35">
        <f t="shared" si="4"/>
        <v>0</v>
      </c>
      <c r="AS19" s="54">
        <f t="shared" si="5"/>
        <v>0</v>
      </c>
      <c r="AT19" s="35">
        <f t="shared" si="6"/>
        <v>7</v>
      </c>
      <c r="AU19" s="54">
        <f t="shared" si="7"/>
        <v>105000</v>
      </c>
      <c r="AV19" s="55">
        <f t="shared" si="8"/>
        <v>14</v>
      </c>
      <c r="AW19" s="15">
        <f t="shared" si="9"/>
        <v>360000</v>
      </c>
    </row>
    <row r="20" spans="2:49" ht="12" customHeight="1" x14ac:dyDescent="0.2">
      <c r="B20" s="53" t="s">
        <v>33</v>
      </c>
      <c r="C20" s="44"/>
      <c r="D20" s="44"/>
      <c r="E20" s="44"/>
      <c r="F20" s="44"/>
      <c r="G20" s="47">
        <v>22</v>
      </c>
      <c r="I20" s="44"/>
      <c r="J20" s="47">
        <v>245</v>
      </c>
      <c r="L20" s="44"/>
      <c r="M20" s="47">
        <v>0</v>
      </c>
      <c r="O20" s="44"/>
      <c r="P20" s="47">
        <v>0</v>
      </c>
      <c r="R20" s="44"/>
      <c r="S20" s="47">
        <v>0</v>
      </c>
      <c r="T20" s="44"/>
      <c r="U20" s="44"/>
      <c r="V20" s="44"/>
      <c r="W20" s="47">
        <v>0</v>
      </c>
      <c r="Y20" s="44"/>
      <c r="Z20" s="44"/>
      <c r="AA20" s="47">
        <v>13</v>
      </c>
      <c r="AC20" s="44"/>
      <c r="AD20" s="44"/>
      <c r="AE20" s="44"/>
      <c r="AF20" s="44"/>
      <c r="AG20" s="47">
        <v>125</v>
      </c>
      <c r="AJ20" s="53" t="s">
        <v>49</v>
      </c>
      <c r="AK20" s="53"/>
      <c r="AL20" s="35">
        <v>703</v>
      </c>
      <c r="AM20" s="35">
        <v>3</v>
      </c>
      <c r="AN20" s="35">
        <f t="shared" si="0"/>
        <v>22</v>
      </c>
      <c r="AO20" s="54">
        <f t="shared" si="1"/>
        <v>245000</v>
      </c>
      <c r="AP20" s="35">
        <f t="shared" si="2"/>
        <v>0</v>
      </c>
      <c r="AQ20" s="54">
        <f t="shared" si="3"/>
        <v>0</v>
      </c>
      <c r="AR20" s="35">
        <f t="shared" si="4"/>
        <v>0</v>
      </c>
      <c r="AS20" s="54">
        <f t="shared" si="5"/>
        <v>0</v>
      </c>
      <c r="AT20" s="35">
        <f t="shared" si="6"/>
        <v>13</v>
      </c>
      <c r="AU20" s="54">
        <f t="shared" si="7"/>
        <v>125000</v>
      </c>
      <c r="AV20" s="55">
        <f t="shared" si="8"/>
        <v>22</v>
      </c>
      <c r="AW20" s="15">
        <f t="shared" si="9"/>
        <v>245000</v>
      </c>
    </row>
    <row r="21" spans="2:49" ht="12" customHeight="1" x14ac:dyDescent="0.2">
      <c r="B21" s="53" t="s">
        <v>34</v>
      </c>
      <c r="C21" s="44"/>
      <c r="D21" s="44"/>
      <c r="E21" s="44"/>
      <c r="F21" s="44"/>
      <c r="G21" s="47">
        <v>10</v>
      </c>
      <c r="I21" s="44"/>
      <c r="J21" s="47">
        <v>156</v>
      </c>
      <c r="L21" s="44"/>
      <c r="M21" s="47">
        <v>0</v>
      </c>
      <c r="O21" s="44"/>
      <c r="P21" s="47">
        <v>0</v>
      </c>
      <c r="R21" s="44"/>
      <c r="S21" s="47">
        <v>0</v>
      </c>
      <c r="T21" s="44"/>
      <c r="U21" s="44"/>
      <c r="V21" s="44"/>
      <c r="W21" s="47">
        <v>0</v>
      </c>
      <c r="Y21" s="44"/>
      <c r="Z21" s="44"/>
      <c r="AA21" s="47">
        <v>6</v>
      </c>
      <c r="AC21" s="44"/>
      <c r="AD21" s="44"/>
      <c r="AE21" s="44"/>
      <c r="AF21" s="44"/>
      <c r="AG21" s="47">
        <v>66</v>
      </c>
      <c r="AJ21" s="53" t="s">
        <v>50</v>
      </c>
      <c r="AK21" s="53"/>
      <c r="AL21" s="35">
        <v>704</v>
      </c>
      <c r="AM21" s="35">
        <v>3</v>
      </c>
      <c r="AN21" s="35">
        <f t="shared" si="0"/>
        <v>10</v>
      </c>
      <c r="AO21" s="54">
        <f t="shared" si="1"/>
        <v>156000</v>
      </c>
      <c r="AP21" s="35">
        <f t="shared" si="2"/>
        <v>0</v>
      </c>
      <c r="AQ21" s="54">
        <f t="shared" si="3"/>
        <v>0</v>
      </c>
      <c r="AR21" s="35">
        <f t="shared" si="4"/>
        <v>0</v>
      </c>
      <c r="AS21" s="54">
        <f t="shared" si="5"/>
        <v>0</v>
      </c>
      <c r="AT21" s="35">
        <f t="shared" si="6"/>
        <v>6</v>
      </c>
      <c r="AU21" s="54">
        <f t="shared" si="7"/>
        <v>66000</v>
      </c>
      <c r="AV21" s="55">
        <f t="shared" si="8"/>
        <v>10</v>
      </c>
      <c r="AW21" s="15">
        <f t="shared" si="9"/>
        <v>156000</v>
      </c>
    </row>
    <row r="22" spans="2:49" ht="12" customHeight="1" x14ac:dyDescent="0.2">
      <c r="B22" s="53" t="s">
        <v>35</v>
      </c>
      <c r="C22" s="44"/>
      <c r="D22" s="44"/>
      <c r="E22" s="44"/>
      <c r="F22" s="44"/>
      <c r="G22" s="47">
        <v>7</v>
      </c>
      <c r="I22" s="44"/>
      <c r="J22" s="47">
        <v>129</v>
      </c>
      <c r="L22" s="44"/>
      <c r="M22" s="47">
        <v>0</v>
      </c>
      <c r="O22" s="44"/>
      <c r="P22" s="47">
        <v>0</v>
      </c>
      <c r="R22" s="44"/>
      <c r="S22" s="47">
        <v>0</v>
      </c>
      <c r="T22" s="44"/>
      <c r="U22" s="44"/>
      <c r="V22" s="44"/>
      <c r="W22" s="47">
        <v>0</v>
      </c>
      <c r="Y22" s="44"/>
      <c r="Z22" s="44"/>
      <c r="AA22" s="47">
        <v>2</v>
      </c>
      <c r="AC22" s="44"/>
      <c r="AD22" s="44"/>
      <c r="AE22" s="44"/>
      <c r="AF22" s="44"/>
      <c r="AG22" s="47">
        <v>70</v>
      </c>
      <c r="AJ22" s="53" t="s">
        <v>51</v>
      </c>
      <c r="AK22" s="53"/>
      <c r="AL22" s="35">
        <v>801.01</v>
      </c>
      <c r="AM22" s="35">
        <v>8</v>
      </c>
      <c r="AN22" s="35">
        <f t="shared" si="0"/>
        <v>16</v>
      </c>
      <c r="AO22" s="54">
        <f t="shared" si="1"/>
        <v>136000</v>
      </c>
      <c r="AP22" s="35">
        <f t="shared" si="2"/>
        <v>0</v>
      </c>
      <c r="AQ22" s="54">
        <f t="shared" si="3"/>
        <v>0</v>
      </c>
      <c r="AR22" s="35">
        <f t="shared" si="4"/>
        <v>0</v>
      </c>
      <c r="AS22" s="54">
        <f t="shared" si="5"/>
        <v>0</v>
      </c>
      <c r="AT22" s="35">
        <f t="shared" si="6"/>
        <v>6</v>
      </c>
      <c r="AU22" s="54">
        <f t="shared" si="7"/>
        <v>20000</v>
      </c>
      <c r="AV22" s="55">
        <f t="shared" si="8"/>
        <v>16</v>
      </c>
      <c r="AW22" s="15">
        <f t="shared" si="9"/>
        <v>136000</v>
      </c>
    </row>
    <row r="23" spans="2:49" ht="12" customHeight="1" x14ac:dyDescent="0.2">
      <c r="B23" s="53" t="s">
        <v>36</v>
      </c>
      <c r="C23" s="44"/>
      <c r="D23" s="44"/>
      <c r="E23" s="44"/>
      <c r="F23" s="44"/>
      <c r="G23" s="47">
        <v>14</v>
      </c>
      <c r="I23" s="44"/>
      <c r="J23" s="47">
        <v>74</v>
      </c>
      <c r="L23" s="44"/>
      <c r="M23" s="47">
        <v>3</v>
      </c>
      <c r="O23" s="44"/>
      <c r="P23" s="47">
        <v>573</v>
      </c>
      <c r="R23" s="44"/>
      <c r="S23" s="47">
        <v>2</v>
      </c>
      <c r="T23" s="44"/>
      <c r="U23" s="44"/>
      <c r="V23" s="44"/>
      <c r="W23" s="47">
        <v>1050</v>
      </c>
      <c r="Y23" s="44"/>
      <c r="Z23" s="44"/>
      <c r="AA23" s="47">
        <v>7</v>
      </c>
      <c r="AC23" s="44"/>
      <c r="AD23" s="44"/>
      <c r="AE23" s="44"/>
      <c r="AF23" s="44"/>
      <c r="AG23" s="47">
        <v>41</v>
      </c>
      <c r="AJ23" s="53" t="s">
        <v>52</v>
      </c>
      <c r="AK23" s="53"/>
      <c r="AL23" s="35">
        <v>801.02</v>
      </c>
      <c r="AM23" s="35">
        <v>4</v>
      </c>
      <c r="AN23" s="35">
        <f t="shared" si="0"/>
        <v>5</v>
      </c>
      <c r="AO23" s="54">
        <f t="shared" si="1"/>
        <v>22000</v>
      </c>
      <c r="AP23" s="35">
        <f t="shared" si="2"/>
        <v>0</v>
      </c>
      <c r="AQ23" s="54">
        <f t="shared" si="3"/>
        <v>0</v>
      </c>
      <c r="AR23" s="35">
        <f t="shared" si="4"/>
        <v>1</v>
      </c>
      <c r="AS23" s="54">
        <f t="shared" si="5"/>
        <v>300000</v>
      </c>
      <c r="AT23" s="35">
        <f t="shared" si="6"/>
        <v>4</v>
      </c>
      <c r="AU23" s="54">
        <f t="shared" si="7"/>
        <v>18000</v>
      </c>
      <c r="AV23" s="55">
        <f t="shared" si="8"/>
        <v>6</v>
      </c>
      <c r="AW23" s="15">
        <f t="shared" si="9"/>
        <v>322000</v>
      </c>
    </row>
    <row r="24" spans="2:49" ht="12" customHeight="1" x14ac:dyDescent="0.2">
      <c r="B24" s="53" t="s">
        <v>37</v>
      </c>
      <c r="C24" s="44"/>
      <c r="D24" s="44"/>
      <c r="E24" s="44"/>
      <c r="F24" s="44"/>
      <c r="G24" s="47">
        <v>6</v>
      </c>
      <c r="I24" s="44"/>
      <c r="J24" s="47">
        <v>61</v>
      </c>
      <c r="L24" s="44"/>
      <c r="M24" s="47">
        <v>0</v>
      </c>
      <c r="O24" s="44"/>
      <c r="P24" s="47">
        <v>0</v>
      </c>
      <c r="R24" s="44"/>
      <c r="S24" s="47">
        <v>0</v>
      </c>
      <c r="T24" s="44"/>
      <c r="U24" s="44"/>
      <c r="V24" s="44"/>
      <c r="W24" s="47">
        <v>0</v>
      </c>
      <c r="Y24" s="44"/>
      <c r="Z24" s="44"/>
      <c r="AA24" s="47">
        <v>3</v>
      </c>
      <c r="AC24" s="44"/>
      <c r="AD24" s="44"/>
      <c r="AE24" s="44"/>
      <c r="AF24" s="44"/>
      <c r="AG24" s="47">
        <v>32</v>
      </c>
      <c r="AJ24" s="53" t="s">
        <v>53</v>
      </c>
      <c r="AK24" s="53"/>
      <c r="AL24" s="35">
        <v>802</v>
      </c>
      <c r="AM24" s="35">
        <v>5</v>
      </c>
      <c r="AN24" s="35">
        <f t="shared" si="0"/>
        <v>12</v>
      </c>
      <c r="AO24" s="54">
        <f t="shared" si="1"/>
        <v>149000</v>
      </c>
      <c r="AP24" s="35">
        <f t="shared" si="2"/>
        <v>2</v>
      </c>
      <c r="AQ24" s="54">
        <f t="shared" si="3"/>
        <v>409000</v>
      </c>
      <c r="AR24" s="35">
        <f t="shared" si="4"/>
        <v>0</v>
      </c>
      <c r="AS24" s="54">
        <f t="shared" si="5"/>
        <v>0</v>
      </c>
      <c r="AT24" s="35">
        <f t="shared" si="6"/>
        <v>9</v>
      </c>
      <c r="AU24" s="54">
        <f t="shared" si="7"/>
        <v>267000</v>
      </c>
      <c r="AV24" s="55">
        <f t="shared" si="8"/>
        <v>14</v>
      </c>
      <c r="AW24" s="15">
        <f t="shared" si="9"/>
        <v>558000</v>
      </c>
    </row>
    <row r="25" spans="2:49" ht="12" customHeight="1" x14ac:dyDescent="0.2">
      <c r="B25" s="53" t="s">
        <v>38</v>
      </c>
      <c r="C25" s="44"/>
      <c r="D25" s="44"/>
      <c r="E25" s="44"/>
      <c r="F25" s="44"/>
      <c r="G25" s="47">
        <v>2</v>
      </c>
      <c r="I25" s="44"/>
      <c r="J25" s="47">
        <v>50</v>
      </c>
      <c r="L25" s="44"/>
      <c r="M25" s="47">
        <v>0</v>
      </c>
      <c r="O25" s="44"/>
      <c r="P25" s="47">
        <v>0</v>
      </c>
      <c r="R25" s="44"/>
      <c r="S25" s="47">
        <v>0</v>
      </c>
      <c r="T25" s="44"/>
      <c r="U25" s="44"/>
      <c r="V25" s="44"/>
      <c r="W25" s="47">
        <v>0</v>
      </c>
      <c r="Y25" s="44"/>
      <c r="Z25" s="44"/>
      <c r="AA25" s="47">
        <v>0</v>
      </c>
      <c r="AC25" s="44"/>
      <c r="AD25" s="44"/>
      <c r="AE25" s="44"/>
      <c r="AF25" s="44"/>
      <c r="AG25" s="47">
        <v>0</v>
      </c>
      <c r="AJ25" s="53" t="s">
        <v>54</v>
      </c>
      <c r="AK25" s="53"/>
      <c r="AL25" s="35">
        <v>803.01</v>
      </c>
      <c r="AM25" s="35">
        <v>5</v>
      </c>
      <c r="AN25" s="35">
        <f t="shared" si="0"/>
        <v>1</v>
      </c>
      <c r="AO25" s="54">
        <f t="shared" si="1"/>
        <v>19000</v>
      </c>
      <c r="AP25" s="35">
        <f t="shared" si="2"/>
        <v>0</v>
      </c>
      <c r="AQ25" s="54">
        <f t="shared" si="3"/>
        <v>0</v>
      </c>
      <c r="AR25" s="35">
        <f t="shared" si="4"/>
        <v>0</v>
      </c>
      <c r="AS25" s="54">
        <f t="shared" si="5"/>
        <v>0</v>
      </c>
      <c r="AT25" s="35">
        <f t="shared" si="6"/>
        <v>1</v>
      </c>
      <c r="AU25" s="54">
        <f t="shared" si="7"/>
        <v>19000</v>
      </c>
      <c r="AV25" s="55">
        <f t="shared" si="8"/>
        <v>1</v>
      </c>
      <c r="AW25" s="15">
        <f t="shared" si="9"/>
        <v>19000</v>
      </c>
    </row>
    <row r="26" spans="2:49" ht="12" customHeight="1" x14ac:dyDescent="0.2">
      <c r="B26" s="53" t="s">
        <v>39</v>
      </c>
      <c r="C26" s="44"/>
      <c r="D26" s="44"/>
      <c r="E26" s="44"/>
      <c r="F26" s="44"/>
      <c r="G26" s="47">
        <v>16</v>
      </c>
      <c r="I26" s="44"/>
      <c r="J26" s="47">
        <v>280</v>
      </c>
      <c r="L26" s="44"/>
      <c r="M26" s="47">
        <v>1</v>
      </c>
      <c r="O26" s="44"/>
      <c r="P26" s="47">
        <v>135</v>
      </c>
      <c r="R26" s="44"/>
      <c r="S26" s="47">
        <v>0</v>
      </c>
      <c r="T26" s="44"/>
      <c r="U26" s="44"/>
      <c r="V26" s="44"/>
      <c r="W26" s="47">
        <v>0</v>
      </c>
      <c r="Y26" s="44"/>
      <c r="Z26" s="44"/>
      <c r="AA26" s="47">
        <v>6</v>
      </c>
      <c r="AC26" s="44"/>
      <c r="AD26" s="44"/>
      <c r="AE26" s="44"/>
      <c r="AF26" s="44"/>
      <c r="AG26" s="47">
        <v>56</v>
      </c>
      <c r="AJ26" s="53" t="s">
        <v>55</v>
      </c>
      <c r="AK26" s="53"/>
      <c r="AL26" s="35">
        <v>803.02</v>
      </c>
      <c r="AM26" s="35">
        <v>4</v>
      </c>
      <c r="AN26" s="35">
        <f t="shared" si="0"/>
        <v>4</v>
      </c>
      <c r="AO26" s="54">
        <f t="shared" si="1"/>
        <v>77000</v>
      </c>
      <c r="AP26" s="35">
        <f t="shared" si="2"/>
        <v>0</v>
      </c>
      <c r="AQ26" s="54">
        <f t="shared" si="3"/>
        <v>0</v>
      </c>
      <c r="AR26" s="35">
        <f t="shared" si="4"/>
        <v>0</v>
      </c>
      <c r="AS26" s="54">
        <f t="shared" si="5"/>
        <v>0</v>
      </c>
      <c r="AT26" s="35">
        <f t="shared" si="6"/>
        <v>2</v>
      </c>
      <c r="AU26" s="54">
        <f t="shared" si="7"/>
        <v>21000</v>
      </c>
      <c r="AV26" s="55">
        <f t="shared" si="8"/>
        <v>4</v>
      </c>
      <c r="AW26" s="15">
        <f t="shared" si="9"/>
        <v>77000</v>
      </c>
    </row>
    <row r="27" spans="2:49" ht="12" customHeight="1" x14ac:dyDescent="0.2">
      <c r="B27" s="53" t="s">
        <v>40</v>
      </c>
      <c r="C27" s="44"/>
      <c r="D27" s="44"/>
      <c r="E27" s="44"/>
      <c r="F27" s="44"/>
      <c r="G27" s="47">
        <v>3</v>
      </c>
      <c r="I27" s="44"/>
      <c r="J27" s="47">
        <v>18</v>
      </c>
      <c r="L27" s="44"/>
      <c r="M27" s="47">
        <v>1</v>
      </c>
      <c r="O27" s="44"/>
      <c r="P27" s="47">
        <v>103</v>
      </c>
      <c r="R27" s="44"/>
      <c r="S27" s="47">
        <v>0</v>
      </c>
      <c r="T27" s="44"/>
      <c r="U27" s="44"/>
      <c r="V27" s="44"/>
      <c r="W27" s="47">
        <v>0</v>
      </c>
      <c r="Y27" s="44"/>
      <c r="Z27" s="44"/>
      <c r="AA27" s="47">
        <v>1</v>
      </c>
      <c r="AC27" s="44"/>
      <c r="AD27" s="44"/>
      <c r="AE27" s="44"/>
      <c r="AF27" s="44"/>
      <c r="AG27" s="47">
        <v>2</v>
      </c>
      <c r="AJ27" s="53" t="s">
        <v>56</v>
      </c>
      <c r="AK27" s="53"/>
      <c r="AL27" s="35">
        <v>804</v>
      </c>
      <c r="AM27" s="35">
        <v>4</v>
      </c>
      <c r="AN27" s="35">
        <f t="shared" si="0"/>
        <v>1</v>
      </c>
      <c r="AO27" s="54">
        <f t="shared" si="1"/>
        <v>5000</v>
      </c>
      <c r="AP27" s="35">
        <f t="shared" si="2"/>
        <v>0</v>
      </c>
      <c r="AQ27" s="54">
        <f t="shared" si="3"/>
        <v>0</v>
      </c>
      <c r="AR27" s="35">
        <f t="shared" si="4"/>
        <v>0</v>
      </c>
      <c r="AS27" s="54">
        <f t="shared" si="5"/>
        <v>0</v>
      </c>
      <c r="AT27" s="35">
        <f t="shared" si="6"/>
        <v>1</v>
      </c>
      <c r="AU27" s="54">
        <f t="shared" si="7"/>
        <v>5000</v>
      </c>
      <c r="AV27" s="55">
        <f t="shared" si="8"/>
        <v>1</v>
      </c>
      <c r="AW27" s="15">
        <f t="shared" si="9"/>
        <v>5000</v>
      </c>
    </row>
    <row r="28" spans="2:49" ht="12" customHeight="1" x14ac:dyDescent="0.2">
      <c r="B28" s="53" t="s">
        <v>41</v>
      </c>
      <c r="C28" s="44"/>
      <c r="D28" s="44"/>
      <c r="E28" s="44"/>
      <c r="F28" s="44"/>
      <c r="G28" s="47">
        <v>2</v>
      </c>
      <c r="I28" s="44"/>
      <c r="J28" s="47">
        <v>32</v>
      </c>
      <c r="L28" s="44"/>
      <c r="M28" s="47">
        <v>0</v>
      </c>
      <c r="O28" s="44"/>
      <c r="P28" s="47">
        <v>0</v>
      </c>
      <c r="R28" s="44"/>
      <c r="S28" s="47">
        <v>0</v>
      </c>
      <c r="T28" s="44"/>
      <c r="U28" s="44"/>
      <c r="V28" s="44"/>
      <c r="W28" s="47">
        <v>0</v>
      </c>
      <c r="Y28" s="44"/>
      <c r="Z28" s="44"/>
      <c r="AA28" s="47">
        <v>0</v>
      </c>
      <c r="AC28" s="44"/>
      <c r="AD28" s="44"/>
      <c r="AE28" s="44"/>
      <c r="AF28" s="44"/>
      <c r="AG28" s="47">
        <v>0</v>
      </c>
      <c r="AJ28" s="53" t="s">
        <v>57</v>
      </c>
      <c r="AK28" s="53"/>
      <c r="AL28" s="35">
        <v>805</v>
      </c>
      <c r="AM28" s="35">
        <v>5</v>
      </c>
      <c r="AN28" s="35">
        <f t="shared" si="0"/>
        <v>6</v>
      </c>
      <c r="AO28" s="54">
        <f t="shared" si="1"/>
        <v>144000</v>
      </c>
      <c r="AP28" s="35">
        <f t="shared" si="2"/>
        <v>0</v>
      </c>
      <c r="AQ28" s="54">
        <f t="shared" si="3"/>
        <v>0</v>
      </c>
      <c r="AR28" s="35">
        <f t="shared" si="4"/>
        <v>0</v>
      </c>
      <c r="AS28" s="54">
        <f t="shared" si="5"/>
        <v>0</v>
      </c>
      <c r="AT28" s="35">
        <f t="shared" si="6"/>
        <v>3</v>
      </c>
      <c r="AU28" s="54">
        <f t="shared" si="7"/>
        <v>70000</v>
      </c>
      <c r="AV28" s="55">
        <f t="shared" si="8"/>
        <v>6</v>
      </c>
      <c r="AW28" s="15">
        <f t="shared" si="9"/>
        <v>144000</v>
      </c>
    </row>
    <row r="29" spans="2:49" ht="12" customHeight="1" x14ac:dyDescent="0.2">
      <c r="B29" s="53" t="s">
        <v>42</v>
      </c>
      <c r="C29" s="44"/>
      <c r="D29" s="44"/>
      <c r="E29" s="44"/>
      <c r="F29" s="44"/>
      <c r="G29" s="47">
        <v>8</v>
      </c>
      <c r="I29" s="44"/>
      <c r="J29" s="47">
        <v>68</v>
      </c>
      <c r="L29" s="44"/>
      <c r="M29" s="47">
        <v>0</v>
      </c>
      <c r="O29" s="44"/>
      <c r="P29" s="47">
        <v>0</v>
      </c>
      <c r="R29" s="44"/>
      <c r="S29" s="47">
        <v>0</v>
      </c>
      <c r="T29" s="44"/>
      <c r="U29" s="44"/>
      <c r="V29" s="44"/>
      <c r="W29" s="47">
        <v>0</v>
      </c>
      <c r="Y29" s="44"/>
      <c r="Z29" s="44"/>
      <c r="AA29" s="47">
        <v>4</v>
      </c>
      <c r="AC29" s="44"/>
      <c r="AD29" s="44"/>
      <c r="AE29" s="44"/>
      <c r="AF29" s="44"/>
      <c r="AG29" s="47">
        <v>15</v>
      </c>
      <c r="AJ29" s="53" t="s">
        <v>58</v>
      </c>
      <c r="AK29" s="53"/>
      <c r="AL29" s="35">
        <v>806</v>
      </c>
      <c r="AM29" s="35">
        <v>5</v>
      </c>
      <c r="AN29" s="35">
        <f t="shared" si="0"/>
        <v>5</v>
      </c>
      <c r="AO29" s="54">
        <f t="shared" si="1"/>
        <v>3000</v>
      </c>
      <c r="AP29" s="35">
        <f t="shared" si="2"/>
        <v>1</v>
      </c>
      <c r="AQ29" s="54">
        <f t="shared" si="3"/>
        <v>165000</v>
      </c>
      <c r="AR29" s="35">
        <f t="shared" si="4"/>
        <v>0</v>
      </c>
      <c r="AS29" s="54">
        <f t="shared" si="5"/>
        <v>0</v>
      </c>
      <c r="AT29" s="35">
        <f t="shared" si="6"/>
        <v>1</v>
      </c>
      <c r="AU29" s="54">
        <f t="shared" si="7"/>
        <v>1000</v>
      </c>
      <c r="AV29" s="55">
        <f t="shared" si="8"/>
        <v>6</v>
      </c>
      <c r="AW29" s="15">
        <f t="shared" si="9"/>
        <v>168000</v>
      </c>
    </row>
    <row r="30" spans="2:49" ht="12" customHeight="1" x14ac:dyDescent="0.2">
      <c r="B30" s="53" t="s">
        <v>43</v>
      </c>
      <c r="C30" s="44"/>
      <c r="D30" s="44"/>
      <c r="E30" s="44"/>
      <c r="F30" s="44"/>
      <c r="G30" s="47">
        <v>10</v>
      </c>
      <c r="I30" s="44"/>
      <c r="J30" s="47">
        <v>69</v>
      </c>
      <c r="L30" s="44"/>
      <c r="M30" s="47">
        <v>0</v>
      </c>
      <c r="O30" s="44"/>
      <c r="P30" s="47">
        <v>0</v>
      </c>
      <c r="R30" s="44"/>
      <c r="S30" s="47">
        <v>0</v>
      </c>
      <c r="T30" s="44"/>
      <c r="U30" s="44"/>
      <c r="V30" s="44"/>
      <c r="W30" s="47">
        <v>0</v>
      </c>
      <c r="Y30" s="44"/>
      <c r="Z30" s="44"/>
      <c r="AA30" s="47">
        <v>8</v>
      </c>
      <c r="AC30" s="44"/>
      <c r="AD30" s="44"/>
      <c r="AE30" s="44"/>
      <c r="AF30" s="44"/>
      <c r="AG30" s="47">
        <v>51</v>
      </c>
      <c r="AJ30" s="53" t="s">
        <v>59</v>
      </c>
      <c r="AK30" s="53"/>
      <c r="AL30" s="35">
        <v>807</v>
      </c>
      <c r="AM30" s="35">
        <v>4</v>
      </c>
      <c r="AN30" s="35">
        <f t="shared" si="0"/>
        <v>3</v>
      </c>
      <c r="AO30" s="54">
        <f t="shared" si="1"/>
        <v>41000</v>
      </c>
      <c r="AP30" s="35">
        <f t="shared" si="2"/>
        <v>0</v>
      </c>
      <c r="AQ30" s="54">
        <f t="shared" si="3"/>
        <v>0</v>
      </c>
      <c r="AR30" s="35">
        <f t="shared" si="4"/>
        <v>0</v>
      </c>
      <c r="AS30" s="54">
        <f t="shared" si="5"/>
        <v>0</v>
      </c>
      <c r="AT30" s="35">
        <f t="shared" si="6"/>
        <v>3</v>
      </c>
      <c r="AU30" s="54">
        <f t="shared" si="7"/>
        <v>41000</v>
      </c>
      <c r="AV30" s="55">
        <f t="shared" si="8"/>
        <v>3</v>
      </c>
      <c r="AW30" s="15">
        <f t="shared" si="9"/>
        <v>41000</v>
      </c>
    </row>
    <row r="31" spans="2:49" ht="12" customHeight="1" x14ac:dyDescent="0.2">
      <c r="B31" s="53" t="s">
        <v>44</v>
      </c>
      <c r="C31" s="44"/>
      <c r="D31" s="44"/>
      <c r="E31" s="44"/>
      <c r="F31" s="44"/>
      <c r="G31" s="47">
        <v>0</v>
      </c>
      <c r="I31" s="44"/>
      <c r="J31" s="47">
        <v>0</v>
      </c>
      <c r="L31" s="44"/>
      <c r="M31" s="47">
        <v>0</v>
      </c>
      <c r="O31" s="44"/>
      <c r="P31" s="47">
        <v>0</v>
      </c>
      <c r="R31" s="44"/>
      <c r="S31" s="47">
        <v>0</v>
      </c>
      <c r="T31" s="44"/>
      <c r="U31" s="44"/>
      <c r="V31" s="44"/>
      <c r="W31" s="47">
        <v>0</v>
      </c>
      <c r="Y31" s="44"/>
      <c r="Z31" s="44"/>
      <c r="AA31" s="47">
        <v>0</v>
      </c>
      <c r="AC31" s="44"/>
      <c r="AD31" s="44"/>
      <c r="AE31" s="44"/>
      <c r="AF31" s="44"/>
      <c r="AG31" s="47">
        <v>0</v>
      </c>
      <c r="AJ31" s="53" t="s">
        <v>60</v>
      </c>
      <c r="AK31" s="53"/>
      <c r="AL31" s="35">
        <v>808</v>
      </c>
      <c r="AM31" s="35">
        <v>3</v>
      </c>
      <c r="AN31" s="35">
        <f t="shared" si="0"/>
        <v>7</v>
      </c>
      <c r="AO31" s="54">
        <f t="shared" si="1"/>
        <v>129000</v>
      </c>
      <c r="AP31" s="35">
        <f t="shared" si="2"/>
        <v>0</v>
      </c>
      <c r="AQ31" s="54">
        <f t="shared" si="3"/>
        <v>0</v>
      </c>
      <c r="AR31" s="35">
        <f t="shared" si="4"/>
        <v>0</v>
      </c>
      <c r="AS31" s="54">
        <f t="shared" si="5"/>
        <v>0</v>
      </c>
      <c r="AT31" s="35">
        <f t="shared" si="6"/>
        <v>2</v>
      </c>
      <c r="AU31" s="54">
        <f t="shared" si="7"/>
        <v>70000</v>
      </c>
      <c r="AV31" s="55">
        <f t="shared" si="8"/>
        <v>7</v>
      </c>
      <c r="AW31" s="15">
        <f t="shared" si="9"/>
        <v>129000</v>
      </c>
    </row>
    <row r="32" spans="2:49" ht="12" customHeight="1" x14ac:dyDescent="0.2">
      <c r="B32" s="53" t="s">
        <v>26</v>
      </c>
      <c r="C32" s="44"/>
      <c r="D32" s="44"/>
      <c r="E32" s="44"/>
      <c r="F32" s="44"/>
      <c r="G32" s="47">
        <v>140</v>
      </c>
      <c r="I32" s="44"/>
      <c r="J32" s="47">
        <v>1708</v>
      </c>
      <c r="L32" s="44"/>
      <c r="M32" s="47">
        <v>8</v>
      </c>
      <c r="O32" s="44"/>
      <c r="P32" s="47">
        <v>1483</v>
      </c>
      <c r="R32" s="44"/>
      <c r="S32" s="47">
        <v>2</v>
      </c>
      <c r="T32" s="44"/>
      <c r="U32" s="44"/>
      <c r="V32" s="44"/>
      <c r="W32" s="47">
        <v>1050</v>
      </c>
      <c r="Y32" s="44"/>
      <c r="Z32" s="44"/>
      <c r="AA32" s="47">
        <v>74</v>
      </c>
      <c r="AC32" s="44"/>
      <c r="AD32" s="44"/>
      <c r="AE32" s="44"/>
      <c r="AF32" s="44"/>
      <c r="AG32" s="47">
        <v>1085</v>
      </c>
      <c r="AJ32" s="53" t="s">
        <v>61</v>
      </c>
      <c r="AK32" s="53"/>
      <c r="AL32" s="35">
        <v>901</v>
      </c>
      <c r="AM32" s="35">
        <v>6</v>
      </c>
      <c r="AN32" s="35">
        <f t="shared" si="0"/>
        <v>15</v>
      </c>
      <c r="AO32" s="54">
        <f t="shared" si="1"/>
        <v>48000</v>
      </c>
      <c r="AP32" s="35">
        <f t="shared" si="2"/>
        <v>0</v>
      </c>
      <c r="AQ32" s="54">
        <f t="shared" si="3"/>
        <v>0</v>
      </c>
      <c r="AR32" s="35">
        <f t="shared" si="4"/>
        <v>0</v>
      </c>
      <c r="AS32" s="54">
        <f t="shared" si="5"/>
        <v>0</v>
      </c>
      <c r="AT32" s="35">
        <f t="shared" si="6"/>
        <v>6</v>
      </c>
      <c r="AU32" s="54">
        <f t="shared" si="7"/>
        <v>21000</v>
      </c>
      <c r="AV32" s="55">
        <f t="shared" si="8"/>
        <v>15</v>
      </c>
      <c r="AW32" s="15">
        <f t="shared" si="9"/>
        <v>48000</v>
      </c>
    </row>
    <row r="33" spans="1:49" ht="12" customHeight="1" x14ac:dyDescent="0.2">
      <c r="B33" s="51" t="s">
        <v>45</v>
      </c>
      <c r="C33" s="41"/>
      <c r="D33" s="41"/>
      <c r="AJ33" s="53" t="s">
        <v>62</v>
      </c>
      <c r="AK33" s="53"/>
      <c r="AL33" s="35">
        <v>902</v>
      </c>
      <c r="AM33" s="35">
        <v>9</v>
      </c>
      <c r="AN33" s="35">
        <f t="shared" si="0"/>
        <v>17</v>
      </c>
      <c r="AO33" s="54">
        <f t="shared" si="1"/>
        <v>224000</v>
      </c>
      <c r="AP33" s="35">
        <f t="shared" si="2"/>
        <v>0</v>
      </c>
      <c r="AQ33" s="54">
        <f t="shared" si="3"/>
        <v>0</v>
      </c>
      <c r="AR33" s="35">
        <f t="shared" si="4"/>
        <v>0</v>
      </c>
      <c r="AS33" s="54">
        <f t="shared" si="5"/>
        <v>0</v>
      </c>
      <c r="AT33" s="35">
        <f t="shared" si="6"/>
        <v>11</v>
      </c>
      <c r="AU33" s="54">
        <f t="shared" si="7"/>
        <v>201000</v>
      </c>
      <c r="AV33" s="55">
        <f t="shared" si="8"/>
        <v>17</v>
      </c>
      <c r="AW33" s="15">
        <f t="shared" si="9"/>
        <v>224000</v>
      </c>
    </row>
    <row r="34" spans="1:49" ht="12" customHeight="1" x14ac:dyDescent="0.2">
      <c r="B34" s="53" t="s">
        <v>47</v>
      </c>
      <c r="C34" s="44"/>
      <c r="D34" s="44"/>
      <c r="E34" s="44"/>
      <c r="F34" s="44"/>
      <c r="G34" s="47">
        <v>5</v>
      </c>
      <c r="I34" s="44"/>
      <c r="J34" s="47">
        <v>22</v>
      </c>
      <c r="L34" s="44"/>
      <c r="M34" s="47">
        <v>0</v>
      </c>
      <c r="O34" s="44"/>
      <c r="P34" s="47">
        <v>0</v>
      </c>
      <c r="R34" s="44"/>
      <c r="S34" s="47">
        <v>1</v>
      </c>
      <c r="T34" s="44"/>
      <c r="U34" s="44"/>
      <c r="V34" s="44"/>
      <c r="W34" s="47">
        <v>300</v>
      </c>
      <c r="Y34" s="44"/>
      <c r="Z34" s="44"/>
      <c r="AA34" s="47">
        <v>4</v>
      </c>
      <c r="AC34" s="44"/>
      <c r="AD34" s="44"/>
      <c r="AE34" s="44"/>
      <c r="AF34" s="44"/>
      <c r="AG34" s="47">
        <v>18</v>
      </c>
      <c r="AJ34" s="53" t="s">
        <v>63</v>
      </c>
      <c r="AK34" s="53"/>
      <c r="AL34" s="35">
        <v>903</v>
      </c>
      <c r="AM34" s="35">
        <v>9</v>
      </c>
      <c r="AN34" s="35">
        <f t="shared" si="0"/>
        <v>17</v>
      </c>
      <c r="AO34" s="54">
        <f t="shared" si="1"/>
        <v>344000</v>
      </c>
      <c r="AP34" s="35">
        <f t="shared" si="2"/>
        <v>0</v>
      </c>
      <c r="AQ34" s="54">
        <f t="shared" si="3"/>
        <v>0</v>
      </c>
      <c r="AR34" s="35">
        <f t="shared" si="4"/>
        <v>0</v>
      </c>
      <c r="AS34" s="54">
        <f t="shared" si="5"/>
        <v>0</v>
      </c>
      <c r="AT34" s="35">
        <f t="shared" si="6"/>
        <v>13</v>
      </c>
      <c r="AU34" s="54">
        <f t="shared" si="7"/>
        <v>168000</v>
      </c>
      <c r="AV34" s="55">
        <f t="shared" si="8"/>
        <v>17</v>
      </c>
      <c r="AW34" s="15">
        <f t="shared" si="9"/>
        <v>344000</v>
      </c>
    </row>
    <row r="35" spans="1:49" ht="12" customHeight="1" x14ac:dyDescent="0.2">
      <c r="B35" s="53" t="s">
        <v>48</v>
      </c>
      <c r="C35" s="44"/>
      <c r="D35" s="44"/>
      <c r="E35" s="44"/>
      <c r="F35" s="44"/>
      <c r="G35" s="47">
        <v>4</v>
      </c>
      <c r="I35" s="44"/>
      <c r="J35" s="47">
        <v>77</v>
      </c>
      <c r="L35" s="44"/>
      <c r="M35" s="47">
        <v>0</v>
      </c>
      <c r="O35" s="44"/>
      <c r="P35" s="47">
        <v>0</v>
      </c>
      <c r="R35" s="44"/>
      <c r="S35" s="47">
        <v>0</v>
      </c>
      <c r="T35" s="44"/>
      <c r="U35" s="44"/>
      <c r="V35" s="44"/>
      <c r="W35" s="47">
        <v>0</v>
      </c>
      <c r="Y35" s="44"/>
      <c r="Z35" s="44"/>
      <c r="AA35" s="47">
        <v>2</v>
      </c>
      <c r="AC35" s="44"/>
      <c r="AD35" s="44"/>
      <c r="AE35" s="44"/>
      <c r="AF35" s="44"/>
      <c r="AG35" s="47">
        <v>21</v>
      </c>
      <c r="AJ35" s="53" t="s">
        <v>64</v>
      </c>
      <c r="AK35" s="53"/>
      <c r="AL35" s="35">
        <v>904</v>
      </c>
      <c r="AM35" s="35">
        <v>3</v>
      </c>
      <c r="AN35" s="35">
        <f t="shared" si="0"/>
        <v>14</v>
      </c>
      <c r="AO35" s="54">
        <f t="shared" si="1"/>
        <v>74000</v>
      </c>
      <c r="AP35" s="35">
        <f t="shared" si="2"/>
        <v>3</v>
      </c>
      <c r="AQ35" s="54">
        <f t="shared" si="3"/>
        <v>573000</v>
      </c>
      <c r="AR35" s="35">
        <f t="shared" si="4"/>
        <v>2</v>
      </c>
      <c r="AS35" s="54">
        <f t="shared" si="5"/>
        <v>1050000</v>
      </c>
      <c r="AT35" s="35">
        <f t="shared" si="6"/>
        <v>7</v>
      </c>
      <c r="AU35" s="54">
        <f t="shared" si="7"/>
        <v>41000</v>
      </c>
      <c r="AV35" s="55">
        <f t="shared" si="8"/>
        <v>19</v>
      </c>
      <c r="AW35" s="15">
        <f t="shared" si="9"/>
        <v>1697000</v>
      </c>
    </row>
    <row r="36" spans="1:49" ht="14.45" customHeight="1" x14ac:dyDescent="0.2">
      <c r="A36" s="48" t="s">
        <v>273</v>
      </c>
      <c r="B36" s="37"/>
      <c r="C36" s="37"/>
      <c r="D36" s="37"/>
      <c r="E36" s="37"/>
      <c r="F36" s="37"/>
      <c r="G36" s="37"/>
      <c r="H36" s="37"/>
      <c r="Z36" s="38"/>
      <c r="AA36" s="38"/>
      <c r="AB36" s="49" t="s">
        <v>1</v>
      </c>
      <c r="AC36" s="38"/>
      <c r="AD36" s="49" t="s">
        <v>46</v>
      </c>
      <c r="AE36" s="50" t="s">
        <v>3</v>
      </c>
      <c r="AF36" s="38"/>
      <c r="AG36" s="49" t="s">
        <v>221</v>
      </c>
      <c r="AJ36" s="53" t="s">
        <v>65</v>
      </c>
      <c r="AK36" s="53"/>
      <c r="AL36" s="35">
        <v>905</v>
      </c>
      <c r="AM36" s="35">
        <v>5</v>
      </c>
      <c r="AN36" s="35">
        <f t="shared" si="0"/>
        <v>10</v>
      </c>
      <c r="AO36" s="54">
        <f t="shared" si="1"/>
        <v>241000</v>
      </c>
      <c r="AP36" s="35">
        <f t="shared" si="2"/>
        <v>0</v>
      </c>
      <c r="AQ36" s="54">
        <f t="shared" si="3"/>
        <v>0</v>
      </c>
      <c r="AR36" s="35">
        <f t="shared" si="4"/>
        <v>0</v>
      </c>
      <c r="AS36" s="54">
        <f t="shared" si="5"/>
        <v>0</v>
      </c>
      <c r="AT36" s="35">
        <f t="shared" si="6"/>
        <v>1</v>
      </c>
      <c r="AU36" s="54">
        <f t="shared" si="7"/>
        <v>3000</v>
      </c>
      <c r="AV36" s="55">
        <f t="shared" si="8"/>
        <v>10</v>
      </c>
      <c r="AW36" s="15">
        <f t="shared" si="9"/>
        <v>241000</v>
      </c>
    </row>
    <row r="37" spans="1:49" ht="14.45" customHeight="1" x14ac:dyDescent="0.2">
      <c r="A37" s="48" t="s">
        <v>5</v>
      </c>
      <c r="B37" s="37"/>
      <c r="C37" s="37"/>
      <c r="D37" s="37"/>
      <c r="E37" s="37"/>
      <c r="V37" s="48" t="s">
        <v>6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J37" s="53" t="s">
        <v>66</v>
      </c>
      <c r="AK37" s="53"/>
      <c r="AL37" s="35">
        <v>906</v>
      </c>
      <c r="AM37" s="35">
        <v>6</v>
      </c>
      <c r="AN37" s="35">
        <f t="shared" si="0"/>
        <v>2</v>
      </c>
      <c r="AO37" s="54">
        <f t="shared" si="1"/>
        <v>2000</v>
      </c>
      <c r="AP37" s="35">
        <f t="shared" si="2"/>
        <v>0</v>
      </c>
      <c r="AQ37" s="54">
        <f t="shared" si="3"/>
        <v>0</v>
      </c>
      <c r="AR37" s="35">
        <f t="shared" si="4"/>
        <v>0</v>
      </c>
      <c r="AS37" s="54">
        <f t="shared" si="5"/>
        <v>0</v>
      </c>
      <c r="AT37" s="35">
        <f t="shared" si="6"/>
        <v>0</v>
      </c>
      <c r="AU37" s="54">
        <f t="shared" si="7"/>
        <v>0</v>
      </c>
      <c r="AV37" s="55">
        <f t="shared" si="8"/>
        <v>2</v>
      </c>
      <c r="AW37" s="15">
        <f t="shared" si="9"/>
        <v>2000</v>
      </c>
    </row>
    <row r="38" spans="1:49" ht="14.45" customHeight="1" x14ac:dyDescent="0.2">
      <c r="A38" s="48" t="s">
        <v>7</v>
      </c>
      <c r="B38" s="37"/>
      <c r="C38" s="37"/>
      <c r="D38" s="37"/>
      <c r="E38" s="37"/>
      <c r="V38" s="48" t="s">
        <v>268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J38" s="53" t="s">
        <v>67</v>
      </c>
      <c r="AK38" s="53"/>
      <c r="AL38" s="35">
        <v>907</v>
      </c>
      <c r="AM38" s="35">
        <v>4</v>
      </c>
      <c r="AN38" s="35">
        <f t="shared" si="0"/>
        <v>9</v>
      </c>
      <c r="AO38" s="54">
        <f t="shared" si="1"/>
        <v>77000</v>
      </c>
      <c r="AP38" s="35">
        <f t="shared" si="2"/>
        <v>0</v>
      </c>
      <c r="AQ38" s="54">
        <f t="shared" si="3"/>
        <v>0</v>
      </c>
      <c r="AR38" s="35">
        <f t="shared" si="4"/>
        <v>0</v>
      </c>
      <c r="AS38" s="54">
        <f t="shared" si="5"/>
        <v>0</v>
      </c>
      <c r="AT38" s="35">
        <f t="shared" si="6"/>
        <v>7</v>
      </c>
      <c r="AU38" s="54">
        <f t="shared" si="7"/>
        <v>74000</v>
      </c>
      <c r="AV38" s="55">
        <f t="shared" si="8"/>
        <v>9</v>
      </c>
      <c r="AW38" s="15">
        <f t="shared" si="9"/>
        <v>77000</v>
      </c>
    </row>
    <row r="39" spans="1:49" ht="12" customHeight="1" x14ac:dyDescent="0.2">
      <c r="G39" s="51" t="s">
        <v>10</v>
      </c>
      <c r="H39" s="41"/>
      <c r="I39" s="41"/>
      <c r="J39" s="41"/>
      <c r="M39" s="51" t="s">
        <v>10</v>
      </c>
      <c r="N39" s="41"/>
      <c r="O39" s="41"/>
      <c r="P39" s="41"/>
      <c r="R39" s="51" t="s">
        <v>10</v>
      </c>
      <c r="S39" s="41"/>
      <c r="T39" s="41"/>
      <c r="U39" s="41"/>
      <c r="V39" s="41"/>
      <c r="AJ39" s="53" t="s">
        <v>68</v>
      </c>
      <c r="AK39" s="53"/>
      <c r="AL39" s="35">
        <v>908</v>
      </c>
      <c r="AM39" s="35">
        <v>5</v>
      </c>
      <c r="AN39" s="35">
        <f t="shared" si="0"/>
        <v>33</v>
      </c>
      <c r="AO39" s="54">
        <f t="shared" si="1"/>
        <v>339000</v>
      </c>
      <c r="AP39" s="35">
        <f t="shared" si="2"/>
        <v>3</v>
      </c>
      <c r="AQ39" s="54">
        <f t="shared" si="3"/>
        <v>581000</v>
      </c>
      <c r="AR39" s="35">
        <f t="shared" si="4"/>
        <v>2</v>
      </c>
      <c r="AS39" s="54">
        <f t="shared" si="5"/>
        <v>1050000</v>
      </c>
      <c r="AT39" s="35">
        <f t="shared" si="6"/>
        <v>10</v>
      </c>
      <c r="AU39" s="54">
        <f t="shared" si="7"/>
        <v>160000</v>
      </c>
      <c r="AV39" s="55">
        <f t="shared" si="8"/>
        <v>38</v>
      </c>
      <c r="AW39" s="15">
        <f t="shared" si="9"/>
        <v>1970000</v>
      </c>
    </row>
    <row r="40" spans="1:49" ht="12" customHeight="1" x14ac:dyDescent="0.2">
      <c r="G40" s="51" t="s">
        <v>11</v>
      </c>
      <c r="H40" s="41"/>
      <c r="I40" s="41"/>
      <c r="J40" s="41"/>
      <c r="M40" s="51" t="s">
        <v>12</v>
      </c>
      <c r="N40" s="41"/>
      <c r="O40" s="41"/>
      <c r="P40" s="41"/>
      <c r="R40" s="51" t="s">
        <v>13</v>
      </c>
      <c r="S40" s="41"/>
      <c r="T40" s="41"/>
      <c r="U40" s="41"/>
      <c r="V40" s="41"/>
      <c r="X40" s="51" t="s">
        <v>14</v>
      </c>
      <c r="Y40" s="41"/>
      <c r="Z40" s="41"/>
      <c r="AA40" s="41"/>
      <c r="AB40" s="41"/>
      <c r="AC40" s="41"/>
      <c r="AD40" s="41"/>
      <c r="AE40" s="41"/>
      <c r="AF40" s="41"/>
      <c r="AG40" s="41"/>
      <c r="AJ40" s="53" t="s">
        <v>69</v>
      </c>
      <c r="AK40" s="53"/>
      <c r="AL40" s="35">
        <v>909</v>
      </c>
      <c r="AM40" s="35">
        <v>3</v>
      </c>
      <c r="AN40" s="35">
        <f t="shared" si="0"/>
        <v>6</v>
      </c>
      <c r="AO40" s="54">
        <f t="shared" si="1"/>
        <v>61000</v>
      </c>
      <c r="AP40" s="35">
        <f t="shared" si="2"/>
        <v>0</v>
      </c>
      <c r="AQ40" s="54">
        <f t="shared" si="3"/>
        <v>0</v>
      </c>
      <c r="AR40" s="35">
        <f t="shared" si="4"/>
        <v>0</v>
      </c>
      <c r="AS40" s="54">
        <f t="shared" si="5"/>
        <v>0</v>
      </c>
      <c r="AT40" s="35">
        <f t="shared" si="6"/>
        <v>3</v>
      </c>
      <c r="AU40" s="54">
        <f t="shared" si="7"/>
        <v>32000</v>
      </c>
      <c r="AV40" s="55">
        <f t="shared" si="8"/>
        <v>6</v>
      </c>
      <c r="AW40" s="15">
        <f t="shared" si="9"/>
        <v>61000</v>
      </c>
    </row>
    <row r="41" spans="1:49" ht="12.95" customHeight="1" x14ac:dyDescent="0.2">
      <c r="B41" s="52" t="s">
        <v>15</v>
      </c>
      <c r="G41" s="51" t="s">
        <v>16</v>
      </c>
      <c r="H41" s="41"/>
      <c r="I41" s="41"/>
      <c r="J41" s="41"/>
      <c r="M41" s="51" t="s">
        <v>17</v>
      </c>
      <c r="N41" s="41"/>
      <c r="O41" s="41"/>
      <c r="P41" s="41"/>
      <c r="X41" s="51" t="s">
        <v>18</v>
      </c>
      <c r="Y41" s="41"/>
      <c r="Z41" s="41"/>
      <c r="AA41" s="41"/>
      <c r="AB41" s="41"/>
      <c r="AC41" s="41"/>
      <c r="AD41" s="41"/>
      <c r="AE41" s="41"/>
      <c r="AF41" s="41"/>
      <c r="AG41" s="41"/>
      <c r="AJ41" s="53" t="s">
        <v>70</v>
      </c>
      <c r="AK41" s="53"/>
      <c r="AL41" s="35">
        <v>1001</v>
      </c>
      <c r="AM41" s="35">
        <v>4</v>
      </c>
      <c r="AN41" s="35">
        <f t="shared" si="0"/>
        <v>11</v>
      </c>
      <c r="AO41" s="54">
        <f t="shared" si="1"/>
        <v>74000</v>
      </c>
      <c r="AP41" s="35">
        <f t="shared" si="2"/>
        <v>0</v>
      </c>
      <c r="AQ41" s="54">
        <f t="shared" si="3"/>
        <v>0</v>
      </c>
      <c r="AR41" s="35">
        <f t="shared" si="4"/>
        <v>0</v>
      </c>
      <c r="AS41" s="54">
        <f t="shared" si="5"/>
        <v>0</v>
      </c>
      <c r="AT41" s="35">
        <f t="shared" si="6"/>
        <v>7</v>
      </c>
      <c r="AU41" s="54">
        <f t="shared" si="7"/>
        <v>56000</v>
      </c>
      <c r="AV41" s="55">
        <f t="shared" si="8"/>
        <v>11</v>
      </c>
      <c r="AW41" s="15">
        <f t="shared" si="9"/>
        <v>74000</v>
      </c>
    </row>
    <row r="42" spans="1:49" ht="13.5" customHeight="1" x14ac:dyDescent="0.2">
      <c r="B42" s="42"/>
      <c r="G42" s="41"/>
      <c r="H42" s="41"/>
      <c r="I42" s="41"/>
      <c r="J42" s="41"/>
      <c r="M42" s="41"/>
      <c r="N42" s="41"/>
      <c r="O42" s="41"/>
      <c r="P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J42" s="53" t="s">
        <v>71</v>
      </c>
      <c r="AK42" s="53"/>
      <c r="AL42" s="35">
        <v>1002</v>
      </c>
      <c r="AM42" s="35">
        <v>3</v>
      </c>
      <c r="AN42" s="35">
        <f t="shared" si="0"/>
        <v>2</v>
      </c>
      <c r="AO42" s="54">
        <f t="shared" si="1"/>
        <v>50000</v>
      </c>
      <c r="AP42" s="35">
        <f t="shared" si="2"/>
        <v>0</v>
      </c>
      <c r="AQ42" s="54">
        <f t="shared" si="3"/>
        <v>0</v>
      </c>
      <c r="AR42" s="35">
        <f t="shared" si="4"/>
        <v>0</v>
      </c>
      <c r="AS42" s="54">
        <f t="shared" si="5"/>
        <v>0</v>
      </c>
      <c r="AT42" s="35">
        <f t="shared" si="6"/>
        <v>0</v>
      </c>
      <c r="AU42" s="54">
        <f t="shared" si="7"/>
        <v>0</v>
      </c>
      <c r="AV42" s="55">
        <f t="shared" si="8"/>
        <v>2</v>
      </c>
      <c r="AW42" s="15">
        <f t="shared" si="9"/>
        <v>50000</v>
      </c>
    </row>
    <row r="43" spans="1:49" ht="12" customHeight="1" x14ac:dyDescent="0.2">
      <c r="F43" s="51" t="s">
        <v>19</v>
      </c>
      <c r="G43" s="41"/>
      <c r="H43" s="41"/>
      <c r="J43" s="51" t="s">
        <v>20</v>
      </c>
      <c r="K43" s="41"/>
      <c r="M43" s="51" t="s">
        <v>19</v>
      </c>
      <c r="N43" s="41"/>
      <c r="P43" s="52" t="s">
        <v>20</v>
      </c>
      <c r="S43" s="52" t="s">
        <v>19</v>
      </c>
      <c r="U43" s="51" t="s">
        <v>20</v>
      </c>
      <c r="V43" s="41"/>
      <c r="Y43" s="51" t="s">
        <v>19</v>
      </c>
      <c r="Z43" s="41"/>
      <c r="AD43" s="51" t="s">
        <v>20</v>
      </c>
      <c r="AE43" s="41"/>
      <c r="AF43" s="41"/>
      <c r="AJ43" s="53" t="s">
        <v>73</v>
      </c>
      <c r="AK43" s="53"/>
      <c r="AL43" s="35">
        <v>1101</v>
      </c>
      <c r="AM43" s="35">
        <v>7</v>
      </c>
      <c r="AN43" s="35">
        <f t="shared" si="0"/>
        <v>65</v>
      </c>
      <c r="AO43" s="54">
        <f t="shared" si="1"/>
        <v>1068000</v>
      </c>
      <c r="AP43" s="35">
        <f t="shared" si="2"/>
        <v>0</v>
      </c>
      <c r="AQ43" s="54">
        <f t="shared" si="3"/>
        <v>0</v>
      </c>
      <c r="AR43" s="35">
        <f t="shared" si="4"/>
        <v>0</v>
      </c>
      <c r="AS43" s="54">
        <f t="shared" si="5"/>
        <v>0</v>
      </c>
      <c r="AT43" s="35">
        <f t="shared" si="6"/>
        <v>32</v>
      </c>
      <c r="AU43" s="54">
        <f t="shared" si="7"/>
        <v>526000</v>
      </c>
      <c r="AV43" s="55">
        <f t="shared" si="8"/>
        <v>65</v>
      </c>
      <c r="AW43" s="15">
        <f t="shared" si="9"/>
        <v>1068000</v>
      </c>
    </row>
    <row r="44" spans="1:49" ht="12" customHeight="1" x14ac:dyDescent="0.2">
      <c r="F44" s="51" t="s">
        <v>21</v>
      </c>
      <c r="G44" s="41"/>
      <c r="H44" s="41"/>
      <c r="J44" s="51" t="s">
        <v>22</v>
      </c>
      <c r="K44" s="41"/>
      <c r="M44" s="51" t="s">
        <v>21</v>
      </c>
      <c r="N44" s="41"/>
      <c r="P44" s="52" t="s">
        <v>22</v>
      </c>
      <c r="S44" s="52" t="s">
        <v>21</v>
      </c>
      <c r="U44" s="51" t="s">
        <v>22</v>
      </c>
      <c r="V44" s="41"/>
      <c r="Y44" s="51" t="s">
        <v>21</v>
      </c>
      <c r="Z44" s="41"/>
      <c r="AD44" s="51" t="s">
        <v>22</v>
      </c>
      <c r="AE44" s="41"/>
      <c r="AF44" s="41"/>
      <c r="AJ44" s="53" t="s">
        <v>74</v>
      </c>
      <c r="AK44" s="53"/>
      <c r="AL44" s="35">
        <v>1102</v>
      </c>
      <c r="AM44" s="35">
        <v>11</v>
      </c>
      <c r="AN44" s="35">
        <f t="shared" si="0"/>
        <v>132</v>
      </c>
      <c r="AO44" s="54">
        <f t="shared" si="1"/>
        <v>2113000</v>
      </c>
      <c r="AP44" s="35">
        <f t="shared" si="2"/>
        <v>4</v>
      </c>
      <c r="AQ44" s="54">
        <f t="shared" si="3"/>
        <v>709000</v>
      </c>
      <c r="AR44" s="35">
        <f t="shared" si="4"/>
        <v>3</v>
      </c>
      <c r="AS44" s="54">
        <f t="shared" si="5"/>
        <v>1585000</v>
      </c>
      <c r="AT44" s="35">
        <f t="shared" si="6"/>
        <v>43</v>
      </c>
      <c r="AU44" s="54">
        <f t="shared" si="7"/>
        <v>1683000</v>
      </c>
      <c r="AV44" s="55">
        <f t="shared" si="8"/>
        <v>139</v>
      </c>
      <c r="AW44" s="15">
        <f t="shared" si="9"/>
        <v>4407000</v>
      </c>
    </row>
    <row r="45" spans="1:49" ht="12" customHeight="1" x14ac:dyDescent="0.2">
      <c r="B45" s="53" t="s">
        <v>49</v>
      </c>
      <c r="C45" s="44"/>
      <c r="D45" s="44"/>
      <c r="E45" s="44"/>
      <c r="F45" s="44"/>
      <c r="G45" s="47">
        <v>1</v>
      </c>
      <c r="I45" s="44"/>
      <c r="J45" s="47">
        <v>5</v>
      </c>
      <c r="L45" s="44"/>
      <c r="M45" s="47">
        <v>0</v>
      </c>
      <c r="O45" s="44"/>
      <c r="P45" s="47">
        <v>0</v>
      </c>
      <c r="R45" s="44"/>
      <c r="S45" s="47">
        <v>0</v>
      </c>
      <c r="T45" s="44"/>
      <c r="U45" s="44"/>
      <c r="V45" s="44"/>
      <c r="W45" s="47">
        <v>0</v>
      </c>
      <c r="Y45" s="44"/>
      <c r="Z45" s="44"/>
      <c r="AA45" s="47">
        <v>1</v>
      </c>
      <c r="AC45" s="44"/>
      <c r="AD45" s="44"/>
      <c r="AE45" s="44"/>
      <c r="AF45" s="44"/>
      <c r="AG45" s="47">
        <v>5</v>
      </c>
      <c r="AJ45" s="53" t="s">
        <v>75</v>
      </c>
      <c r="AK45" s="53"/>
      <c r="AL45" s="35">
        <v>1201</v>
      </c>
      <c r="AM45" s="35">
        <v>13</v>
      </c>
      <c r="AN45" s="35">
        <f t="shared" si="0"/>
        <v>52</v>
      </c>
      <c r="AO45" s="54">
        <f t="shared" si="1"/>
        <v>640000</v>
      </c>
      <c r="AP45" s="35">
        <f t="shared" si="2"/>
        <v>1</v>
      </c>
      <c r="AQ45" s="54">
        <f t="shared" si="3"/>
        <v>110000</v>
      </c>
      <c r="AR45" s="35">
        <f t="shared" si="4"/>
        <v>0</v>
      </c>
      <c r="AS45" s="54">
        <f t="shared" si="5"/>
        <v>0</v>
      </c>
      <c r="AT45" s="35">
        <f t="shared" si="6"/>
        <v>23</v>
      </c>
      <c r="AU45" s="54">
        <f t="shared" si="7"/>
        <v>193000</v>
      </c>
      <c r="AV45" s="55">
        <f t="shared" si="8"/>
        <v>53</v>
      </c>
      <c r="AW45" s="15">
        <f t="shared" si="9"/>
        <v>750000</v>
      </c>
    </row>
    <row r="46" spans="1:49" ht="12" customHeight="1" x14ac:dyDescent="0.2">
      <c r="B46" s="53" t="s">
        <v>50</v>
      </c>
      <c r="C46" s="44"/>
      <c r="D46" s="44"/>
      <c r="E46" s="44"/>
      <c r="F46" s="44"/>
      <c r="G46" s="47">
        <v>3</v>
      </c>
      <c r="I46" s="44"/>
      <c r="J46" s="47">
        <v>41</v>
      </c>
      <c r="L46" s="44"/>
      <c r="M46" s="47">
        <v>0</v>
      </c>
      <c r="O46" s="44"/>
      <c r="P46" s="47">
        <v>0</v>
      </c>
      <c r="R46" s="44"/>
      <c r="S46" s="47">
        <v>0</v>
      </c>
      <c r="T46" s="44"/>
      <c r="U46" s="44"/>
      <c r="V46" s="44"/>
      <c r="W46" s="47">
        <v>0</v>
      </c>
      <c r="Y46" s="44"/>
      <c r="Z46" s="44"/>
      <c r="AA46" s="47">
        <v>3</v>
      </c>
      <c r="AC46" s="44"/>
      <c r="AD46" s="44"/>
      <c r="AE46" s="44"/>
      <c r="AF46" s="44"/>
      <c r="AG46" s="47">
        <v>41</v>
      </c>
      <c r="AJ46" s="53" t="s">
        <v>77</v>
      </c>
      <c r="AK46" s="53"/>
      <c r="AL46" s="35">
        <v>1202.01</v>
      </c>
      <c r="AM46" s="35">
        <v>13</v>
      </c>
      <c r="AN46" s="35">
        <f t="shared" si="0"/>
        <v>34</v>
      </c>
      <c r="AO46" s="54">
        <f t="shared" si="1"/>
        <v>155000</v>
      </c>
      <c r="AP46" s="35">
        <f t="shared" si="2"/>
        <v>1</v>
      </c>
      <c r="AQ46" s="54">
        <f t="shared" si="3"/>
        <v>250000</v>
      </c>
      <c r="AR46" s="35">
        <f t="shared" si="4"/>
        <v>1</v>
      </c>
      <c r="AS46" s="54">
        <f t="shared" si="5"/>
        <v>725000</v>
      </c>
      <c r="AT46" s="35">
        <f t="shared" si="6"/>
        <v>13</v>
      </c>
      <c r="AU46" s="54">
        <f t="shared" si="7"/>
        <v>64000</v>
      </c>
      <c r="AV46" s="55">
        <f t="shared" si="8"/>
        <v>36</v>
      </c>
      <c r="AW46" s="15">
        <f t="shared" si="9"/>
        <v>1130000</v>
      </c>
    </row>
    <row r="47" spans="1:49" ht="12" customHeight="1" x14ac:dyDescent="0.2">
      <c r="B47" s="53" t="s">
        <v>51</v>
      </c>
      <c r="C47" s="44"/>
      <c r="D47" s="44"/>
      <c r="E47" s="44"/>
      <c r="F47" s="44"/>
      <c r="G47" s="47">
        <v>9</v>
      </c>
      <c r="I47" s="44"/>
      <c r="J47" s="47">
        <v>77</v>
      </c>
      <c r="L47" s="44"/>
      <c r="M47" s="47">
        <v>0</v>
      </c>
      <c r="O47" s="44"/>
      <c r="P47" s="47">
        <v>0</v>
      </c>
      <c r="R47" s="44"/>
      <c r="S47" s="47">
        <v>0</v>
      </c>
      <c r="T47" s="44"/>
      <c r="U47" s="44"/>
      <c r="V47" s="44"/>
      <c r="W47" s="47">
        <v>0</v>
      </c>
      <c r="Y47" s="44"/>
      <c r="Z47" s="44"/>
      <c r="AA47" s="47">
        <v>7</v>
      </c>
      <c r="AC47" s="44"/>
      <c r="AD47" s="44"/>
      <c r="AE47" s="44"/>
      <c r="AF47" s="44"/>
      <c r="AG47" s="47">
        <v>74</v>
      </c>
      <c r="AJ47" s="53" t="s">
        <v>78</v>
      </c>
      <c r="AK47" s="53"/>
      <c r="AL47" s="35">
        <v>1202.02</v>
      </c>
      <c r="AM47" s="35">
        <v>8</v>
      </c>
      <c r="AN47" s="35">
        <f t="shared" si="0"/>
        <v>40</v>
      </c>
      <c r="AO47" s="54">
        <f t="shared" si="1"/>
        <v>633000</v>
      </c>
      <c r="AP47" s="35">
        <f t="shared" si="2"/>
        <v>0</v>
      </c>
      <c r="AQ47" s="54">
        <f t="shared" si="3"/>
        <v>0</v>
      </c>
      <c r="AR47" s="35">
        <f t="shared" si="4"/>
        <v>1</v>
      </c>
      <c r="AS47" s="54">
        <f t="shared" si="5"/>
        <v>350000</v>
      </c>
      <c r="AT47" s="35">
        <f t="shared" si="6"/>
        <v>21</v>
      </c>
      <c r="AU47" s="54">
        <f t="shared" si="7"/>
        <v>236000</v>
      </c>
      <c r="AV47" s="55">
        <f t="shared" si="8"/>
        <v>41</v>
      </c>
      <c r="AW47" s="15">
        <f t="shared" si="9"/>
        <v>983000</v>
      </c>
    </row>
    <row r="48" spans="1:49" ht="12" customHeight="1" x14ac:dyDescent="0.2">
      <c r="B48" s="53" t="s">
        <v>52</v>
      </c>
      <c r="C48" s="44"/>
      <c r="D48" s="44"/>
      <c r="E48" s="44"/>
      <c r="F48" s="44"/>
      <c r="G48" s="47">
        <v>11</v>
      </c>
      <c r="I48" s="44"/>
      <c r="J48" s="47">
        <v>74</v>
      </c>
      <c r="L48" s="44"/>
      <c r="M48" s="47">
        <v>0</v>
      </c>
      <c r="O48" s="44"/>
      <c r="P48" s="47">
        <v>0</v>
      </c>
      <c r="R48" s="44"/>
      <c r="S48" s="47">
        <v>0</v>
      </c>
      <c r="T48" s="44"/>
      <c r="U48" s="44"/>
      <c r="V48" s="44"/>
      <c r="W48" s="47">
        <v>0</v>
      </c>
      <c r="Y48" s="44"/>
      <c r="Z48" s="44"/>
      <c r="AA48" s="47">
        <v>7</v>
      </c>
      <c r="AC48" s="44"/>
      <c r="AD48" s="44"/>
      <c r="AE48" s="44"/>
      <c r="AF48" s="44"/>
      <c r="AG48" s="47">
        <v>56</v>
      </c>
      <c r="AJ48" s="53" t="s">
        <v>79</v>
      </c>
      <c r="AK48" s="53"/>
      <c r="AL48" s="35">
        <v>1203</v>
      </c>
      <c r="AM48" s="35">
        <v>8</v>
      </c>
      <c r="AN48" s="35">
        <f t="shared" si="0"/>
        <v>40</v>
      </c>
      <c r="AO48" s="54">
        <f t="shared" si="1"/>
        <v>310000</v>
      </c>
      <c r="AP48" s="35">
        <f t="shared" si="2"/>
        <v>3</v>
      </c>
      <c r="AQ48" s="54">
        <f t="shared" si="3"/>
        <v>560000</v>
      </c>
      <c r="AR48" s="35">
        <f t="shared" si="4"/>
        <v>3</v>
      </c>
      <c r="AS48" s="54">
        <f t="shared" si="5"/>
        <v>1264000</v>
      </c>
      <c r="AT48" s="35">
        <f t="shared" si="6"/>
        <v>28</v>
      </c>
      <c r="AU48" s="54">
        <f t="shared" si="7"/>
        <v>1319000</v>
      </c>
      <c r="AV48" s="55">
        <f t="shared" si="8"/>
        <v>46</v>
      </c>
      <c r="AW48" s="15">
        <f t="shared" si="9"/>
        <v>2134000</v>
      </c>
    </row>
    <row r="49" spans="2:49" ht="12" customHeight="1" x14ac:dyDescent="0.2">
      <c r="B49" s="53" t="s">
        <v>53</v>
      </c>
      <c r="C49" s="44"/>
      <c r="D49" s="44"/>
      <c r="E49" s="44"/>
      <c r="F49" s="44"/>
      <c r="G49" s="47">
        <v>12</v>
      </c>
      <c r="I49" s="44"/>
      <c r="J49" s="47">
        <v>115</v>
      </c>
      <c r="L49" s="44"/>
      <c r="M49" s="47">
        <v>0</v>
      </c>
      <c r="O49" s="44"/>
      <c r="P49" s="47">
        <v>0</v>
      </c>
      <c r="R49" s="44"/>
      <c r="S49" s="47">
        <v>0</v>
      </c>
      <c r="T49" s="44"/>
      <c r="U49" s="44"/>
      <c r="V49" s="44"/>
      <c r="W49" s="47">
        <v>0</v>
      </c>
      <c r="Y49" s="44"/>
      <c r="Z49" s="44"/>
      <c r="AA49" s="47">
        <v>4</v>
      </c>
      <c r="AC49" s="44"/>
      <c r="AD49" s="44"/>
      <c r="AE49" s="44"/>
      <c r="AF49" s="44"/>
      <c r="AG49" s="47">
        <v>10</v>
      </c>
      <c r="AJ49" s="53" t="s">
        <v>80</v>
      </c>
      <c r="AK49" s="53"/>
      <c r="AL49" s="35">
        <v>1204</v>
      </c>
      <c r="AM49" s="35">
        <v>4</v>
      </c>
      <c r="AN49" s="35">
        <f t="shared" si="0"/>
        <v>12</v>
      </c>
      <c r="AO49" s="54">
        <f t="shared" si="1"/>
        <v>115000</v>
      </c>
      <c r="AP49" s="35">
        <f t="shared" si="2"/>
        <v>0</v>
      </c>
      <c r="AQ49" s="54">
        <f t="shared" si="3"/>
        <v>0</v>
      </c>
      <c r="AR49" s="35">
        <f t="shared" si="4"/>
        <v>0</v>
      </c>
      <c r="AS49" s="54">
        <f t="shared" si="5"/>
        <v>0</v>
      </c>
      <c r="AT49" s="35">
        <f t="shared" si="6"/>
        <v>4</v>
      </c>
      <c r="AU49" s="54">
        <f t="shared" si="7"/>
        <v>10000</v>
      </c>
      <c r="AV49" s="55">
        <f t="shared" si="8"/>
        <v>12</v>
      </c>
      <c r="AW49" s="15">
        <f t="shared" si="9"/>
        <v>115000</v>
      </c>
    </row>
    <row r="50" spans="2:49" ht="12" customHeight="1" x14ac:dyDescent="0.2">
      <c r="B50" s="53" t="s">
        <v>54</v>
      </c>
      <c r="C50" s="44"/>
      <c r="D50" s="44"/>
      <c r="E50" s="44"/>
      <c r="F50" s="44"/>
      <c r="G50" s="47">
        <v>6</v>
      </c>
      <c r="I50" s="44"/>
      <c r="J50" s="47">
        <v>83</v>
      </c>
      <c r="L50" s="44"/>
      <c r="M50" s="47">
        <v>0</v>
      </c>
      <c r="O50" s="44"/>
      <c r="P50" s="47">
        <v>0</v>
      </c>
      <c r="R50" s="44"/>
      <c r="S50" s="47">
        <v>0</v>
      </c>
      <c r="T50" s="44"/>
      <c r="U50" s="44"/>
      <c r="V50" s="44"/>
      <c r="W50" s="47">
        <v>0</v>
      </c>
      <c r="Y50" s="44"/>
      <c r="Z50" s="44"/>
      <c r="AA50" s="47">
        <v>4</v>
      </c>
      <c r="AC50" s="44"/>
      <c r="AD50" s="44"/>
      <c r="AE50" s="44"/>
      <c r="AF50" s="44"/>
      <c r="AG50" s="47">
        <v>77</v>
      </c>
      <c r="AJ50" s="53" t="s">
        <v>81</v>
      </c>
      <c r="AK50" s="53"/>
      <c r="AL50" s="35">
        <v>1205</v>
      </c>
      <c r="AM50" s="35">
        <v>8</v>
      </c>
      <c r="AN50" s="35">
        <f t="shared" si="0"/>
        <v>37</v>
      </c>
      <c r="AO50" s="54">
        <f t="shared" si="1"/>
        <v>462000</v>
      </c>
      <c r="AP50" s="35">
        <f t="shared" si="2"/>
        <v>0</v>
      </c>
      <c r="AQ50" s="54">
        <f t="shared" si="3"/>
        <v>0</v>
      </c>
      <c r="AR50" s="35">
        <f t="shared" si="4"/>
        <v>1</v>
      </c>
      <c r="AS50" s="54">
        <f t="shared" si="5"/>
        <v>301000</v>
      </c>
      <c r="AT50" s="35">
        <f t="shared" si="6"/>
        <v>22</v>
      </c>
      <c r="AU50" s="54">
        <f t="shared" si="7"/>
        <v>193000</v>
      </c>
      <c r="AV50" s="55">
        <f t="shared" si="8"/>
        <v>38</v>
      </c>
      <c r="AW50" s="15">
        <f t="shared" si="9"/>
        <v>763000</v>
      </c>
    </row>
    <row r="51" spans="2:49" ht="12" customHeight="1" x14ac:dyDescent="0.2">
      <c r="B51" s="53" t="s">
        <v>55</v>
      </c>
      <c r="C51" s="44"/>
      <c r="D51" s="44"/>
      <c r="E51" s="44"/>
      <c r="F51" s="44"/>
      <c r="G51" s="47">
        <v>6</v>
      </c>
      <c r="I51" s="44"/>
      <c r="J51" s="47">
        <v>29</v>
      </c>
      <c r="L51" s="44"/>
      <c r="M51" s="47">
        <v>0</v>
      </c>
      <c r="O51" s="44"/>
      <c r="P51" s="47">
        <v>0</v>
      </c>
      <c r="R51" s="44"/>
      <c r="S51" s="47">
        <v>0</v>
      </c>
      <c r="T51" s="44"/>
      <c r="U51" s="44"/>
      <c r="V51" s="44"/>
      <c r="W51" s="47">
        <v>0</v>
      </c>
      <c r="Y51" s="44"/>
      <c r="Z51" s="44"/>
      <c r="AA51" s="47">
        <v>1</v>
      </c>
      <c r="AC51" s="44"/>
      <c r="AD51" s="44"/>
      <c r="AE51" s="44"/>
      <c r="AF51" s="44"/>
      <c r="AG51" s="47">
        <v>2</v>
      </c>
      <c r="AJ51" s="53" t="s">
        <v>82</v>
      </c>
      <c r="AK51" s="53"/>
      <c r="AL51" s="35">
        <v>1206</v>
      </c>
      <c r="AM51" s="35">
        <v>5</v>
      </c>
      <c r="AN51" s="35">
        <f t="shared" si="0"/>
        <v>89</v>
      </c>
      <c r="AO51" s="54">
        <f t="shared" si="1"/>
        <v>1153000</v>
      </c>
      <c r="AP51" s="35">
        <f t="shared" si="2"/>
        <v>4</v>
      </c>
      <c r="AQ51" s="54">
        <f t="shared" si="3"/>
        <v>758000</v>
      </c>
      <c r="AR51" s="35">
        <f t="shared" si="4"/>
        <v>4</v>
      </c>
      <c r="AS51" s="54">
        <f t="shared" si="5"/>
        <v>1836000</v>
      </c>
      <c r="AT51" s="35">
        <f t="shared" si="6"/>
        <v>36</v>
      </c>
      <c r="AU51" s="54">
        <f t="shared" si="7"/>
        <v>1815000</v>
      </c>
      <c r="AV51" s="55">
        <f t="shared" si="8"/>
        <v>97</v>
      </c>
      <c r="AW51" s="15">
        <f t="shared" si="9"/>
        <v>3747000</v>
      </c>
    </row>
    <row r="52" spans="2:49" ht="12" customHeight="1" x14ac:dyDescent="0.2">
      <c r="B52" s="53" t="s">
        <v>56</v>
      </c>
      <c r="C52" s="44"/>
      <c r="D52" s="44"/>
      <c r="E52" s="44"/>
      <c r="F52" s="44"/>
      <c r="G52" s="47">
        <v>5</v>
      </c>
      <c r="I52" s="44"/>
      <c r="J52" s="47">
        <v>45</v>
      </c>
      <c r="L52" s="44"/>
      <c r="M52" s="47">
        <v>0</v>
      </c>
      <c r="O52" s="44"/>
      <c r="P52" s="47">
        <v>0</v>
      </c>
      <c r="R52" s="44"/>
      <c r="S52" s="47">
        <v>0</v>
      </c>
      <c r="T52" s="44"/>
      <c r="U52" s="44"/>
      <c r="V52" s="44"/>
      <c r="W52" s="47">
        <v>0</v>
      </c>
      <c r="Y52" s="44"/>
      <c r="Z52" s="44"/>
      <c r="AA52" s="47">
        <v>5</v>
      </c>
      <c r="AC52" s="44"/>
      <c r="AD52" s="44"/>
      <c r="AE52" s="44"/>
      <c r="AF52" s="44"/>
      <c r="AG52" s="47">
        <v>45</v>
      </c>
      <c r="AJ52" s="53" t="s">
        <v>83</v>
      </c>
      <c r="AK52" s="53"/>
      <c r="AL52" s="35">
        <v>1207</v>
      </c>
      <c r="AM52" s="35">
        <v>6</v>
      </c>
      <c r="AN52" s="35">
        <f t="shared" si="0"/>
        <v>41</v>
      </c>
      <c r="AO52" s="54">
        <f t="shared" si="1"/>
        <v>945000</v>
      </c>
      <c r="AP52" s="35">
        <f t="shared" si="2"/>
        <v>5</v>
      </c>
      <c r="AQ52" s="54">
        <f t="shared" si="3"/>
        <v>781000</v>
      </c>
      <c r="AR52" s="35">
        <f t="shared" si="4"/>
        <v>1</v>
      </c>
      <c r="AS52" s="54">
        <f t="shared" si="5"/>
        <v>300000</v>
      </c>
      <c r="AT52" s="35">
        <f t="shared" si="6"/>
        <v>5</v>
      </c>
      <c r="AU52" s="54">
        <f t="shared" si="7"/>
        <v>211000</v>
      </c>
      <c r="AV52" s="55">
        <f t="shared" si="8"/>
        <v>47</v>
      </c>
      <c r="AW52" s="15">
        <f t="shared" si="9"/>
        <v>2026000</v>
      </c>
    </row>
    <row r="53" spans="2:49" ht="12" customHeight="1" x14ac:dyDescent="0.2">
      <c r="B53" s="53" t="s">
        <v>57</v>
      </c>
      <c r="C53" s="44"/>
      <c r="D53" s="44"/>
      <c r="E53" s="44"/>
      <c r="F53" s="44"/>
      <c r="G53" s="47">
        <v>7</v>
      </c>
      <c r="I53" s="44"/>
      <c r="J53" s="47">
        <v>7</v>
      </c>
      <c r="L53" s="44"/>
      <c r="M53" s="47">
        <v>0</v>
      </c>
      <c r="O53" s="44"/>
      <c r="P53" s="47">
        <v>0</v>
      </c>
      <c r="R53" s="44"/>
      <c r="S53" s="47">
        <v>0</v>
      </c>
      <c r="T53" s="44"/>
      <c r="U53" s="44"/>
      <c r="V53" s="44"/>
      <c r="W53" s="47">
        <v>0</v>
      </c>
      <c r="Y53" s="44"/>
      <c r="Z53" s="44"/>
      <c r="AA53" s="47">
        <v>3</v>
      </c>
      <c r="AC53" s="44"/>
      <c r="AD53" s="44"/>
      <c r="AE53" s="44"/>
      <c r="AF53" s="44"/>
      <c r="AG53" s="47">
        <v>2</v>
      </c>
      <c r="AJ53" s="53" t="s">
        <v>84</v>
      </c>
      <c r="AK53" s="53"/>
      <c r="AL53" s="35">
        <v>1301</v>
      </c>
      <c r="AM53" s="35">
        <v>5</v>
      </c>
      <c r="AN53" s="35">
        <f t="shared" si="0"/>
        <v>7</v>
      </c>
      <c r="AO53" s="54">
        <f t="shared" si="1"/>
        <v>21000</v>
      </c>
      <c r="AP53" s="35">
        <f t="shared" si="2"/>
        <v>0</v>
      </c>
      <c r="AQ53" s="54">
        <f t="shared" si="3"/>
        <v>0</v>
      </c>
      <c r="AR53" s="35">
        <f t="shared" si="4"/>
        <v>0</v>
      </c>
      <c r="AS53" s="54">
        <f t="shared" si="5"/>
        <v>0</v>
      </c>
      <c r="AT53" s="35">
        <f t="shared" si="6"/>
        <v>4</v>
      </c>
      <c r="AU53" s="54">
        <f t="shared" si="7"/>
        <v>7000</v>
      </c>
      <c r="AV53" s="55">
        <f t="shared" si="8"/>
        <v>7</v>
      </c>
      <c r="AW53" s="15">
        <f t="shared" si="9"/>
        <v>21000</v>
      </c>
    </row>
    <row r="54" spans="2:49" ht="12" customHeight="1" x14ac:dyDescent="0.2">
      <c r="B54" s="53" t="s">
        <v>58</v>
      </c>
      <c r="C54" s="44"/>
      <c r="D54" s="44"/>
      <c r="E54" s="44"/>
      <c r="F54" s="44"/>
      <c r="G54" s="47">
        <v>4</v>
      </c>
      <c r="I54" s="44"/>
      <c r="J54" s="47">
        <v>4</v>
      </c>
      <c r="L54" s="44"/>
      <c r="M54" s="47">
        <v>0</v>
      </c>
      <c r="O54" s="44"/>
      <c r="P54" s="47">
        <v>0</v>
      </c>
      <c r="R54" s="44"/>
      <c r="S54" s="47">
        <v>0</v>
      </c>
      <c r="T54" s="44"/>
      <c r="U54" s="44"/>
      <c r="V54" s="44"/>
      <c r="W54" s="47">
        <v>0</v>
      </c>
      <c r="Y54" s="44"/>
      <c r="Z54" s="44"/>
      <c r="AA54" s="47">
        <v>2</v>
      </c>
      <c r="AC54" s="44"/>
      <c r="AD54" s="44"/>
      <c r="AE54" s="44"/>
      <c r="AF54" s="44"/>
      <c r="AG54" s="47">
        <v>2</v>
      </c>
      <c r="AJ54" s="53" t="s">
        <v>85</v>
      </c>
      <c r="AK54" s="53"/>
      <c r="AL54" s="35">
        <v>1302</v>
      </c>
      <c r="AM54" s="35">
        <v>4</v>
      </c>
      <c r="AN54" s="35">
        <f t="shared" si="0"/>
        <v>6</v>
      </c>
      <c r="AO54" s="54">
        <f t="shared" si="1"/>
        <v>83000</v>
      </c>
      <c r="AP54" s="35">
        <f t="shared" si="2"/>
        <v>0</v>
      </c>
      <c r="AQ54" s="54">
        <f t="shared" si="3"/>
        <v>0</v>
      </c>
      <c r="AR54" s="35">
        <f t="shared" si="4"/>
        <v>0</v>
      </c>
      <c r="AS54" s="54">
        <f t="shared" si="5"/>
        <v>0</v>
      </c>
      <c r="AT54" s="35">
        <f t="shared" si="6"/>
        <v>4</v>
      </c>
      <c r="AU54" s="54">
        <f t="shared" si="7"/>
        <v>77000</v>
      </c>
      <c r="AV54" s="55">
        <f t="shared" si="8"/>
        <v>6</v>
      </c>
      <c r="AW54" s="15">
        <f t="shared" si="9"/>
        <v>83000</v>
      </c>
    </row>
    <row r="55" spans="2:49" ht="12" customHeight="1" x14ac:dyDescent="0.2">
      <c r="B55" s="53" t="s">
        <v>59</v>
      </c>
      <c r="C55" s="44"/>
      <c r="D55" s="44"/>
      <c r="E55" s="44"/>
      <c r="F55" s="44"/>
      <c r="G55" s="47">
        <v>3</v>
      </c>
      <c r="I55" s="44"/>
      <c r="J55" s="47">
        <v>7</v>
      </c>
      <c r="L55" s="44"/>
      <c r="M55" s="47">
        <v>0</v>
      </c>
      <c r="O55" s="44"/>
      <c r="P55" s="47">
        <v>0</v>
      </c>
      <c r="R55" s="44"/>
      <c r="S55" s="47">
        <v>0</v>
      </c>
      <c r="T55" s="44"/>
      <c r="U55" s="44"/>
      <c r="V55" s="44"/>
      <c r="W55" s="47">
        <v>0</v>
      </c>
      <c r="Y55" s="44"/>
      <c r="Z55" s="44"/>
      <c r="AA55" s="47">
        <v>0</v>
      </c>
      <c r="AC55" s="44"/>
      <c r="AD55" s="44"/>
      <c r="AE55" s="44"/>
      <c r="AF55" s="44"/>
      <c r="AG55" s="47">
        <v>0</v>
      </c>
      <c r="AJ55" s="53" t="s">
        <v>86</v>
      </c>
      <c r="AK55" s="53"/>
      <c r="AL55" s="35">
        <v>1303</v>
      </c>
      <c r="AM55" s="35">
        <v>5</v>
      </c>
      <c r="AN55" s="35">
        <f t="shared" si="0"/>
        <v>13</v>
      </c>
      <c r="AO55" s="54">
        <f t="shared" si="1"/>
        <v>86000</v>
      </c>
      <c r="AP55" s="35">
        <f t="shared" si="2"/>
        <v>0</v>
      </c>
      <c r="AQ55" s="54">
        <f t="shared" si="3"/>
        <v>0</v>
      </c>
      <c r="AR55" s="35">
        <f t="shared" si="4"/>
        <v>1</v>
      </c>
      <c r="AS55" s="54">
        <f t="shared" si="5"/>
        <v>360000</v>
      </c>
      <c r="AT55" s="35">
        <f t="shared" si="6"/>
        <v>9</v>
      </c>
      <c r="AU55" s="54">
        <f t="shared" si="7"/>
        <v>442000</v>
      </c>
      <c r="AV55" s="55">
        <f t="shared" si="8"/>
        <v>14</v>
      </c>
      <c r="AW55" s="15">
        <f t="shared" si="9"/>
        <v>446000</v>
      </c>
    </row>
    <row r="56" spans="2:49" ht="12" customHeight="1" x14ac:dyDescent="0.2">
      <c r="B56" s="53" t="s">
        <v>60</v>
      </c>
      <c r="C56" s="44"/>
      <c r="D56" s="44"/>
      <c r="E56" s="44"/>
      <c r="F56" s="44"/>
      <c r="G56" s="47">
        <v>3</v>
      </c>
      <c r="I56" s="44"/>
      <c r="J56" s="47">
        <v>26</v>
      </c>
      <c r="L56" s="44"/>
      <c r="M56" s="47">
        <v>0</v>
      </c>
      <c r="O56" s="44"/>
      <c r="P56" s="47">
        <v>0</v>
      </c>
      <c r="R56" s="44"/>
      <c r="S56" s="47">
        <v>0</v>
      </c>
      <c r="T56" s="44"/>
      <c r="U56" s="44"/>
      <c r="V56" s="44"/>
      <c r="W56" s="47">
        <v>0</v>
      </c>
      <c r="Y56" s="44"/>
      <c r="Z56" s="44"/>
      <c r="AA56" s="47">
        <v>3</v>
      </c>
      <c r="AC56" s="44"/>
      <c r="AD56" s="44"/>
      <c r="AE56" s="44"/>
      <c r="AF56" s="44"/>
      <c r="AG56" s="47">
        <v>26</v>
      </c>
      <c r="AJ56" s="53" t="s">
        <v>87</v>
      </c>
      <c r="AK56" s="53"/>
      <c r="AL56" s="35">
        <v>1304</v>
      </c>
      <c r="AM56" s="35">
        <v>5</v>
      </c>
      <c r="AN56" s="35">
        <f t="shared" si="0"/>
        <v>17</v>
      </c>
      <c r="AO56" s="54">
        <f t="shared" si="1"/>
        <v>256000</v>
      </c>
      <c r="AP56" s="35">
        <f t="shared" si="2"/>
        <v>0</v>
      </c>
      <c r="AQ56" s="54">
        <f t="shared" si="3"/>
        <v>0</v>
      </c>
      <c r="AR56" s="35">
        <f t="shared" si="4"/>
        <v>0</v>
      </c>
      <c r="AS56" s="54">
        <f t="shared" si="5"/>
        <v>0</v>
      </c>
      <c r="AT56" s="35">
        <f t="shared" si="6"/>
        <v>7</v>
      </c>
      <c r="AU56" s="54">
        <f t="shared" si="7"/>
        <v>110000</v>
      </c>
      <c r="AV56" s="55">
        <f t="shared" si="8"/>
        <v>17</v>
      </c>
      <c r="AW56" s="15">
        <f t="shared" si="9"/>
        <v>256000</v>
      </c>
    </row>
    <row r="57" spans="2:49" ht="12" customHeight="1" x14ac:dyDescent="0.2">
      <c r="B57" s="53" t="s">
        <v>61</v>
      </c>
      <c r="C57" s="44"/>
      <c r="D57" s="44"/>
      <c r="E57" s="44"/>
      <c r="F57" s="44"/>
      <c r="G57" s="47">
        <v>7</v>
      </c>
      <c r="I57" s="44"/>
      <c r="J57" s="47">
        <v>96</v>
      </c>
      <c r="L57" s="44"/>
      <c r="M57" s="47">
        <v>0</v>
      </c>
      <c r="O57" s="44"/>
      <c r="P57" s="47">
        <v>0</v>
      </c>
      <c r="R57" s="44"/>
      <c r="S57" s="47">
        <v>0</v>
      </c>
      <c r="T57" s="44"/>
      <c r="U57" s="44"/>
      <c r="V57" s="44"/>
      <c r="W57" s="47">
        <v>0</v>
      </c>
      <c r="Y57" s="44"/>
      <c r="Z57" s="44"/>
      <c r="AA57" s="47">
        <v>3</v>
      </c>
      <c r="AC57" s="44"/>
      <c r="AD57" s="44"/>
      <c r="AE57" s="44"/>
      <c r="AF57" s="44"/>
      <c r="AG57" s="47">
        <v>4</v>
      </c>
      <c r="AJ57" s="53" t="s">
        <v>88</v>
      </c>
      <c r="AK57" s="53"/>
      <c r="AL57" s="35">
        <v>1306</v>
      </c>
      <c r="AM57" s="35">
        <v>8</v>
      </c>
      <c r="AN57" s="35">
        <f t="shared" si="0"/>
        <v>104</v>
      </c>
      <c r="AO57" s="54">
        <f t="shared" si="1"/>
        <v>1307000</v>
      </c>
      <c r="AP57" s="35">
        <f t="shared" si="2"/>
        <v>2</v>
      </c>
      <c r="AQ57" s="54">
        <f t="shared" si="3"/>
        <v>262000</v>
      </c>
      <c r="AR57" s="35">
        <f t="shared" si="4"/>
        <v>5</v>
      </c>
      <c r="AS57" s="54">
        <f t="shared" si="5"/>
        <v>2321000</v>
      </c>
      <c r="AT57" s="35">
        <f t="shared" si="6"/>
        <v>56</v>
      </c>
      <c r="AU57" s="54">
        <f t="shared" si="7"/>
        <v>1631000</v>
      </c>
      <c r="AV57" s="55">
        <f t="shared" si="8"/>
        <v>111</v>
      </c>
      <c r="AW57" s="15">
        <f t="shared" si="9"/>
        <v>3890000</v>
      </c>
    </row>
    <row r="58" spans="2:49" ht="12" customHeight="1" x14ac:dyDescent="0.2">
      <c r="B58" s="53" t="s">
        <v>62</v>
      </c>
      <c r="C58" s="44"/>
      <c r="D58" s="44"/>
      <c r="E58" s="44"/>
      <c r="F58" s="44"/>
      <c r="G58" s="47">
        <v>14</v>
      </c>
      <c r="I58" s="44"/>
      <c r="J58" s="47">
        <v>277</v>
      </c>
      <c r="L58" s="44"/>
      <c r="M58" s="47">
        <v>0</v>
      </c>
      <c r="O58" s="44"/>
      <c r="P58" s="47">
        <v>0</v>
      </c>
      <c r="R58" s="44"/>
      <c r="S58" s="47">
        <v>1</v>
      </c>
      <c r="T58" s="44"/>
      <c r="U58" s="44"/>
      <c r="V58" s="44"/>
      <c r="W58" s="47">
        <v>516</v>
      </c>
      <c r="Y58" s="44"/>
      <c r="Z58" s="44"/>
      <c r="AA58" s="47">
        <v>8</v>
      </c>
      <c r="AC58" s="44"/>
      <c r="AD58" s="44"/>
      <c r="AE58" s="44"/>
      <c r="AF58" s="44"/>
      <c r="AG58" s="47">
        <v>193</v>
      </c>
      <c r="AJ58" s="53" t="s">
        <v>89</v>
      </c>
      <c r="AK58" s="53"/>
      <c r="AL58" s="35">
        <v>1307</v>
      </c>
      <c r="AM58" s="35">
        <v>10</v>
      </c>
      <c r="AN58" s="35">
        <f t="shared" si="0"/>
        <v>50</v>
      </c>
      <c r="AO58" s="54">
        <f t="shared" si="1"/>
        <v>562000</v>
      </c>
      <c r="AP58" s="35">
        <f t="shared" si="2"/>
        <v>1</v>
      </c>
      <c r="AQ58" s="54">
        <f t="shared" si="3"/>
        <v>200000</v>
      </c>
      <c r="AR58" s="35">
        <f t="shared" si="4"/>
        <v>3</v>
      </c>
      <c r="AS58" s="54">
        <f t="shared" si="5"/>
        <v>1915000</v>
      </c>
      <c r="AT58" s="35">
        <f t="shared" si="6"/>
        <v>25</v>
      </c>
      <c r="AU58" s="54">
        <f t="shared" si="7"/>
        <v>1136000</v>
      </c>
      <c r="AV58" s="55">
        <f t="shared" si="8"/>
        <v>54</v>
      </c>
      <c r="AW58" s="15">
        <f t="shared" si="9"/>
        <v>2677000</v>
      </c>
    </row>
    <row r="59" spans="2:49" ht="12" customHeight="1" x14ac:dyDescent="0.2">
      <c r="B59" s="53" t="s">
        <v>63</v>
      </c>
      <c r="C59" s="44"/>
      <c r="D59" s="44"/>
      <c r="E59" s="44"/>
      <c r="F59" s="44"/>
      <c r="G59" s="47">
        <v>8</v>
      </c>
      <c r="I59" s="44"/>
      <c r="J59" s="47">
        <v>19</v>
      </c>
      <c r="L59" s="44"/>
      <c r="M59" s="47">
        <v>0</v>
      </c>
      <c r="O59" s="44"/>
      <c r="P59" s="47">
        <v>0</v>
      </c>
      <c r="R59" s="44"/>
      <c r="S59" s="47">
        <v>0</v>
      </c>
      <c r="T59" s="44"/>
      <c r="U59" s="44"/>
      <c r="V59" s="44"/>
      <c r="W59" s="47">
        <v>0</v>
      </c>
      <c r="Y59" s="44"/>
      <c r="Z59" s="44"/>
      <c r="AA59" s="47">
        <v>5</v>
      </c>
      <c r="AC59" s="44"/>
      <c r="AD59" s="44"/>
      <c r="AE59" s="44"/>
      <c r="AF59" s="44"/>
      <c r="AG59" s="47">
        <v>4</v>
      </c>
      <c r="AJ59" s="53" t="s">
        <v>90</v>
      </c>
      <c r="AK59" s="53"/>
      <c r="AL59" s="35">
        <v>1308.03</v>
      </c>
      <c r="AM59" s="35">
        <v>7</v>
      </c>
      <c r="AN59" s="35">
        <f t="shared" si="0"/>
        <v>19</v>
      </c>
      <c r="AO59" s="54">
        <f t="shared" si="1"/>
        <v>95000</v>
      </c>
      <c r="AP59" s="35">
        <f t="shared" si="2"/>
        <v>0</v>
      </c>
      <c r="AQ59" s="54">
        <f t="shared" si="3"/>
        <v>0</v>
      </c>
      <c r="AR59" s="35">
        <f t="shared" si="4"/>
        <v>0</v>
      </c>
      <c r="AS59" s="54">
        <f t="shared" si="5"/>
        <v>0</v>
      </c>
      <c r="AT59" s="35">
        <f t="shared" si="6"/>
        <v>5</v>
      </c>
      <c r="AU59" s="54">
        <f t="shared" si="7"/>
        <v>35000</v>
      </c>
      <c r="AV59" s="55">
        <f t="shared" si="8"/>
        <v>19</v>
      </c>
      <c r="AW59" s="15">
        <f t="shared" si="9"/>
        <v>95000</v>
      </c>
    </row>
    <row r="60" spans="2:49" ht="12" customHeight="1" x14ac:dyDescent="0.2">
      <c r="B60" s="53" t="s">
        <v>64</v>
      </c>
      <c r="C60" s="44"/>
      <c r="D60" s="44"/>
      <c r="E60" s="44"/>
      <c r="F60" s="44"/>
      <c r="G60" s="47">
        <v>3</v>
      </c>
      <c r="I60" s="44"/>
      <c r="J60" s="47">
        <v>13</v>
      </c>
      <c r="L60" s="44"/>
      <c r="M60" s="47">
        <v>0</v>
      </c>
      <c r="O60" s="44"/>
      <c r="P60" s="47">
        <v>0</v>
      </c>
      <c r="R60" s="44"/>
      <c r="S60" s="47">
        <v>1</v>
      </c>
      <c r="T60" s="44"/>
      <c r="U60" s="44"/>
      <c r="V60" s="44"/>
      <c r="W60" s="47">
        <v>775</v>
      </c>
      <c r="Y60" s="44"/>
      <c r="Z60" s="44"/>
      <c r="AA60" s="47">
        <v>3</v>
      </c>
      <c r="AC60" s="44"/>
      <c r="AD60" s="44"/>
      <c r="AE60" s="44"/>
      <c r="AF60" s="44"/>
      <c r="AG60" s="47">
        <v>781</v>
      </c>
      <c r="AJ60" s="53" t="s">
        <v>91</v>
      </c>
      <c r="AK60" s="53"/>
      <c r="AL60" s="35">
        <v>1308.04</v>
      </c>
      <c r="AM60" s="35">
        <v>9</v>
      </c>
      <c r="AN60" s="35">
        <f t="shared" si="0"/>
        <v>44</v>
      </c>
      <c r="AO60" s="54">
        <f t="shared" si="1"/>
        <v>587000</v>
      </c>
      <c r="AP60" s="35">
        <f t="shared" si="2"/>
        <v>2</v>
      </c>
      <c r="AQ60" s="54">
        <f t="shared" si="3"/>
        <v>331000</v>
      </c>
      <c r="AR60" s="35">
        <f t="shared" si="4"/>
        <v>1</v>
      </c>
      <c r="AS60" s="54">
        <f t="shared" si="5"/>
        <v>272000</v>
      </c>
      <c r="AT60" s="35">
        <f t="shared" si="6"/>
        <v>16</v>
      </c>
      <c r="AU60" s="54">
        <f t="shared" si="7"/>
        <v>501000</v>
      </c>
      <c r="AV60" s="55">
        <f t="shared" si="8"/>
        <v>47</v>
      </c>
      <c r="AW60" s="15">
        <f t="shared" si="9"/>
        <v>1190000</v>
      </c>
    </row>
    <row r="61" spans="2:49" ht="12" customHeight="1" x14ac:dyDescent="0.2">
      <c r="B61" s="53" t="s">
        <v>65</v>
      </c>
      <c r="C61" s="44"/>
      <c r="D61" s="44"/>
      <c r="E61" s="44"/>
      <c r="F61" s="44"/>
      <c r="G61" s="47">
        <v>6</v>
      </c>
      <c r="I61" s="44"/>
      <c r="J61" s="47">
        <v>61</v>
      </c>
      <c r="L61" s="44"/>
      <c r="M61" s="47">
        <v>0</v>
      </c>
      <c r="O61" s="44"/>
      <c r="P61" s="47">
        <v>0</v>
      </c>
      <c r="R61" s="44"/>
      <c r="S61" s="47">
        <v>0</v>
      </c>
      <c r="T61" s="44"/>
      <c r="U61" s="44"/>
      <c r="V61" s="44"/>
      <c r="W61" s="47">
        <v>0</v>
      </c>
      <c r="Y61" s="44"/>
      <c r="Z61" s="44"/>
      <c r="AA61" s="47">
        <v>2</v>
      </c>
      <c r="AC61" s="44"/>
      <c r="AD61" s="44"/>
      <c r="AE61" s="44"/>
      <c r="AF61" s="44"/>
      <c r="AG61" s="47">
        <v>24</v>
      </c>
      <c r="AJ61" s="53" t="s">
        <v>92</v>
      </c>
      <c r="AK61" s="53"/>
      <c r="AL61" s="35">
        <v>1308.05</v>
      </c>
      <c r="AM61" s="35">
        <v>12</v>
      </c>
      <c r="AN61" s="35">
        <f t="shared" si="0"/>
        <v>19</v>
      </c>
      <c r="AO61" s="54">
        <f t="shared" si="1"/>
        <v>338000</v>
      </c>
      <c r="AP61" s="35">
        <f t="shared" si="2"/>
        <v>1</v>
      </c>
      <c r="AQ61" s="54">
        <f t="shared" si="3"/>
        <v>150000</v>
      </c>
      <c r="AR61" s="35">
        <f t="shared" si="4"/>
        <v>1</v>
      </c>
      <c r="AS61" s="54">
        <f t="shared" si="5"/>
        <v>800000</v>
      </c>
      <c r="AT61" s="35">
        <f t="shared" si="6"/>
        <v>6</v>
      </c>
      <c r="AU61" s="54">
        <f t="shared" si="7"/>
        <v>856000</v>
      </c>
      <c r="AV61" s="55">
        <f t="shared" si="8"/>
        <v>21</v>
      </c>
      <c r="AW61" s="15">
        <f t="shared" si="9"/>
        <v>1288000</v>
      </c>
    </row>
    <row r="62" spans="2:49" ht="12" customHeight="1" x14ac:dyDescent="0.2">
      <c r="B62" s="53" t="s">
        <v>66</v>
      </c>
      <c r="C62" s="44"/>
      <c r="D62" s="44"/>
      <c r="E62" s="44"/>
      <c r="F62" s="44"/>
      <c r="G62" s="47">
        <v>3</v>
      </c>
      <c r="I62" s="44"/>
      <c r="J62" s="47">
        <v>54</v>
      </c>
      <c r="L62" s="44"/>
      <c r="M62" s="47">
        <v>0</v>
      </c>
      <c r="O62" s="44"/>
      <c r="P62" s="47">
        <v>0</v>
      </c>
      <c r="R62" s="44"/>
      <c r="S62" s="47">
        <v>0</v>
      </c>
      <c r="T62" s="44"/>
      <c r="U62" s="44"/>
      <c r="V62" s="44"/>
      <c r="W62" s="47">
        <v>0</v>
      </c>
      <c r="Y62" s="44"/>
      <c r="Z62" s="44"/>
      <c r="AA62" s="47">
        <v>0</v>
      </c>
      <c r="AC62" s="44"/>
      <c r="AD62" s="44"/>
      <c r="AE62" s="44"/>
      <c r="AF62" s="44"/>
      <c r="AG62" s="47">
        <v>0</v>
      </c>
      <c r="AJ62" s="53" t="s">
        <v>93</v>
      </c>
      <c r="AK62" s="53"/>
      <c r="AL62" s="35">
        <v>1308.06</v>
      </c>
      <c r="AM62" s="35">
        <v>10</v>
      </c>
      <c r="AN62" s="35">
        <f t="shared" si="0"/>
        <v>58</v>
      </c>
      <c r="AO62" s="54">
        <f t="shared" si="1"/>
        <v>828000</v>
      </c>
      <c r="AP62" s="35">
        <f t="shared" si="2"/>
        <v>3</v>
      </c>
      <c r="AQ62" s="54">
        <f t="shared" si="3"/>
        <v>642000</v>
      </c>
      <c r="AR62" s="35">
        <f t="shared" si="4"/>
        <v>2</v>
      </c>
      <c r="AS62" s="54">
        <f t="shared" si="5"/>
        <v>925000</v>
      </c>
      <c r="AT62" s="35">
        <f t="shared" si="6"/>
        <v>31</v>
      </c>
      <c r="AU62" s="54">
        <f t="shared" si="7"/>
        <v>343000</v>
      </c>
      <c r="AV62" s="55">
        <f t="shared" si="8"/>
        <v>63</v>
      </c>
      <c r="AW62" s="15">
        <f t="shared" si="9"/>
        <v>2395000</v>
      </c>
    </row>
    <row r="63" spans="2:49" ht="12" customHeight="1" x14ac:dyDescent="0.2">
      <c r="B63" s="53" t="s">
        <v>67</v>
      </c>
      <c r="C63" s="44"/>
      <c r="D63" s="44"/>
      <c r="E63" s="44"/>
      <c r="F63" s="44"/>
      <c r="G63" s="47">
        <v>33</v>
      </c>
      <c r="I63" s="44"/>
      <c r="J63" s="47">
        <v>1221</v>
      </c>
      <c r="L63" s="44"/>
      <c r="M63" s="47">
        <v>2</v>
      </c>
      <c r="O63" s="44"/>
      <c r="P63" s="47">
        <v>218</v>
      </c>
      <c r="R63" s="44"/>
      <c r="S63" s="47">
        <v>0</v>
      </c>
      <c r="T63" s="44"/>
      <c r="U63" s="44"/>
      <c r="V63" s="44"/>
      <c r="W63" s="47">
        <v>0</v>
      </c>
      <c r="Y63" s="44"/>
      <c r="Z63" s="44"/>
      <c r="AA63" s="47">
        <v>3</v>
      </c>
      <c r="AC63" s="44"/>
      <c r="AD63" s="44"/>
      <c r="AE63" s="44"/>
      <c r="AF63" s="44"/>
      <c r="AG63" s="47">
        <v>109</v>
      </c>
      <c r="AJ63" s="53" t="s">
        <v>94</v>
      </c>
      <c r="AK63" s="53"/>
      <c r="AL63" s="35">
        <v>1401</v>
      </c>
      <c r="AM63" s="35">
        <v>13</v>
      </c>
      <c r="AN63" s="35">
        <f t="shared" si="0"/>
        <v>41</v>
      </c>
      <c r="AO63" s="54">
        <f t="shared" si="1"/>
        <v>437000</v>
      </c>
      <c r="AP63" s="35">
        <f t="shared" si="2"/>
        <v>0</v>
      </c>
      <c r="AQ63" s="54">
        <f t="shared" si="3"/>
        <v>0</v>
      </c>
      <c r="AR63" s="35">
        <f t="shared" si="4"/>
        <v>0</v>
      </c>
      <c r="AS63" s="54">
        <f t="shared" si="5"/>
        <v>0</v>
      </c>
      <c r="AT63" s="35">
        <f t="shared" si="6"/>
        <v>22</v>
      </c>
      <c r="AU63" s="54">
        <f t="shared" si="7"/>
        <v>166000</v>
      </c>
      <c r="AV63" s="55">
        <f t="shared" si="8"/>
        <v>41</v>
      </c>
      <c r="AW63" s="15">
        <f t="shared" si="9"/>
        <v>437000</v>
      </c>
    </row>
    <row r="64" spans="2:49" ht="12" customHeight="1" x14ac:dyDescent="0.2">
      <c r="B64" s="53" t="s">
        <v>68</v>
      </c>
      <c r="C64" s="44"/>
      <c r="D64" s="44"/>
      <c r="E64" s="44"/>
      <c r="F64" s="44"/>
      <c r="G64" s="47">
        <v>17</v>
      </c>
      <c r="I64" s="44"/>
      <c r="J64" s="47">
        <v>367</v>
      </c>
      <c r="L64" s="44"/>
      <c r="M64" s="47">
        <v>1</v>
      </c>
      <c r="O64" s="44"/>
      <c r="P64" s="47">
        <v>103</v>
      </c>
      <c r="R64" s="44"/>
      <c r="S64" s="47">
        <v>2</v>
      </c>
      <c r="T64" s="44"/>
      <c r="U64" s="44"/>
      <c r="V64" s="44"/>
      <c r="W64" s="47">
        <v>700</v>
      </c>
      <c r="Y64" s="44"/>
      <c r="Z64" s="44"/>
      <c r="AA64" s="47">
        <v>7</v>
      </c>
      <c r="AC64" s="44"/>
      <c r="AD64" s="44"/>
      <c r="AE64" s="44"/>
      <c r="AF64" s="44"/>
      <c r="AG64" s="47">
        <v>131</v>
      </c>
      <c r="AJ64" s="53" t="s">
        <v>95</v>
      </c>
      <c r="AK64" s="53"/>
      <c r="AL64" s="35">
        <v>1402</v>
      </c>
      <c r="AM64" s="35">
        <v>2</v>
      </c>
      <c r="AN64" s="35">
        <f t="shared" si="0"/>
        <v>7</v>
      </c>
      <c r="AO64" s="54">
        <f t="shared" si="1"/>
        <v>20000</v>
      </c>
      <c r="AP64" s="35">
        <f t="shared" si="2"/>
        <v>0</v>
      </c>
      <c r="AQ64" s="54">
        <f t="shared" si="3"/>
        <v>0</v>
      </c>
      <c r="AR64" s="35">
        <f t="shared" si="4"/>
        <v>0</v>
      </c>
      <c r="AS64" s="54">
        <f t="shared" si="5"/>
        <v>0</v>
      </c>
      <c r="AT64" s="35">
        <f t="shared" si="6"/>
        <v>3</v>
      </c>
      <c r="AU64" s="54">
        <f t="shared" si="7"/>
        <v>13000</v>
      </c>
      <c r="AV64" s="55">
        <f t="shared" si="8"/>
        <v>7</v>
      </c>
      <c r="AW64" s="15">
        <f t="shared" si="9"/>
        <v>20000</v>
      </c>
    </row>
    <row r="65" spans="1:49" ht="12" customHeight="1" x14ac:dyDescent="0.2">
      <c r="B65" s="53" t="s">
        <v>69</v>
      </c>
      <c r="C65" s="44"/>
      <c r="D65" s="44"/>
      <c r="E65" s="44"/>
      <c r="F65" s="44"/>
      <c r="G65" s="47">
        <v>6</v>
      </c>
      <c r="I65" s="44"/>
      <c r="J65" s="47">
        <v>8</v>
      </c>
      <c r="L65" s="44"/>
      <c r="M65" s="47">
        <v>2</v>
      </c>
      <c r="O65" s="44"/>
      <c r="P65" s="47">
        <v>396</v>
      </c>
      <c r="R65" s="44"/>
      <c r="S65" s="47">
        <v>0</v>
      </c>
      <c r="T65" s="44"/>
      <c r="U65" s="44"/>
      <c r="V65" s="44"/>
      <c r="W65" s="47">
        <v>0</v>
      </c>
      <c r="Y65" s="44"/>
      <c r="Z65" s="44"/>
      <c r="AA65" s="47">
        <v>2</v>
      </c>
      <c r="AC65" s="44"/>
      <c r="AD65" s="44"/>
      <c r="AE65" s="44"/>
      <c r="AF65" s="44"/>
      <c r="AG65" s="47">
        <v>2</v>
      </c>
      <c r="AJ65" s="53" t="s">
        <v>96</v>
      </c>
      <c r="AK65" s="53"/>
      <c r="AL65" s="35">
        <v>1403</v>
      </c>
      <c r="AM65" s="35">
        <v>5</v>
      </c>
      <c r="AN65" s="35">
        <f t="shared" si="0"/>
        <v>18</v>
      </c>
      <c r="AO65" s="54">
        <f t="shared" si="1"/>
        <v>114000</v>
      </c>
      <c r="AP65" s="35">
        <f t="shared" si="2"/>
        <v>1</v>
      </c>
      <c r="AQ65" s="54">
        <f t="shared" si="3"/>
        <v>133000</v>
      </c>
      <c r="AR65" s="35">
        <f t="shared" si="4"/>
        <v>0</v>
      </c>
      <c r="AS65" s="54">
        <f t="shared" si="5"/>
        <v>0</v>
      </c>
      <c r="AT65" s="35">
        <f t="shared" si="6"/>
        <v>8</v>
      </c>
      <c r="AU65" s="54">
        <f t="shared" si="7"/>
        <v>192000</v>
      </c>
      <c r="AV65" s="55">
        <f t="shared" si="8"/>
        <v>19</v>
      </c>
      <c r="AW65" s="15">
        <f t="shared" si="9"/>
        <v>247000</v>
      </c>
    </row>
    <row r="66" spans="1:49" ht="12" customHeight="1" x14ac:dyDescent="0.2">
      <c r="B66" s="53" t="s">
        <v>70</v>
      </c>
      <c r="C66" s="44"/>
      <c r="D66" s="44"/>
      <c r="E66" s="44"/>
      <c r="F66" s="44"/>
      <c r="G66" s="47">
        <v>13</v>
      </c>
      <c r="I66" s="44"/>
      <c r="J66" s="47">
        <v>143</v>
      </c>
      <c r="L66" s="44"/>
      <c r="M66" s="47">
        <v>1</v>
      </c>
      <c r="O66" s="44"/>
      <c r="P66" s="47">
        <v>130</v>
      </c>
      <c r="R66" s="44"/>
      <c r="S66" s="47">
        <v>1</v>
      </c>
      <c r="T66" s="44"/>
      <c r="U66" s="44"/>
      <c r="V66" s="44"/>
      <c r="W66" s="47">
        <v>750</v>
      </c>
      <c r="Y66" s="44"/>
      <c r="Z66" s="44"/>
      <c r="AA66" s="47">
        <v>7</v>
      </c>
      <c r="AC66" s="44"/>
      <c r="AD66" s="44"/>
      <c r="AE66" s="44"/>
      <c r="AF66" s="44"/>
      <c r="AG66" s="47">
        <v>62</v>
      </c>
      <c r="AJ66" s="53" t="s">
        <v>98</v>
      </c>
      <c r="AK66" s="53"/>
      <c r="AL66" s="35">
        <v>1501</v>
      </c>
      <c r="AM66" s="35">
        <v>4</v>
      </c>
      <c r="AN66" s="35">
        <f t="shared" si="0"/>
        <v>6</v>
      </c>
      <c r="AO66" s="54">
        <f t="shared" si="1"/>
        <v>29000</v>
      </c>
      <c r="AP66" s="35">
        <f t="shared" si="2"/>
        <v>0</v>
      </c>
      <c r="AQ66" s="54">
        <f t="shared" si="3"/>
        <v>0</v>
      </c>
      <c r="AR66" s="35">
        <f t="shared" si="4"/>
        <v>0</v>
      </c>
      <c r="AS66" s="54">
        <f t="shared" si="5"/>
        <v>0</v>
      </c>
      <c r="AT66" s="35">
        <f t="shared" si="6"/>
        <v>1</v>
      </c>
      <c r="AU66" s="54">
        <f t="shared" si="7"/>
        <v>2000</v>
      </c>
      <c r="AV66" s="55">
        <f t="shared" si="8"/>
        <v>6</v>
      </c>
      <c r="AW66" s="15">
        <f t="shared" si="9"/>
        <v>29000</v>
      </c>
    </row>
    <row r="67" spans="1:49" ht="12" customHeight="1" x14ac:dyDescent="0.2">
      <c r="B67" s="53" t="s">
        <v>71</v>
      </c>
      <c r="C67" s="44"/>
      <c r="D67" s="44"/>
      <c r="E67" s="44"/>
      <c r="F67" s="44"/>
      <c r="G67" s="47">
        <v>10</v>
      </c>
      <c r="I67" s="44"/>
      <c r="J67" s="47">
        <v>52</v>
      </c>
      <c r="L67" s="44"/>
      <c r="M67" s="47">
        <v>0</v>
      </c>
      <c r="O67" s="44"/>
      <c r="P67" s="47">
        <v>0</v>
      </c>
      <c r="R67" s="44"/>
      <c r="S67" s="47">
        <v>0</v>
      </c>
      <c r="T67" s="44"/>
      <c r="U67" s="44"/>
      <c r="V67" s="44"/>
      <c r="W67" s="47">
        <v>0</v>
      </c>
      <c r="Y67" s="44"/>
      <c r="Z67" s="44"/>
      <c r="AA67" s="47">
        <v>1</v>
      </c>
      <c r="AC67" s="44"/>
      <c r="AD67" s="44"/>
      <c r="AE67" s="44"/>
      <c r="AF67" s="44"/>
      <c r="AG67" s="47">
        <v>6</v>
      </c>
      <c r="AJ67" s="53" t="s">
        <v>99</v>
      </c>
      <c r="AK67" s="53"/>
      <c r="AL67" s="35">
        <v>1502</v>
      </c>
      <c r="AM67" s="35">
        <v>4</v>
      </c>
      <c r="AN67" s="35">
        <f t="shared" ref="AN67:AN130" si="10">VLOOKUP(TEXT($AL67,"0000.00"),$B$12:$AG$333,6,FALSE)</f>
        <v>5</v>
      </c>
      <c r="AO67" s="54">
        <f t="shared" ref="AO67:AO130" si="11">VLOOKUP(TEXT($AL67,"0000.00"),$B$12:$AG$333,9,FALSE)*1000</f>
        <v>45000</v>
      </c>
      <c r="AP67" s="35">
        <f t="shared" ref="AP67:AP130" si="12">VLOOKUP(TEXT($AL67,"0000.00"),$B$12:$AG$333,12,FALSE)</f>
        <v>0</v>
      </c>
      <c r="AQ67" s="54">
        <f t="shared" ref="AQ67:AQ130" si="13">VLOOKUP(TEXT($AL67,"0000.00"),$B$12:$AG$333,15,FALSE)*1000</f>
        <v>0</v>
      </c>
      <c r="AR67" s="35">
        <f t="shared" ref="AR67:AR130" si="14">VLOOKUP(TEXT($AL67,"0000.00"),$B$12:$AG$333,18,FALSE)</f>
        <v>0</v>
      </c>
      <c r="AS67" s="54">
        <f t="shared" ref="AS67:AS130" si="15">VLOOKUP(TEXT($AL67,"0000.00"),$B$12:$AG$333,22,FALSE)*1000</f>
        <v>0</v>
      </c>
      <c r="AT67" s="35">
        <f t="shared" ref="AT67:AT130" si="16">VLOOKUP(TEXT($AL67,"0000.00"),$B$12:$AG$333,26,FALSE)</f>
        <v>5</v>
      </c>
      <c r="AU67" s="54">
        <f t="shared" ref="AU67:AU130" si="17">VLOOKUP(TEXT($AL67,"0000.00"),$B$12:$AG$333,32,FALSE)*1000</f>
        <v>45000</v>
      </c>
      <c r="AV67" s="55">
        <f t="shared" ref="AV67:AV130" si="18">AN67+AP67+AR67</f>
        <v>5</v>
      </c>
      <c r="AW67" s="15">
        <f t="shared" ref="AW67:AW130" si="19">AO67+AQ67+AS67</f>
        <v>45000</v>
      </c>
    </row>
    <row r="68" spans="1:49" ht="12" customHeight="1" x14ac:dyDescent="0.2">
      <c r="B68" s="53" t="s">
        <v>73</v>
      </c>
      <c r="C68" s="44"/>
      <c r="D68" s="44"/>
      <c r="E68" s="44"/>
      <c r="F68" s="44"/>
      <c r="G68" s="47">
        <v>33</v>
      </c>
      <c r="I68" s="44"/>
      <c r="J68" s="47">
        <v>882</v>
      </c>
      <c r="L68" s="44"/>
      <c r="M68" s="47">
        <v>6</v>
      </c>
      <c r="O68" s="44"/>
      <c r="P68" s="47">
        <v>1366</v>
      </c>
      <c r="R68" s="44"/>
      <c r="S68" s="47">
        <v>6</v>
      </c>
      <c r="T68" s="44"/>
      <c r="U68" s="44"/>
      <c r="V68" s="44"/>
      <c r="W68" s="47">
        <v>2555</v>
      </c>
      <c r="Y68" s="44"/>
      <c r="Z68" s="44"/>
      <c r="AA68" s="47">
        <v>12</v>
      </c>
      <c r="AC68" s="44"/>
      <c r="AD68" s="44"/>
      <c r="AE68" s="44"/>
      <c r="AF68" s="44"/>
      <c r="AG68" s="47">
        <v>425</v>
      </c>
      <c r="AJ68" s="53" t="s">
        <v>100</v>
      </c>
      <c r="AK68" s="53"/>
      <c r="AL68" s="35">
        <v>1503</v>
      </c>
      <c r="AM68" s="35">
        <v>5</v>
      </c>
      <c r="AN68" s="35">
        <f t="shared" si="10"/>
        <v>3</v>
      </c>
      <c r="AO68" s="54">
        <f t="shared" si="11"/>
        <v>7000</v>
      </c>
      <c r="AP68" s="35">
        <f t="shared" si="12"/>
        <v>0</v>
      </c>
      <c r="AQ68" s="54">
        <f t="shared" si="13"/>
        <v>0</v>
      </c>
      <c r="AR68" s="35">
        <f t="shared" si="14"/>
        <v>0</v>
      </c>
      <c r="AS68" s="54">
        <f t="shared" si="15"/>
        <v>0</v>
      </c>
      <c r="AT68" s="35">
        <f t="shared" si="16"/>
        <v>0</v>
      </c>
      <c r="AU68" s="54">
        <f t="shared" si="17"/>
        <v>0</v>
      </c>
      <c r="AV68" s="55">
        <f t="shared" si="18"/>
        <v>3</v>
      </c>
      <c r="AW68" s="15">
        <f t="shared" si="19"/>
        <v>7000</v>
      </c>
    </row>
    <row r="69" spans="1:49" ht="12" customHeight="1" x14ac:dyDescent="0.2">
      <c r="B69" s="53" t="s">
        <v>74</v>
      </c>
      <c r="C69" s="44"/>
      <c r="D69" s="44"/>
      <c r="E69" s="44"/>
      <c r="F69" s="44"/>
      <c r="G69" s="47">
        <v>3</v>
      </c>
      <c r="I69" s="44"/>
      <c r="J69" s="47">
        <v>16</v>
      </c>
      <c r="L69" s="44"/>
      <c r="M69" s="47">
        <v>0</v>
      </c>
      <c r="O69" s="44"/>
      <c r="P69" s="47">
        <v>0</v>
      </c>
      <c r="R69" s="44"/>
      <c r="S69" s="47">
        <v>0</v>
      </c>
      <c r="T69" s="44"/>
      <c r="U69" s="44"/>
      <c r="V69" s="44"/>
      <c r="W69" s="47">
        <v>0</v>
      </c>
      <c r="Y69" s="44"/>
      <c r="Z69" s="44"/>
      <c r="AA69" s="47">
        <v>2</v>
      </c>
      <c r="AC69" s="44"/>
      <c r="AD69" s="44"/>
      <c r="AE69" s="44"/>
      <c r="AF69" s="44"/>
      <c r="AG69" s="47">
        <v>8</v>
      </c>
      <c r="AJ69" s="53" t="s">
        <v>101</v>
      </c>
      <c r="AK69" s="53"/>
      <c r="AL69" s="35">
        <v>1504</v>
      </c>
      <c r="AM69" s="35">
        <v>5</v>
      </c>
      <c r="AN69" s="35">
        <f t="shared" si="10"/>
        <v>21</v>
      </c>
      <c r="AO69" s="54">
        <f t="shared" si="11"/>
        <v>337000</v>
      </c>
      <c r="AP69" s="35">
        <f t="shared" si="12"/>
        <v>3</v>
      </c>
      <c r="AQ69" s="54">
        <f t="shared" si="13"/>
        <v>480000</v>
      </c>
      <c r="AR69" s="35">
        <f t="shared" si="14"/>
        <v>0</v>
      </c>
      <c r="AS69" s="54">
        <f t="shared" si="15"/>
        <v>0</v>
      </c>
      <c r="AT69" s="35">
        <f t="shared" si="16"/>
        <v>4</v>
      </c>
      <c r="AU69" s="54">
        <f t="shared" si="17"/>
        <v>44000</v>
      </c>
      <c r="AV69" s="55">
        <f t="shared" si="18"/>
        <v>24</v>
      </c>
      <c r="AW69" s="15">
        <f t="shared" si="19"/>
        <v>817000</v>
      </c>
    </row>
    <row r="70" spans="1:49" ht="12" customHeight="1" x14ac:dyDescent="0.2">
      <c r="B70" s="53" t="s">
        <v>75</v>
      </c>
      <c r="C70" s="44"/>
      <c r="D70" s="44"/>
      <c r="E70" s="44"/>
      <c r="F70" s="44"/>
      <c r="G70" s="47">
        <v>69</v>
      </c>
      <c r="I70" s="44"/>
      <c r="J70" s="47">
        <v>668</v>
      </c>
      <c r="L70" s="44"/>
      <c r="M70" s="47">
        <v>0</v>
      </c>
      <c r="O70" s="44"/>
      <c r="P70" s="47">
        <v>0</v>
      </c>
      <c r="R70" s="44"/>
      <c r="S70" s="47">
        <v>1</v>
      </c>
      <c r="T70" s="44"/>
      <c r="U70" s="44"/>
      <c r="V70" s="44"/>
      <c r="W70" s="47">
        <v>695</v>
      </c>
      <c r="Y70" s="44"/>
      <c r="Z70" s="44"/>
      <c r="AA70" s="47">
        <v>33</v>
      </c>
      <c r="AC70" s="44"/>
      <c r="AD70" s="44"/>
      <c r="AE70" s="44"/>
      <c r="AF70" s="44"/>
      <c r="AG70" s="47">
        <v>326</v>
      </c>
      <c r="AJ70" s="53" t="s">
        <v>102</v>
      </c>
      <c r="AK70" s="53"/>
      <c r="AL70" s="35">
        <v>1505</v>
      </c>
      <c r="AM70" s="35">
        <v>5</v>
      </c>
      <c r="AN70" s="35">
        <f t="shared" si="10"/>
        <v>14</v>
      </c>
      <c r="AO70" s="54">
        <f t="shared" si="11"/>
        <v>285000</v>
      </c>
      <c r="AP70" s="35">
        <f t="shared" si="12"/>
        <v>1</v>
      </c>
      <c r="AQ70" s="54">
        <f t="shared" si="13"/>
        <v>150000</v>
      </c>
      <c r="AR70" s="35">
        <f t="shared" si="14"/>
        <v>0</v>
      </c>
      <c r="AS70" s="54">
        <f t="shared" si="15"/>
        <v>0</v>
      </c>
      <c r="AT70" s="35">
        <f t="shared" si="16"/>
        <v>4</v>
      </c>
      <c r="AU70" s="54">
        <f t="shared" si="17"/>
        <v>54000</v>
      </c>
      <c r="AV70" s="55">
        <f t="shared" si="18"/>
        <v>15</v>
      </c>
      <c r="AW70" s="15">
        <f t="shared" si="19"/>
        <v>435000</v>
      </c>
    </row>
    <row r="71" spans="1:49" ht="14.45" customHeight="1" x14ac:dyDescent="0.2">
      <c r="A71" s="48" t="s">
        <v>273</v>
      </c>
      <c r="B71" s="37"/>
      <c r="C71" s="37"/>
      <c r="D71" s="37"/>
      <c r="E71" s="37"/>
      <c r="F71" s="37"/>
      <c r="G71" s="37"/>
      <c r="H71" s="37"/>
      <c r="Z71" s="38"/>
      <c r="AA71" s="38"/>
      <c r="AB71" s="49" t="s">
        <v>1</v>
      </c>
      <c r="AC71" s="38"/>
      <c r="AD71" s="49" t="s">
        <v>72</v>
      </c>
      <c r="AE71" s="50" t="s">
        <v>3</v>
      </c>
      <c r="AF71" s="38"/>
      <c r="AG71" s="49" t="s">
        <v>221</v>
      </c>
      <c r="AJ71" s="53" t="s">
        <v>103</v>
      </c>
      <c r="AK71" s="53"/>
      <c r="AL71" s="35">
        <v>1506</v>
      </c>
      <c r="AM71" s="35">
        <v>6</v>
      </c>
      <c r="AN71" s="35">
        <f t="shared" si="10"/>
        <v>13</v>
      </c>
      <c r="AO71" s="54">
        <f t="shared" si="11"/>
        <v>273000</v>
      </c>
      <c r="AP71" s="35">
        <f t="shared" si="12"/>
        <v>0</v>
      </c>
      <c r="AQ71" s="54">
        <f t="shared" si="13"/>
        <v>0</v>
      </c>
      <c r="AR71" s="35">
        <f t="shared" si="14"/>
        <v>0</v>
      </c>
      <c r="AS71" s="54">
        <f t="shared" si="15"/>
        <v>0</v>
      </c>
      <c r="AT71" s="35">
        <f t="shared" si="16"/>
        <v>7</v>
      </c>
      <c r="AU71" s="54">
        <f t="shared" si="17"/>
        <v>112000</v>
      </c>
      <c r="AV71" s="55">
        <f t="shared" si="18"/>
        <v>13</v>
      </c>
      <c r="AW71" s="15">
        <f t="shared" si="19"/>
        <v>273000</v>
      </c>
    </row>
    <row r="72" spans="1:49" ht="14.45" customHeight="1" x14ac:dyDescent="0.2">
      <c r="A72" s="48" t="s">
        <v>5</v>
      </c>
      <c r="B72" s="37"/>
      <c r="C72" s="37"/>
      <c r="D72" s="37"/>
      <c r="E72" s="37"/>
      <c r="V72" s="48" t="s">
        <v>6</v>
      </c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J72" s="53" t="s">
        <v>104</v>
      </c>
      <c r="AK72" s="53"/>
      <c r="AL72" s="35">
        <v>1507.01</v>
      </c>
      <c r="AM72" s="35">
        <v>7</v>
      </c>
      <c r="AN72" s="35">
        <f t="shared" si="10"/>
        <v>6</v>
      </c>
      <c r="AO72" s="54">
        <f t="shared" si="11"/>
        <v>14000</v>
      </c>
      <c r="AP72" s="35">
        <f t="shared" si="12"/>
        <v>0</v>
      </c>
      <c r="AQ72" s="54">
        <f t="shared" si="13"/>
        <v>0</v>
      </c>
      <c r="AR72" s="35">
        <f t="shared" si="14"/>
        <v>0</v>
      </c>
      <c r="AS72" s="54">
        <f t="shared" si="15"/>
        <v>0</v>
      </c>
      <c r="AT72" s="35">
        <f t="shared" si="16"/>
        <v>6</v>
      </c>
      <c r="AU72" s="54">
        <f t="shared" si="17"/>
        <v>14000</v>
      </c>
      <c r="AV72" s="55">
        <f t="shared" si="18"/>
        <v>6</v>
      </c>
      <c r="AW72" s="15">
        <f t="shared" si="19"/>
        <v>14000</v>
      </c>
    </row>
    <row r="73" spans="1:49" ht="14.45" customHeight="1" x14ac:dyDescent="0.2">
      <c r="A73" s="48" t="s">
        <v>7</v>
      </c>
      <c r="B73" s="37"/>
      <c r="C73" s="37"/>
      <c r="D73" s="37"/>
      <c r="E73" s="37"/>
      <c r="V73" s="48" t="s">
        <v>268</v>
      </c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J73" s="53" t="s">
        <v>105</v>
      </c>
      <c r="AK73" s="53"/>
      <c r="AL73" s="35">
        <v>1507.02</v>
      </c>
      <c r="AM73" s="35">
        <v>7</v>
      </c>
      <c r="AN73" s="35">
        <f t="shared" si="10"/>
        <v>7</v>
      </c>
      <c r="AO73" s="54">
        <f t="shared" si="11"/>
        <v>34000</v>
      </c>
      <c r="AP73" s="35">
        <f t="shared" si="12"/>
        <v>0</v>
      </c>
      <c r="AQ73" s="54">
        <f t="shared" si="13"/>
        <v>0</v>
      </c>
      <c r="AR73" s="35">
        <f t="shared" si="14"/>
        <v>0</v>
      </c>
      <c r="AS73" s="54">
        <f t="shared" si="15"/>
        <v>0</v>
      </c>
      <c r="AT73" s="35">
        <f t="shared" si="16"/>
        <v>5</v>
      </c>
      <c r="AU73" s="54">
        <f t="shared" si="17"/>
        <v>28000</v>
      </c>
      <c r="AV73" s="55">
        <f t="shared" si="18"/>
        <v>7</v>
      </c>
      <c r="AW73" s="15">
        <f t="shared" si="19"/>
        <v>34000</v>
      </c>
    </row>
    <row r="74" spans="1:49" ht="12" customHeight="1" x14ac:dyDescent="0.2">
      <c r="G74" s="51" t="s">
        <v>10</v>
      </c>
      <c r="H74" s="41"/>
      <c r="I74" s="41"/>
      <c r="J74" s="41"/>
      <c r="M74" s="51" t="s">
        <v>10</v>
      </c>
      <c r="N74" s="41"/>
      <c r="O74" s="41"/>
      <c r="P74" s="41"/>
      <c r="R74" s="51" t="s">
        <v>10</v>
      </c>
      <c r="S74" s="41"/>
      <c r="T74" s="41"/>
      <c r="U74" s="41"/>
      <c r="V74" s="41"/>
      <c r="AJ74" s="53" t="s">
        <v>106</v>
      </c>
      <c r="AK74" s="53"/>
      <c r="AL74" s="35">
        <v>1508</v>
      </c>
      <c r="AM74" s="35">
        <v>5</v>
      </c>
      <c r="AN74" s="35">
        <f t="shared" si="10"/>
        <v>25</v>
      </c>
      <c r="AO74" s="54">
        <f t="shared" si="11"/>
        <v>291000</v>
      </c>
      <c r="AP74" s="35">
        <f t="shared" si="12"/>
        <v>1</v>
      </c>
      <c r="AQ74" s="54">
        <f t="shared" si="13"/>
        <v>150000</v>
      </c>
      <c r="AR74" s="35">
        <f t="shared" si="14"/>
        <v>0</v>
      </c>
      <c r="AS74" s="54">
        <f t="shared" si="15"/>
        <v>0</v>
      </c>
      <c r="AT74" s="35">
        <f t="shared" si="16"/>
        <v>6</v>
      </c>
      <c r="AU74" s="54">
        <f t="shared" si="17"/>
        <v>75000</v>
      </c>
      <c r="AV74" s="55">
        <f t="shared" si="18"/>
        <v>26</v>
      </c>
      <c r="AW74" s="15">
        <f t="shared" si="19"/>
        <v>441000</v>
      </c>
    </row>
    <row r="75" spans="1:49" ht="12" customHeight="1" x14ac:dyDescent="0.2">
      <c r="G75" s="51" t="s">
        <v>11</v>
      </c>
      <c r="H75" s="41"/>
      <c r="I75" s="41"/>
      <c r="J75" s="41"/>
      <c r="M75" s="51" t="s">
        <v>12</v>
      </c>
      <c r="N75" s="41"/>
      <c r="O75" s="41"/>
      <c r="P75" s="41"/>
      <c r="R75" s="51" t="s">
        <v>13</v>
      </c>
      <c r="S75" s="41"/>
      <c r="T75" s="41"/>
      <c r="U75" s="41"/>
      <c r="V75" s="41"/>
      <c r="X75" s="51" t="s">
        <v>14</v>
      </c>
      <c r="Y75" s="41"/>
      <c r="Z75" s="41"/>
      <c r="AA75" s="41"/>
      <c r="AB75" s="41"/>
      <c r="AC75" s="41"/>
      <c r="AD75" s="41"/>
      <c r="AE75" s="41"/>
      <c r="AF75" s="41"/>
      <c r="AG75" s="41"/>
      <c r="AJ75" s="53" t="s">
        <v>107</v>
      </c>
      <c r="AK75" s="53"/>
      <c r="AL75" s="35">
        <v>1509</v>
      </c>
      <c r="AM75" s="35">
        <v>6</v>
      </c>
      <c r="AN75" s="35">
        <f t="shared" si="10"/>
        <v>4</v>
      </c>
      <c r="AO75" s="54">
        <f t="shared" si="11"/>
        <v>3000</v>
      </c>
      <c r="AP75" s="35">
        <f t="shared" si="12"/>
        <v>0</v>
      </c>
      <c r="AQ75" s="54">
        <f t="shared" si="13"/>
        <v>0</v>
      </c>
      <c r="AR75" s="35">
        <f t="shared" si="14"/>
        <v>0</v>
      </c>
      <c r="AS75" s="54">
        <f t="shared" si="15"/>
        <v>0</v>
      </c>
      <c r="AT75" s="35">
        <f t="shared" si="16"/>
        <v>3</v>
      </c>
      <c r="AU75" s="54">
        <f t="shared" si="17"/>
        <v>2000</v>
      </c>
      <c r="AV75" s="55">
        <f t="shared" si="18"/>
        <v>4</v>
      </c>
      <c r="AW75" s="15">
        <f t="shared" si="19"/>
        <v>3000</v>
      </c>
    </row>
    <row r="76" spans="1:49" ht="12.95" customHeight="1" x14ac:dyDescent="0.2">
      <c r="B76" s="52" t="s">
        <v>15</v>
      </c>
      <c r="G76" s="51" t="s">
        <v>16</v>
      </c>
      <c r="H76" s="41"/>
      <c r="I76" s="41"/>
      <c r="J76" s="41"/>
      <c r="M76" s="51" t="s">
        <v>17</v>
      </c>
      <c r="N76" s="41"/>
      <c r="O76" s="41"/>
      <c r="P76" s="41"/>
      <c r="X76" s="51" t="s">
        <v>18</v>
      </c>
      <c r="Y76" s="41"/>
      <c r="Z76" s="41"/>
      <c r="AA76" s="41"/>
      <c r="AB76" s="41"/>
      <c r="AC76" s="41"/>
      <c r="AD76" s="41"/>
      <c r="AE76" s="41"/>
      <c r="AF76" s="41"/>
      <c r="AG76" s="41"/>
      <c r="AJ76" s="53" t="s">
        <v>108</v>
      </c>
      <c r="AK76" s="53"/>
      <c r="AL76" s="35">
        <v>1510</v>
      </c>
      <c r="AM76" s="35">
        <v>5</v>
      </c>
      <c r="AN76" s="35">
        <f t="shared" si="10"/>
        <v>13</v>
      </c>
      <c r="AO76" s="54">
        <f t="shared" si="11"/>
        <v>45000</v>
      </c>
      <c r="AP76" s="35">
        <f t="shared" si="12"/>
        <v>0</v>
      </c>
      <c r="AQ76" s="54">
        <f t="shared" si="13"/>
        <v>0</v>
      </c>
      <c r="AR76" s="35">
        <f t="shared" si="14"/>
        <v>1</v>
      </c>
      <c r="AS76" s="54">
        <f t="shared" si="15"/>
        <v>402000</v>
      </c>
      <c r="AT76" s="35">
        <f t="shared" si="16"/>
        <v>7</v>
      </c>
      <c r="AU76" s="54">
        <f t="shared" si="17"/>
        <v>32000</v>
      </c>
      <c r="AV76" s="55">
        <f t="shared" si="18"/>
        <v>14</v>
      </c>
      <c r="AW76" s="15">
        <f t="shared" si="19"/>
        <v>447000</v>
      </c>
    </row>
    <row r="77" spans="1:49" ht="13.5" customHeight="1" x14ac:dyDescent="0.2">
      <c r="B77" s="42"/>
      <c r="G77" s="41"/>
      <c r="H77" s="41"/>
      <c r="I77" s="41"/>
      <c r="J77" s="41"/>
      <c r="M77" s="41"/>
      <c r="N77" s="41"/>
      <c r="O77" s="41"/>
      <c r="P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J77" s="53" t="s">
        <v>109</v>
      </c>
      <c r="AK77" s="53"/>
      <c r="AL77" s="35">
        <v>1511</v>
      </c>
      <c r="AM77" s="35">
        <v>7</v>
      </c>
      <c r="AN77" s="35">
        <f t="shared" si="10"/>
        <v>16</v>
      </c>
      <c r="AO77" s="54">
        <f t="shared" si="11"/>
        <v>162000</v>
      </c>
      <c r="AP77" s="35">
        <f t="shared" si="12"/>
        <v>0</v>
      </c>
      <c r="AQ77" s="54">
        <f t="shared" si="13"/>
        <v>0</v>
      </c>
      <c r="AR77" s="35">
        <f t="shared" si="14"/>
        <v>0</v>
      </c>
      <c r="AS77" s="54">
        <f t="shared" si="15"/>
        <v>0</v>
      </c>
      <c r="AT77" s="35">
        <f t="shared" si="16"/>
        <v>10</v>
      </c>
      <c r="AU77" s="54">
        <f t="shared" si="17"/>
        <v>107000</v>
      </c>
      <c r="AV77" s="55">
        <f t="shared" si="18"/>
        <v>16</v>
      </c>
      <c r="AW77" s="15">
        <f t="shared" si="19"/>
        <v>162000</v>
      </c>
    </row>
    <row r="78" spans="1:49" ht="12" customHeight="1" x14ac:dyDescent="0.2">
      <c r="F78" s="51" t="s">
        <v>19</v>
      </c>
      <c r="G78" s="41"/>
      <c r="H78" s="41"/>
      <c r="J78" s="51" t="s">
        <v>20</v>
      </c>
      <c r="K78" s="41"/>
      <c r="M78" s="51" t="s">
        <v>19</v>
      </c>
      <c r="N78" s="41"/>
      <c r="P78" s="52" t="s">
        <v>20</v>
      </c>
      <c r="S78" s="52" t="s">
        <v>19</v>
      </c>
      <c r="U78" s="51" t="s">
        <v>20</v>
      </c>
      <c r="V78" s="41"/>
      <c r="Y78" s="51" t="s">
        <v>19</v>
      </c>
      <c r="Z78" s="41"/>
      <c r="AD78" s="51" t="s">
        <v>20</v>
      </c>
      <c r="AE78" s="41"/>
      <c r="AF78" s="41"/>
      <c r="AJ78" s="53" t="s">
        <v>110</v>
      </c>
      <c r="AK78" s="53"/>
      <c r="AL78" s="35">
        <v>1512</v>
      </c>
      <c r="AM78" s="35">
        <v>4</v>
      </c>
      <c r="AN78" s="35">
        <f t="shared" si="10"/>
        <v>7</v>
      </c>
      <c r="AO78" s="54">
        <f t="shared" si="11"/>
        <v>7000</v>
      </c>
      <c r="AP78" s="35">
        <f t="shared" si="12"/>
        <v>0</v>
      </c>
      <c r="AQ78" s="54">
        <f t="shared" si="13"/>
        <v>0</v>
      </c>
      <c r="AR78" s="35">
        <f t="shared" si="14"/>
        <v>0</v>
      </c>
      <c r="AS78" s="54">
        <f t="shared" si="15"/>
        <v>0</v>
      </c>
      <c r="AT78" s="35">
        <f t="shared" si="16"/>
        <v>3</v>
      </c>
      <c r="AU78" s="54">
        <f t="shared" si="17"/>
        <v>2000</v>
      </c>
      <c r="AV78" s="55">
        <f t="shared" si="18"/>
        <v>7</v>
      </c>
      <c r="AW78" s="15">
        <f t="shared" si="19"/>
        <v>7000</v>
      </c>
    </row>
    <row r="79" spans="1:49" ht="12" customHeight="1" x14ac:dyDescent="0.2">
      <c r="F79" s="51" t="s">
        <v>21</v>
      </c>
      <c r="G79" s="41"/>
      <c r="H79" s="41"/>
      <c r="J79" s="51" t="s">
        <v>22</v>
      </c>
      <c r="K79" s="41"/>
      <c r="M79" s="51" t="s">
        <v>21</v>
      </c>
      <c r="N79" s="41"/>
      <c r="P79" s="52" t="s">
        <v>22</v>
      </c>
      <c r="S79" s="52" t="s">
        <v>21</v>
      </c>
      <c r="U79" s="51" t="s">
        <v>22</v>
      </c>
      <c r="V79" s="41"/>
      <c r="Y79" s="51" t="s">
        <v>21</v>
      </c>
      <c r="Z79" s="41"/>
      <c r="AD79" s="51" t="s">
        <v>22</v>
      </c>
      <c r="AE79" s="41"/>
      <c r="AF79" s="41"/>
      <c r="AJ79" s="53" t="s">
        <v>111</v>
      </c>
      <c r="AK79" s="53"/>
      <c r="AL79" s="35">
        <v>1513</v>
      </c>
      <c r="AM79" s="35">
        <v>5</v>
      </c>
      <c r="AN79" s="35">
        <f t="shared" si="10"/>
        <v>19</v>
      </c>
      <c r="AO79" s="54">
        <f t="shared" si="11"/>
        <v>140000</v>
      </c>
      <c r="AP79" s="35">
        <f t="shared" si="12"/>
        <v>1</v>
      </c>
      <c r="AQ79" s="54">
        <f t="shared" si="13"/>
        <v>250000</v>
      </c>
      <c r="AR79" s="35">
        <f t="shared" si="14"/>
        <v>1</v>
      </c>
      <c r="AS79" s="54">
        <f t="shared" si="15"/>
        <v>500000</v>
      </c>
      <c r="AT79" s="35">
        <f t="shared" si="16"/>
        <v>3</v>
      </c>
      <c r="AU79" s="54">
        <f t="shared" si="17"/>
        <v>47000</v>
      </c>
      <c r="AV79" s="55">
        <f t="shared" si="18"/>
        <v>21</v>
      </c>
      <c r="AW79" s="15">
        <f t="shared" si="19"/>
        <v>890000</v>
      </c>
    </row>
    <row r="80" spans="1:49" ht="12" customHeight="1" x14ac:dyDescent="0.2">
      <c r="B80" s="53" t="s">
        <v>26</v>
      </c>
      <c r="C80" s="44"/>
      <c r="D80" s="44"/>
      <c r="E80" s="44"/>
      <c r="F80" s="44"/>
      <c r="G80" s="47">
        <v>304</v>
      </c>
      <c r="I80" s="44"/>
      <c r="J80" s="47">
        <v>4489</v>
      </c>
      <c r="L80" s="44"/>
      <c r="M80" s="47">
        <v>12</v>
      </c>
      <c r="O80" s="44"/>
      <c r="P80" s="47">
        <v>2213</v>
      </c>
      <c r="R80" s="44"/>
      <c r="S80" s="47">
        <v>13</v>
      </c>
      <c r="T80" s="44"/>
      <c r="U80" s="44"/>
      <c r="V80" s="44"/>
      <c r="W80" s="47">
        <v>6291</v>
      </c>
      <c r="Y80" s="44"/>
      <c r="Z80" s="44"/>
      <c r="AA80" s="47">
        <v>134</v>
      </c>
      <c r="AC80" s="44"/>
      <c r="AD80" s="44"/>
      <c r="AE80" s="44"/>
      <c r="AF80" s="44"/>
      <c r="AG80" s="47">
        <v>2454</v>
      </c>
      <c r="AJ80" s="53" t="s">
        <v>112</v>
      </c>
      <c r="AK80" s="53"/>
      <c r="AL80" s="35">
        <v>1601</v>
      </c>
      <c r="AM80" s="35">
        <v>4</v>
      </c>
      <c r="AN80" s="35">
        <f t="shared" si="10"/>
        <v>4</v>
      </c>
      <c r="AO80" s="54">
        <f t="shared" si="11"/>
        <v>4000</v>
      </c>
      <c r="AP80" s="35">
        <f t="shared" si="12"/>
        <v>0</v>
      </c>
      <c r="AQ80" s="54">
        <f t="shared" si="13"/>
        <v>0</v>
      </c>
      <c r="AR80" s="35">
        <f t="shared" si="14"/>
        <v>0</v>
      </c>
      <c r="AS80" s="54">
        <f t="shared" si="15"/>
        <v>0</v>
      </c>
      <c r="AT80" s="35">
        <f t="shared" si="16"/>
        <v>2</v>
      </c>
      <c r="AU80" s="54">
        <f t="shared" si="17"/>
        <v>2000</v>
      </c>
      <c r="AV80" s="55">
        <f t="shared" si="18"/>
        <v>4</v>
      </c>
      <c r="AW80" s="15">
        <f t="shared" si="19"/>
        <v>4000</v>
      </c>
    </row>
    <row r="81" spans="2:49" ht="12" customHeight="1" x14ac:dyDescent="0.2">
      <c r="B81" s="51" t="s">
        <v>76</v>
      </c>
      <c r="C81" s="41"/>
      <c r="D81" s="41"/>
      <c r="AJ81" s="53" t="s">
        <v>113</v>
      </c>
      <c r="AK81" s="53"/>
      <c r="AL81" s="35">
        <v>1602</v>
      </c>
      <c r="AM81" s="35">
        <v>4</v>
      </c>
      <c r="AN81" s="35">
        <f t="shared" si="10"/>
        <v>3</v>
      </c>
      <c r="AO81" s="54">
        <f t="shared" si="11"/>
        <v>7000</v>
      </c>
      <c r="AP81" s="35">
        <f t="shared" si="12"/>
        <v>0</v>
      </c>
      <c r="AQ81" s="54">
        <f t="shared" si="13"/>
        <v>0</v>
      </c>
      <c r="AR81" s="35">
        <f t="shared" si="14"/>
        <v>0</v>
      </c>
      <c r="AS81" s="54">
        <f t="shared" si="15"/>
        <v>0</v>
      </c>
      <c r="AT81" s="35">
        <f t="shared" si="16"/>
        <v>0</v>
      </c>
      <c r="AU81" s="54">
        <f t="shared" si="17"/>
        <v>0</v>
      </c>
      <c r="AV81" s="55">
        <f t="shared" si="18"/>
        <v>3</v>
      </c>
      <c r="AW81" s="15">
        <f t="shared" si="19"/>
        <v>7000</v>
      </c>
    </row>
    <row r="82" spans="2:49" ht="12" customHeight="1" x14ac:dyDescent="0.2">
      <c r="B82" s="53" t="s">
        <v>77</v>
      </c>
      <c r="C82" s="44"/>
      <c r="D82" s="44"/>
      <c r="E82" s="44"/>
      <c r="F82" s="44"/>
      <c r="G82" s="47">
        <v>18</v>
      </c>
      <c r="I82" s="44"/>
      <c r="J82" s="47">
        <v>248</v>
      </c>
      <c r="L82" s="44"/>
      <c r="M82" s="47">
        <v>0</v>
      </c>
      <c r="O82" s="44"/>
      <c r="P82" s="47">
        <v>0</v>
      </c>
      <c r="R82" s="44"/>
      <c r="S82" s="47">
        <v>0</v>
      </c>
      <c r="T82" s="44"/>
      <c r="U82" s="44"/>
      <c r="V82" s="44"/>
      <c r="W82" s="47">
        <v>0</v>
      </c>
      <c r="Y82" s="44"/>
      <c r="Z82" s="44"/>
      <c r="AA82" s="47">
        <v>8</v>
      </c>
      <c r="AC82" s="44"/>
      <c r="AD82" s="44"/>
      <c r="AE82" s="44"/>
      <c r="AF82" s="44"/>
      <c r="AG82" s="47">
        <v>49</v>
      </c>
      <c r="AJ82" s="53" t="s">
        <v>114</v>
      </c>
      <c r="AK82" s="53"/>
      <c r="AL82" s="35">
        <v>1603</v>
      </c>
      <c r="AM82" s="35">
        <v>4</v>
      </c>
      <c r="AN82" s="35">
        <f t="shared" si="10"/>
        <v>3</v>
      </c>
      <c r="AO82" s="54">
        <f t="shared" si="11"/>
        <v>26000</v>
      </c>
      <c r="AP82" s="35">
        <f t="shared" si="12"/>
        <v>0</v>
      </c>
      <c r="AQ82" s="54">
        <f t="shared" si="13"/>
        <v>0</v>
      </c>
      <c r="AR82" s="35">
        <f t="shared" si="14"/>
        <v>0</v>
      </c>
      <c r="AS82" s="54">
        <f t="shared" si="15"/>
        <v>0</v>
      </c>
      <c r="AT82" s="35">
        <f t="shared" si="16"/>
        <v>3</v>
      </c>
      <c r="AU82" s="54">
        <f t="shared" si="17"/>
        <v>26000</v>
      </c>
      <c r="AV82" s="55">
        <f t="shared" si="18"/>
        <v>3</v>
      </c>
      <c r="AW82" s="15">
        <f t="shared" si="19"/>
        <v>26000</v>
      </c>
    </row>
    <row r="83" spans="2:49" ht="12" customHeight="1" x14ac:dyDescent="0.2">
      <c r="B83" s="53" t="s">
        <v>78</v>
      </c>
      <c r="C83" s="44"/>
      <c r="D83" s="44"/>
      <c r="E83" s="44"/>
      <c r="F83" s="44"/>
      <c r="G83" s="47">
        <v>8</v>
      </c>
      <c r="I83" s="44"/>
      <c r="J83" s="47">
        <v>45</v>
      </c>
      <c r="L83" s="44"/>
      <c r="M83" s="47">
        <v>0</v>
      </c>
      <c r="O83" s="44"/>
      <c r="P83" s="47">
        <v>0</v>
      </c>
      <c r="R83" s="44"/>
      <c r="S83" s="47">
        <v>0</v>
      </c>
      <c r="T83" s="44"/>
      <c r="U83" s="44"/>
      <c r="V83" s="44"/>
      <c r="W83" s="47">
        <v>0</v>
      </c>
      <c r="Y83" s="44"/>
      <c r="Z83" s="44"/>
      <c r="AA83" s="47">
        <v>5</v>
      </c>
      <c r="AC83" s="44"/>
      <c r="AD83" s="44"/>
      <c r="AE83" s="44"/>
      <c r="AF83" s="44"/>
      <c r="AG83" s="47">
        <v>30</v>
      </c>
      <c r="AJ83" s="53" t="s">
        <v>115</v>
      </c>
      <c r="AK83" s="53"/>
      <c r="AL83" s="35">
        <v>1604</v>
      </c>
      <c r="AM83" s="35">
        <v>4</v>
      </c>
      <c r="AN83" s="35">
        <f t="shared" si="10"/>
        <v>7</v>
      </c>
      <c r="AO83" s="54">
        <f t="shared" si="11"/>
        <v>96000</v>
      </c>
      <c r="AP83" s="35">
        <f t="shared" si="12"/>
        <v>0</v>
      </c>
      <c r="AQ83" s="54">
        <f t="shared" si="13"/>
        <v>0</v>
      </c>
      <c r="AR83" s="35">
        <f t="shared" si="14"/>
        <v>0</v>
      </c>
      <c r="AS83" s="54">
        <f t="shared" si="15"/>
        <v>0</v>
      </c>
      <c r="AT83" s="35">
        <f t="shared" si="16"/>
        <v>3</v>
      </c>
      <c r="AU83" s="54">
        <f t="shared" si="17"/>
        <v>4000</v>
      </c>
      <c r="AV83" s="55">
        <f t="shared" si="18"/>
        <v>7</v>
      </c>
      <c r="AW83" s="15">
        <f t="shared" si="19"/>
        <v>96000</v>
      </c>
    </row>
    <row r="84" spans="2:49" ht="12" customHeight="1" x14ac:dyDescent="0.2">
      <c r="B84" s="53" t="s">
        <v>79</v>
      </c>
      <c r="C84" s="44"/>
      <c r="D84" s="44"/>
      <c r="E84" s="44"/>
      <c r="F84" s="44"/>
      <c r="G84" s="47">
        <v>3</v>
      </c>
      <c r="I84" s="44"/>
      <c r="J84" s="47">
        <v>24</v>
      </c>
      <c r="L84" s="44"/>
      <c r="M84" s="47">
        <v>0</v>
      </c>
      <c r="O84" s="44"/>
      <c r="P84" s="47">
        <v>0</v>
      </c>
      <c r="R84" s="44"/>
      <c r="S84" s="47">
        <v>0</v>
      </c>
      <c r="T84" s="44"/>
      <c r="U84" s="44"/>
      <c r="V84" s="44"/>
      <c r="W84" s="47">
        <v>0</v>
      </c>
      <c r="Y84" s="44"/>
      <c r="Z84" s="44"/>
      <c r="AA84" s="47">
        <v>1</v>
      </c>
      <c r="AC84" s="44"/>
      <c r="AD84" s="44"/>
      <c r="AE84" s="44"/>
      <c r="AF84" s="44"/>
      <c r="AG84" s="47">
        <v>16</v>
      </c>
      <c r="AJ84" s="53" t="s">
        <v>116</v>
      </c>
      <c r="AK84" s="53"/>
      <c r="AL84" s="35">
        <v>1605</v>
      </c>
      <c r="AM84" s="35">
        <v>4</v>
      </c>
      <c r="AN84" s="35">
        <f t="shared" si="10"/>
        <v>14</v>
      </c>
      <c r="AO84" s="54">
        <f t="shared" si="11"/>
        <v>277000</v>
      </c>
      <c r="AP84" s="35">
        <f t="shared" si="12"/>
        <v>0</v>
      </c>
      <c r="AQ84" s="54">
        <f t="shared" si="13"/>
        <v>0</v>
      </c>
      <c r="AR84" s="35">
        <f t="shared" si="14"/>
        <v>1</v>
      </c>
      <c r="AS84" s="54">
        <f t="shared" si="15"/>
        <v>516000</v>
      </c>
      <c r="AT84" s="35">
        <f t="shared" si="16"/>
        <v>8</v>
      </c>
      <c r="AU84" s="54">
        <f t="shared" si="17"/>
        <v>193000</v>
      </c>
      <c r="AV84" s="55">
        <f t="shared" si="18"/>
        <v>15</v>
      </c>
      <c r="AW84" s="15">
        <f t="shared" si="19"/>
        <v>793000</v>
      </c>
    </row>
    <row r="85" spans="2:49" ht="12" customHeight="1" x14ac:dyDescent="0.2">
      <c r="B85" s="53" t="s">
        <v>80</v>
      </c>
      <c r="C85" s="44"/>
      <c r="D85" s="44"/>
      <c r="E85" s="44"/>
      <c r="F85" s="44"/>
      <c r="G85" s="47">
        <v>13</v>
      </c>
      <c r="I85" s="44"/>
      <c r="J85" s="47">
        <v>132</v>
      </c>
      <c r="L85" s="44"/>
      <c r="M85" s="47">
        <v>1</v>
      </c>
      <c r="O85" s="44"/>
      <c r="P85" s="47">
        <v>228</v>
      </c>
      <c r="R85" s="44"/>
      <c r="S85" s="47">
        <v>0</v>
      </c>
      <c r="T85" s="44"/>
      <c r="U85" s="44"/>
      <c r="V85" s="44"/>
      <c r="W85" s="47">
        <v>0</v>
      </c>
      <c r="Y85" s="44"/>
      <c r="Z85" s="44"/>
      <c r="AA85" s="47">
        <v>7</v>
      </c>
      <c r="AC85" s="44"/>
      <c r="AD85" s="44"/>
      <c r="AE85" s="44"/>
      <c r="AF85" s="44"/>
      <c r="AG85" s="47">
        <v>105</v>
      </c>
      <c r="AJ85" s="53" t="s">
        <v>117</v>
      </c>
      <c r="AK85" s="53"/>
      <c r="AL85" s="35">
        <v>1606</v>
      </c>
      <c r="AM85" s="35">
        <v>6</v>
      </c>
      <c r="AN85" s="35">
        <f t="shared" si="10"/>
        <v>7</v>
      </c>
      <c r="AO85" s="54">
        <f t="shared" si="11"/>
        <v>91000</v>
      </c>
      <c r="AP85" s="35">
        <f t="shared" si="12"/>
        <v>3</v>
      </c>
      <c r="AQ85" s="54">
        <f t="shared" si="13"/>
        <v>650000</v>
      </c>
      <c r="AR85" s="35">
        <f t="shared" si="14"/>
        <v>0</v>
      </c>
      <c r="AS85" s="54">
        <f t="shared" si="15"/>
        <v>0</v>
      </c>
      <c r="AT85" s="35">
        <f t="shared" si="16"/>
        <v>3</v>
      </c>
      <c r="AU85" s="54">
        <f t="shared" si="17"/>
        <v>24000</v>
      </c>
      <c r="AV85" s="55">
        <f t="shared" si="18"/>
        <v>10</v>
      </c>
      <c r="AW85" s="15">
        <f t="shared" si="19"/>
        <v>741000</v>
      </c>
    </row>
    <row r="86" spans="2:49" ht="12" customHeight="1" x14ac:dyDescent="0.2">
      <c r="B86" s="53" t="s">
        <v>81</v>
      </c>
      <c r="C86" s="44"/>
      <c r="D86" s="44"/>
      <c r="E86" s="44"/>
      <c r="F86" s="44"/>
      <c r="G86" s="47">
        <v>12</v>
      </c>
      <c r="I86" s="44"/>
      <c r="J86" s="47">
        <v>149</v>
      </c>
      <c r="L86" s="44"/>
      <c r="M86" s="47">
        <v>2</v>
      </c>
      <c r="O86" s="44"/>
      <c r="P86" s="47">
        <v>409</v>
      </c>
      <c r="R86" s="44"/>
      <c r="S86" s="47">
        <v>0</v>
      </c>
      <c r="T86" s="44"/>
      <c r="U86" s="44"/>
      <c r="V86" s="44"/>
      <c r="W86" s="47">
        <v>0</v>
      </c>
      <c r="Y86" s="44"/>
      <c r="Z86" s="44"/>
      <c r="AA86" s="47">
        <v>9</v>
      </c>
      <c r="AC86" s="44"/>
      <c r="AD86" s="44"/>
      <c r="AE86" s="44"/>
      <c r="AF86" s="44"/>
      <c r="AG86" s="47">
        <v>267</v>
      </c>
      <c r="AJ86" s="53" t="s">
        <v>118</v>
      </c>
      <c r="AK86" s="53"/>
      <c r="AL86" s="35">
        <v>1607</v>
      </c>
      <c r="AM86" s="35">
        <v>4</v>
      </c>
      <c r="AN86" s="35">
        <f t="shared" si="10"/>
        <v>8</v>
      </c>
      <c r="AO86" s="54">
        <f t="shared" si="11"/>
        <v>19000</v>
      </c>
      <c r="AP86" s="35">
        <f t="shared" si="12"/>
        <v>0</v>
      </c>
      <c r="AQ86" s="54">
        <f t="shared" si="13"/>
        <v>0</v>
      </c>
      <c r="AR86" s="35">
        <f t="shared" si="14"/>
        <v>0</v>
      </c>
      <c r="AS86" s="54">
        <f t="shared" si="15"/>
        <v>0</v>
      </c>
      <c r="AT86" s="35">
        <f t="shared" si="16"/>
        <v>5</v>
      </c>
      <c r="AU86" s="54">
        <f t="shared" si="17"/>
        <v>4000</v>
      </c>
      <c r="AV86" s="55">
        <f t="shared" si="18"/>
        <v>8</v>
      </c>
      <c r="AW86" s="15">
        <f t="shared" si="19"/>
        <v>19000</v>
      </c>
    </row>
    <row r="87" spans="2:49" ht="12" customHeight="1" x14ac:dyDescent="0.2">
      <c r="B87" s="53" t="s">
        <v>82</v>
      </c>
      <c r="C87" s="44"/>
      <c r="D87" s="44"/>
      <c r="E87" s="44"/>
      <c r="F87" s="44"/>
      <c r="G87" s="47">
        <v>1</v>
      </c>
      <c r="I87" s="44"/>
      <c r="J87" s="47">
        <v>19</v>
      </c>
      <c r="L87" s="44"/>
      <c r="M87" s="47">
        <v>0</v>
      </c>
      <c r="O87" s="44"/>
      <c r="P87" s="47">
        <v>0</v>
      </c>
      <c r="R87" s="44"/>
      <c r="S87" s="47">
        <v>0</v>
      </c>
      <c r="T87" s="44"/>
      <c r="U87" s="44"/>
      <c r="V87" s="44"/>
      <c r="W87" s="47">
        <v>0</v>
      </c>
      <c r="Y87" s="44"/>
      <c r="Z87" s="44"/>
      <c r="AA87" s="47">
        <v>1</v>
      </c>
      <c r="AC87" s="44"/>
      <c r="AD87" s="44"/>
      <c r="AE87" s="44"/>
      <c r="AF87" s="44"/>
      <c r="AG87" s="47">
        <v>19</v>
      </c>
      <c r="AJ87" s="53" t="s">
        <v>119</v>
      </c>
      <c r="AK87" s="53"/>
      <c r="AL87" s="35">
        <v>1608.01</v>
      </c>
      <c r="AM87" s="35">
        <v>7</v>
      </c>
      <c r="AN87" s="35">
        <f t="shared" si="10"/>
        <v>5</v>
      </c>
      <c r="AO87" s="54">
        <f t="shared" si="11"/>
        <v>18000</v>
      </c>
      <c r="AP87" s="35">
        <f t="shared" si="12"/>
        <v>0</v>
      </c>
      <c r="AQ87" s="54">
        <f t="shared" si="13"/>
        <v>0</v>
      </c>
      <c r="AR87" s="35">
        <f t="shared" si="14"/>
        <v>0</v>
      </c>
      <c r="AS87" s="54">
        <f t="shared" si="15"/>
        <v>0</v>
      </c>
      <c r="AT87" s="35">
        <f t="shared" si="16"/>
        <v>1</v>
      </c>
      <c r="AU87" s="54">
        <f t="shared" si="17"/>
        <v>5000</v>
      </c>
      <c r="AV87" s="55">
        <f t="shared" si="18"/>
        <v>5</v>
      </c>
      <c r="AW87" s="15">
        <f t="shared" si="19"/>
        <v>18000</v>
      </c>
    </row>
    <row r="88" spans="2:49" ht="12" customHeight="1" x14ac:dyDescent="0.2">
      <c r="B88" s="53" t="s">
        <v>83</v>
      </c>
      <c r="C88" s="44"/>
      <c r="D88" s="44"/>
      <c r="E88" s="44"/>
      <c r="F88" s="44"/>
      <c r="G88" s="47">
        <v>6</v>
      </c>
      <c r="I88" s="44"/>
      <c r="J88" s="47">
        <v>144</v>
      </c>
      <c r="L88" s="44"/>
      <c r="M88" s="47">
        <v>0</v>
      </c>
      <c r="O88" s="44"/>
      <c r="P88" s="47">
        <v>0</v>
      </c>
      <c r="R88" s="44"/>
      <c r="S88" s="47">
        <v>0</v>
      </c>
      <c r="T88" s="44"/>
      <c r="U88" s="44"/>
      <c r="V88" s="44"/>
      <c r="W88" s="47">
        <v>0</v>
      </c>
      <c r="Y88" s="44"/>
      <c r="Z88" s="44"/>
      <c r="AA88" s="47">
        <v>3</v>
      </c>
      <c r="AC88" s="44"/>
      <c r="AD88" s="44"/>
      <c r="AE88" s="44"/>
      <c r="AF88" s="44"/>
      <c r="AG88" s="47">
        <v>70</v>
      </c>
      <c r="AJ88" s="53" t="s">
        <v>121</v>
      </c>
      <c r="AK88" s="53"/>
      <c r="AL88" s="35">
        <v>1608.02</v>
      </c>
      <c r="AM88" s="35">
        <v>5</v>
      </c>
      <c r="AN88" s="35">
        <f t="shared" si="10"/>
        <v>2</v>
      </c>
      <c r="AO88" s="54">
        <f t="shared" si="11"/>
        <v>2000</v>
      </c>
      <c r="AP88" s="35">
        <f t="shared" si="12"/>
        <v>0</v>
      </c>
      <c r="AQ88" s="54">
        <f t="shared" si="13"/>
        <v>0</v>
      </c>
      <c r="AR88" s="35">
        <f t="shared" si="14"/>
        <v>0</v>
      </c>
      <c r="AS88" s="54">
        <f t="shared" si="15"/>
        <v>0</v>
      </c>
      <c r="AT88" s="35">
        <f t="shared" si="16"/>
        <v>1</v>
      </c>
      <c r="AU88" s="54">
        <f t="shared" si="17"/>
        <v>1000</v>
      </c>
      <c r="AV88" s="55">
        <f t="shared" si="18"/>
        <v>2</v>
      </c>
      <c r="AW88" s="15">
        <f t="shared" si="19"/>
        <v>2000</v>
      </c>
    </row>
    <row r="89" spans="2:49" ht="12" customHeight="1" x14ac:dyDescent="0.2">
      <c r="B89" s="53" t="s">
        <v>84</v>
      </c>
      <c r="C89" s="44"/>
      <c r="D89" s="44"/>
      <c r="E89" s="44"/>
      <c r="F89" s="44"/>
      <c r="G89" s="47">
        <v>5</v>
      </c>
      <c r="I89" s="44"/>
      <c r="J89" s="47">
        <v>3</v>
      </c>
      <c r="L89" s="44"/>
      <c r="M89" s="47">
        <v>1</v>
      </c>
      <c r="O89" s="44"/>
      <c r="P89" s="47">
        <v>165</v>
      </c>
      <c r="R89" s="44"/>
      <c r="S89" s="47">
        <v>0</v>
      </c>
      <c r="T89" s="44"/>
      <c r="U89" s="44"/>
      <c r="V89" s="44"/>
      <c r="W89" s="47">
        <v>0</v>
      </c>
      <c r="Y89" s="44"/>
      <c r="Z89" s="44"/>
      <c r="AA89" s="47">
        <v>1</v>
      </c>
      <c r="AC89" s="44"/>
      <c r="AD89" s="44"/>
      <c r="AE89" s="44"/>
      <c r="AF89" s="44"/>
      <c r="AG89" s="47">
        <v>1</v>
      </c>
      <c r="AJ89" s="53" t="s">
        <v>123</v>
      </c>
      <c r="AK89" s="53"/>
      <c r="AL89" s="35">
        <v>1701</v>
      </c>
      <c r="AM89" s="35">
        <v>3</v>
      </c>
      <c r="AN89" s="35">
        <f t="shared" si="10"/>
        <v>16</v>
      </c>
      <c r="AO89" s="54">
        <f t="shared" si="11"/>
        <v>280000</v>
      </c>
      <c r="AP89" s="35">
        <f t="shared" si="12"/>
        <v>1</v>
      </c>
      <c r="AQ89" s="54">
        <f t="shared" si="13"/>
        <v>135000</v>
      </c>
      <c r="AR89" s="35">
        <f t="shared" si="14"/>
        <v>0</v>
      </c>
      <c r="AS89" s="54">
        <f t="shared" si="15"/>
        <v>0</v>
      </c>
      <c r="AT89" s="35">
        <f t="shared" si="16"/>
        <v>6</v>
      </c>
      <c r="AU89" s="54">
        <f t="shared" si="17"/>
        <v>56000</v>
      </c>
      <c r="AV89" s="55">
        <f t="shared" si="18"/>
        <v>17</v>
      </c>
      <c r="AW89" s="15">
        <f t="shared" si="19"/>
        <v>415000</v>
      </c>
    </row>
    <row r="90" spans="2:49" ht="12" customHeight="1" x14ac:dyDescent="0.2">
      <c r="B90" s="53" t="s">
        <v>85</v>
      </c>
      <c r="C90" s="44"/>
      <c r="D90" s="44"/>
      <c r="E90" s="44"/>
      <c r="F90" s="44"/>
      <c r="G90" s="47">
        <v>10</v>
      </c>
      <c r="I90" s="44"/>
      <c r="J90" s="47">
        <v>241</v>
      </c>
      <c r="L90" s="44"/>
      <c r="M90" s="47">
        <v>0</v>
      </c>
      <c r="O90" s="44"/>
      <c r="P90" s="47">
        <v>0</v>
      </c>
      <c r="R90" s="44"/>
      <c r="S90" s="47">
        <v>0</v>
      </c>
      <c r="T90" s="44"/>
      <c r="U90" s="44"/>
      <c r="V90" s="44"/>
      <c r="W90" s="47">
        <v>0</v>
      </c>
      <c r="Y90" s="44"/>
      <c r="Z90" s="44"/>
      <c r="AA90" s="47">
        <v>1</v>
      </c>
      <c r="AC90" s="44"/>
      <c r="AD90" s="44"/>
      <c r="AE90" s="44"/>
      <c r="AF90" s="44"/>
      <c r="AG90" s="47">
        <v>3</v>
      </c>
      <c r="AJ90" s="53" t="s">
        <v>124</v>
      </c>
      <c r="AK90" s="53"/>
      <c r="AL90" s="35">
        <v>1702</v>
      </c>
      <c r="AM90" s="35">
        <v>1</v>
      </c>
      <c r="AN90" s="35">
        <f t="shared" si="10"/>
        <v>11</v>
      </c>
      <c r="AO90" s="54">
        <f t="shared" si="11"/>
        <v>94000</v>
      </c>
      <c r="AP90" s="35">
        <f t="shared" si="12"/>
        <v>0</v>
      </c>
      <c r="AQ90" s="54">
        <f t="shared" si="13"/>
        <v>0</v>
      </c>
      <c r="AR90" s="35">
        <f t="shared" si="14"/>
        <v>0</v>
      </c>
      <c r="AS90" s="54">
        <f t="shared" si="15"/>
        <v>0</v>
      </c>
      <c r="AT90" s="35">
        <f t="shared" si="16"/>
        <v>5</v>
      </c>
      <c r="AU90" s="54">
        <f t="shared" si="17"/>
        <v>77000</v>
      </c>
      <c r="AV90" s="55">
        <f t="shared" si="18"/>
        <v>11</v>
      </c>
      <c r="AW90" s="15">
        <f t="shared" si="19"/>
        <v>94000</v>
      </c>
    </row>
    <row r="91" spans="2:49" ht="12" customHeight="1" x14ac:dyDescent="0.2">
      <c r="B91" s="53" t="s">
        <v>86</v>
      </c>
      <c r="C91" s="44"/>
      <c r="D91" s="44"/>
      <c r="E91" s="44"/>
      <c r="F91" s="44"/>
      <c r="G91" s="47">
        <v>33</v>
      </c>
      <c r="I91" s="44"/>
      <c r="J91" s="47">
        <v>339</v>
      </c>
      <c r="L91" s="44"/>
      <c r="M91" s="47">
        <v>3</v>
      </c>
      <c r="O91" s="44"/>
      <c r="P91" s="47">
        <v>581</v>
      </c>
      <c r="R91" s="44"/>
      <c r="S91" s="47">
        <v>2</v>
      </c>
      <c r="T91" s="44"/>
      <c r="U91" s="44"/>
      <c r="V91" s="44"/>
      <c r="W91" s="47">
        <v>1050</v>
      </c>
      <c r="Y91" s="44"/>
      <c r="Z91" s="44"/>
      <c r="AA91" s="47">
        <v>10</v>
      </c>
      <c r="AC91" s="44"/>
      <c r="AD91" s="44"/>
      <c r="AE91" s="44"/>
      <c r="AF91" s="44"/>
      <c r="AG91" s="47">
        <v>160</v>
      </c>
      <c r="AJ91" s="53" t="s">
        <v>125</v>
      </c>
      <c r="AK91" s="53"/>
      <c r="AL91" s="35">
        <v>1703</v>
      </c>
      <c r="AM91" s="35">
        <v>3</v>
      </c>
      <c r="AN91" s="35">
        <f t="shared" si="10"/>
        <v>3</v>
      </c>
      <c r="AO91" s="54">
        <f t="shared" si="11"/>
        <v>18000</v>
      </c>
      <c r="AP91" s="35">
        <f t="shared" si="12"/>
        <v>1</v>
      </c>
      <c r="AQ91" s="54">
        <f t="shared" si="13"/>
        <v>103000</v>
      </c>
      <c r="AR91" s="35">
        <f t="shared" si="14"/>
        <v>0</v>
      </c>
      <c r="AS91" s="54">
        <f t="shared" si="15"/>
        <v>0</v>
      </c>
      <c r="AT91" s="35">
        <f t="shared" si="16"/>
        <v>1</v>
      </c>
      <c r="AU91" s="54">
        <f t="shared" si="17"/>
        <v>2000</v>
      </c>
      <c r="AV91" s="55">
        <f t="shared" si="18"/>
        <v>4</v>
      </c>
      <c r="AW91" s="15">
        <f t="shared" si="19"/>
        <v>121000</v>
      </c>
    </row>
    <row r="92" spans="2:49" ht="12" customHeight="1" x14ac:dyDescent="0.2">
      <c r="B92" s="53" t="s">
        <v>87</v>
      </c>
      <c r="C92" s="44"/>
      <c r="D92" s="44"/>
      <c r="E92" s="44"/>
      <c r="F92" s="44"/>
      <c r="G92" s="47">
        <v>89</v>
      </c>
      <c r="I92" s="44"/>
      <c r="J92" s="47">
        <v>1153</v>
      </c>
      <c r="L92" s="44"/>
      <c r="M92" s="47">
        <v>4</v>
      </c>
      <c r="O92" s="44"/>
      <c r="P92" s="47">
        <v>758</v>
      </c>
      <c r="R92" s="44"/>
      <c r="S92" s="47">
        <v>4</v>
      </c>
      <c r="T92" s="44"/>
      <c r="U92" s="44"/>
      <c r="V92" s="44"/>
      <c r="W92" s="47">
        <v>1836</v>
      </c>
      <c r="Y92" s="44"/>
      <c r="Z92" s="44"/>
      <c r="AA92" s="47">
        <v>36</v>
      </c>
      <c r="AC92" s="44"/>
      <c r="AD92" s="44"/>
      <c r="AE92" s="44"/>
      <c r="AF92" s="44"/>
      <c r="AG92" s="47">
        <v>1815</v>
      </c>
      <c r="AJ92" s="53" t="s">
        <v>126</v>
      </c>
      <c r="AK92" s="53"/>
      <c r="AL92" s="35">
        <v>1801</v>
      </c>
      <c r="AM92" s="35">
        <v>3</v>
      </c>
      <c r="AN92" s="35">
        <f t="shared" si="10"/>
        <v>2</v>
      </c>
      <c r="AO92" s="54">
        <f t="shared" si="11"/>
        <v>32000</v>
      </c>
      <c r="AP92" s="35">
        <f t="shared" si="12"/>
        <v>0</v>
      </c>
      <c r="AQ92" s="54">
        <f t="shared" si="13"/>
        <v>0</v>
      </c>
      <c r="AR92" s="35">
        <f t="shared" si="14"/>
        <v>0</v>
      </c>
      <c r="AS92" s="54">
        <f t="shared" si="15"/>
        <v>0</v>
      </c>
      <c r="AT92" s="35">
        <f t="shared" si="16"/>
        <v>0</v>
      </c>
      <c r="AU92" s="54">
        <f t="shared" si="17"/>
        <v>0</v>
      </c>
      <c r="AV92" s="55">
        <f t="shared" si="18"/>
        <v>2</v>
      </c>
      <c r="AW92" s="15">
        <f t="shared" si="19"/>
        <v>32000</v>
      </c>
    </row>
    <row r="93" spans="2:49" ht="12" customHeight="1" x14ac:dyDescent="0.2">
      <c r="B93" s="53" t="s">
        <v>88</v>
      </c>
      <c r="C93" s="44"/>
      <c r="D93" s="44"/>
      <c r="E93" s="44"/>
      <c r="F93" s="44"/>
      <c r="G93" s="47">
        <v>7</v>
      </c>
      <c r="I93" s="44"/>
      <c r="J93" s="47">
        <v>21</v>
      </c>
      <c r="L93" s="44"/>
      <c r="M93" s="47">
        <v>0</v>
      </c>
      <c r="O93" s="44"/>
      <c r="P93" s="47">
        <v>0</v>
      </c>
      <c r="R93" s="44"/>
      <c r="S93" s="47">
        <v>0</v>
      </c>
      <c r="T93" s="44"/>
      <c r="U93" s="44"/>
      <c r="V93" s="44"/>
      <c r="W93" s="47">
        <v>0</v>
      </c>
      <c r="Y93" s="44"/>
      <c r="Z93" s="44"/>
      <c r="AA93" s="47">
        <v>4</v>
      </c>
      <c r="AC93" s="44"/>
      <c r="AD93" s="44"/>
      <c r="AE93" s="44"/>
      <c r="AF93" s="44"/>
      <c r="AG93" s="47">
        <v>7</v>
      </c>
      <c r="AJ93" s="53" t="s">
        <v>127</v>
      </c>
      <c r="AK93" s="53"/>
      <c r="AL93" s="35">
        <v>1802</v>
      </c>
      <c r="AM93" s="35">
        <v>4</v>
      </c>
      <c r="AN93" s="35">
        <f t="shared" si="10"/>
        <v>3</v>
      </c>
      <c r="AO93" s="54">
        <f t="shared" si="11"/>
        <v>13000</v>
      </c>
      <c r="AP93" s="35">
        <f t="shared" si="12"/>
        <v>0</v>
      </c>
      <c r="AQ93" s="54">
        <f t="shared" si="13"/>
        <v>0</v>
      </c>
      <c r="AR93" s="35">
        <f t="shared" si="14"/>
        <v>1</v>
      </c>
      <c r="AS93" s="54">
        <f t="shared" si="15"/>
        <v>775000</v>
      </c>
      <c r="AT93" s="35">
        <f t="shared" si="16"/>
        <v>3</v>
      </c>
      <c r="AU93" s="54">
        <f t="shared" si="17"/>
        <v>781000</v>
      </c>
      <c r="AV93" s="55">
        <f t="shared" si="18"/>
        <v>4</v>
      </c>
      <c r="AW93" s="15">
        <f t="shared" si="19"/>
        <v>788000</v>
      </c>
    </row>
    <row r="94" spans="2:49" ht="12" customHeight="1" x14ac:dyDescent="0.2">
      <c r="B94" s="53" t="s">
        <v>89</v>
      </c>
      <c r="C94" s="44"/>
      <c r="D94" s="44"/>
      <c r="E94" s="44"/>
      <c r="F94" s="44"/>
      <c r="G94" s="47">
        <v>13</v>
      </c>
      <c r="I94" s="44"/>
      <c r="J94" s="47">
        <v>86</v>
      </c>
      <c r="L94" s="44"/>
      <c r="M94" s="47">
        <v>0</v>
      </c>
      <c r="O94" s="44"/>
      <c r="P94" s="47">
        <v>0</v>
      </c>
      <c r="R94" s="44"/>
      <c r="S94" s="47">
        <v>1</v>
      </c>
      <c r="T94" s="44"/>
      <c r="U94" s="44"/>
      <c r="V94" s="44"/>
      <c r="W94" s="47">
        <v>360</v>
      </c>
      <c r="Y94" s="44"/>
      <c r="Z94" s="44"/>
      <c r="AA94" s="47">
        <v>9</v>
      </c>
      <c r="AC94" s="44"/>
      <c r="AD94" s="44"/>
      <c r="AE94" s="44"/>
      <c r="AF94" s="44"/>
      <c r="AG94" s="47">
        <v>442</v>
      </c>
      <c r="AJ94" s="53" t="s">
        <v>128</v>
      </c>
      <c r="AK94" s="53"/>
      <c r="AL94" s="35">
        <v>1803</v>
      </c>
      <c r="AM94" s="35">
        <v>5</v>
      </c>
      <c r="AN94" s="35">
        <f t="shared" si="10"/>
        <v>30</v>
      </c>
      <c r="AO94" s="54">
        <f t="shared" si="11"/>
        <v>324000</v>
      </c>
      <c r="AP94" s="35">
        <f t="shared" si="12"/>
        <v>1</v>
      </c>
      <c r="AQ94" s="54">
        <f t="shared" si="13"/>
        <v>131000</v>
      </c>
      <c r="AR94" s="35">
        <f t="shared" si="14"/>
        <v>1</v>
      </c>
      <c r="AS94" s="54">
        <f t="shared" si="15"/>
        <v>350000</v>
      </c>
      <c r="AT94" s="35">
        <f t="shared" si="16"/>
        <v>10</v>
      </c>
      <c r="AU94" s="54">
        <f t="shared" si="17"/>
        <v>244000</v>
      </c>
      <c r="AV94" s="55">
        <f t="shared" si="18"/>
        <v>32</v>
      </c>
      <c r="AW94" s="15">
        <f t="shared" si="19"/>
        <v>805000</v>
      </c>
    </row>
    <row r="95" spans="2:49" ht="12" customHeight="1" x14ac:dyDescent="0.2">
      <c r="B95" s="53" t="s">
        <v>90</v>
      </c>
      <c r="C95" s="44"/>
      <c r="D95" s="44"/>
      <c r="E95" s="44"/>
      <c r="F95" s="44"/>
      <c r="G95" s="47">
        <v>17</v>
      </c>
      <c r="I95" s="44"/>
      <c r="J95" s="47">
        <v>256</v>
      </c>
      <c r="L95" s="44"/>
      <c r="M95" s="47">
        <v>0</v>
      </c>
      <c r="O95" s="44"/>
      <c r="P95" s="47">
        <v>0</v>
      </c>
      <c r="R95" s="44"/>
      <c r="S95" s="47">
        <v>0</v>
      </c>
      <c r="T95" s="44"/>
      <c r="U95" s="44"/>
      <c r="V95" s="44"/>
      <c r="W95" s="47">
        <v>0</v>
      </c>
      <c r="Y95" s="44"/>
      <c r="Z95" s="44"/>
      <c r="AA95" s="47">
        <v>7</v>
      </c>
      <c r="AC95" s="44"/>
      <c r="AD95" s="44"/>
      <c r="AE95" s="44"/>
      <c r="AF95" s="44"/>
      <c r="AG95" s="47">
        <v>110</v>
      </c>
      <c r="AJ95" s="53" t="s">
        <v>129</v>
      </c>
      <c r="AK95" s="53"/>
      <c r="AL95" s="35">
        <v>1901</v>
      </c>
      <c r="AM95" s="35">
        <v>3</v>
      </c>
      <c r="AN95" s="35">
        <f t="shared" si="10"/>
        <v>8</v>
      </c>
      <c r="AO95" s="54">
        <f t="shared" si="11"/>
        <v>68000</v>
      </c>
      <c r="AP95" s="35">
        <f t="shared" si="12"/>
        <v>0</v>
      </c>
      <c r="AQ95" s="54">
        <f t="shared" si="13"/>
        <v>0</v>
      </c>
      <c r="AR95" s="35">
        <f t="shared" si="14"/>
        <v>0</v>
      </c>
      <c r="AS95" s="54">
        <f t="shared" si="15"/>
        <v>0</v>
      </c>
      <c r="AT95" s="35">
        <f t="shared" si="16"/>
        <v>4</v>
      </c>
      <c r="AU95" s="54">
        <f t="shared" si="17"/>
        <v>15000</v>
      </c>
      <c r="AV95" s="55">
        <f t="shared" si="18"/>
        <v>8</v>
      </c>
      <c r="AW95" s="15">
        <f t="shared" si="19"/>
        <v>68000</v>
      </c>
    </row>
    <row r="96" spans="2:49" ht="12" customHeight="1" x14ac:dyDescent="0.2">
      <c r="B96" s="53" t="s">
        <v>91</v>
      </c>
      <c r="C96" s="44"/>
      <c r="D96" s="44"/>
      <c r="E96" s="44"/>
      <c r="F96" s="44"/>
      <c r="G96" s="47">
        <v>18</v>
      </c>
      <c r="I96" s="44"/>
      <c r="J96" s="47">
        <v>114</v>
      </c>
      <c r="L96" s="44"/>
      <c r="M96" s="47">
        <v>1</v>
      </c>
      <c r="O96" s="44"/>
      <c r="P96" s="47">
        <v>133</v>
      </c>
      <c r="R96" s="44"/>
      <c r="S96" s="47">
        <v>0</v>
      </c>
      <c r="T96" s="44"/>
      <c r="U96" s="44"/>
      <c r="V96" s="44"/>
      <c r="W96" s="47">
        <v>0</v>
      </c>
      <c r="Y96" s="44"/>
      <c r="Z96" s="44"/>
      <c r="AA96" s="47">
        <v>8</v>
      </c>
      <c r="AC96" s="44"/>
      <c r="AD96" s="44"/>
      <c r="AE96" s="44"/>
      <c r="AF96" s="44"/>
      <c r="AG96" s="47">
        <v>192</v>
      </c>
      <c r="AJ96" s="53" t="s">
        <v>130</v>
      </c>
      <c r="AK96" s="53"/>
      <c r="AL96" s="35">
        <v>1902</v>
      </c>
      <c r="AM96" s="35">
        <v>5</v>
      </c>
      <c r="AN96" s="35">
        <f t="shared" si="10"/>
        <v>4</v>
      </c>
      <c r="AO96" s="54">
        <f t="shared" si="11"/>
        <v>124000</v>
      </c>
      <c r="AP96" s="35">
        <f t="shared" si="12"/>
        <v>0</v>
      </c>
      <c r="AQ96" s="54">
        <f t="shared" si="13"/>
        <v>0</v>
      </c>
      <c r="AR96" s="35">
        <f t="shared" si="14"/>
        <v>0</v>
      </c>
      <c r="AS96" s="54">
        <f t="shared" si="15"/>
        <v>0</v>
      </c>
      <c r="AT96" s="35">
        <f t="shared" si="16"/>
        <v>2</v>
      </c>
      <c r="AU96" s="54">
        <f t="shared" si="17"/>
        <v>21000</v>
      </c>
      <c r="AV96" s="55">
        <f t="shared" si="18"/>
        <v>4</v>
      </c>
      <c r="AW96" s="15">
        <f t="shared" si="19"/>
        <v>124000</v>
      </c>
    </row>
    <row r="97" spans="1:49" ht="12" customHeight="1" x14ac:dyDescent="0.2">
      <c r="B97" s="53" t="s">
        <v>92</v>
      </c>
      <c r="C97" s="44"/>
      <c r="D97" s="44"/>
      <c r="E97" s="44"/>
      <c r="F97" s="44"/>
      <c r="G97" s="47">
        <v>3</v>
      </c>
      <c r="I97" s="44"/>
      <c r="J97" s="47">
        <v>7</v>
      </c>
      <c r="L97" s="44"/>
      <c r="M97" s="47">
        <v>0</v>
      </c>
      <c r="O97" s="44"/>
      <c r="P97" s="47">
        <v>0</v>
      </c>
      <c r="R97" s="44"/>
      <c r="S97" s="47">
        <v>0</v>
      </c>
      <c r="T97" s="44"/>
      <c r="U97" s="44"/>
      <c r="V97" s="44"/>
      <c r="W97" s="47">
        <v>0</v>
      </c>
      <c r="Y97" s="44"/>
      <c r="Z97" s="44"/>
      <c r="AA97" s="47">
        <v>0</v>
      </c>
      <c r="AC97" s="44"/>
      <c r="AD97" s="44"/>
      <c r="AE97" s="44"/>
      <c r="AF97" s="44"/>
      <c r="AG97" s="47">
        <v>0</v>
      </c>
      <c r="AJ97" s="53" t="s">
        <v>131</v>
      </c>
      <c r="AK97" s="53"/>
      <c r="AL97" s="35">
        <v>1903</v>
      </c>
      <c r="AM97" s="35">
        <v>4</v>
      </c>
      <c r="AN97" s="35">
        <f t="shared" si="10"/>
        <v>6</v>
      </c>
      <c r="AO97" s="54">
        <f t="shared" si="11"/>
        <v>61000</v>
      </c>
      <c r="AP97" s="35">
        <f t="shared" si="12"/>
        <v>0</v>
      </c>
      <c r="AQ97" s="54">
        <f t="shared" si="13"/>
        <v>0</v>
      </c>
      <c r="AR97" s="35">
        <f t="shared" si="14"/>
        <v>0</v>
      </c>
      <c r="AS97" s="54">
        <f t="shared" si="15"/>
        <v>0</v>
      </c>
      <c r="AT97" s="35">
        <f t="shared" si="16"/>
        <v>2</v>
      </c>
      <c r="AU97" s="54">
        <f t="shared" si="17"/>
        <v>24000</v>
      </c>
      <c r="AV97" s="55">
        <f t="shared" si="18"/>
        <v>6</v>
      </c>
      <c r="AW97" s="15">
        <f t="shared" si="19"/>
        <v>61000</v>
      </c>
    </row>
    <row r="98" spans="1:49" ht="12" customHeight="1" x14ac:dyDescent="0.2">
      <c r="B98" s="53" t="s">
        <v>93</v>
      </c>
      <c r="C98" s="44"/>
      <c r="D98" s="44"/>
      <c r="E98" s="44"/>
      <c r="F98" s="44"/>
      <c r="G98" s="47">
        <v>21</v>
      </c>
      <c r="I98" s="44"/>
      <c r="J98" s="47">
        <v>337</v>
      </c>
      <c r="L98" s="44"/>
      <c r="M98" s="47">
        <v>3</v>
      </c>
      <c r="O98" s="44"/>
      <c r="P98" s="47">
        <v>480</v>
      </c>
      <c r="R98" s="44"/>
      <c r="S98" s="47">
        <v>0</v>
      </c>
      <c r="T98" s="44"/>
      <c r="U98" s="44"/>
      <c r="V98" s="44"/>
      <c r="W98" s="47">
        <v>0</v>
      </c>
      <c r="Y98" s="44"/>
      <c r="Z98" s="44"/>
      <c r="AA98" s="47">
        <v>4</v>
      </c>
      <c r="AC98" s="44"/>
      <c r="AD98" s="44"/>
      <c r="AE98" s="44"/>
      <c r="AF98" s="44"/>
      <c r="AG98" s="47">
        <v>44</v>
      </c>
      <c r="AJ98" s="53" t="s">
        <v>132</v>
      </c>
      <c r="AK98" s="53"/>
      <c r="AL98" s="35">
        <v>2001</v>
      </c>
      <c r="AM98" s="35">
        <v>5</v>
      </c>
      <c r="AN98" s="35">
        <f t="shared" si="10"/>
        <v>5</v>
      </c>
      <c r="AO98" s="54">
        <f t="shared" si="11"/>
        <v>5000</v>
      </c>
      <c r="AP98" s="35">
        <f t="shared" si="12"/>
        <v>0</v>
      </c>
      <c r="AQ98" s="54">
        <f t="shared" si="13"/>
        <v>0</v>
      </c>
      <c r="AR98" s="35">
        <f t="shared" si="14"/>
        <v>0</v>
      </c>
      <c r="AS98" s="54">
        <f t="shared" si="15"/>
        <v>0</v>
      </c>
      <c r="AT98" s="35">
        <f t="shared" si="16"/>
        <v>4</v>
      </c>
      <c r="AU98" s="54">
        <f t="shared" si="17"/>
        <v>4000</v>
      </c>
      <c r="AV98" s="55">
        <f t="shared" si="18"/>
        <v>5</v>
      </c>
      <c r="AW98" s="15">
        <f t="shared" si="19"/>
        <v>5000</v>
      </c>
    </row>
    <row r="99" spans="1:49" ht="12" customHeight="1" x14ac:dyDescent="0.2">
      <c r="B99" s="53" t="s">
        <v>94</v>
      </c>
      <c r="C99" s="44"/>
      <c r="D99" s="44"/>
      <c r="E99" s="44"/>
      <c r="F99" s="44"/>
      <c r="G99" s="47">
        <v>14</v>
      </c>
      <c r="I99" s="44"/>
      <c r="J99" s="47">
        <v>285</v>
      </c>
      <c r="L99" s="44"/>
      <c r="M99" s="47">
        <v>1</v>
      </c>
      <c r="O99" s="44"/>
      <c r="P99" s="47">
        <v>150</v>
      </c>
      <c r="R99" s="44"/>
      <c r="S99" s="47">
        <v>0</v>
      </c>
      <c r="T99" s="44"/>
      <c r="U99" s="44"/>
      <c r="V99" s="44"/>
      <c r="W99" s="47">
        <v>0</v>
      </c>
      <c r="Y99" s="44"/>
      <c r="Z99" s="44"/>
      <c r="AA99" s="47">
        <v>4</v>
      </c>
      <c r="AC99" s="44"/>
      <c r="AD99" s="44"/>
      <c r="AE99" s="44"/>
      <c r="AF99" s="44"/>
      <c r="AG99" s="47">
        <v>54</v>
      </c>
      <c r="AJ99" s="53" t="s">
        <v>133</v>
      </c>
      <c r="AK99" s="53"/>
      <c r="AL99" s="35">
        <v>2002</v>
      </c>
      <c r="AM99" s="35">
        <v>6</v>
      </c>
      <c r="AN99" s="35">
        <f t="shared" si="10"/>
        <v>14</v>
      </c>
      <c r="AO99" s="54">
        <f t="shared" si="11"/>
        <v>106000</v>
      </c>
      <c r="AP99" s="35">
        <f t="shared" si="12"/>
        <v>0</v>
      </c>
      <c r="AQ99" s="54">
        <f t="shared" si="13"/>
        <v>0</v>
      </c>
      <c r="AR99" s="35">
        <f t="shared" si="14"/>
        <v>0</v>
      </c>
      <c r="AS99" s="54">
        <f t="shared" si="15"/>
        <v>0</v>
      </c>
      <c r="AT99" s="35">
        <f t="shared" si="16"/>
        <v>1</v>
      </c>
      <c r="AU99" s="54">
        <f t="shared" si="17"/>
        <v>18000</v>
      </c>
      <c r="AV99" s="55">
        <f t="shared" si="18"/>
        <v>14</v>
      </c>
      <c r="AW99" s="15">
        <f t="shared" si="19"/>
        <v>106000</v>
      </c>
    </row>
    <row r="100" spans="1:49" ht="12" customHeight="1" x14ac:dyDescent="0.2">
      <c r="B100" s="53" t="s">
        <v>95</v>
      </c>
      <c r="C100" s="44"/>
      <c r="D100" s="44"/>
      <c r="E100" s="44"/>
      <c r="F100" s="44"/>
      <c r="G100" s="47">
        <v>25</v>
      </c>
      <c r="I100" s="44"/>
      <c r="J100" s="47">
        <v>291</v>
      </c>
      <c r="L100" s="44"/>
      <c r="M100" s="47">
        <v>1</v>
      </c>
      <c r="O100" s="44"/>
      <c r="P100" s="47">
        <v>150</v>
      </c>
      <c r="R100" s="44"/>
      <c r="S100" s="47">
        <v>0</v>
      </c>
      <c r="T100" s="44"/>
      <c r="U100" s="44"/>
      <c r="V100" s="44"/>
      <c r="W100" s="47">
        <v>0</v>
      </c>
      <c r="Y100" s="44"/>
      <c r="Z100" s="44"/>
      <c r="AA100" s="47">
        <v>6</v>
      </c>
      <c r="AC100" s="44"/>
      <c r="AD100" s="44"/>
      <c r="AE100" s="44"/>
      <c r="AF100" s="44"/>
      <c r="AG100" s="47">
        <v>75</v>
      </c>
      <c r="AJ100" s="53" t="s">
        <v>134</v>
      </c>
      <c r="AK100" s="53"/>
      <c r="AL100" s="35">
        <v>2003</v>
      </c>
      <c r="AM100" s="35">
        <v>3</v>
      </c>
      <c r="AN100" s="35">
        <f t="shared" si="10"/>
        <v>10</v>
      </c>
      <c r="AO100" s="54">
        <f t="shared" si="11"/>
        <v>69000</v>
      </c>
      <c r="AP100" s="35">
        <f t="shared" si="12"/>
        <v>0</v>
      </c>
      <c r="AQ100" s="54">
        <f t="shared" si="13"/>
        <v>0</v>
      </c>
      <c r="AR100" s="35">
        <f t="shared" si="14"/>
        <v>0</v>
      </c>
      <c r="AS100" s="54">
        <f t="shared" si="15"/>
        <v>0</v>
      </c>
      <c r="AT100" s="35">
        <f t="shared" si="16"/>
        <v>8</v>
      </c>
      <c r="AU100" s="54">
        <f t="shared" si="17"/>
        <v>51000</v>
      </c>
      <c r="AV100" s="55">
        <f t="shared" si="18"/>
        <v>10</v>
      </c>
      <c r="AW100" s="15">
        <f t="shared" si="19"/>
        <v>69000</v>
      </c>
    </row>
    <row r="101" spans="1:49" ht="12" customHeight="1" x14ac:dyDescent="0.2">
      <c r="B101" s="53" t="s">
        <v>96</v>
      </c>
      <c r="C101" s="44"/>
      <c r="D101" s="44"/>
      <c r="E101" s="44"/>
      <c r="F101" s="44"/>
      <c r="G101" s="47">
        <v>13</v>
      </c>
      <c r="I101" s="44"/>
      <c r="J101" s="47">
        <v>45</v>
      </c>
      <c r="L101" s="44"/>
      <c r="M101" s="47">
        <v>0</v>
      </c>
      <c r="O101" s="44"/>
      <c r="P101" s="47">
        <v>0</v>
      </c>
      <c r="R101" s="44"/>
      <c r="S101" s="47">
        <v>1</v>
      </c>
      <c r="T101" s="44"/>
      <c r="U101" s="44"/>
      <c r="V101" s="44"/>
      <c r="W101" s="47">
        <v>402</v>
      </c>
      <c r="Y101" s="44"/>
      <c r="Z101" s="44"/>
      <c r="AA101" s="47">
        <v>7</v>
      </c>
      <c r="AC101" s="44"/>
      <c r="AD101" s="44"/>
      <c r="AE101" s="44"/>
      <c r="AF101" s="44"/>
      <c r="AG101" s="47">
        <v>32</v>
      </c>
      <c r="AJ101" s="53" t="s">
        <v>135</v>
      </c>
      <c r="AK101" s="53"/>
      <c r="AL101" s="35">
        <v>2004</v>
      </c>
      <c r="AM101" s="35">
        <v>4</v>
      </c>
      <c r="AN101" s="35">
        <f t="shared" si="10"/>
        <v>3</v>
      </c>
      <c r="AO101" s="54">
        <f t="shared" si="11"/>
        <v>54000</v>
      </c>
      <c r="AP101" s="35">
        <f t="shared" si="12"/>
        <v>0</v>
      </c>
      <c r="AQ101" s="54">
        <f t="shared" si="13"/>
        <v>0</v>
      </c>
      <c r="AR101" s="35">
        <f t="shared" si="14"/>
        <v>0</v>
      </c>
      <c r="AS101" s="54">
        <f t="shared" si="15"/>
        <v>0</v>
      </c>
      <c r="AT101" s="35">
        <f t="shared" si="16"/>
        <v>0</v>
      </c>
      <c r="AU101" s="54">
        <f t="shared" si="17"/>
        <v>0</v>
      </c>
      <c r="AV101" s="55">
        <f t="shared" si="18"/>
        <v>3</v>
      </c>
      <c r="AW101" s="15">
        <f t="shared" si="19"/>
        <v>54000</v>
      </c>
    </row>
    <row r="102" spans="1:49" ht="12" customHeight="1" x14ac:dyDescent="0.2">
      <c r="B102" s="53" t="s">
        <v>98</v>
      </c>
      <c r="C102" s="44"/>
      <c r="D102" s="44"/>
      <c r="E102" s="44"/>
      <c r="F102" s="44"/>
      <c r="G102" s="47">
        <v>19</v>
      </c>
      <c r="I102" s="44"/>
      <c r="J102" s="47">
        <v>140</v>
      </c>
      <c r="L102" s="44"/>
      <c r="M102" s="47">
        <v>1</v>
      </c>
      <c r="O102" s="44"/>
      <c r="P102" s="47">
        <v>250</v>
      </c>
      <c r="R102" s="44"/>
      <c r="S102" s="47">
        <v>1</v>
      </c>
      <c r="T102" s="44"/>
      <c r="U102" s="44"/>
      <c r="V102" s="44"/>
      <c r="W102" s="47">
        <v>500</v>
      </c>
      <c r="Y102" s="44"/>
      <c r="Z102" s="44"/>
      <c r="AA102" s="47">
        <v>3</v>
      </c>
      <c r="AC102" s="44"/>
      <c r="AD102" s="44"/>
      <c r="AE102" s="44"/>
      <c r="AF102" s="44"/>
      <c r="AG102" s="47">
        <v>47</v>
      </c>
      <c r="AJ102" s="53" t="s">
        <v>136</v>
      </c>
      <c r="AK102" s="53"/>
      <c r="AL102" s="35">
        <v>2005</v>
      </c>
      <c r="AM102" s="35">
        <v>4</v>
      </c>
      <c r="AN102" s="35">
        <f t="shared" si="10"/>
        <v>33</v>
      </c>
      <c r="AO102" s="54">
        <f t="shared" si="11"/>
        <v>1221000</v>
      </c>
      <c r="AP102" s="35">
        <f t="shared" si="12"/>
        <v>2</v>
      </c>
      <c r="AQ102" s="54">
        <f t="shared" si="13"/>
        <v>218000</v>
      </c>
      <c r="AR102" s="35">
        <f t="shared" si="14"/>
        <v>0</v>
      </c>
      <c r="AS102" s="54">
        <f t="shared" si="15"/>
        <v>0</v>
      </c>
      <c r="AT102" s="35">
        <f t="shared" si="16"/>
        <v>3</v>
      </c>
      <c r="AU102" s="54">
        <f t="shared" si="17"/>
        <v>109000</v>
      </c>
      <c r="AV102" s="55">
        <f t="shared" si="18"/>
        <v>35</v>
      </c>
      <c r="AW102" s="15">
        <f t="shared" si="19"/>
        <v>1439000</v>
      </c>
    </row>
    <row r="103" spans="1:49" ht="12" customHeight="1" x14ac:dyDescent="0.2">
      <c r="B103" s="53" t="s">
        <v>99</v>
      </c>
      <c r="C103" s="44"/>
      <c r="D103" s="44"/>
      <c r="E103" s="44"/>
      <c r="F103" s="44"/>
      <c r="G103" s="47">
        <v>2</v>
      </c>
      <c r="I103" s="44"/>
      <c r="J103" s="47">
        <v>2</v>
      </c>
      <c r="L103" s="44"/>
      <c r="M103" s="47">
        <v>0</v>
      </c>
      <c r="O103" s="44"/>
      <c r="P103" s="47">
        <v>0</v>
      </c>
      <c r="R103" s="44"/>
      <c r="S103" s="47">
        <v>0</v>
      </c>
      <c r="T103" s="44"/>
      <c r="U103" s="44"/>
      <c r="V103" s="44"/>
      <c r="W103" s="47">
        <v>0</v>
      </c>
      <c r="Y103" s="44"/>
      <c r="Z103" s="44"/>
      <c r="AA103" s="47">
        <v>1</v>
      </c>
      <c r="AC103" s="44"/>
      <c r="AD103" s="44"/>
      <c r="AE103" s="44"/>
      <c r="AF103" s="44"/>
      <c r="AG103" s="47">
        <v>1</v>
      </c>
      <c r="AJ103" s="53" t="s">
        <v>137</v>
      </c>
      <c r="AK103" s="53"/>
      <c r="AL103" s="35">
        <v>2006</v>
      </c>
      <c r="AM103" s="35">
        <v>4</v>
      </c>
      <c r="AN103" s="35">
        <f t="shared" si="10"/>
        <v>17</v>
      </c>
      <c r="AO103" s="54">
        <f t="shared" si="11"/>
        <v>367000</v>
      </c>
      <c r="AP103" s="35">
        <f t="shared" si="12"/>
        <v>1</v>
      </c>
      <c r="AQ103" s="54">
        <f t="shared" si="13"/>
        <v>103000</v>
      </c>
      <c r="AR103" s="35">
        <f t="shared" si="14"/>
        <v>2</v>
      </c>
      <c r="AS103" s="54">
        <f t="shared" si="15"/>
        <v>700000</v>
      </c>
      <c r="AT103" s="35">
        <f t="shared" si="16"/>
        <v>7</v>
      </c>
      <c r="AU103" s="54">
        <f t="shared" si="17"/>
        <v>131000</v>
      </c>
      <c r="AV103" s="55">
        <f t="shared" si="18"/>
        <v>20</v>
      </c>
      <c r="AW103" s="15">
        <f t="shared" si="19"/>
        <v>1170000</v>
      </c>
    </row>
    <row r="104" spans="1:49" ht="12" customHeight="1" x14ac:dyDescent="0.2">
      <c r="B104" s="53" t="s">
        <v>100</v>
      </c>
      <c r="C104" s="44"/>
      <c r="D104" s="44"/>
      <c r="E104" s="44"/>
      <c r="F104" s="44"/>
      <c r="G104" s="47">
        <v>30</v>
      </c>
      <c r="I104" s="44"/>
      <c r="J104" s="47">
        <v>324</v>
      </c>
      <c r="L104" s="44"/>
      <c r="M104" s="47">
        <v>1</v>
      </c>
      <c r="O104" s="44"/>
      <c r="P104" s="47">
        <v>131</v>
      </c>
      <c r="R104" s="44"/>
      <c r="S104" s="47">
        <v>1</v>
      </c>
      <c r="T104" s="44"/>
      <c r="U104" s="44"/>
      <c r="V104" s="44"/>
      <c r="W104" s="47">
        <v>350</v>
      </c>
      <c r="Y104" s="44"/>
      <c r="Z104" s="44"/>
      <c r="AA104" s="47">
        <v>10</v>
      </c>
      <c r="AC104" s="44"/>
      <c r="AD104" s="44"/>
      <c r="AE104" s="44"/>
      <c r="AF104" s="44"/>
      <c r="AG104" s="47">
        <v>244</v>
      </c>
      <c r="AJ104" s="53" t="s">
        <v>138</v>
      </c>
      <c r="AK104" s="53"/>
      <c r="AL104" s="35">
        <v>2007.01</v>
      </c>
      <c r="AM104" s="35">
        <v>6</v>
      </c>
      <c r="AN104" s="35">
        <f t="shared" si="10"/>
        <v>6</v>
      </c>
      <c r="AO104" s="54">
        <f t="shared" si="11"/>
        <v>97000</v>
      </c>
      <c r="AP104" s="35">
        <f t="shared" si="12"/>
        <v>0</v>
      </c>
      <c r="AQ104" s="54">
        <f t="shared" si="13"/>
        <v>0</v>
      </c>
      <c r="AR104" s="35">
        <f t="shared" si="14"/>
        <v>0</v>
      </c>
      <c r="AS104" s="54">
        <f t="shared" si="15"/>
        <v>0</v>
      </c>
      <c r="AT104" s="35">
        <f t="shared" si="16"/>
        <v>4</v>
      </c>
      <c r="AU104" s="54">
        <f t="shared" si="17"/>
        <v>88000</v>
      </c>
      <c r="AV104" s="55">
        <f t="shared" si="18"/>
        <v>6</v>
      </c>
      <c r="AW104" s="15">
        <f t="shared" si="19"/>
        <v>97000</v>
      </c>
    </row>
    <row r="105" spans="1:49" ht="12" customHeight="1" x14ac:dyDescent="0.2">
      <c r="B105" s="53" t="s">
        <v>101</v>
      </c>
      <c r="C105" s="44"/>
      <c r="D105" s="44"/>
      <c r="E105" s="44"/>
      <c r="F105" s="44"/>
      <c r="G105" s="47">
        <v>4</v>
      </c>
      <c r="I105" s="44"/>
      <c r="J105" s="47">
        <v>124</v>
      </c>
      <c r="L105" s="44"/>
      <c r="M105" s="47">
        <v>0</v>
      </c>
      <c r="O105" s="44"/>
      <c r="P105" s="47">
        <v>0</v>
      </c>
      <c r="R105" s="44"/>
      <c r="S105" s="47">
        <v>0</v>
      </c>
      <c r="T105" s="44"/>
      <c r="U105" s="44"/>
      <c r="V105" s="44"/>
      <c r="W105" s="47">
        <v>0</v>
      </c>
      <c r="Y105" s="44"/>
      <c r="Z105" s="44"/>
      <c r="AA105" s="47">
        <v>2</v>
      </c>
      <c r="AC105" s="44"/>
      <c r="AD105" s="44"/>
      <c r="AE105" s="44"/>
      <c r="AF105" s="44"/>
      <c r="AG105" s="47">
        <v>21</v>
      </c>
      <c r="AJ105" s="53" t="s">
        <v>139</v>
      </c>
      <c r="AK105" s="53"/>
      <c r="AL105" s="35">
        <v>2007.02</v>
      </c>
      <c r="AM105" s="35">
        <v>6</v>
      </c>
      <c r="AN105" s="35">
        <f t="shared" si="10"/>
        <v>5</v>
      </c>
      <c r="AO105" s="54">
        <f t="shared" si="11"/>
        <v>5000</v>
      </c>
      <c r="AP105" s="35">
        <f t="shared" si="12"/>
        <v>0</v>
      </c>
      <c r="AQ105" s="54">
        <f t="shared" si="13"/>
        <v>0</v>
      </c>
      <c r="AR105" s="35">
        <f t="shared" si="14"/>
        <v>0</v>
      </c>
      <c r="AS105" s="54">
        <f t="shared" si="15"/>
        <v>0</v>
      </c>
      <c r="AT105" s="35">
        <f t="shared" si="16"/>
        <v>0</v>
      </c>
      <c r="AU105" s="54">
        <f t="shared" si="17"/>
        <v>0</v>
      </c>
      <c r="AV105" s="55">
        <f t="shared" si="18"/>
        <v>5</v>
      </c>
      <c r="AW105" s="15">
        <f t="shared" si="19"/>
        <v>5000</v>
      </c>
    </row>
    <row r="106" spans="1:49" ht="14.45" customHeight="1" x14ac:dyDescent="0.2">
      <c r="A106" s="48" t="s">
        <v>273</v>
      </c>
      <c r="B106" s="37"/>
      <c r="C106" s="37"/>
      <c r="D106" s="37"/>
      <c r="E106" s="37"/>
      <c r="F106" s="37"/>
      <c r="G106" s="37"/>
      <c r="H106" s="37"/>
      <c r="Z106" s="38"/>
      <c r="AA106" s="38"/>
      <c r="AB106" s="49" t="s">
        <v>1</v>
      </c>
      <c r="AC106" s="38"/>
      <c r="AD106" s="49" t="s">
        <v>97</v>
      </c>
      <c r="AE106" s="50" t="s">
        <v>3</v>
      </c>
      <c r="AF106" s="38"/>
      <c r="AG106" s="49" t="s">
        <v>221</v>
      </c>
      <c r="AJ106" s="53" t="s">
        <v>140</v>
      </c>
      <c r="AK106" s="53"/>
      <c r="AL106" s="35">
        <v>2008</v>
      </c>
      <c r="AM106" s="35">
        <v>6</v>
      </c>
      <c r="AN106" s="35">
        <f t="shared" si="10"/>
        <v>12</v>
      </c>
      <c r="AO106" s="54">
        <f t="shared" si="11"/>
        <v>266000</v>
      </c>
      <c r="AP106" s="35">
        <f t="shared" si="12"/>
        <v>0</v>
      </c>
      <c r="AQ106" s="54">
        <f t="shared" si="13"/>
        <v>0</v>
      </c>
      <c r="AR106" s="35">
        <f t="shared" si="14"/>
        <v>0</v>
      </c>
      <c r="AS106" s="54">
        <f t="shared" si="15"/>
        <v>0</v>
      </c>
      <c r="AT106" s="35">
        <f t="shared" si="16"/>
        <v>8</v>
      </c>
      <c r="AU106" s="54">
        <f t="shared" si="17"/>
        <v>204000</v>
      </c>
      <c r="AV106" s="55">
        <f t="shared" si="18"/>
        <v>12</v>
      </c>
      <c r="AW106" s="15">
        <f t="shared" si="19"/>
        <v>266000</v>
      </c>
    </row>
    <row r="107" spans="1:49" ht="14.45" customHeight="1" x14ac:dyDescent="0.2">
      <c r="A107" s="48" t="s">
        <v>5</v>
      </c>
      <c r="B107" s="37"/>
      <c r="C107" s="37"/>
      <c r="D107" s="37"/>
      <c r="E107" s="37"/>
      <c r="V107" s="48" t="s">
        <v>6</v>
      </c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J107" s="53" t="s">
        <v>141</v>
      </c>
      <c r="AK107" s="53"/>
      <c r="AL107" s="35">
        <v>2101</v>
      </c>
      <c r="AM107" s="35">
        <v>5</v>
      </c>
      <c r="AN107" s="35">
        <f t="shared" si="10"/>
        <v>60</v>
      </c>
      <c r="AO107" s="54">
        <f t="shared" si="11"/>
        <v>702000</v>
      </c>
      <c r="AP107" s="35">
        <f t="shared" si="12"/>
        <v>1</v>
      </c>
      <c r="AQ107" s="54">
        <f t="shared" si="13"/>
        <v>200000</v>
      </c>
      <c r="AR107" s="35">
        <f t="shared" si="14"/>
        <v>3</v>
      </c>
      <c r="AS107" s="54">
        <f t="shared" si="15"/>
        <v>1350000</v>
      </c>
      <c r="AT107" s="35">
        <f t="shared" si="16"/>
        <v>26</v>
      </c>
      <c r="AU107" s="54">
        <f t="shared" si="17"/>
        <v>550000</v>
      </c>
      <c r="AV107" s="55">
        <f t="shared" si="18"/>
        <v>64</v>
      </c>
      <c r="AW107" s="15">
        <f t="shared" si="19"/>
        <v>2252000</v>
      </c>
    </row>
    <row r="108" spans="1:49" ht="14.45" customHeight="1" x14ac:dyDescent="0.2">
      <c r="A108" s="48" t="s">
        <v>7</v>
      </c>
      <c r="B108" s="37"/>
      <c r="C108" s="37"/>
      <c r="D108" s="37"/>
      <c r="E108" s="37"/>
      <c r="V108" s="48" t="s">
        <v>268</v>
      </c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J108" s="53" t="s">
        <v>142</v>
      </c>
      <c r="AK108" s="53"/>
      <c r="AL108" s="35">
        <v>2102</v>
      </c>
      <c r="AM108" s="35">
        <v>6</v>
      </c>
      <c r="AN108" s="35">
        <f t="shared" si="10"/>
        <v>47</v>
      </c>
      <c r="AO108" s="54">
        <f t="shared" si="11"/>
        <v>1059000</v>
      </c>
      <c r="AP108" s="35">
        <f t="shared" si="12"/>
        <v>5</v>
      </c>
      <c r="AQ108" s="54">
        <f t="shared" si="13"/>
        <v>1081000</v>
      </c>
      <c r="AR108" s="35">
        <f t="shared" si="14"/>
        <v>3</v>
      </c>
      <c r="AS108" s="54">
        <f t="shared" si="15"/>
        <v>1405000</v>
      </c>
      <c r="AT108" s="35">
        <f t="shared" si="16"/>
        <v>15</v>
      </c>
      <c r="AU108" s="54">
        <f t="shared" si="17"/>
        <v>170000</v>
      </c>
      <c r="AV108" s="55">
        <f t="shared" si="18"/>
        <v>55</v>
      </c>
      <c r="AW108" s="15">
        <f t="shared" si="19"/>
        <v>3545000</v>
      </c>
    </row>
    <row r="109" spans="1:49" ht="12" customHeight="1" x14ac:dyDescent="0.2">
      <c r="G109" s="51" t="s">
        <v>10</v>
      </c>
      <c r="H109" s="41"/>
      <c r="I109" s="41"/>
      <c r="J109" s="41"/>
      <c r="M109" s="51" t="s">
        <v>10</v>
      </c>
      <c r="N109" s="41"/>
      <c r="O109" s="41"/>
      <c r="P109" s="41"/>
      <c r="R109" s="51" t="s">
        <v>10</v>
      </c>
      <c r="S109" s="41"/>
      <c r="T109" s="41"/>
      <c r="U109" s="41"/>
      <c r="V109" s="41"/>
      <c r="AJ109" s="53" t="s">
        <v>143</v>
      </c>
      <c r="AK109" s="53"/>
      <c r="AL109" s="35">
        <v>2201</v>
      </c>
      <c r="AM109" s="35">
        <v>13</v>
      </c>
      <c r="AN109" s="35">
        <f t="shared" si="10"/>
        <v>104</v>
      </c>
      <c r="AO109" s="54">
        <f t="shared" si="11"/>
        <v>1374000</v>
      </c>
      <c r="AP109" s="35">
        <f t="shared" si="12"/>
        <v>3</v>
      </c>
      <c r="AQ109" s="54">
        <f t="shared" si="13"/>
        <v>502000</v>
      </c>
      <c r="AR109" s="35">
        <f t="shared" si="14"/>
        <v>5</v>
      </c>
      <c r="AS109" s="54">
        <f t="shared" si="15"/>
        <v>2705000</v>
      </c>
      <c r="AT109" s="35">
        <f t="shared" si="16"/>
        <v>45</v>
      </c>
      <c r="AU109" s="54">
        <f t="shared" si="17"/>
        <v>1082000</v>
      </c>
      <c r="AV109" s="55">
        <f t="shared" si="18"/>
        <v>112</v>
      </c>
      <c r="AW109" s="15">
        <f t="shared" si="19"/>
        <v>4581000</v>
      </c>
    </row>
    <row r="110" spans="1:49" ht="12" customHeight="1" x14ac:dyDescent="0.2">
      <c r="G110" s="51" t="s">
        <v>11</v>
      </c>
      <c r="H110" s="41"/>
      <c r="I110" s="41"/>
      <c r="J110" s="41"/>
      <c r="M110" s="51" t="s">
        <v>12</v>
      </c>
      <c r="N110" s="41"/>
      <c r="O110" s="41"/>
      <c r="P110" s="41"/>
      <c r="R110" s="51" t="s">
        <v>13</v>
      </c>
      <c r="S110" s="41"/>
      <c r="T110" s="41"/>
      <c r="U110" s="41"/>
      <c r="V110" s="41"/>
      <c r="X110" s="51" t="s">
        <v>14</v>
      </c>
      <c r="Y110" s="41"/>
      <c r="Z110" s="41"/>
      <c r="AA110" s="41"/>
      <c r="AB110" s="41"/>
      <c r="AC110" s="41"/>
      <c r="AD110" s="41"/>
      <c r="AE110" s="41"/>
      <c r="AF110" s="41"/>
      <c r="AG110" s="41"/>
      <c r="AJ110" s="53" t="s">
        <v>144</v>
      </c>
      <c r="AK110" s="53"/>
      <c r="AL110" s="35">
        <v>2301</v>
      </c>
      <c r="AM110" s="35">
        <v>6</v>
      </c>
      <c r="AN110" s="35">
        <f t="shared" si="10"/>
        <v>39</v>
      </c>
      <c r="AO110" s="54">
        <f t="shared" si="11"/>
        <v>367000</v>
      </c>
      <c r="AP110" s="35">
        <f t="shared" si="12"/>
        <v>2</v>
      </c>
      <c r="AQ110" s="54">
        <f t="shared" si="13"/>
        <v>252000</v>
      </c>
      <c r="AR110" s="35">
        <f t="shared" si="14"/>
        <v>2</v>
      </c>
      <c r="AS110" s="54">
        <f t="shared" si="15"/>
        <v>1100000</v>
      </c>
      <c r="AT110" s="35">
        <f t="shared" si="16"/>
        <v>20</v>
      </c>
      <c r="AU110" s="54">
        <f t="shared" si="17"/>
        <v>320000</v>
      </c>
      <c r="AV110" s="55">
        <f t="shared" si="18"/>
        <v>43</v>
      </c>
      <c r="AW110" s="15">
        <f t="shared" si="19"/>
        <v>1719000</v>
      </c>
    </row>
    <row r="111" spans="1:49" ht="12.95" customHeight="1" x14ac:dyDescent="0.2">
      <c r="B111" s="52" t="s">
        <v>15</v>
      </c>
      <c r="G111" s="51" t="s">
        <v>16</v>
      </c>
      <c r="H111" s="41"/>
      <c r="I111" s="41"/>
      <c r="J111" s="41"/>
      <c r="M111" s="51" t="s">
        <v>17</v>
      </c>
      <c r="N111" s="41"/>
      <c r="O111" s="41"/>
      <c r="P111" s="41"/>
      <c r="X111" s="51" t="s">
        <v>18</v>
      </c>
      <c r="Y111" s="41"/>
      <c r="Z111" s="41"/>
      <c r="AA111" s="41"/>
      <c r="AB111" s="41"/>
      <c r="AC111" s="41"/>
      <c r="AD111" s="41"/>
      <c r="AE111" s="41"/>
      <c r="AF111" s="41"/>
      <c r="AG111" s="41"/>
      <c r="AJ111" s="53" t="s">
        <v>145</v>
      </c>
      <c r="AK111" s="53"/>
      <c r="AL111" s="35">
        <v>2302</v>
      </c>
      <c r="AM111" s="35">
        <v>13</v>
      </c>
      <c r="AN111" s="35">
        <f t="shared" si="10"/>
        <v>54</v>
      </c>
      <c r="AO111" s="54">
        <f t="shared" si="11"/>
        <v>717000</v>
      </c>
      <c r="AP111" s="35">
        <f t="shared" si="12"/>
        <v>4</v>
      </c>
      <c r="AQ111" s="54">
        <f t="shared" si="13"/>
        <v>884000</v>
      </c>
      <c r="AR111" s="35">
        <f t="shared" si="14"/>
        <v>5</v>
      </c>
      <c r="AS111" s="54">
        <f t="shared" si="15"/>
        <v>2513000</v>
      </c>
      <c r="AT111" s="35">
        <f t="shared" si="16"/>
        <v>30</v>
      </c>
      <c r="AU111" s="54">
        <f t="shared" si="17"/>
        <v>1297000</v>
      </c>
      <c r="AV111" s="55">
        <f t="shared" si="18"/>
        <v>63</v>
      </c>
      <c r="AW111" s="15">
        <f t="shared" si="19"/>
        <v>4114000</v>
      </c>
    </row>
    <row r="112" spans="1:49" ht="13.5" customHeight="1" x14ac:dyDescent="0.2">
      <c r="B112" s="42"/>
      <c r="G112" s="41"/>
      <c r="H112" s="41"/>
      <c r="I112" s="41"/>
      <c r="J112" s="41"/>
      <c r="M112" s="41"/>
      <c r="N112" s="41"/>
      <c r="O112" s="41"/>
      <c r="P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J112" s="53" t="s">
        <v>146</v>
      </c>
      <c r="AK112" s="53"/>
      <c r="AL112" s="35">
        <v>2303</v>
      </c>
      <c r="AM112" s="35">
        <v>5</v>
      </c>
      <c r="AN112" s="35">
        <f t="shared" si="10"/>
        <v>24</v>
      </c>
      <c r="AO112" s="54">
        <f t="shared" si="11"/>
        <v>333000</v>
      </c>
      <c r="AP112" s="35">
        <f t="shared" si="12"/>
        <v>0</v>
      </c>
      <c r="AQ112" s="54">
        <f t="shared" si="13"/>
        <v>0</v>
      </c>
      <c r="AR112" s="35">
        <f t="shared" si="14"/>
        <v>0</v>
      </c>
      <c r="AS112" s="54">
        <f t="shared" si="15"/>
        <v>0</v>
      </c>
      <c r="AT112" s="35">
        <f t="shared" si="16"/>
        <v>17</v>
      </c>
      <c r="AU112" s="54">
        <f t="shared" si="17"/>
        <v>136000</v>
      </c>
      <c r="AV112" s="55">
        <f t="shared" si="18"/>
        <v>24</v>
      </c>
      <c r="AW112" s="15">
        <f t="shared" si="19"/>
        <v>333000</v>
      </c>
    </row>
    <row r="113" spans="2:49" ht="12" customHeight="1" x14ac:dyDescent="0.2">
      <c r="F113" s="51" t="s">
        <v>19</v>
      </c>
      <c r="G113" s="41"/>
      <c r="H113" s="41"/>
      <c r="J113" s="51" t="s">
        <v>20</v>
      </c>
      <c r="K113" s="41"/>
      <c r="M113" s="51" t="s">
        <v>19</v>
      </c>
      <c r="N113" s="41"/>
      <c r="P113" s="52" t="s">
        <v>20</v>
      </c>
      <c r="S113" s="52" t="s">
        <v>19</v>
      </c>
      <c r="U113" s="51" t="s">
        <v>20</v>
      </c>
      <c r="V113" s="41"/>
      <c r="Y113" s="51" t="s">
        <v>19</v>
      </c>
      <c r="Z113" s="41"/>
      <c r="AD113" s="51" t="s">
        <v>20</v>
      </c>
      <c r="AE113" s="41"/>
      <c r="AF113" s="41"/>
      <c r="AJ113" s="53" t="s">
        <v>147</v>
      </c>
      <c r="AK113" s="53"/>
      <c r="AL113" s="35">
        <v>2401</v>
      </c>
      <c r="AM113" s="35">
        <v>11</v>
      </c>
      <c r="AN113" s="35">
        <f t="shared" si="10"/>
        <v>49</v>
      </c>
      <c r="AO113" s="54">
        <f t="shared" si="11"/>
        <v>621000</v>
      </c>
      <c r="AP113" s="35">
        <f t="shared" si="12"/>
        <v>1</v>
      </c>
      <c r="AQ113" s="54">
        <f t="shared" si="13"/>
        <v>250000</v>
      </c>
      <c r="AR113" s="35">
        <f t="shared" si="14"/>
        <v>0</v>
      </c>
      <c r="AS113" s="54">
        <f t="shared" si="15"/>
        <v>0</v>
      </c>
      <c r="AT113" s="35">
        <f t="shared" si="16"/>
        <v>20</v>
      </c>
      <c r="AU113" s="54">
        <f t="shared" si="17"/>
        <v>383000</v>
      </c>
      <c r="AV113" s="55">
        <f t="shared" si="18"/>
        <v>50</v>
      </c>
      <c r="AW113" s="15">
        <f t="shared" si="19"/>
        <v>871000</v>
      </c>
    </row>
    <row r="114" spans="2:49" ht="12" customHeight="1" x14ac:dyDescent="0.2">
      <c r="F114" s="51" t="s">
        <v>21</v>
      </c>
      <c r="G114" s="41"/>
      <c r="H114" s="41"/>
      <c r="J114" s="51" t="s">
        <v>22</v>
      </c>
      <c r="K114" s="41"/>
      <c r="M114" s="51" t="s">
        <v>21</v>
      </c>
      <c r="N114" s="41"/>
      <c r="P114" s="52" t="s">
        <v>22</v>
      </c>
      <c r="S114" s="52" t="s">
        <v>21</v>
      </c>
      <c r="U114" s="51" t="s">
        <v>22</v>
      </c>
      <c r="V114" s="41"/>
      <c r="Y114" s="51" t="s">
        <v>21</v>
      </c>
      <c r="Z114" s="41"/>
      <c r="AD114" s="51" t="s">
        <v>22</v>
      </c>
      <c r="AE114" s="41"/>
      <c r="AF114" s="41"/>
      <c r="AJ114" s="53" t="s">
        <v>149</v>
      </c>
      <c r="AK114" s="53"/>
      <c r="AL114" s="35">
        <v>2402</v>
      </c>
      <c r="AM114" s="35">
        <v>13</v>
      </c>
      <c r="AN114" s="35">
        <f t="shared" si="10"/>
        <v>67</v>
      </c>
      <c r="AO114" s="54">
        <f t="shared" si="11"/>
        <v>811000</v>
      </c>
      <c r="AP114" s="35">
        <f t="shared" si="12"/>
        <v>1</v>
      </c>
      <c r="AQ114" s="54">
        <f t="shared" si="13"/>
        <v>250000</v>
      </c>
      <c r="AR114" s="35">
        <f t="shared" si="14"/>
        <v>2</v>
      </c>
      <c r="AS114" s="54">
        <f t="shared" si="15"/>
        <v>682000</v>
      </c>
      <c r="AT114" s="35">
        <f t="shared" si="16"/>
        <v>39</v>
      </c>
      <c r="AU114" s="54">
        <f t="shared" si="17"/>
        <v>1266000</v>
      </c>
      <c r="AV114" s="55">
        <f t="shared" si="18"/>
        <v>70</v>
      </c>
      <c r="AW114" s="15">
        <f t="shared" si="19"/>
        <v>1743000</v>
      </c>
    </row>
    <row r="115" spans="2:49" ht="12" customHeight="1" x14ac:dyDescent="0.2">
      <c r="B115" s="53" t="s">
        <v>102</v>
      </c>
      <c r="C115" s="44"/>
      <c r="D115" s="44"/>
      <c r="E115" s="44"/>
      <c r="F115" s="44"/>
      <c r="G115" s="47">
        <v>5</v>
      </c>
      <c r="I115" s="44"/>
      <c r="J115" s="47">
        <v>5</v>
      </c>
      <c r="L115" s="44"/>
      <c r="M115" s="47">
        <v>0</v>
      </c>
      <c r="O115" s="44"/>
      <c r="P115" s="47">
        <v>0</v>
      </c>
      <c r="R115" s="44"/>
      <c r="S115" s="47">
        <v>0</v>
      </c>
      <c r="T115" s="44"/>
      <c r="U115" s="44"/>
      <c r="V115" s="44"/>
      <c r="W115" s="47">
        <v>0</v>
      </c>
      <c r="Y115" s="44"/>
      <c r="Z115" s="44"/>
      <c r="AA115" s="47">
        <v>4</v>
      </c>
      <c r="AC115" s="44"/>
      <c r="AD115" s="44"/>
      <c r="AE115" s="44"/>
      <c r="AF115" s="44"/>
      <c r="AG115" s="47">
        <v>4</v>
      </c>
      <c r="AJ115" s="53" t="s">
        <v>150</v>
      </c>
      <c r="AK115" s="53"/>
      <c r="AL115" s="35">
        <v>2403</v>
      </c>
      <c r="AM115" s="35">
        <v>13</v>
      </c>
      <c r="AN115" s="35">
        <f t="shared" si="10"/>
        <v>17</v>
      </c>
      <c r="AO115" s="54">
        <f t="shared" si="11"/>
        <v>237000</v>
      </c>
      <c r="AP115" s="35">
        <f t="shared" si="12"/>
        <v>0</v>
      </c>
      <c r="AQ115" s="54">
        <f t="shared" si="13"/>
        <v>0</v>
      </c>
      <c r="AR115" s="35">
        <f t="shared" si="14"/>
        <v>2</v>
      </c>
      <c r="AS115" s="54">
        <f t="shared" si="15"/>
        <v>1125000</v>
      </c>
      <c r="AT115" s="35">
        <f t="shared" si="16"/>
        <v>13</v>
      </c>
      <c r="AU115" s="54">
        <f t="shared" si="17"/>
        <v>664000</v>
      </c>
      <c r="AV115" s="55">
        <f t="shared" si="18"/>
        <v>19</v>
      </c>
      <c r="AW115" s="15">
        <f t="shared" si="19"/>
        <v>1362000</v>
      </c>
    </row>
    <row r="116" spans="2:49" ht="12" customHeight="1" x14ac:dyDescent="0.2">
      <c r="B116" s="53" t="s">
        <v>103</v>
      </c>
      <c r="C116" s="44"/>
      <c r="D116" s="44"/>
      <c r="E116" s="44"/>
      <c r="F116" s="44"/>
      <c r="G116" s="47">
        <v>60</v>
      </c>
      <c r="I116" s="44"/>
      <c r="J116" s="47">
        <v>702</v>
      </c>
      <c r="L116" s="44"/>
      <c r="M116" s="47">
        <v>1</v>
      </c>
      <c r="O116" s="44"/>
      <c r="P116" s="47">
        <v>200</v>
      </c>
      <c r="R116" s="44"/>
      <c r="S116" s="47">
        <v>3</v>
      </c>
      <c r="T116" s="44"/>
      <c r="U116" s="44"/>
      <c r="V116" s="44"/>
      <c r="W116" s="47">
        <v>1350</v>
      </c>
      <c r="Y116" s="44"/>
      <c r="Z116" s="44"/>
      <c r="AA116" s="47">
        <v>26</v>
      </c>
      <c r="AC116" s="44"/>
      <c r="AD116" s="44"/>
      <c r="AE116" s="44"/>
      <c r="AF116" s="44"/>
      <c r="AG116" s="47">
        <v>550</v>
      </c>
      <c r="AJ116" s="53" t="s">
        <v>151</v>
      </c>
      <c r="AK116" s="53"/>
      <c r="AL116" s="35">
        <v>2404</v>
      </c>
      <c r="AM116" s="35">
        <v>9</v>
      </c>
      <c r="AN116" s="35">
        <f t="shared" si="10"/>
        <v>68</v>
      </c>
      <c r="AO116" s="54">
        <f t="shared" si="11"/>
        <v>808000</v>
      </c>
      <c r="AP116" s="35">
        <f t="shared" si="12"/>
        <v>2</v>
      </c>
      <c r="AQ116" s="54">
        <f t="shared" si="13"/>
        <v>243000</v>
      </c>
      <c r="AR116" s="35">
        <f t="shared" si="14"/>
        <v>1</v>
      </c>
      <c r="AS116" s="54">
        <f t="shared" si="15"/>
        <v>366000</v>
      </c>
      <c r="AT116" s="35">
        <f t="shared" si="16"/>
        <v>39</v>
      </c>
      <c r="AU116" s="54">
        <f t="shared" si="17"/>
        <v>839000</v>
      </c>
      <c r="AV116" s="55">
        <f t="shared" si="18"/>
        <v>71</v>
      </c>
      <c r="AW116" s="15">
        <f t="shared" si="19"/>
        <v>1417000</v>
      </c>
    </row>
    <row r="117" spans="2:49" ht="12" customHeight="1" x14ac:dyDescent="0.2">
      <c r="B117" s="53" t="s">
        <v>104</v>
      </c>
      <c r="C117" s="44"/>
      <c r="D117" s="44"/>
      <c r="E117" s="44"/>
      <c r="F117" s="44"/>
      <c r="G117" s="47">
        <v>24</v>
      </c>
      <c r="I117" s="44"/>
      <c r="J117" s="47">
        <v>333</v>
      </c>
      <c r="L117" s="44"/>
      <c r="M117" s="47">
        <v>0</v>
      </c>
      <c r="O117" s="44"/>
      <c r="P117" s="47">
        <v>0</v>
      </c>
      <c r="R117" s="44"/>
      <c r="S117" s="47">
        <v>0</v>
      </c>
      <c r="T117" s="44"/>
      <c r="U117" s="44"/>
      <c r="V117" s="44"/>
      <c r="W117" s="47">
        <v>0</v>
      </c>
      <c r="Y117" s="44"/>
      <c r="Z117" s="44"/>
      <c r="AA117" s="47">
        <v>17</v>
      </c>
      <c r="AC117" s="44"/>
      <c r="AD117" s="44"/>
      <c r="AE117" s="44"/>
      <c r="AF117" s="44"/>
      <c r="AG117" s="47">
        <v>136</v>
      </c>
      <c r="AJ117" s="53" t="s">
        <v>152</v>
      </c>
      <c r="AK117" s="53"/>
      <c r="AL117" s="35">
        <v>2501.0100000000002</v>
      </c>
      <c r="AM117" s="35">
        <v>8</v>
      </c>
      <c r="AN117" s="35">
        <f t="shared" si="10"/>
        <v>9</v>
      </c>
      <c r="AO117" s="54">
        <f t="shared" si="11"/>
        <v>14000</v>
      </c>
      <c r="AP117" s="35">
        <f t="shared" si="12"/>
        <v>0</v>
      </c>
      <c r="AQ117" s="54">
        <f t="shared" si="13"/>
        <v>0</v>
      </c>
      <c r="AR117" s="35">
        <f t="shared" si="14"/>
        <v>0</v>
      </c>
      <c r="AS117" s="54">
        <f t="shared" si="15"/>
        <v>0</v>
      </c>
      <c r="AT117" s="35">
        <f t="shared" si="16"/>
        <v>4</v>
      </c>
      <c r="AU117" s="54">
        <f t="shared" si="17"/>
        <v>6000</v>
      </c>
      <c r="AV117" s="55">
        <f t="shared" si="18"/>
        <v>9</v>
      </c>
      <c r="AW117" s="15">
        <f t="shared" si="19"/>
        <v>14000</v>
      </c>
    </row>
    <row r="118" spans="2:49" ht="12" customHeight="1" x14ac:dyDescent="0.2">
      <c r="B118" s="53" t="s">
        <v>105</v>
      </c>
      <c r="C118" s="44"/>
      <c r="D118" s="44"/>
      <c r="E118" s="44"/>
      <c r="F118" s="44"/>
      <c r="G118" s="47">
        <v>6</v>
      </c>
      <c r="I118" s="44"/>
      <c r="J118" s="47">
        <v>79</v>
      </c>
      <c r="L118" s="44"/>
      <c r="M118" s="47">
        <v>0</v>
      </c>
      <c r="O118" s="44"/>
      <c r="P118" s="47">
        <v>0</v>
      </c>
      <c r="R118" s="44"/>
      <c r="S118" s="47">
        <v>0</v>
      </c>
      <c r="T118" s="44"/>
      <c r="U118" s="44"/>
      <c r="V118" s="44"/>
      <c r="W118" s="47">
        <v>0</v>
      </c>
      <c r="Y118" s="44"/>
      <c r="Z118" s="44"/>
      <c r="AA118" s="47">
        <v>2</v>
      </c>
      <c r="AC118" s="44"/>
      <c r="AD118" s="44"/>
      <c r="AE118" s="44"/>
      <c r="AF118" s="44"/>
      <c r="AG118" s="47">
        <v>12</v>
      </c>
      <c r="AJ118" s="53" t="s">
        <v>153</v>
      </c>
      <c r="AK118" s="53"/>
      <c r="AL118" s="35">
        <v>2501.02</v>
      </c>
      <c r="AM118" s="35">
        <v>5</v>
      </c>
      <c r="AN118" s="35">
        <f t="shared" si="10"/>
        <v>6</v>
      </c>
      <c r="AO118" s="54">
        <f t="shared" si="11"/>
        <v>79000</v>
      </c>
      <c r="AP118" s="35">
        <f t="shared" si="12"/>
        <v>0</v>
      </c>
      <c r="AQ118" s="54">
        <f t="shared" si="13"/>
        <v>0</v>
      </c>
      <c r="AR118" s="35">
        <f t="shared" si="14"/>
        <v>0</v>
      </c>
      <c r="AS118" s="54">
        <f t="shared" si="15"/>
        <v>0</v>
      </c>
      <c r="AT118" s="35">
        <f t="shared" si="16"/>
        <v>2</v>
      </c>
      <c r="AU118" s="54">
        <f t="shared" si="17"/>
        <v>12000</v>
      </c>
      <c r="AV118" s="55">
        <f t="shared" si="18"/>
        <v>6</v>
      </c>
      <c r="AW118" s="15">
        <f t="shared" si="19"/>
        <v>79000</v>
      </c>
    </row>
    <row r="119" spans="2:49" ht="12" customHeight="1" x14ac:dyDescent="0.2">
      <c r="B119" s="53" t="s">
        <v>106</v>
      </c>
      <c r="C119" s="44"/>
      <c r="D119" s="44"/>
      <c r="E119" s="44"/>
      <c r="F119" s="44"/>
      <c r="G119" s="47">
        <v>2</v>
      </c>
      <c r="I119" s="44"/>
      <c r="J119" s="47">
        <v>53</v>
      </c>
      <c r="L119" s="44"/>
      <c r="M119" s="47">
        <v>0</v>
      </c>
      <c r="O119" s="44"/>
      <c r="P119" s="47">
        <v>0</v>
      </c>
      <c r="R119" s="44"/>
      <c r="S119" s="47">
        <v>1</v>
      </c>
      <c r="T119" s="44"/>
      <c r="U119" s="44"/>
      <c r="V119" s="44"/>
      <c r="W119" s="47">
        <v>1000</v>
      </c>
      <c r="Y119" s="44"/>
      <c r="Z119" s="44"/>
      <c r="AA119" s="47">
        <v>1</v>
      </c>
      <c r="AC119" s="44"/>
      <c r="AD119" s="44"/>
      <c r="AE119" s="44"/>
      <c r="AF119" s="44"/>
      <c r="AG119" s="47">
        <v>50</v>
      </c>
      <c r="AJ119" s="53" t="s">
        <v>154</v>
      </c>
      <c r="AK119" s="53"/>
      <c r="AL119" s="35">
        <v>2501.0300000000002</v>
      </c>
      <c r="AM119" s="35">
        <v>7</v>
      </c>
      <c r="AN119" s="35">
        <f t="shared" si="10"/>
        <v>52</v>
      </c>
      <c r="AO119" s="54">
        <f t="shared" si="11"/>
        <v>1111000</v>
      </c>
      <c r="AP119" s="35">
        <f t="shared" si="12"/>
        <v>4</v>
      </c>
      <c r="AQ119" s="54">
        <f t="shared" si="13"/>
        <v>668000</v>
      </c>
      <c r="AR119" s="35">
        <f t="shared" si="14"/>
        <v>3</v>
      </c>
      <c r="AS119" s="54">
        <f t="shared" si="15"/>
        <v>2415000</v>
      </c>
      <c r="AT119" s="35">
        <f t="shared" si="16"/>
        <v>18</v>
      </c>
      <c r="AU119" s="54">
        <f t="shared" si="17"/>
        <v>488000</v>
      </c>
      <c r="AV119" s="55">
        <f t="shared" si="18"/>
        <v>59</v>
      </c>
      <c r="AW119" s="15">
        <f t="shared" si="19"/>
        <v>4194000</v>
      </c>
    </row>
    <row r="120" spans="2:49" ht="12" customHeight="1" x14ac:dyDescent="0.2">
      <c r="B120" s="53" t="s">
        <v>107</v>
      </c>
      <c r="C120" s="44"/>
      <c r="D120" s="44"/>
      <c r="E120" s="44"/>
      <c r="F120" s="44"/>
      <c r="G120" s="47">
        <v>50</v>
      </c>
      <c r="I120" s="44"/>
      <c r="J120" s="47">
        <v>683</v>
      </c>
      <c r="L120" s="44"/>
      <c r="M120" s="47">
        <v>1</v>
      </c>
      <c r="O120" s="44"/>
      <c r="P120" s="47">
        <v>232</v>
      </c>
      <c r="R120" s="44"/>
      <c r="S120" s="47">
        <v>7</v>
      </c>
      <c r="T120" s="44"/>
      <c r="U120" s="44"/>
      <c r="V120" s="44"/>
      <c r="W120" s="47">
        <v>3832</v>
      </c>
      <c r="Y120" s="44"/>
      <c r="Z120" s="44"/>
      <c r="AA120" s="47">
        <v>13</v>
      </c>
      <c r="AC120" s="44"/>
      <c r="AD120" s="44"/>
      <c r="AE120" s="44"/>
      <c r="AF120" s="44"/>
      <c r="AG120" s="47">
        <v>89</v>
      </c>
      <c r="AJ120" s="53" t="s">
        <v>156</v>
      </c>
      <c r="AK120" s="53"/>
      <c r="AL120" s="35">
        <v>2502.0300000000002</v>
      </c>
      <c r="AM120" s="35">
        <v>5</v>
      </c>
      <c r="AN120" s="35">
        <f t="shared" si="10"/>
        <v>2</v>
      </c>
      <c r="AO120" s="54">
        <f t="shared" si="11"/>
        <v>53000</v>
      </c>
      <c r="AP120" s="35">
        <f t="shared" si="12"/>
        <v>0</v>
      </c>
      <c r="AQ120" s="54">
        <f t="shared" si="13"/>
        <v>0</v>
      </c>
      <c r="AR120" s="35">
        <f t="shared" si="14"/>
        <v>1</v>
      </c>
      <c r="AS120" s="54">
        <f t="shared" si="15"/>
        <v>1000000</v>
      </c>
      <c r="AT120" s="35">
        <f t="shared" si="16"/>
        <v>1</v>
      </c>
      <c r="AU120" s="54">
        <f t="shared" si="17"/>
        <v>50000</v>
      </c>
      <c r="AV120" s="55">
        <f t="shared" si="18"/>
        <v>3</v>
      </c>
      <c r="AW120" s="15">
        <f t="shared" si="19"/>
        <v>1053000</v>
      </c>
    </row>
    <row r="121" spans="2:49" ht="12" customHeight="1" x14ac:dyDescent="0.2">
      <c r="B121" s="53" t="s">
        <v>108</v>
      </c>
      <c r="C121" s="44"/>
      <c r="D121" s="44"/>
      <c r="E121" s="44"/>
      <c r="F121" s="44"/>
      <c r="G121" s="47">
        <v>31</v>
      </c>
      <c r="I121" s="44"/>
      <c r="J121" s="47">
        <v>357</v>
      </c>
      <c r="L121" s="44"/>
      <c r="M121" s="47">
        <v>1</v>
      </c>
      <c r="O121" s="44"/>
      <c r="P121" s="47">
        <v>150</v>
      </c>
      <c r="R121" s="44"/>
      <c r="S121" s="47">
        <v>0</v>
      </c>
      <c r="T121" s="44"/>
      <c r="U121" s="44"/>
      <c r="V121" s="44"/>
      <c r="W121" s="47">
        <v>0</v>
      </c>
      <c r="Y121" s="44"/>
      <c r="Z121" s="44"/>
      <c r="AA121" s="47">
        <v>10</v>
      </c>
      <c r="AC121" s="44"/>
      <c r="AD121" s="44"/>
      <c r="AE121" s="44"/>
      <c r="AF121" s="44"/>
      <c r="AG121" s="47">
        <v>147</v>
      </c>
      <c r="AJ121" s="53" t="s">
        <v>157</v>
      </c>
      <c r="AK121" s="53"/>
      <c r="AL121" s="35">
        <v>2502.0500000000002</v>
      </c>
      <c r="AM121" s="35">
        <v>5</v>
      </c>
      <c r="AN121" s="35">
        <f t="shared" si="10"/>
        <v>50</v>
      </c>
      <c r="AO121" s="54">
        <f t="shared" si="11"/>
        <v>683000</v>
      </c>
      <c r="AP121" s="35">
        <f t="shared" si="12"/>
        <v>1</v>
      </c>
      <c r="AQ121" s="54">
        <f t="shared" si="13"/>
        <v>232000</v>
      </c>
      <c r="AR121" s="35">
        <f t="shared" si="14"/>
        <v>7</v>
      </c>
      <c r="AS121" s="54">
        <f t="shared" si="15"/>
        <v>3832000</v>
      </c>
      <c r="AT121" s="35">
        <f t="shared" si="16"/>
        <v>13</v>
      </c>
      <c r="AU121" s="54">
        <f t="shared" si="17"/>
        <v>89000</v>
      </c>
      <c r="AV121" s="55">
        <f t="shared" si="18"/>
        <v>58</v>
      </c>
      <c r="AW121" s="15">
        <f t="shared" si="19"/>
        <v>4747000</v>
      </c>
    </row>
    <row r="122" spans="2:49" ht="12" customHeight="1" x14ac:dyDescent="0.2">
      <c r="B122" s="53" t="s">
        <v>109</v>
      </c>
      <c r="C122" s="44"/>
      <c r="D122" s="44"/>
      <c r="E122" s="44"/>
      <c r="F122" s="44"/>
      <c r="G122" s="47">
        <v>14</v>
      </c>
      <c r="I122" s="44"/>
      <c r="J122" s="47">
        <v>219</v>
      </c>
      <c r="L122" s="44"/>
      <c r="M122" s="47">
        <v>0</v>
      </c>
      <c r="O122" s="44"/>
      <c r="P122" s="47">
        <v>0</v>
      </c>
      <c r="R122" s="44"/>
      <c r="S122" s="47">
        <v>0</v>
      </c>
      <c r="T122" s="44"/>
      <c r="U122" s="44"/>
      <c r="V122" s="44"/>
      <c r="W122" s="47">
        <v>0</v>
      </c>
      <c r="Y122" s="44"/>
      <c r="Z122" s="44"/>
      <c r="AA122" s="47">
        <v>12</v>
      </c>
      <c r="AC122" s="44"/>
      <c r="AD122" s="44"/>
      <c r="AE122" s="44"/>
      <c r="AF122" s="44"/>
      <c r="AG122" s="47">
        <v>216</v>
      </c>
      <c r="AJ122" s="53" t="s">
        <v>158</v>
      </c>
      <c r="AK122" s="53"/>
      <c r="AL122" s="35">
        <v>2502.06</v>
      </c>
      <c r="AM122" s="35">
        <v>7</v>
      </c>
      <c r="AN122" s="35">
        <f t="shared" si="10"/>
        <v>77</v>
      </c>
      <c r="AO122" s="54">
        <f t="shared" si="11"/>
        <v>1270000</v>
      </c>
      <c r="AP122" s="35">
        <f t="shared" si="12"/>
        <v>8</v>
      </c>
      <c r="AQ122" s="54">
        <f t="shared" si="13"/>
        <v>1393000</v>
      </c>
      <c r="AR122" s="35">
        <f t="shared" si="14"/>
        <v>9</v>
      </c>
      <c r="AS122" s="54">
        <f t="shared" si="15"/>
        <v>6064000</v>
      </c>
      <c r="AT122" s="35">
        <f t="shared" si="16"/>
        <v>22</v>
      </c>
      <c r="AU122" s="54">
        <f t="shared" si="17"/>
        <v>973000</v>
      </c>
      <c r="AV122" s="55">
        <f t="shared" si="18"/>
        <v>94</v>
      </c>
      <c r="AW122" s="15">
        <f t="shared" si="19"/>
        <v>8727000</v>
      </c>
    </row>
    <row r="123" spans="2:49" ht="12" customHeight="1" x14ac:dyDescent="0.2">
      <c r="B123" s="53" t="s">
        <v>110</v>
      </c>
      <c r="C123" s="44"/>
      <c r="D123" s="44"/>
      <c r="E123" s="44"/>
      <c r="F123" s="44"/>
      <c r="G123" s="47">
        <v>7</v>
      </c>
      <c r="I123" s="44"/>
      <c r="J123" s="47">
        <v>28</v>
      </c>
      <c r="L123" s="44"/>
      <c r="M123" s="47">
        <v>0</v>
      </c>
      <c r="O123" s="44"/>
      <c r="P123" s="47">
        <v>0</v>
      </c>
      <c r="R123" s="44"/>
      <c r="S123" s="47">
        <v>0</v>
      </c>
      <c r="T123" s="44"/>
      <c r="U123" s="44"/>
      <c r="V123" s="44"/>
      <c r="W123" s="47">
        <v>0</v>
      </c>
      <c r="Y123" s="44"/>
      <c r="Z123" s="44"/>
      <c r="AA123" s="47">
        <v>4</v>
      </c>
      <c r="AC123" s="44"/>
      <c r="AD123" s="44"/>
      <c r="AE123" s="44"/>
      <c r="AF123" s="44"/>
      <c r="AG123" s="47">
        <v>22</v>
      </c>
      <c r="AJ123" s="53" t="s">
        <v>159</v>
      </c>
      <c r="AK123" s="53"/>
      <c r="AL123" s="35">
        <v>2502.0700000000002</v>
      </c>
      <c r="AM123" s="35">
        <v>4</v>
      </c>
      <c r="AN123" s="35">
        <f t="shared" si="10"/>
        <v>6</v>
      </c>
      <c r="AO123" s="54">
        <f t="shared" si="11"/>
        <v>8000</v>
      </c>
      <c r="AP123" s="35">
        <f t="shared" si="12"/>
        <v>2</v>
      </c>
      <c r="AQ123" s="54">
        <f t="shared" si="13"/>
        <v>396000</v>
      </c>
      <c r="AR123" s="35">
        <f t="shared" si="14"/>
        <v>0</v>
      </c>
      <c r="AS123" s="54">
        <f t="shared" si="15"/>
        <v>0</v>
      </c>
      <c r="AT123" s="35">
        <f t="shared" si="16"/>
        <v>2</v>
      </c>
      <c r="AU123" s="54">
        <f t="shared" si="17"/>
        <v>2000</v>
      </c>
      <c r="AV123" s="55">
        <f t="shared" si="18"/>
        <v>8</v>
      </c>
      <c r="AW123" s="15">
        <f t="shared" si="19"/>
        <v>404000</v>
      </c>
    </row>
    <row r="124" spans="2:49" ht="12" customHeight="1" x14ac:dyDescent="0.2">
      <c r="B124" s="53" t="s">
        <v>111</v>
      </c>
      <c r="C124" s="44"/>
      <c r="D124" s="44"/>
      <c r="E124" s="44"/>
      <c r="F124" s="44"/>
      <c r="G124" s="47">
        <v>23</v>
      </c>
      <c r="I124" s="44"/>
      <c r="J124" s="47">
        <v>247</v>
      </c>
      <c r="L124" s="44"/>
      <c r="M124" s="47">
        <v>0</v>
      </c>
      <c r="O124" s="44"/>
      <c r="P124" s="47">
        <v>0</v>
      </c>
      <c r="R124" s="44"/>
      <c r="S124" s="47">
        <v>0</v>
      </c>
      <c r="T124" s="44"/>
      <c r="U124" s="44"/>
      <c r="V124" s="44"/>
      <c r="W124" s="47">
        <v>0</v>
      </c>
      <c r="Y124" s="44"/>
      <c r="Z124" s="44"/>
      <c r="AA124" s="47">
        <v>5</v>
      </c>
      <c r="AC124" s="44"/>
      <c r="AD124" s="44"/>
      <c r="AE124" s="44"/>
      <c r="AF124" s="44"/>
      <c r="AG124" s="47">
        <v>17</v>
      </c>
      <c r="AJ124" s="53" t="s">
        <v>160</v>
      </c>
      <c r="AK124" s="53"/>
      <c r="AL124" s="35">
        <v>2503.0100000000002</v>
      </c>
      <c r="AM124" s="35">
        <v>4</v>
      </c>
      <c r="AN124" s="35">
        <f t="shared" si="10"/>
        <v>13</v>
      </c>
      <c r="AO124" s="54">
        <f t="shared" si="11"/>
        <v>143000</v>
      </c>
      <c r="AP124" s="35">
        <f t="shared" si="12"/>
        <v>1</v>
      </c>
      <c r="AQ124" s="54">
        <f t="shared" si="13"/>
        <v>130000</v>
      </c>
      <c r="AR124" s="35">
        <f t="shared" si="14"/>
        <v>1</v>
      </c>
      <c r="AS124" s="54">
        <f t="shared" si="15"/>
        <v>750000</v>
      </c>
      <c r="AT124" s="35">
        <f t="shared" si="16"/>
        <v>7</v>
      </c>
      <c r="AU124" s="54">
        <f t="shared" si="17"/>
        <v>62000</v>
      </c>
      <c r="AV124" s="55">
        <f t="shared" si="18"/>
        <v>15</v>
      </c>
      <c r="AW124" s="15">
        <f t="shared" si="19"/>
        <v>1023000</v>
      </c>
    </row>
    <row r="125" spans="2:49" ht="12" customHeight="1" x14ac:dyDescent="0.2">
      <c r="B125" s="53" t="s">
        <v>112</v>
      </c>
      <c r="C125" s="44"/>
      <c r="D125" s="44"/>
      <c r="E125" s="44"/>
      <c r="F125" s="44"/>
      <c r="G125" s="47">
        <v>11</v>
      </c>
      <c r="I125" s="44"/>
      <c r="J125" s="47">
        <v>157</v>
      </c>
      <c r="L125" s="44"/>
      <c r="M125" s="47">
        <v>1</v>
      </c>
      <c r="O125" s="44"/>
      <c r="P125" s="47">
        <v>150</v>
      </c>
      <c r="R125" s="44"/>
      <c r="S125" s="47">
        <v>0</v>
      </c>
      <c r="T125" s="44"/>
      <c r="U125" s="44"/>
      <c r="V125" s="44"/>
      <c r="W125" s="47">
        <v>0</v>
      </c>
      <c r="Y125" s="44"/>
      <c r="Z125" s="44"/>
      <c r="AA125" s="47">
        <v>3</v>
      </c>
      <c r="AC125" s="44"/>
      <c r="AD125" s="44"/>
      <c r="AE125" s="44"/>
      <c r="AF125" s="44"/>
      <c r="AG125" s="47">
        <v>24</v>
      </c>
      <c r="AJ125" s="53" t="s">
        <v>161</v>
      </c>
      <c r="AK125" s="53"/>
      <c r="AL125" s="35">
        <v>2503.0300000000002</v>
      </c>
      <c r="AM125" s="35">
        <v>6</v>
      </c>
      <c r="AN125" s="35">
        <f t="shared" si="10"/>
        <v>21</v>
      </c>
      <c r="AO125" s="54">
        <f t="shared" si="11"/>
        <v>339000</v>
      </c>
      <c r="AP125" s="35">
        <f t="shared" si="12"/>
        <v>1</v>
      </c>
      <c r="AQ125" s="54">
        <f t="shared" si="13"/>
        <v>250000</v>
      </c>
      <c r="AR125" s="35">
        <f t="shared" si="14"/>
        <v>4</v>
      </c>
      <c r="AS125" s="54">
        <f t="shared" si="15"/>
        <v>2700000</v>
      </c>
      <c r="AT125" s="35">
        <f t="shared" si="16"/>
        <v>7</v>
      </c>
      <c r="AU125" s="54">
        <f t="shared" si="17"/>
        <v>33000</v>
      </c>
      <c r="AV125" s="55">
        <f t="shared" si="18"/>
        <v>26</v>
      </c>
      <c r="AW125" s="15">
        <f t="shared" si="19"/>
        <v>3289000</v>
      </c>
    </row>
    <row r="126" spans="2:49" ht="12" customHeight="1" x14ac:dyDescent="0.2">
      <c r="B126" s="53" t="s">
        <v>113</v>
      </c>
      <c r="C126" s="44"/>
      <c r="D126" s="44"/>
      <c r="E126" s="44"/>
      <c r="F126" s="44"/>
      <c r="G126" s="47">
        <v>41</v>
      </c>
      <c r="I126" s="44"/>
      <c r="J126" s="47">
        <v>713</v>
      </c>
      <c r="L126" s="44"/>
      <c r="M126" s="47">
        <v>1</v>
      </c>
      <c r="O126" s="44"/>
      <c r="P126" s="47">
        <v>200</v>
      </c>
      <c r="R126" s="44"/>
      <c r="S126" s="47">
        <v>2</v>
      </c>
      <c r="T126" s="44"/>
      <c r="U126" s="44"/>
      <c r="V126" s="44"/>
      <c r="W126" s="47">
        <v>716</v>
      </c>
      <c r="Y126" s="44"/>
      <c r="Z126" s="44"/>
      <c r="AA126" s="47">
        <v>10</v>
      </c>
      <c r="AC126" s="44"/>
      <c r="AD126" s="44"/>
      <c r="AE126" s="44"/>
      <c r="AF126" s="44"/>
      <c r="AG126" s="47">
        <v>825</v>
      </c>
      <c r="AJ126" s="53" t="s">
        <v>162</v>
      </c>
      <c r="AK126" s="53"/>
      <c r="AL126" s="35">
        <v>2504.0100000000002</v>
      </c>
      <c r="AM126" s="35">
        <v>5</v>
      </c>
      <c r="AN126" s="35">
        <f t="shared" si="10"/>
        <v>31</v>
      </c>
      <c r="AO126" s="54">
        <f t="shared" si="11"/>
        <v>357000</v>
      </c>
      <c r="AP126" s="35">
        <f t="shared" si="12"/>
        <v>1</v>
      </c>
      <c r="AQ126" s="54">
        <f t="shared" si="13"/>
        <v>150000</v>
      </c>
      <c r="AR126" s="35">
        <f t="shared" si="14"/>
        <v>0</v>
      </c>
      <c r="AS126" s="54">
        <f t="shared" si="15"/>
        <v>0</v>
      </c>
      <c r="AT126" s="35">
        <f t="shared" si="16"/>
        <v>10</v>
      </c>
      <c r="AU126" s="54">
        <f t="shared" si="17"/>
        <v>147000</v>
      </c>
      <c r="AV126" s="55">
        <f t="shared" si="18"/>
        <v>32</v>
      </c>
      <c r="AW126" s="15">
        <f t="shared" si="19"/>
        <v>507000</v>
      </c>
    </row>
    <row r="127" spans="2:49" ht="12" customHeight="1" x14ac:dyDescent="0.2">
      <c r="B127" s="53" t="s">
        <v>114</v>
      </c>
      <c r="C127" s="44"/>
      <c r="D127" s="44"/>
      <c r="E127" s="44"/>
      <c r="F127" s="44"/>
      <c r="G127" s="47">
        <v>42</v>
      </c>
      <c r="I127" s="44"/>
      <c r="J127" s="47">
        <v>579</v>
      </c>
      <c r="L127" s="44"/>
      <c r="M127" s="47">
        <v>2</v>
      </c>
      <c r="O127" s="44"/>
      <c r="P127" s="47">
        <v>446</v>
      </c>
      <c r="R127" s="44"/>
      <c r="S127" s="47">
        <v>0</v>
      </c>
      <c r="T127" s="44"/>
      <c r="U127" s="44"/>
      <c r="V127" s="44"/>
      <c r="W127" s="47">
        <v>0</v>
      </c>
      <c r="Y127" s="44"/>
      <c r="Z127" s="44"/>
      <c r="AA127" s="47">
        <v>22</v>
      </c>
      <c r="AC127" s="44"/>
      <c r="AD127" s="44"/>
      <c r="AE127" s="44"/>
      <c r="AF127" s="44"/>
      <c r="AG127" s="47">
        <v>598</v>
      </c>
      <c r="AJ127" s="53" t="s">
        <v>163</v>
      </c>
      <c r="AK127" s="53"/>
      <c r="AL127" s="35">
        <v>2504.02</v>
      </c>
      <c r="AM127" s="35">
        <v>4</v>
      </c>
      <c r="AN127" s="35">
        <f t="shared" si="10"/>
        <v>10</v>
      </c>
      <c r="AO127" s="54">
        <f t="shared" si="11"/>
        <v>52000</v>
      </c>
      <c r="AP127" s="35">
        <f t="shared" si="12"/>
        <v>0</v>
      </c>
      <c r="AQ127" s="54">
        <f t="shared" si="13"/>
        <v>0</v>
      </c>
      <c r="AR127" s="35">
        <f t="shared" si="14"/>
        <v>0</v>
      </c>
      <c r="AS127" s="54">
        <f t="shared" si="15"/>
        <v>0</v>
      </c>
      <c r="AT127" s="35">
        <f t="shared" si="16"/>
        <v>1</v>
      </c>
      <c r="AU127" s="54">
        <f t="shared" si="17"/>
        <v>6000</v>
      </c>
      <c r="AV127" s="55">
        <f t="shared" si="18"/>
        <v>10</v>
      </c>
      <c r="AW127" s="15">
        <f t="shared" si="19"/>
        <v>52000</v>
      </c>
    </row>
    <row r="128" spans="2:49" ht="12" customHeight="1" x14ac:dyDescent="0.2">
      <c r="B128" s="53" t="s">
        <v>115</v>
      </c>
      <c r="C128" s="44"/>
      <c r="D128" s="44"/>
      <c r="E128" s="44"/>
      <c r="F128" s="44"/>
      <c r="G128" s="47">
        <v>21</v>
      </c>
      <c r="I128" s="44"/>
      <c r="J128" s="47">
        <v>161</v>
      </c>
      <c r="L128" s="44"/>
      <c r="M128" s="47">
        <v>0</v>
      </c>
      <c r="O128" s="44"/>
      <c r="P128" s="47">
        <v>0</v>
      </c>
      <c r="R128" s="44"/>
      <c r="S128" s="47">
        <v>0</v>
      </c>
      <c r="T128" s="44"/>
      <c r="U128" s="44"/>
      <c r="V128" s="44"/>
      <c r="W128" s="47">
        <v>0</v>
      </c>
      <c r="Y128" s="44"/>
      <c r="Z128" s="44"/>
      <c r="AA128" s="47">
        <v>16</v>
      </c>
      <c r="AC128" s="44"/>
      <c r="AD128" s="44"/>
      <c r="AE128" s="44"/>
      <c r="AF128" s="44"/>
      <c r="AG128" s="47">
        <v>56</v>
      </c>
      <c r="AJ128" s="53" t="s">
        <v>164</v>
      </c>
      <c r="AK128" s="53"/>
      <c r="AL128" s="35">
        <v>2505</v>
      </c>
      <c r="AM128" s="35">
        <v>4</v>
      </c>
      <c r="AN128" s="35">
        <f t="shared" si="10"/>
        <v>33</v>
      </c>
      <c r="AO128" s="54">
        <f t="shared" si="11"/>
        <v>882000</v>
      </c>
      <c r="AP128" s="35">
        <f t="shared" si="12"/>
        <v>6</v>
      </c>
      <c r="AQ128" s="54">
        <f t="shared" si="13"/>
        <v>1366000</v>
      </c>
      <c r="AR128" s="35">
        <f t="shared" si="14"/>
        <v>6</v>
      </c>
      <c r="AS128" s="54">
        <f t="shared" si="15"/>
        <v>2555000</v>
      </c>
      <c r="AT128" s="35">
        <f t="shared" si="16"/>
        <v>12</v>
      </c>
      <c r="AU128" s="54">
        <f t="shared" si="17"/>
        <v>425000</v>
      </c>
      <c r="AV128" s="55">
        <f t="shared" si="18"/>
        <v>45</v>
      </c>
      <c r="AW128" s="15">
        <f t="shared" si="19"/>
        <v>4803000</v>
      </c>
    </row>
    <row r="129" spans="1:49" ht="12" customHeight="1" x14ac:dyDescent="0.2">
      <c r="B129" s="53" t="s">
        <v>116</v>
      </c>
      <c r="C129" s="44"/>
      <c r="D129" s="44"/>
      <c r="E129" s="44"/>
      <c r="F129" s="44"/>
      <c r="G129" s="47">
        <v>6</v>
      </c>
      <c r="I129" s="44"/>
      <c r="J129" s="47">
        <v>67</v>
      </c>
      <c r="L129" s="44"/>
      <c r="M129" s="47">
        <v>0</v>
      </c>
      <c r="O129" s="44"/>
      <c r="P129" s="47">
        <v>0</v>
      </c>
      <c r="R129" s="44"/>
      <c r="S129" s="47">
        <v>1</v>
      </c>
      <c r="T129" s="44"/>
      <c r="U129" s="44"/>
      <c r="V129" s="44"/>
      <c r="W129" s="47">
        <v>350</v>
      </c>
      <c r="Y129" s="44"/>
      <c r="Z129" s="44"/>
      <c r="AA129" s="47">
        <v>6</v>
      </c>
      <c r="AC129" s="44"/>
      <c r="AD129" s="44"/>
      <c r="AE129" s="44"/>
      <c r="AF129" s="44"/>
      <c r="AG129" s="47">
        <v>416</v>
      </c>
      <c r="AJ129" s="53" t="s">
        <v>165</v>
      </c>
      <c r="AK129" s="53"/>
      <c r="AL129" s="35">
        <v>2506</v>
      </c>
      <c r="AM129" s="35">
        <v>14</v>
      </c>
      <c r="AN129" s="35">
        <f t="shared" si="10"/>
        <v>34</v>
      </c>
      <c r="AO129" s="54">
        <f t="shared" si="11"/>
        <v>321000</v>
      </c>
      <c r="AP129" s="35">
        <f t="shared" si="12"/>
        <v>1</v>
      </c>
      <c r="AQ129" s="54">
        <f t="shared" si="13"/>
        <v>225000</v>
      </c>
      <c r="AR129" s="35">
        <f t="shared" si="14"/>
        <v>4</v>
      </c>
      <c r="AS129" s="54">
        <f t="shared" si="15"/>
        <v>1890000</v>
      </c>
      <c r="AT129" s="35">
        <f t="shared" si="16"/>
        <v>6</v>
      </c>
      <c r="AU129" s="54">
        <f t="shared" si="17"/>
        <v>104000</v>
      </c>
      <c r="AV129" s="55">
        <f t="shared" si="18"/>
        <v>39</v>
      </c>
      <c r="AW129" s="15">
        <f t="shared" si="19"/>
        <v>2436000</v>
      </c>
    </row>
    <row r="130" spans="1:49" ht="12" customHeight="1" x14ac:dyDescent="0.2">
      <c r="B130" s="53" t="s">
        <v>117</v>
      </c>
      <c r="C130" s="44"/>
      <c r="D130" s="44"/>
      <c r="E130" s="44"/>
      <c r="F130" s="44"/>
      <c r="G130" s="47">
        <v>14</v>
      </c>
      <c r="I130" s="44"/>
      <c r="J130" s="47">
        <v>168</v>
      </c>
      <c r="L130" s="44"/>
      <c r="M130" s="47">
        <v>0</v>
      </c>
      <c r="O130" s="44"/>
      <c r="P130" s="47">
        <v>0</v>
      </c>
      <c r="R130" s="44"/>
      <c r="S130" s="47">
        <v>1</v>
      </c>
      <c r="T130" s="44"/>
      <c r="U130" s="44"/>
      <c r="V130" s="44"/>
      <c r="W130" s="47">
        <v>350</v>
      </c>
      <c r="Y130" s="44"/>
      <c r="Z130" s="44"/>
      <c r="AA130" s="47">
        <v>7</v>
      </c>
      <c r="AC130" s="44"/>
      <c r="AD130" s="44"/>
      <c r="AE130" s="44"/>
      <c r="AF130" s="44"/>
      <c r="AG130" s="47">
        <v>414</v>
      </c>
      <c r="AJ130" s="53" t="s">
        <v>166</v>
      </c>
      <c r="AK130" s="53"/>
      <c r="AL130" s="35">
        <v>2601.0100000000002</v>
      </c>
      <c r="AM130" s="35">
        <v>6</v>
      </c>
      <c r="AN130" s="35">
        <f t="shared" si="10"/>
        <v>40</v>
      </c>
      <c r="AO130" s="54">
        <f t="shared" si="11"/>
        <v>289000</v>
      </c>
      <c r="AP130" s="35">
        <f t="shared" si="12"/>
        <v>1</v>
      </c>
      <c r="AQ130" s="54">
        <f t="shared" si="13"/>
        <v>104000</v>
      </c>
      <c r="AR130" s="35">
        <f t="shared" si="14"/>
        <v>0</v>
      </c>
      <c r="AS130" s="54">
        <f t="shared" si="15"/>
        <v>0</v>
      </c>
      <c r="AT130" s="35">
        <f t="shared" si="16"/>
        <v>24</v>
      </c>
      <c r="AU130" s="54">
        <f t="shared" si="17"/>
        <v>332000</v>
      </c>
      <c r="AV130" s="55">
        <f t="shared" si="18"/>
        <v>41</v>
      </c>
      <c r="AW130" s="15">
        <f t="shared" si="19"/>
        <v>393000</v>
      </c>
    </row>
    <row r="131" spans="1:49" ht="12" customHeight="1" x14ac:dyDescent="0.2">
      <c r="B131" s="53" t="s">
        <v>118</v>
      </c>
      <c r="C131" s="44"/>
      <c r="D131" s="44"/>
      <c r="E131" s="44"/>
      <c r="F131" s="44"/>
      <c r="G131" s="47">
        <v>15</v>
      </c>
      <c r="I131" s="44"/>
      <c r="J131" s="47">
        <v>85</v>
      </c>
      <c r="L131" s="44"/>
      <c r="M131" s="47">
        <v>0</v>
      </c>
      <c r="O131" s="44"/>
      <c r="P131" s="47">
        <v>0</v>
      </c>
      <c r="R131" s="44"/>
      <c r="S131" s="47">
        <v>1</v>
      </c>
      <c r="T131" s="44"/>
      <c r="U131" s="44"/>
      <c r="V131" s="44"/>
      <c r="W131" s="47">
        <v>600</v>
      </c>
      <c r="Y131" s="44"/>
      <c r="Z131" s="44"/>
      <c r="AA131" s="47">
        <v>7</v>
      </c>
      <c r="AC131" s="44"/>
      <c r="AD131" s="44"/>
      <c r="AE131" s="44"/>
      <c r="AF131" s="44"/>
      <c r="AG131" s="47">
        <v>660</v>
      </c>
      <c r="AJ131" s="53" t="s">
        <v>167</v>
      </c>
      <c r="AK131" s="53"/>
      <c r="AL131" s="35">
        <v>2601.02</v>
      </c>
      <c r="AM131" s="35">
        <v>7</v>
      </c>
      <c r="AN131" s="35">
        <f t="shared" ref="AN131:AN194" si="20">VLOOKUP(TEXT($AL131,"0000.00"),$B$12:$AG$333,6,FALSE)</f>
        <v>19</v>
      </c>
      <c r="AO131" s="54">
        <f t="shared" ref="AO131:AO194" si="21">VLOOKUP(TEXT($AL131,"0000.00"),$B$12:$AG$333,9,FALSE)*1000</f>
        <v>197000</v>
      </c>
      <c r="AP131" s="35">
        <f t="shared" ref="AP131:AP194" si="22">VLOOKUP(TEXT($AL131,"0000.00"),$B$12:$AG$333,12,FALSE)</f>
        <v>0</v>
      </c>
      <c r="AQ131" s="54">
        <f t="shared" ref="AQ131:AQ194" si="23">VLOOKUP(TEXT($AL131,"0000.00"),$B$12:$AG$333,15,FALSE)*1000</f>
        <v>0</v>
      </c>
      <c r="AR131" s="35">
        <f t="shared" ref="AR131:AR194" si="24">VLOOKUP(TEXT($AL131,"0000.00"),$B$12:$AG$333,18,FALSE)</f>
        <v>0</v>
      </c>
      <c r="AS131" s="54">
        <f t="shared" ref="AS131:AS194" si="25">VLOOKUP(TEXT($AL131,"0000.00"),$B$12:$AG$333,22,FALSE)*1000</f>
        <v>0</v>
      </c>
      <c r="AT131" s="35">
        <f t="shared" ref="AT131:AT194" si="26">VLOOKUP(TEXT($AL131,"0000.00"),$B$12:$AG$333,26,FALSE)</f>
        <v>13</v>
      </c>
      <c r="AU131" s="54">
        <f t="shared" ref="AU131:AU194" si="27">VLOOKUP(TEXT($AL131,"0000.00"),$B$12:$AG$333,32,FALSE)*1000</f>
        <v>183000</v>
      </c>
      <c r="AV131" s="55">
        <f t="shared" ref="AV131:AV194" si="28">AN131+AP131+AR131</f>
        <v>19</v>
      </c>
      <c r="AW131" s="15">
        <f t="shared" ref="AW131:AW194" si="29">AO131+AQ131+AS131</f>
        <v>197000</v>
      </c>
    </row>
    <row r="132" spans="1:49" ht="12" customHeight="1" x14ac:dyDescent="0.2">
      <c r="B132" s="53" t="s">
        <v>119</v>
      </c>
      <c r="C132" s="44"/>
      <c r="D132" s="44"/>
      <c r="E132" s="44"/>
      <c r="F132" s="44"/>
      <c r="G132" s="47">
        <v>41</v>
      </c>
      <c r="I132" s="44"/>
      <c r="J132" s="47">
        <v>571</v>
      </c>
      <c r="L132" s="44"/>
      <c r="M132" s="47">
        <v>2</v>
      </c>
      <c r="O132" s="44"/>
      <c r="P132" s="47">
        <v>450</v>
      </c>
      <c r="R132" s="44"/>
      <c r="S132" s="47">
        <v>0</v>
      </c>
      <c r="T132" s="44"/>
      <c r="U132" s="44"/>
      <c r="V132" s="44"/>
      <c r="W132" s="47">
        <v>0</v>
      </c>
      <c r="Y132" s="44"/>
      <c r="Z132" s="44"/>
      <c r="AA132" s="47">
        <v>16</v>
      </c>
      <c r="AC132" s="44"/>
      <c r="AD132" s="44"/>
      <c r="AE132" s="44"/>
      <c r="AF132" s="44"/>
      <c r="AG132" s="47">
        <v>80</v>
      </c>
      <c r="AJ132" s="53" t="s">
        <v>168</v>
      </c>
      <c r="AK132" s="53"/>
      <c r="AL132" s="35">
        <v>2602.0100000000002</v>
      </c>
      <c r="AM132" s="35">
        <v>6</v>
      </c>
      <c r="AN132" s="35">
        <f t="shared" si="20"/>
        <v>13</v>
      </c>
      <c r="AO132" s="54">
        <f t="shared" si="21"/>
        <v>173000</v>
      </c>
      <c r="AP132" s="35">
        <f t="shared" si="22"/>
        <v>2</v>
      </c>
      <c r="AQ132" s="54">
        <f t="shared" si="23"/>
        <v>277000</v>
      </c>
      <c r="AR132" s="35">
        <f t="shared" si="24"/>
        <v>0</v>
      </c>
      <c r="AS132" s="54">
        <f t="shared" si="25"/>
        <v>0</v>
      </c>
      <c r="AT132" s="35">
        <f t="shared" si="26"/>
        <v>5</v>
      </c>
      <c r="AU132" s="54">
        <f t="shared" si="27"/>
        <v>17000</v>
      </c>
      <c r="AV132" s="55">
        <f t="shared" si="28"/>
        <v>15</v>
      </c>
      <c r="AW132" s="15">
        <f t="shared" si="29"/>
        <v>450000</v>
      </c>
    </row>
    <row r="133" spans="1:49" ht="12" customHeight="1" x14ac:dyDescent="0.2">
      <c r="B133" s="53" t="s">
        <v>26</v>
      </c>
      <c r="C133" s="44"/>
      <c r="D133" s="44"/>
      <c r="E133" s="44"/>
      <c r="F133" s="44"/>
      <c r="G133" s="47">
        <v>797</v>
      </c>
      <c r="I133" s="44"/>
      <c r="J133" s="47">
        <v>9736</v>
      </c>
      <c r="L133" s="44"/>
      <c r="M133" s="47">
        <v>28</v>
      </c>
      <c r="O133" s="44"/>
      <c r="P133" s="47">
        <v>5263</v>
      </c>
      <c r="R133" s="44"/>
      <c r="S133" s="47">
        <v>26</v>
      </c>
      <c r="T133" s="44"/>
      <c r="U133" s="44"/>
      <c r="V133" s="44"/>
      <c r="W133" s="47">
        <v>12696</v>
      </c>
      <c r="Y133" s="44"/>
      <c r="Z133" s="44"/>
      <c r="AA133" s="47">
        <v>328</v>
      </c>
      <c r="AC133" s="44"/>
      <c r="AD133" s="44"/>
      <c r="AE133" s="44"/>
      <c r="AF133" s="44"/>
      <c r="AG133" s="47">
        <v>8120</v>
      </c>
      <c r="AJ133" s="53" t="s">
        <v>169</v>
      </c>
      <c r="AK133" s="53"/>
      <c r="AL133" s="35">
        <v>2602.02</v>
      </c>
      <c r="AM133" s="35">
        <v>5</v>
      </c>
      <c r="AN133" s="35">
        <f t="shared" si="20"/>
        <v>14</v>
      </c>
      <c r="AO133" s="54">
        <f t="shared" si="21"/>
        <v>219000</v>
      </c>
      <c r="AP133" s="35">
        <f t="shared" si="22"/>
        <v>0</v>
      </c>
      <c r="AQ133" s="54">
        <f t="shared" si="23"/>
        <v>0</v>
      </c>
      <c r="AR133" s="35">
        <f t="shared" si="24"/>
        <v>0</v>
      </c>
      <c r="AS133" s="54">
        <f t="shared" si="25"/>
        <v>0</v>
      </c>
      <c r="AT133" s="35">
        <f t="shared" si="26"/>
        <v>12</v>
      </c>
      <c r="AU133" s="54">
        <f t="shared" si="27"/>
        <v>216000</v>
      </c>
      <c r="AV133" s="55">
        <f t="shared" si="28"/>
        <v>14</v>
      </c>
      <c r="AW133" s="15">
        <f t="shared" si="29"/>
        <v>219000</v>
      </c>
    </row>
    <row r="134" spans="1:49" ht="12" customHeight="1" x14ac:dyDescent="0.2">
      <c r="B134" s="51" t="s">
        <v>120</v>
      </c>
      <c r="C134" s="41"/>
      <c r="D134" s="41"/>
      <c r="AJ134" s="53" t="s">
        <v>170</v>
      </c>
      <c r="AK134" s="53"/>
      <c r="AL134" s="35">
        <v>2602.0300000000002</v>
      </c>
      <c r="AM134" s="35">
        <v>5</v>
      </c>
      <c r="AN134" s="35">
        <f t="shared" si="20"/>
        <v>7</v>
      </c>
      <c r="AO134" s="54">
        <f t="shared" si="21"/>
        <v>28000</v>
      </c>
      <c r="AP134" s="35">
        <f t="shared" si="22"/>
        <v>0</v>
      </c>
      <c r="AQ134" s="54">
        <f t="shared" si="23"/>
        <v>0</v>
      </c>
      <c r="AR134" s="35">
        <f t="shared" si="24"/>
        <v>0</v>
      </c>
      <c r="AS134" s="54">
        <f t="shared" si="25"/>
        <v>0</v>
      </c>
      <c r="AT134" s="35">
        <f t="shared" si="26"/>
        <v>4</v>
      </c>
      <c r="AU134" s="54">
        <f t="shared" si="27"/>
        <v>22000</v>
      </c>
      <c r="AV134" s="55">
        <f t="shared" si="28"/>
        <v>7</v>
      </c>
      <c r="AW134" s="15">
        <f t="shared" si="29"/>
        <v>28000</v>
      </c>
    </row>
    <row r="135" spans="1:49" ht="12" customHeight="1" x14ac:dyDescent="0.2">
      <c r="B135" s="53" t="s">
        <v>121</v>
      </c>
      <c r="C135" s="44"/>
      <c r="D135" s="44"/>
      <c r="E135" s="44"/>
      <c r="F135" s="44"/>
      <c r="G135" s="47">
        <v>78</v>
      </c>
      <c r="I135" s="44"/>
      <c r="J135" s="47">
        <v>1345</v>
      </c>
      <c r="L135" s="44"/>
      <c r="M135" s="47">
        <v>1</v>
      </c>
      <c r="O135" s="44"/>
      <c r="P135" s="47">
        <v>150</v>
      </c>
      <c r="R135" s="44"/>
      <c r="S135" s="47">
        <v>19</v>
      </c>
      <c r="T135" s="44"/>
      <c r="U135" s="44"/>
      <c r="V135" s="44"/>
      <c r="W135" s="47">
        <v>7573</v>
      </c>
      <c r="Y135" s="44"/>
      <c r="Z135" s="44"/>
      <c r="AA135" s="47">
        <v>35</v>
      </c>
      <c r="AC135" s="44"/>
      <c r="AD135" s="44"/>
      <c r="AE135" s="44"/>
      <c r="AF135" s="44"/>
      <c r="AG135" s="47">
        <v>3125</v>
      </c>
      <c r="AJ135" s="53" t="s">
        <v>171</v>
      </c>
      <c r="AK135" s="53"/>
      <c r="AL135" s="35">
        <v>2603.0100000000002</v>
      </c>
      <c r="AM135" s="35">
        <v>6</v>
      </c>
      <c r="AN135" s="35">
        <f t="shared" si="20"/>
        <v>5</v>
      </c>
      <c r="AO135" s="54">
        <f t="shared" si="21"/>
        <v>56000</v>
      </c>
      <c r="AP135" s="35">
        <f t="shared" si="22"/>
        <v>1</v>
      </c>
      <c r="AQ135" s="54">
        <f t="shared" si="23"/>
        <v>102000</v>
      </c>
      <c r="AR135" s="35">
        <f t="shared" si="24"/>
        <v>0</v>
      </c>
      <c r="AS135" s="54">
        <f t="shared" si="25"/>
        <v>0</v>
      </c>
      <c r="AT135" s="35">
        <f t="shared" si="26"/>
        <v>4</v>
      </c>
      <c r="AU135" s="54">
        <f t="shared" si="27"/>
        <v>105000</v>
      </c>
      <c r="AV135" s="55">
        <f t="shared" si="28"/>
        <v>6</v>
      </c>
      <c r="AW135" s="15">
        <f t="shared" si="29"/>
        <v>158000</v>
      </c>
    </row>
    <row r="136" spans="1:49" ht="12" customHeight="1" x14ac:dyDescent="0.2">
      <c r="B136" s="53" t="s">
        <v>123</v>
      </c>
      <c r="C136" s="44"/>
      <c r="D136" s="44"/>
      <c r="E136" s="44"/>
      <c r="F136" s="44"/>
      <c r="G136" s="47">
        <v>5</v>
      </c>
      <c r="I136" s="44"/>
      <c r="J136" s="47">
        <v>51</v>
      </c>
      <c r="L136" s="44"/>
      <c r="M136" s="47">
        <v>2</v>
      </c>
      <c r="O136" s="44"/>
      <c r="P136" s="47">
        <v>415</v>
      </c>
      <c r="R136" s="44"/>
      <c r="S136" s="47">
        <v>0</v>
      </c>
      <c r="T136" s="44"/>
      <c r="U136" s="44"/>
      <c r="V136" s="44"/>
      <c r="W136" s="47">
        <v>0</v>
      </c>
      <c r="Y136" s="44"/>
      <c r="Z136" s="44"/>
      <c r="AA136" s="47">
        <v>5</v>
      </c>
      <c r="AC136" s="44"/>
      <c r="AD136" s="44"/>
      <c r="AE136" s="44"/>
      <c r="AF136" s="44"/>
      <c r="AG136" s="47">
        <v>451</v>
      </c>
      <c r="AJ136" s="53" t="s">
        <v>172</v>
      </c>
      <c r="AK136" s="53"/>
      <c r="AL136" s="35">
        <v>2603.02</v>
      </c>
      <c r="AM136" s="35">
        <v>6</v>
      </c>
      <c r="AN136" s="35">
        <f t="shared" si="20"/>
        <v>4</v>
      </c>
      <c r="AO136" s="54">
        <f t="shared" si="21"/>
        <v>63000</v>
      </c>
      <c r="AP136" s="35">
        <f t="shared" si="22"/>
        <v>1</v>
      </c>
      <c r="AQ136" s="54">
        <f t="shared" si="23"/>
        <v>200000</v>
      </c>
      <c r="AR136" s="35">
        <f t="shared" si="24"/>
        <v>0</v>
      </c>
      <c r="AS136" s="54">
        <f t="shared" si="25"/>
        <v>0</v>
      </c>
      <c r="AT136" s="35">
        <f t="shared" si="26"/>
        <v>3</v>
      </c>
      <c r="AU136" s="54">
        <f t="shared" si="27"/>
        <v>38000</v>
      </c>
      <c r="AV136" s="55">
        <f t="shared" si="28"/>
        <v>5</v>
      </c>
      <c r="AW136" s="15">
        <f t="shared" si="29"/>
        <v>263000</v>
      </c>
    </row>
    <row r="137" spans="1:49" ht="12" customHeight="1" x14ac:dyDescent="0.2">
      <c r="B137" s="53" t="s">
        <v>124</v>
      </c>
      <c r="C137" s="44"/>
      <c r="D137" s="44"/>
      <c r="E137" s="44"/>
      <c r="F137" s="44"/>
      <c r="G137" s="47">
        <v>15</v>
      </c>
      <c r="I137" s="44"/>
      <c r="J137" s="47">
        <v>48</v>
      </c>
      <c r="L137" s="44"/>
      <c r="M137" s="47">
        <v>0</v>
      </c>
      <c r="O137" s="44"/>
      <c r="P137" s="47">
        <v>0</v>
      </c>
      <c r="R137" s="44"/>
      <c r="S137" s="47">
        <v>0</v>
      </c>
      <c r="T137" s="44"/>
      <c r="U137" s="44"/>
      <c r="V137" s="44"/>
      <c r="W137" s="47">
        <v>0</v>
      </c>
      <c r="Y137" s="44"/>
      <c r="Z137" s="44"/>
      <c r="AA137" s="47">
        <v>6</v>
      </c>
      <c r="AC137" s="44"/>
      <c r="AD137" s="44"/>
      <c r="AE137" s="44"/>
      <c r="AF137" s="44"/>
      <c r="AG137" s="47">
        <v>21</v>
      </c>
      <c r="AJ137" s="53" t="s">
        <v>174</v>
      </c>
      <c r="AK137" s="53"/>
      <c r="AL137" s="35">
        <v>2603.0300000000002</v>
      </c>
      <c r="AM137" s="35">
        <v>5</v>
      </c>
      <c r="AN137" s="35">
        <f t="shared" si="20"/>
        <v>23</v>
      </c>
      <c r="AO137" s="54">
        <f t="shared" si="21"/>
        <v>247000</v>
      </c>
      <c r="AP137" s="35">
        <f t="shared" si="22"/>
        <v>0</v>
      </c>
      <c r="AQ137" s="54">
        <f t="shared" si="23"/>
        <v>0</v>
      </c>
      <c r="AR137" s="35">
        <f t="shared" si="24"/>
        <v>0</v>
      </c>
      <c r="AS137" s="54">
        <f t="shared" si="25"/>
        <v>0</v>
      </c>
      <c r="AT137" s="35">
        <f t="shared" si="26"/>
        <v>5</v>
      </c>
      <c r="AU137" s="54">
        <f t="shared" si="27"/>
        <v>17000</v>
      </c>
      <c r="AV137" s="55">
        <f t="shared" si="28"/>
        <v>23</v>
      </c>
      <c r="AW137" s="15">
        <f t="shared" si="29"/>
        <v>247000</v>
      </c>
    </row>
    <row r="138" spans="1:49" ht="12" customHeight="1" x14ac:dyDescent="0.2">
      <c r="B138" s="53" t="s">
        <v>125</v>
      </c>
      <c r="C138" s="44"/>
      <c r="D138" s="44"/>
      <c r="E138" s="44"/>
      <c r="F138" s="44"/>
      <c r="G138" s="47">
        <v>2</v>
      </c>
      <c r="I138" s="44"/>
      <c r="J138" s="47">
        <v>2</v>
      </c>
      <c r="L138" s="44"/>
      <c r="M138" s="47">
        <v>0</v>
      </c>
      <c r="O138" s="44"/>
      <c r="P138" s="47">
        <v>0</v>
      </c>
      <c r="R138" s="44"/>
      <c r="S138" s="47">
        <v>0</v>
      </c>
      <c r="T138" s="44"/>
      <c r="U138" s="44"/>
      <c r="V138" s="44"/>
      <c r="W138" s="47">
        <v>0</v>
      </c>
      <c r="Y138" s="44"/>
      <c r="Z138" s="44"/>
      <c r="AA138" s="47">
        <v>0</v>
      </c>
      <c r="AC138" s="44"/>
      <c r="AD138" s="44"/>
      <c r="AE138" s="44"/>
      <c r="AF138" s="44"/>
      <c r="AG138" s="47">
        <v>0</v>
      </c>
      <c r="AJ138" s="53" t="s">
        <v>175</v>
      </c>
      <c r="AK138" s="53"/>
      <c r="AL138" s="35">
        <v>2604.0100000000002</v>
      </c>
      <c r="AM138" s="35">
        <v>6</v>
      </c>
      <c r="AN138" s="35">
        <f t="shared" si="20"/>
        <v>15</v>
      </c>
      <c r="AO138" s="54">
        <f t="shared" si="21"/>
        <v>163000</v>
      </c>
      <c r="AP138" s="35">
        <f t="shared" si="22"/>
        <v>0</v>
      </c>
      <c r="AQ138" s="54">
        <f t="shared" si="23"/>
        <v>0</v>
      </c>
      <c r="AR138" s="35">
        <f t="shared" si="24"/>
        <v>1</v>
      </c>
      <c r="AS138" s="54">
        <f t="shared" si="25"/>
        <v>275000</v>
      </c>
      <c r="AT138" s="35">
        <f t="shared" si="26"/>
        <v>4</v>
      </c>
      <c r="AU138" s="54">
        <f t="shared" si="27"/>
        <v>308000</v>
      </c>
      <c r="AV138" s="55">
        <f t="shared" si="28"/>
        <v>16</v>
      </c>
      <c r="AW138" s="15">
        <f t="shared" si="29"/>
        <v>438000</v>
      </c>
    </row>
    <row r="139" spans="1:49" ht="12" customHeight="1" x14ac:dyDescent="0.2">
      <c r="B139" s="53" t="s">
        <v>126</v>
      </c>
      <c r="C139" s="44"/>
      <c r="D139" s="44"/>
      <c r="E139" s="44"/>
      <c r="F139" s="44"/>
      <c r="G139" s="47">
        <v>41</v>
      </c>
      <c r="I139" s="44"/>
      <c r="J139" s="47">
        <v>945</v>
      </c>
      <c r="L139" s="44"/>
      <c r="M139" s="47">
        <v>5</v>
      </c>
      <c r="O139" s="44"/>
      <c r="P139" s="47">
        <v>781</v>
      </c>
      <c r="R139" s="44"/>
      <c r="S139" s="47">
        <v>1</v>
      </c>
      <c r="T139" s="44"/>
      <c r="U139" s="44"/>
      <c r="V139" s="44"/>
      <c r="W139" s="47">
        <v>300</v>
      </c>
      <c r="Y139" s="44"/>
      <c r="Z139" s="44"/>
      <c r="AA139" s="47">
        <v>5</v>
      </c>
      <c r="AC139" s="44"/>
      <c r="AD139" s="44"/>
      <c r="AE139" s="44"/>
      <c r="AF139" s="44"/>
      <c r="AG139" s="47">
        <v>211</v>
      </c>
      <c r="AJ139" s="53" t="s">
        <v>177</v>
      </c>
      <c r="AK139" s="53"/>
      <c r="AL139" s="35">
        <v>2604.02</v>
      </c>
      <c r="AM139" s="35">
        <v>6</v>
      </c>
      <c r="AN139" s="35">
        <f t="shared" si="20"/>
        <v>37</v>
      </c>
      <c r="AO139" s="54">
        <f t="shared" si="21"/>
        <v>682000</v>
      </c>
      <c r="AP139" s="35">
        <f t="shared" si="22"/>
        <v>0</v>
      </c>
      <c r="AQ139" s="54">
        <f t="shared" si="23"/>
        <v>0</v>
      </c>
      <c r="AR139" s="35">
        <f t="shared" si="24"/>
        <v>3</v>
      </c>
      <c r="AS139" s="54">
        <f t="shared" si="25"/>
        <v>1300000</v>
      </c>
      <c r="AT139" s="35">
        <f t="shared" si="26"/>
        <v>16</v>
      </c>
      <c r="AU139" s="54">
        <f t="shared" si="27"/>
        <v>651000</v>
      </c>
      <c r="AV139" s="55">
        <f t="shared" si="28"/>
        <v>40</v>
      </c>
      <c r="AW139" s="15">
        <f t="shared" si="29"/>
        <v>1982000</v>
      </c>
    </row>
    <row r="140" spans="1:49" ht="12" customHeight="1" x14ac:dyDescent="0.2">
      <c r="B140" s="53" t="s">
        <v>127</v>
      </c>
      <c r="C140" s="44"/>
      <c r="D140" s="44"/>
      <c r="E140" s="44"/>
      <c r="F140" s="44"/>
      <c r="G140" s="47">
        <v>13</v>
      </c>
      <c r="I140" s="44"/>
      <c r="J140" s="47">
        <v>273</v>
      </c>
      <c r="L140" s="44"/>
      <c r="M140" s="47">
        <v>0</v>
      </c>
      <c r="O140" s="44"/>
      <c r="P140" s="47">
        <v>0</v>
      </c>
      <c r="R140" s="44"/>
      <c r="S140" s="47">
        <v>0</v>
      </c>
      <c r="T140" s="44"/>
      <c r="U140" s="44"/>
      <c r="V140" s="44"/>
      <c r="W140" s="47">
        <v>0</v>
      </c>
      <c r="Y140" s="44"/>
      <c r="Z140" s="44"/>
      <c r="AA140" s="47">
        <v>7</v>
      </c>
      <c r="AC140" s="44"/>
      <c r="AD140" s="44"/>
      <c r="AE140" s="44"/>
      <c r="AF140" s="44"/>
      <c r="AG140" s="47">
        <v>112</v>
      </c>
      <c r="AJ140" s="53" t="s">
        <v>178</v>
      </c>
      <c r="AK140" s="53"/>
      <c r="AL140" s="35">
        <v>2604.0300000000002</v>
      </c>
      <c r="AM140" s="35">
        <v>5</v>
      </c>
      <c r="AN140" s="35">
        <f t="shared" si="20"/>
        <v>11</v>
      </c>
      <c r="AO140" s="54">
        <f t="shared" si="21"/>
        <v>157000</v>
      </c>
      <c r="AP140" s="35">
        <f t="shared" si="22"/>
        <v>1</v>
      </c>
      <c r="AQ140" s="54">
        <f t="shared" si="23"/>
        <v>150000</v>
      </c>
      <c r="AR140" s="35">
        <f t="shared" si="24"/>
        <v>0</v>
      </c>
      <c r="AS140" s="54">
        <f t="shared" si="25"/>
        <v>0</v>
      </c>
      <c r="AT140" s="35">
        <f t="shared" si="26"/>
        <v>3</v>
      </c>
      <c r="AU140" s="54">
        <f t="shared" si="27"/>
        <v>24000</v>
      </c>
      <c r="AV140" s="55">
        <f t="shared" si="28"/>
        <v>12</v>
      </c>
      <c r="AW140" s="15">
        <f t="shared" si="29"/>
        <v>307000</v>
      </c>
    </row>
    <row r="141" spans="1:49" ht="14.45" customHeight="1" x14ac:dyDescent="0.2">
      <c r="A141" s="48" t="s">
        <v>273</v>
      </c>
      <c r="B141" s="37"/>
      <c r="C141" s="37"/>
      <c r="D141" s="37"/>
      <c r="E141" s="37"/>
      <c r="F141" s="37"/>
      <c r="G141" s="37"/>
      <c r="H141" s="37"/>
      <c r="Z141" s="38"/>
      <c r="AA141" s="38"/>
      <c r="AB141" s="49" t="s">
        <v>1</v>
      </c>
      <c r="AC141" s="38"/>
      <c r="AD141" s="49" t="s">
        <v>122</v>
      </c>
      <c r="AE141" s="50" t="s">
        <v>3</v>
      </c>
      <c r="AF141" s="38"/>
      <c r="AG141" s="49" t="s">
        <v>221</v>
      </c>
      <c r="AJ141" s="53" t="s">
        <v>179</v>
      </c>
      <c r="AK141" s="53"/>
      <c r="AL141" s="35">
        <v>2604.04</v>
      </c>
      <c r="AM141" s="35">
        <v>6</v>
      </c>
      <c r="AN141" s="35">
        <f t="shared" si="20"/>
        <v>76</v>
      </c>
      <c r="AO141" s="54">
        <f t="shared" si="21"/>
        <v>1047000</v>
      </c>
      <c r="AP141" s="35">
        <f t="shared" si="22"/>
        <v>7</v>
      </c>
      <c r="AQ141" s="54">
        <f t="shared" si="23"/>
        <v>1136000</v>
      </c>
      <c r="AR141" s="35">
        <f t="shared" si="24"/>
        <v>8</v>
      </c>
      <c r="AS141" s="54">
        <f t="shared" si="25"/>
        <v>4472000</v>
      </c>
      <c r="AT141" s="35">
        <f t="shared" si="26"/>
        <v>27</v>
      </c>
      <c r="AU141" s="54">
        <f t="shared" si="27"/>
        <v>1976000</v>
      </c>
      <c r="AV141" s="55">
        <f t="shared" si="28"/>
        <v>91</v>
      </c>
      <c r="AW141" s="15">
        <f t="shared" si="29"/>
        <v>6655000</v>
      </c>
    </row>
    <row r="142" spans="1:49" ht="14.45" customHeight="1" x14ac:dyDescent="0.2">
      <c r="A142" s="48" t="s">
        <v>5</v>
      </c>
      <c r="B142" s="37"/>
      <c r="C142" s="37"/>
      <c r="D142" s="37"/>
      <c r="E142" s="37"/>
      <c r="V142" s="48" t="s">
        <v>6</v>
      </c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J142" s="53" t="s">
        <v>180</v>
      </c>
      <c r="AK142" s="53"/>
      <c r="AL142" s="35">
        <v>2605.0100000000002</v>
      </c>
      <c r="AM142" s="35">
        <v>6</v>
      </c>
      <c r="AN142" s="35">
        <f t="shared" si="20"/>
        <v>70</v>
      </c>
      <c r="AO142" s="54">
        <f t="shared" si="21"/>
        <v>759000</v>
      </c>
      <c r="AP142" s="35">
        <f t="shared" si="22"/>
        <v>2</v>
      </c>
      <c r="AQ142" s="54">
        <f t="shared" si="23"/>
        <v>450000</v>
      </c>
      <c r="AR142" s="35">
        <f t="shared" si="24"/>
        <v>1</v>
      </c>
      <c r="AS142" s="54">
        <f t="shared" si="25"/>
        <v>263000</v>
      </c>
      <c r="AT142" s="35">
        <f t="shared" si="26"/>
        <v>39</v>
      </c>
      <c r="AU142" s="54">
        <f t="shared" si="27"/>
        <v>778000</v>
      </c>
      <c r="AV142" s="55">
        <f t="shared" si="28"/>
        <v>73</v>
      </c>
      <c r="AW142" s="15">
        <f t="shared" si="29"/>
        <v>1472000</v>
      </c>
    </row>
    <row r="143" spans="1:49" ht="14.45" customHeight="1" x14ac:dyDescent="0.2">
      <c r="A143" s="48" t="s">
        <v>7</v>
      </c>
      <c r="B143" s="37"/>
      <c r="C143" s="37"/>
      <c r="D143" s="37"/>
      <c r="E143" s="37"/>
      <c r="V143" s="48" t="s">
        <v>268</v>
      </c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J143" s="53" t="s">
        <v>181</v>
      </c>
      <c r="AK143" s="53"/>
      <c r="AL143" s="35">
        <v>2606.04</v>
      </c>
      <c r="AM143" s="35">
        <v>3</v>
      </c>
      <c r="AN143" s="35">
        <f t="shared" si="20"/>
        <v>0</v>
      </c>
      <c r="AO143" s="54">
        <f t="shared" si="21"/>
        <v>0</v>
      </c>
      <c r="AP143" s="35">
        <f t="shared" si="22"/>
        <v>0</v>
      </c>
      <c r="AQ143" s="54">
        <f t="shared" si="23"/>
        <v>0</v>
      </c>
      <c r="AR143" s="35">
        <f t="shared" si="24"/>
        <v>0</v>
      </c>
      <c r="AS143" s="54">
        <f t="shared" si="25"/>
        <v>0</v>
      </c>
      <c r="AT143" s="35">
        <f t="shared" si="26"/>
        <v>0</v>
      </c>
      <c r="AU143" s="54">
        <f t="shared" si="27"/>
        <v>0</v>
      </c>
      <c r="AV143" s="55">
        <f t="shared" si="28"/>
        <v>0</v>
      </c>
      <c r="AW143" s="15">
        <f t="shared" si="29"/>
        <v>0</v>
      </c>
    </row>
    <row r="144" spans="1:49" ht="12" customHeight="1" x14ac:dyDescent="0.2">
      <c r="G144" s="51" t="s">
        <v>10</v>
      </c>
      <c r="H144" s="41"/>
      <c r="I144" s="41"/>
      <c r="J144" s="41"/>
      <c r="M144" s="51" t="s">
        <v>10</v>
      </c>
      <c r="N144" s="41"/>
      <c r="O144" s="41"/>
      <c r="P144" s="41"/>
      <c r="R144" s="51" t="s">
        <v>10</v>
      </c>
      <c r="S144" s="41"/>
      <c r="T144" s="41"/>
      <c r="U144" s="41"/>
      <c r="V144" s="41"/>
      <c r="AJ144" s="53" t="s">
        <v>182</v>
      </c>
      <c r="AK144" s="53"/>
      <c r="AL144" s="35">
        <v>2606.0500000000002</v>
      </c>
      <c r="AM144" s="35">
        <v>6</v>
      </c>
      <c r="AN144" s="35">
        <f t="shared" si="20"/>
        <v>134</v>
      </c>
      <c r="AO144" s="54">
        <f t="shared" si="21"/>
        <v>2404000</v>
      </c>
      <c r="AP144" s="35">
        <f t="shared" si="22"/>
        <v>8</v>
      </c>
      <c r="AQ144" s="54">
        <f t="shared" si="23"/>
        <v>1424000</v>
      </c>
      <c r="AR144" s="35">
        <f t="shared" si="24"/>
        <v>9</v>
      </c>
      <c r="AS144" s="54">
        <f t="shared" si="25"/>
        <v>5178000</v>
      </c>
      <c r="AT144" s="35">
        <f t="shared" si="26"/>
        <v>56</v>
      </c>
      <c r="AU144" s="54">
        <f t="shared" si="27"/>
        <v>2554000</v>
      </c>
      <c r="AV144" s="55">
        <f t="shared" si="28"/>
        <v>151</v>
      </c>
      <c r="AW144" s="15">
        <f t="shared" si="29"/>
        <v>9006000</v>
      </c>
    </row>
    <row r="145" spans="2:49" ht="12" customHeight="1" x14ac:dyDescent="0.2">
      <c r="G145" s="51" t="s">
        <v>11</v>
      </c>
      <c r="H145" s="41"/>
      <c r="I145" s="41"/>
      <c r="J145" s="41"/>
      <c r="M145" s="51" t="s">
        <v>12</v>
      </c>
      <c r="N145" s="41"/>
      <c r="O145" s="41"/>
      <c r="P145" s="41"/>
      <c r="R145" s="51" t="s">
        <v>13</v>
      </c>
      <c r="S145" s="41"/>
      <c r="T145" s="41"/>
      <c r="U145" s="41"/>
      <c r="V145" s="41"/>
      <c r="X145" s="51" t="s">
        <v>14</v>
      </c>
      <c r="Y145" s="41"/>
      <c r="Z145" s="41"/>
      <c r="AA145" s="41"/>
      <c r="AB145" s="41"/>
      <c r="AC145" s="41"/>
      <c r="AD145" s="41"/>
      <c r="AE145" s="41"/>
      <c r="AF145" s="41"/>
      <c r="AG145" s="41"/>
      <c r="AJ145" s="53" t="s">
        <v>183</v>
      </c>
      <c r="AK145" s="53"/>
      <c r="AL145" s="35">
        <v>2607</v>
      </c>
      <c r="AM145" s="35">
        <v>5</v>
      </c>
      <c r="AN145" s="35">
        <f t="shared" si="20"/>
        <v>41</v>
      </c>
      <c r="AO145" s="54">
        <f t="shared" si="21"/>
        <v>713000</v>
      </c>
      <c r="AP145" s="35">
        <f t="shared" si="22"/>
        <v>1</v>
      </c>
      <c r="AQ145" s="54">
        <f t="shared" si="23"/>
        <v>200000</v>
      </c>
      <c r="AR145" s="35">
        <f t="shared" si="24"/>
        <v>2</v>
      </c>
      <c r="AS145" s="54">
        <f t="shared" si="25"/>
        <v>716000</v>
      </c>
      <c r="AT145" s="35">
        <f t="shared" si="26"/>
        <v>10</v>
      </c>
      <c r="AU145" s="54">
        <f t="shared" si="27"/>
        <v>825000</v>
      </c>
      <c r="AV145" s="55">
        <f t="shared" si="28"/>
        <v>44</v>
      </c>
      <c r="AW145" s="15">
        <f t="shared" si="29"/>
        <v>1629000</v>
      </c>
    </row>
    <row r="146" spans="2:49" ht="12.95" customHeight="1" x14ac:dyDescent="0.2">
      <c r="B146" s="52" t="s">
        <v>15</v>
      </c>
      <c r="G146" s="51" t="s">
        <v>16</v>
      </c>
      <c r="H146" s="41"/>
      <c r="I146" s="41"/>
      <c r="J146" s="41"/>
      <c r="M146" s="51" t="s">
        <v>17</v>
      </c>
      <c r="N146" s="41"/>
      <c r="O146" s="41"/>
      <c r="P146" s="41"/>
      <c r="X146" s="51" t="s">
        <v>18</v>
      </c>
      <c r="Y146" s="41"/>
      <c r="Z146" s="41"/>
      <c r="AA146" s="41"/>
      <c r="AB146" s="41"/>
      <c r="AC146" s="41"/>
      <c r="AD146" s="41"/>
      <c r="AE146" s="41"/>
      <c r="AF146" s="41"/>
      <c r="AG146" s="41"/>
      <c r="AJ146" s="53" t="s">
        <v>184</v>
      </c>
      <c r="AK146" s="53"/>
      <c r="AL146" s="35">
        <v>2608</v>
      </c>
      <c r="AM146" s="35">
        <v>5</v>
      </c>
      <c r="AN146" s="35">
        <f t="shared" si="20"/>
        <v>42</v>
      </c>
      <c r="AO146" s="54">
        <f t="shared" si="21"/>
        <v>579000</v>
      </c>
      <c r="AP146" s="35">
        <f t="shared" si="22"/>
        <v>2</v>
      </c>
      <c r="AQ146" s="54">
        <f t="shared" si="23"/>
        <v>446000</v>
      </c>
      <c r="AR146" s="35">
        <f t="shared" si="24"/>
        <v>0</v>
      </c>
      <c r="AS146" s="54">
        <f t="shared" si="25"/>
        <v>0</v>
      </c>
      <c r="AT146" s="35">
        <f t="shared" si="26"/>
        <v>22</v>
      </c>
      <c r="AU146" s="54">
        <f t="shared" si="27"/>
        <v>598000</v>
      </c>
      <c r="AV146" s="55">
        <f t="shared" si="28"/>
        <v>44</v>
      </c>
      <c r="AW146" s="15">
        <f t="shared" si="29"/>
        <v>1025000</v>
      </c>
    </row>
    <row r="147" spans="2:49" ht="13.5" customHeight="1" x14ac:dyDescent="0.2">
      <c r="B147" s="42"/>
      <c r="G147" s="41"/>
      <c r="H147" s="41"/>
      <c r="I147" s="41"/>
      <c r="J147" s="41"/>
      <c r="M147" s="41"/>
      <c r="N147" s="41"/>
      <c r="O147" s="41"/>
      <c r="P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J147" s="53" t="s">
        <v>185</v>
      </c>
      <c r="AK147" s="53"/>
      <c r="AL147" s="35">
        <v>2609</v>
      </c>
      <c r="AM147" s="35">
        <v>11</v>
      </c>
      <c r="AN147" s="35">
        <f t="shared" si="20"/>
        <v>74</v>
      </c>
      <c r="AO147" s="54">
        <f t="shared" si="21"/>
        <v>537000</v>
      </c>
      <c r="AP147" s="35">
        <f t="shared" si="22"/>
        <v>0</v>
      </c>
      <c r="AQ147" s="54">
        <f t="shared" si="23"/>
        <v>0</v>
      </c>
      <c r="AR147" s="35">
        <f t="shared" si="24"/>
        <v>2</v>
      </c>
      <c r="AS147" s="54">
        <f t="shared" si="25"/>
        <v>1500000</v>
      </c>
      <c r="AT147" s="35">
        <f t="shared" si="26"/>
        <v>28</v>
      </c>
      <c r="AU147" s="54">
        <f t="shared" si="27"/>
        <v>267000</v>
      </c>
      <c r="AV147" s="55">
        <f t="shared" si="28"/>
        <v>76</v>
      </c>
      <c r="AW147" s="15">
        <f t="shared" si="29"/>
        <v>2037000</v>
      </c>
    </row>
    <row r="148" spans="2:49" ht="12" customHeight="1" x14ac:dyDescent="0.2">
      <c r="F148" s="51" t="s">
        <v>19</v>
      </c>
      <c r="G148" s="41"/>
      <c r="H148" s="41"/>
      <c r="J148" s="51" t="s">
        <v>20</v>
      </c>
      <c r="K148" s="41"/>
      <c r="M148" s="51" t="s">
        <v>19</v>
      </c>
      <c r="N148" s="41"/>
      <c r="P148" s="52" t="s">
        <v>20</v>
      </c>
      <c r="S148" s="52" t="s">
        <v>19</v>
      </c>
      <c r="U148" s="51" t="s">
        <v>20</v>
      </c>
      <c r="V148" s="41"/>
      <c r="Y148" s="51" t="s">
        <v>19</v>
      </c>
      <c r="Z148" s="41"/>
      <c r="AD148" s="51" t="s">
        <v>20</v>
      </c>
      <c r="AE148" s="41"/>
      <c r="AF148" s="41"/>
      <c r="AJ148" s="53" t="s">
        <v>186</v>
      </c>
      <c r="AK148" s="53"/>
      <c r="AL148" s="35">
        <v>2610</v>
      </c>
      <c r="AM148" s="35">
        <v>5</v>
      </c>
      <c r="AN148" s="35">
        <f t="shared" si="20"/>
        <v>21</v>
      </c>
      <c r="AO148" s="54">
        <f t="shared" si="21"/>
        <v>161000</v>
      </c>
      <c r="AP148" s="35">
        <f t="shared" si="22"/>
        <v>0</v>
      </c>
      <c r="AQ148" s="54">
        <f t="shared" si="23"/>
        <v>0</v>
      </c>
      <c r="AR148" s="35">
        <f t="shared" si="24"/>
        <v>0</v>
      </c>
      <c r="AS148" s="54">
        <f t="shared" si="25"/>
        <v>0</v>
      </c>
      <c r="AT148" s="35">
        <f t="shared" si="26"/>
        <v>16</v>
      </c>
      <c r="AU148" s="54">
        <f t="shared" si="27"/>
        <v>56000</v>
      </c>
      <c r="AV148" s="55">
        <f t="shared" si="28"/>
        <v>21</v>
      </c>
      <c r="AW148" s="15">
        <f t="shared" si="29"/>
        <v>161000</v>
      </c>
    </row>
    <row r="149" spans="2:49" ht="12" customHeight="1" x14ac:dyDescent="0.2">
      <c r="F149" s="51" t="s">
        <v>21</v>
      </c>
      <c r="G149" s="41"/>
      <c r="H149" s="41"/>
      <c r="J149" s="51" t="s">
        <v>22</v>
      </c>
      <c r="K149" s="41"/>
      <c r="M149" s="51" t="s">
        <v>21</v>
      </c>
      <c r="N149" s="41"/>
      <c r="P149" s="52" t="s">
        <v>22</v>
      </c>
      <c r="S149" s="52" t="s">
        <v>21</v>
      </c>
      <c r="U149" s="51" t="s">
        <v>22</v>
      </c>
      <c r="V149" s="41"/>
      <c r="Y149" s="51" t="s">
        <v>21</v>
      </c>
      <c r="Z149" s="41"/>
      <c r="AD149" s="51" t="s">
        <v>22</v>
      </c>
      <c r="AE149" s="41"/>
      <c r="AF149" s="41"/>
      <c r="AJ149" s="53" t="s">
        <v>187</v>
      </c>
      <c r="AK149" s="53"/>
      <c r="AL149" s="35">
        <v>2611</v>
      </c>
      <c r="AM149" s="35">
        <v>13</v>
      </c>
      <c r="AN149" s="35">
        <f t="shared" si="20"/>
        <v>39</v>
      </c>
      <c r="AO149" s="54">
        <f t="shared" si="21"/>
        <v>451000</v>
      </c>
      <c r="AP149" s="35">
        <f t="shared" si="22"/>
        <v>2</v>
      </c>
      <c r="AQ149" s="54">
        <f t="shared" si="23"/>
        <v>330000</v>
      </c>
      <c r="AR149" s="35">
        <f t="shared" si="24"/>
        <v>0</v>
      </c>
      <c r="AS149" s="54">
        <f t="shared" si="25"/>
        <v>0</v>
      </c>
      <c r="AT149" s="35">
        <f t="shared" si="26"/>
        <v>18</v>
      </c>
      <c r="AU149" s="54">
        <f t="shared" si="27"/>
        <v>668000</v>
      </c>
      <c r="AV149" s="55">
        <f t="shared" si="28"/>
        <v>41</v>
      </c>
      <c r="AW149" s="15">
        <f t="shared" si="29"/>
        <v>781000</v>
      </c>
    </row>
    <row r="150" spans="2:49" ht="12" customHeight="1" x14ac:dyDescent="0.2">
      <c r="B150" s="53" t="s">
        <v>128</v>
      </c>
      <c r="C150" s="44"/>
      <c r="D150" s="44"/>
      <c r="E150" s="44"/>
      <c r="F150" s="44"/>
      <c r="G150" s="47">
        <v>4</v>
      </c>
      <c r="I150" s="44"/>
      <c r="J150" s="47">
        <v>3</v>
      </c>
      <c r="L150" s="44"/>
      <c r="M150" s="47">
        <v>0</v>
      </c>
      <c r="O150" s="44"/>
      <c r="P150" s="47">
        <v>0</v>
      </c>
      <c r="R150" s="44"/>
      <c r="S150" s="47">
        <v>0</v>
      </c>
      <c r="T150" s="44"/>
      <c r="U150" s="44"/>
      <c r="V150" s="44"/>
      <c r="W150" s="47">
        <v>0</v>
      </c>
      <c r="Y150" s="44"/>
      <c r="Z150" s="44"/>
      <c r="AA150" s="47">
        <v>3</v>
      </c>
      <c r="AC150" s="44"/>
      <c r="AD150" s="44"/>
      <c r="AE150" s="44"/>
      <c r="AF150" s="44"/>
      <c r="AG150" s="47">
        <v>2</v>
      </c>
      <c r="AJ150" s="53" t="s">
        <v>188</v>
      </c>
      <c r="AK150" s="53"/>
      <c r="AL150" s="35">
        <v>2701.01</v>
      </c>
      <c r="AM150" s="35">
        <v>8</v>
      </c>
      <c r="AN150" s="35">
        <f t="shared" si="20"/>
        <v>6</v>
      </c>
      <c r="AO150" s="54">
        <f t="shared" si="21"/>
        <v>105000</v>
      </c>
      <c r="AP150" s="35">
        <f t="shared" si="22"/>
        <v>0</v>
      </c>
      <c r="AQ150" s="54">
        <f t="shared" si="23"/>
        <v>0</v>
      </c>
      <c r="AR150" s="35">
        <f t="shared" si="24"/>
        <v>0</v>
      </c>
      <c r="AS150" s="54">
        <f t="shared" si="25"/>
        <v>0</v>
      </c>
      <c r="AT150" s="35">
        <f t="shared" si="26"/>
        <v>5</v>
      </c>
      <c r="AU150" s="54">
        <f t="shared" si="27"/>
        <v>80000</v>
      </c>
      <c r="AV150" s="55">
        <f t="shared" si="28"/>
        <v>6</v>
      </c>
      <c r="AW150" s="15">
        <f t="shared" si="29"/>
        <v>105000</v>
      </c>
    </row>
    <row r="151" spans="2:49" ht="12" customHeight="1" x14ac:dyDescent="0.2">
      <c r="B151" s="53" t="s">
        <v>129</v>
      </c>
      <c r="C151" s="44"/>
      <c r="D151" s="44"/>
      <c r="E151" s="44"/>
      <c r="F151" s="44"/>
      <c r="G151" s="47">
        <v>7</v>
      </c>
      <c r="I151" s="44"/>
      <c r="J151" s="47">
        <v>91</v>
      </c>
      <c r="L151" s="44"/>
      <c r="M151" s="47">
        <v>3</v>
      </c>
      <c r="O151" s="44"/>
      <c r="P151" s="47">
        <v>650</v>
      </c>
      <c r="R151" s="44"/>
      <c r="S151" s="47">
        <v>0</v>
      </c>
      <c r="T151" s="44"/>
      <c r="U151" s="44"/>
      <c r="V151" s="44"/>
      <c r="W151" s="47">
        <v>0</v>
      </c>
      <c r="Y151" s="44"/>
      <c r="Z151" s="44"/>
      <c r="AA151" s="47">
        <v>3</v>
      </c>
      <c r="AC151" s="44"/>
      <c r="AD151" s="44"/>
      <c r="AE151" s="44"/>
      <c r="AF151" s="44"/>
      <c r="AG151" s="47">
        <v>24</v>
      </c>
      <c r="AJ151" s="53" t="s">
        <v>189</v>
      </c>
      <c r="AK151" s="53"/>
      <c r="AL151" s="35">
        <v>2701.02</v>
      </c>
      <c r="AM151" s="35">
        <v>8</v>
      </c>
      <c r="AN151" s="35">
        <f t="shared" si="20"/>
        <v>21</v>
      </c>
      <c r="AO151" s="54">
        <f t="shared" si="21"/>
        <v>154000</v>
      </c>
      <c r="AP151" s="35">
        <f t="shared" si="22"/>
        <v>0</v>
      </c>
      <c r="AQ151" s="54">
        <f t="shared" si="23"/>
        <v>0</v>
      </c>
      <c r="AR151" s="35">
        <f t="shared" si="24"/>
        <v>0</v>
      </c>
      <c r="AS151" s="54">
        <f t="shared" si="25"/>
        <v>0</v>
      </c>
      <c r="AT151" s="35">
        <f t="shared" si="26"/>
        <v>10</v>
      </c>
      <c r="AU151" s="54">
        <f t="shared" si="27"/>
        <v>52000</v>
      </c>
      <c r="AV151" s="55">
        <f t="shared" si="28"/>
        <v>21</v>
      </c>
      <c r="AW151" s="15">
        <f t="shared" si="29"/>
        <v>154000</v>
      </c>
    </row>
    <row r="152" spans="2:49" ht="12" customHeight="1" x14ac:dyDescent="0.2">
      <c r="B152" s="53" t="s">
        <v>130</v>
      </c>
      <c r="C152" s="44"/>
      <c r="D152" s="44"/>
      <c r="E152" s="44"/>
      <c r="F152" s="44"/>
      <c r="G152" s="47">
        <v>14</v>
      </c>
      <c r="I152" s="44"/>
      <c r="J152" s="47">
        <v>106</v>
      </c>
      <c r="L152" s="44"/>
      <c r="M152" s="47">
        <v>0</v>
      </c>
      <c r="O152" s="44"/>
      <c r="P152" s="47">
        <v>0</v>
      </c>
      <c r="R152" s="44"/>
      <c r="S152" s="47">
        <v>0</v>
      </c>
      <c r="T152" s="44"/>
      <c r="U152" s="44"/>
      <c r="V152" s="44"/>
      <c r="W152" s="47">
        <v>0</v>
      </c>
      <c r="Y152" s="44"/>
      <c r="Z152" s="44"/>
      <c r="AA152" s="47">
        <v>1</v>
      </c>
      <c r="AC152" s="44"/>
      <c r="AD152" s="44"/>
      <c r="AE152" s="44"/>
      <c r="AF152" s="44"/>
      <c r="AG152" s="47">
        <v>18</v>
      </c>
      <c r="AJ152" s="53" t="s">
        <v>190</v>
      </c>
      <c r="AK152" s="53"/>
      <c r="AL152" s="35">
        <v>2702</v>
      </c>
      <c r="AM152" s="35">
        <v>9</v>
      </c>
      <c r="AN152" s="35">
        <f t="shared" si="20"/>
        <v>15</v>
      </c>
      <c r="AO152" s="54">
        <f t="shared" si="21"/>
        <v>269000</v>
      </c>
      <c r="AP152" s="35">
        <f t="shared" si="22"/>
        <v>1</v>
      </c>
      <c r="AQ152" s="54">
        <f t="shared" si="23"/>
        <v>200000</v>
      </c>
      <c r="AR152" s="35">
        <f t="shared" si="24"/>
        <v>0</v>
      </c>
      <c r="AS152" s="54">
        <f t="shared" si="25"/>
        <v>0</v>
      </c>
      <c r="AT152" s="35">
        <f t="shared" si="26"/>
        <v>7</v>
      </c>
      <c r="AU152" s="54">
        <f t="shared" si="27"/>
        <v>130000</v>
      </c>
      <c r="AV152" s="55">
        <f t="shared" si="28"/>
        <v>16</v>
      </c>
      <c r="AW152" s="15">
        <f t="shared" si="29"/>
        <v>469000</v>
      </c>
    </row>
    <row r="153" spans="2:49" ht="12" customHeight="1" x14ac:dyDescent="0.2">
      <c r="B153" s="53" t="s">
        <v>131</v>
      </c>
      <c r="C153" s="44"/>
      <c r="D153" s="44"/>
      <c r="E153" s="44"/>
      <c r="F153" s="44"/>
      <c r="G153" s="47">
        <v>6</v>
      </c>
      <c r="I153" s="44"/>
      <c r="J153" s="47">
        <v>97</v>
      </c>
      <c r="L153" s="44"/>
      <c r="M153" s="47">
        <v>0</v>
      </c>
      <c r="O153" s="44"/>
      <c r="P153" s="47">
        <v>0</v>
      </c>
      <c r="R153" s="44"/>
      <c r="S153" s="47">
        <v>0</v>
      </c>
      <c r="T153" s="44"/>
      <c r="U153" s="44"/>
      <c r="V153" s="44"/>
      <c r="W153" s="47">
        <v>0</v>
      </c>
      <c r="Y153" s="44"/>
      <c r="Z153" s="44"/>
      <c r="AA153" s="47">
        <v>4</v>
      </c>
      <c r="AC153" s="44"/>
      <c r="AD153" s="44"/>
      <c r="AE153" s="44"/>
      <c r="AF153" s="44"/>
      <c r="AG153" s="47">
        <v>88</v>
      </c>
      <c r="AJ153" s="53" t="s">
        <v>191</v>
      </c>
      <c r="AK153" s="53"/>
      <c r="AL153" s="35">
        <v>2703.01</v>
      </c>
      <c r="AM153" s="35">
        <v>8</v>
      </c>
      <c r="AN153" s="35">
        <f t="shared" si="20"/>
        <v>17</v>
      </c>
      <c r="AO153" s="54">
        <f t="shared" si="21"/>
        <v>164000</v>
      </c>
      <c r="AP153" s="35">
        <f t="shared" si="22"/>
        <v>0</v>
      </c>
      <c r="AQ153" s="54">
        <f t="shared" si="23"/>
        <v>0</v>
      </c>
      <c r="AR153" s="35">
        <f t="shared" si="24"/>
        <v>0</v>
      </c>
      <c r="AS153" s="54">
        <f t="shared" si="25"/>
        <v>0</v>
      </c>
      <c r="AT153" s="35">
        <f t="shared" si="26"/>
        <v>10</v>
      </c>
      <c r="AU153" s="54">
        <f t="shared" si="27"/>
        <v>151000</v>
      </c>
      <c r="AV153" s="55">
        <f t="shared" si="28"/>
        <v>17</v>
      </c>
      <c r="AW153" s="15">
        <f t="shared" si="29"/>
        <v>164000</v>
      </c>
    </row>
    <row r="154" spans="2:49" ht="12" customHeight="1" x14ac:dyDescent="0.2">
      <c r="B154" s="53" t="s">
        <v>132</v>
      </c>
      <c r="C154" s="44"/>
      <c r="D154" s="44"/>
      <c r="E154" s="44"/>
      <c r="F154" s="44"/>
      <c r="G154" s="47">
        <v>5</v>
      </c>
      <c r="I154" s="44"/>
      <c r="J154" s="47">
        <v>5</v>
      </c>
      <c r="L154" s="44"/>
      <c r="M154" s="47">
        <v>0</v>
      </c>
      <c r="O154" s="44"/>
      <c r="P154" s="47">
        <v>0</v>
      </c>
      <c r="R154" s="44"/>
      <c r="S154" s="47">
        <v>0</v>
      </c>
      <c r="T154" s="44"/>
      <c r="U154" s="44"/>
      <c r="V154" s="44"/>
      <c r="W154" s="47">
        <v>0</v>
      </c>
      <c r="Y154" s="44"/>
      <c r="Z154" s="44"/>
      <c r="AA154" s="47">
        <v>0</v>
      </c>
      <c r="AC154" s="44"/>
      <c r="AD154" s="44"/>
      <c r="AE154" s="44"/>
      <c r="AF154" s="44"/>
      <c r="AG154" s="47">
        <v>0</v>
      </c>
      <c r="AJ154" s="53" t="s">
        <v>192</v>
      </c>
      <c r="AK154" s="53"/>
      <c r="AL154" s="35">
        <v>2703.02</v>
      </c>
      <c r="AM154" s="35">
        <v>8</v>
      </c>
      <c r="AN154" s="35">
        <f t="shared" si="20"/>
        <v>18</v>
      </c>
      <c r="AO154" s="54">
        <f t="shared" si="21"/>
        <v>203000</v>
      </c>
      <c r="AP154" s="35">
        <f t="shared" si="22"/>
        <v>1</v>
      </c>
      <c r="AQ154" s="54">
        <f t="shared" si="23"/>
        <v>150000</v>
      </c>
      <c r="AR154" s="35">
        <f t="shared" si="24"/>
        <v>2</v>
      </c>
      <c r="AS154" s="54">
        <f t="shared" si="25"/>
        <v>781000</v>
      </c>
      <c r="AT154" s="35">
        <f t="shared" si="26"/>
        <v>8</v>
      </c>
      <c r="AU154" s="54">
        <f t="shared" si="27"/>
        <v>436000</v>
      </c>
      <c r="AV154" s="55">
        <f t="shared" si="28"/>
        <v>21</v>
      </c>
      <c r="AW154" s="15">
        <f t="shared" si="29"/>
        <v>1134000</v>
      </c>
    </row>
    <row r="155" spans="2:49" ht="12" customHeight="1" x14ac:dyDescent="0.2">
      <c r="B155" s="53" t="s">
        <v>133</v>
      </c>
      <c r="C155" s="44"/>
      <c r="D155" s="44"/>
      <c r="E155" s="44"/>
      <c r="F155" s="44"/>
      <c r="G155" s="47">
        <v>12</v>
      </c>
      <c r="I155" s="44"/>
      <c r="J155" s="47">
        <v>266</v>
      </c>
      <c r="L155" s="44"/>
      <c r="M155" s="47">
        <v>0</v>
      </c>
      <c r="O155" s="44"/>
      <c r="P155" s="47">
        <v>0</v>
      </c>
      <c r="R155" s="44"/>
      <c r="S155" s="47">
        <v>0</v>
      </c>
      <c r="T155" s="44"/>
      <c r="U155" s="44"/>
      <c r="V155" s="44"/>
      <c r="W155" s="47">
        <v>0</v>
      </c>
      <c r="Y155" s="44"/>
      <c r="Z155" s="44"/>
      <c r="AA155" s="47">
        <v>8</v>
      </c>
      <c r="AC155" s="44"/>
      <c r="AD155" s="44"/>
      <c r="AE155" s="44"/>
      <c r="AF155" s="44"/>
      <c r="AG155" s="47">
        <v>204</v>
      </c>
      <c r="AJ155" s="53" t="s">
        <v>193</v>
      </c>
      <c r="AK155" s="53"/>
      <c r="AL155" s="35">
        <v>2704.01</v>
      </c>
      <c r="AM155" s="35">
        <v>8</v>
      </c>
      <c r="AN155" s="35">
        <f t="shared" si="20"/>
        <v>19</v>
      </c>
      <c r="AO155" s="54">
        <f t="shared" si="21"/>
        <v>67000</v>
      </c>
      <c r="AP155" s="35">
        <f t="shared" si="22"/>
        <v>1</v>
      </c>
      <c r="AQ155" s="54">
        <f t="shared" si="23"/>
        <v>103000</v>
      </c>
      <c r="AR155" s="35">
        <f t="shared" si="24"/>
        <v>3</v>
      </c>
      <c r="AS155" s="54">
        <f t="shared" si="25"/>
        <v>1532000</v>
      </c>
      <c r="AT155" s="35">
        <f t="shared" si="26"/>
        <v>9</v>
      </c>
      <c r="AU155" s="54">
        <f t="shared" si="27"/>
        <v>125000</v>
      </c>
      <c r="AV155" s="55">
        <f t="shared" si="28"/>
        <v>23</v>
      </c>
      <c r="AW155" s="15">
        <f t="shared" si="29"/>
        <v>1702000</v>
      </c>
    </row>
    <row r="156" spans="2:49" ht="12" customHeight="1" x14ac:dyDescent="0.2">
      <c r="B156" s="53" t="s">
        <v>134</v>
      </c>
      <c r="C156" s="44"/>
      <c r="D156" s="44"/>
      <c r="E156" s="44"/>
      <c r="F156" s="44"/>
      <c r="G156" s="47">
        <v>47</v>
      </c>
      <c r="I156" s="44"/>
      <c r="J156" s="47">
        <v>1059</v>
      </c>
      <c r="L156" s="44"/>
      <c r="M156" s="47">
        <v>5</v>
      </c>
      <c r="O156" s="44"/>
      <c r="P156" s="47">
        <v>1081</v>
      </c>
      <c r="R156" s="44"/>
      <c r="S156" s="47">
        <v>3</v>
      </c>
      <c r="T156" s="44"/>
      <c r="U156" s="44"/>
      <c r="V156" s="44"/>
      <c r="W156" s="47">
        <v>1405</v>
      </c>
      <c r="Y156" s="44"/>
      <c r="Z156" s="44"/>
      <c r="AA156" s="47">
        <v>15</v>
      </c>
      <c r="AC156" s="44"/>
      <c r="AD156" s="44"/>
      <c r="AE156" s="44"/>
      <c r="AF156" s="44"/>
      <c r="AG156" s="47">
        <v>170</v>
      </c>
      <c r="AJ156" s="53" t="s">
        <v>194</v>
      </c>
      <c r="AK156" s="53"/>
      <c r="AL156" s="35">
        <v>2704.02</v>
      </c>
      <c r="AM156" s="35">
        <v>8</v>
      </c>
      <c r="AN156" s="35">
        <f t="shared" si="20"/>
        <v>25</v>
      </c>
      <c r="AO156" s="54">
        <f t="shared" si="21"/>
        <v>219000</v>
      </c>
      <c r="AP156" s="35">
        <f t="shared" si="22"/>
        <v>0</v>
      </c>
      <c r="AQ156" s="54">
        <f t="shared" si="23"/>
        <v>0</v>
      </c>
      <c r="AR156" s="35">
        <f t="shared" si="24"/>
        <v>0</v>
      </c>
      <c r="AS156" s="54">
        <f t="shared" si="25"/>
        <v>0</v>
      </c>
      <c r="AT156" s="35">
        <f t="shared" si="26"/>
        <v>15</v>
      </c>
      <c r="AU156" s="54">
        <f t="shared" si="27"/>
        <v>111000</v>
      </c>
      <c r="AV156" s="55">
        <f t="shared" si="28"/>
        <v>25</v>
      </c>
      <c r="AW156" s="15">
        <f t="shared" si="29"/>
        <v>219000</v>
      </c>
    </row>
    <row r="157" spans="2:49" ht="12" customHeight="1" x14ac:dyDescent="0.2">
      <c r="B157" s="53" t="s">
        <v>135</v>
      </c>
      <c r="C157" s="44"/>
      <c r="D157" s="44"/>
      <c r="E157" s="44"/>
      <c r="F157" s="44"/>
      <c r="G157" s="47">
        <v>39</v>
      </c>
      <c r="I157" s="44"/>
      <c r="J157" s="47">
        <v>367</v>
      </c>
      <c r="L157" s="44"/>
      <c r="M157" s="47">
        <v>2</v>
      </c>
      <c r="O157" s="44"/>
      <c r="P157" s="47">
        <v>252</v>
      </c>
      <c r="R157" s="44"/>
      <c r="S157" s="47">
        <v>2</v>
      </c>
      <c r="T157" s="44"/>
      <c r="U157" s="44"/>
      <c r="V157" s="44"/>
      <c r="W157" s="47">
        <v>1100</v>
      </c>
      <c r="Y157" s="44"/>
      <c r="Z157" s="44"/>
      <c r="AA157" s="47">
        <v>20</v>
      </c>
      <c r="AC157" s="44"/>
      <c r="AD157" s="44"/>
      <c r="AE157" s="44"/>
      <c r="AF157" s="44"/>
      <c r="AG157" s="47">
        <v>320</v>
      </c>
      <c r="AJ157" s="53" t="s">
        <v>195</v>
      </c>
      <c r="AK157" s="53"/>
      <c r="AL157" s="35">
        <v>2705.01</v>
      </c>
      <c r="AM157" s="35">
        <v>8</v>
      </c>
      <c r="AN157" s="35">
        <f t="shared" si="20"/>
        <v>37</v>
      </c>
      <c r="AO157" s="54">
        <f t="shared" si="21"/>
        <v>495000</v>
      </c>
      <c r="AP157" s="35">
        <f t="shared" si="22"/>
        <v>0</v>
      </c>
      <c r="AQ157" s="54">
        <f t="shared" si="23"/>
        <v>0</v>
      </c>
      <c r="AR157" s="35">
        <f t="shared" si="24"/>
        <v>1</v>
      </c>
      <c r="AS157" s="54">
        <f t="shared" si="25"/>
        <v>637000</v>
      </c>
      <c r="AT157" s="35">
        <f t="shared" si="26"/>
        <v>18</v>
      </c>
      <c r="AU157" s="54">
        <f t="shared" si="27"/>
        <v>810000</v>
      </c>
      <c r="AV157" s="55">
        <f t="shared" si="28"/>
        <v>38</v>
      </c>
      <c r="AW157" s="15">
        <f t="shared" si="29"/>
        <v>1132000</v>
      </c>
    </row>
    <row r="158" spans="2:49" ht="12" customHeight="1" x14ac:dyDescent="0.2">
      <c r="B158" s="53" t="s">
        <v>136</v>
      </c>
      <c r="C158" s="44"/>
      <c r="D158" s="44"/>
      <c r="E158" s="44"/>
      <c r="F158" s="44"/>
      <c r="G158" s="47">
        <v>21</v>
      </c>
      <c r="I158" s="44"/>
      <c r="J158" s="47">
        <v>339</v>
      </c>
      <c r="L158" s="44"/>
      <c r="M158" s="47">
        <v>1</v>
      </c>
      <c r="O158" s="44"/>
      <c r="P158" s="47">
        <v>250</v>
      </c>
      <c r="R158" s="44"/>
      <c r="S158" s="47">
        <v>4</v>
      </c>
      <c r="T158" s="44"/>
      <c r="U158" s="44"/>
      <c r="V158" s="44"/>
      <c r="W158" s="47">
        <v>2700</v>
      </c>
      <c r="Y158" s="44"/>
      <c r="Z158" s="44"/>
      <c r="AA158" s="47">
        <v>7</v>
      </c>
      <c r="AC158" s="44"/>
      <c r="AD158" s="44"/>
      <c r="AE158" s="44"/>
      <c r="AF158" s="44"/>
      <c r="AG158" s="47">
        <v>33</v>
      </c>
      <c r="AJ158" s="53" t="s">
        <v>196</v>
      </c>
      <c r="AK158" s="53"/>
      <c r="AL158" s="35">
        <v>2705.02</v>
      </c>
      <c r="AM158" s="35">
        <v>10</v>
      </c>
      <c r="AN158" s="35">
        <f t="shared" si="20"/>
        <v>33</v>
      </c>
      <c r="AO158" s="54">
        <f t="shared" si="21"/>
        <v>389000</v>
      </c>
      <c r="AP158" s="35">
        <f t="shared" si="22"/>
        <v>0</v>
      </c>
      <c r="AQ158" s="54">
        <f t="shared" si="23"/>
        <v>0</v>
      </c>
      <c r="AR158" s="35">
        <f t="shared" si="24"/>
        <v>0</v>
      </c>
      <c r="AS158" s="54">
        <f t="shared" si="25"/>
        <v>0</v>
      </c>
      <c r="AT158" s="35">
        <f t="shared" si="26"/>
        <v>17</v>
      </c>
      <c r="AU158" s="54">
        <f t="shared" si="27"/>
        <v>235000</v>
      </c>
      <c r="AV158" s="55">
        <f t="shared" si="28"/>
        <v>33</v>
      </c>
      <c r="AW158" s="15">
        <f t="shared" si="29"/>
        <v>389000</v>
      </c>
    </row>
    <row r="159" spans="2:49" ht="12" customHeight="1" x14ac:dyDescent="0.2">
      <c r="B159" s="53" t="s">
        <v>137</v>
      </c>
      <c r="C159" s="44"/>
      <c r="D159" s="44"/>
      <c r="E159" s="44"/>
      <c r="F159" s="44"/>
      <c r="G159" s="47">
        <v>40</v>
      </c>
      <c r="I159" s="44"/>
      <c r="J159" s="47">
        <v>289</v>
      </c>
      <c r="L159" s="44"/>
      <c r="M159" s="47">
        <v>1</v>
      </c>
      <c r="O159" s="44"/>
      <c r="P159" s="47">
        <v>104</v>
      </c>
      <c r="R159" s="44"/>
      <c r="S159" s="47">
        <v>0</v>
      </c>
      <c r="T159" s="44"/>
      <c r="U159" s="44"/>
      <c r="V159" s="44"/>
      <c r="W159" s="47">
        <v>0</v>
      </c>
      <c r="Y159" s="44"/>
      <c r="Z159" s="44"/>
      <c r="AA159" s="47">
        <v>24</v>
      </c>
      <c r="AC159" s="44"/>
      <c r="AD159" s="44"/>
      <c r="AE159" s="44"/>
      <c r="AF159" s="44"/>
      <c r="AG159" s="47">
        <v>332</v>
      </c>
      <c r="AJ159" s="53" t="s">
        <v>197</v>
      </c>
      <c r="AK159" s="53"/>
      <c r="AL159" s="35">
        <v>2706</v>
      </c>
      <c r="AM159" s="35">
        <v>10</v>
      </c>
      <c r="AN159" s="35">
        <f t="shared" si="20"/>
        <v>35</v>
      </c>
      <c r="AO159" s="54">
        <f t="shared" si="21"/>
        <v>164000</v>
      </c>
      <c r="AP159" s="35">
        <f t="shared" si="22"/>
        <v>0</v>
      </c>
      <c r="AQ159" s="54">
        <f t="shared" si="23"/>
        <v>0</v>
      </c>
      <c r="AR159" s="35">
        <f t="shared" si="24"/>
        <v>0</v>
      </c>
      <c r="AS159" s="54">
        <f t="shared" si="25"/>
        <v>0</v>
      </c>
      <c r="AT159" s="35">
        <f t="shared" si="26"/>
        <v>22</v>
      </c>
      <c r="AU159" s="54">
        <f t="shared" si="27"/>
        <v>77000</v>
      </c>
      <c r="AV159" s="55">
        <f t="shared" si="28"/>
        <v>35</v>
      </c>
      <c r="AW159" s="15">
        <f t="shared" si="29"/>
        <v>164000</v>
      </c>
    </row>
    <row r="160" spans="2:49" ht="12" customHeight="1" x14ac:dyDescent="0.2">
      <c r="B160" s="53" t="s">
        <v>138</v>
      </c>
      <c r="C160" s="44"/>
      <c r="D160" s="44"/>
      <c r="E160" s="44"/>
      <c r="F160" s="44"/>
      <c r="G160" s="47">
        <v>13</v>
      </c>
      <c r="I160" s="44"/>
      <c r="J160" s="47">
        <v>173</v>
      </c>
      <c r="L160" s="44"/>
      <c r="M160" s="47">
        <v>2</v>
      </c>
      <c r="O160" s="44"/>
      <c r="P160" s="47">
        <v>277</v>
      </c>
      <c r="R160" s="44"/>
      <c r="S160" s="47">
        <v>0</v>
      </c>
      <c r="T160" s="44"/>
      <c r="U160" s="44"/>
      <c r="V160" s="44"/>
      <c r="W160" s="47">
        <v>0</v>
      </c>
      <c r="Y160" s="44"/>
      <c r="Z160" s="44"/>
      <c r="AA160" s="47">
        <v>5</v>
      </c>
      <c r="AC160" s="44"/>
      <c r="AD160" s="44"/>
      <c r="AE160" s="44"/>
      <c r="AF160" s="44"/>
      <c r="AG160" s="47">
        <v>17</v>
      </c>
      <c r="AJ160" s="53" t="s">
        <v>199</v>
      </c>
      <c r="AK160" s="53"/>
      <c r="AL160" s="35">
        <v>2707.01</v>
      </c>
      <c r="AM160" s="35">
        <v>4</v>
      </c>
      <c r="AN160" s="35">
        <f t="shared" si="20"/>
        <v>3</v>
      </c>
      <c r="AO160" s="54">
        <f t="shared" si="21"/>
        <v>16000</v>
      </c>
      <c r="AP160" s="35">
        <f t="shared" si="22"/>
        <v>0</v>
      </c>
      <c r="AQ160" s="54">
        <f t="shared" si="23"/>
        <v>0</v>
      </c>
      <c r="AR160" s="35">
        <f t="shared" si="24"/>
        <v>0</v>
      </c>
      <c r="AS160" s="54">
        <f t="shared" si="25"/>
        <v>0</v>
      </c>
      <c r="AT160" s="35">
        <f t="shared" si="26"/>
        <v>2</v>
      </c>
      <c r="AU160" s="54">
        <f t="shared" si="27"/>
        <v>8000</v>
      </c>
      <c r="AV160" s="55">
        <f t="shared" si="28"/>
        <v>3</v>
      </c>
      <c r="AW160" s="15">
        <f t="shared" si="29"/>
        <v>16000</v>
      </c>
    </row>
    <row r="161" spans="1:49" ht="12" customHeight="1" x14ac:dyDescent="0.2">
      <c r="B161" s="53" t="s">
        <v>139</v>
      </c>
      <c r="C161" s="44"/>
      <c r="D161" s="44"/>
      <c r="E161" s="44"/>
      <c r="F161" s="44"/>
      <c r="G161" s="47">
        <v>5</v>
      </c>
      <c r="I161" s="44"/>
      <c r="J161" s="47">
        <v>56</v>
      </c>
      <c r="L161" s="44"/>
      <c r="M161" s="47">
        <v>1</v>
      </c>
      <c r="O161" s="44"/>
      <c r="P161" s="47">
        <v>102</v>
      </c>
      <c r="R161" s="44"/>
      <c r="S161" s="47">
        <v>0</v>
      </c>
      <c r="T161" s="44"/>
      <c r="U161" s="44"/>
      <c r="V161" s="44"/>
      <c r="W161" s="47">
        <v>0</v>
      </c>
      <c r="Y161" s="44"/>
      <c r="Z161" s="44"/>
      <c r="AA161" s="47">
        <v>4</v>
      </c>
      <c r="AC161" s="44"/>
      <c r="AD161" s="44"/>
      <c r="AE161" s="44"/>
      <c r="AF161" s="44"/>
      <c r="AG161" s="47">
        <v>105</v>
      </c>
      <c r="AJ161" s="53" t="s">
        <v>201</v>
      </c>
      <c r="AK161" s="53"/>
      <c r="AL161" s="35">
        <v>2707.02</v>
      </c>
      <c r="AM161" s="35">
        <v>6</v>
      </c>
      <c r="AN161" s="35">
        <f t="shared" si="20"/>
        <v>7</v>
      </c>
      <c r="AO161" s="54">
        <f t="shared" si="21"/>
        <v>103000</v>
      </c>
      <c r="AP161" s="35">
        <f t="shared" si="22"/>
        <v>0</v>
      </c>
      <c r="AQ161" s="54">
        <f t="shared" si="23"/>
        <v>0</v>
      </c>
      <c r="AR161" s="35">
        <f t="shared" si="24"/>
        <v>0</v>
      </c>
      <c r="AS161" s="54">
        <f t="shared" si="25"/>
        <v>0</v>
      </c>
      <c r="AT161" s="35">
        <f t="shared" si="26"/>
        <v>1</v>
      </c>
      <c r="AU161" s="54">
        <f t="shared" si="27"/>
        <v>2000</v>
      </c>
      <c r="AV161" s="55">
        <f t="shared" si="28"/>
        <v>7</v>
      </c>
      <c r="AW161" s="15">
        <f t="shared" si="29"/>
        <v>103000</v>
      </c>
    </row>
    <row r="162" spans="1:49" ht="12" customHeight="1" x14ac:dyDescent="0.2">
      <c r="B162" s="53" t="s">
        <v>140</v>
      </c>
      <c r="C162" s="44"/>
      <c r="D162" s="44"/>
      <c r="E162" s="44"/>
      <c r="F162" s="44"/>
      <c r="G162" s="47">
        <v>4</v>
      </c>
      <c r="I162" s="44"/>
      <c r="J162" s="47">
        <v>63</v>
      </c>
      <c r="L162" s="44"/>
      <c r="M162" s="47">
        <v>1</v>
      </c>
      <c r="O162" s="44"/>
      <c r="P162" s="47">
        <v>200</v>
      </c>
      <c r="R162" s="44"/>
      <c r="S162" s="47">
        <v>0</v>
      </c>
      <c r="T162" s="44"/>
      <c r="U162" s="44"/>
      <c r="V162" s="44"/>
      <c r="W162" s="47">
        <v>0</v>
      </c>
      <c r="Y162" s="44"/>
      <c r="Z162" s="44"/>
      <c r="AA162" s="47">
        <v>3</v>
      </c>
      <c r="AC162" s="44"/>
      <c r="AD162" s="44"/>
      <c r="AE162" s="44"/>
      <c r="AF162" s="44"/>
      <c r="AG162" s="47">
        <v>38</v>
      </c>
      <c r="AJ162" s="53" t="s">
        <v>202</v>
      </c>
      <c r="AK162" s="53"/>
      <c r="AL162" s="35">
        <v>2707.03</v>
      </c>
      <c r="AM162" s="35">
        <v>9</v>
      </c>
      <c r="AN162" s="35">
        <f t="shared" si="20"/>
        <v>30</v>
      </c>
      <c r="AO162" s="54">
        <f t="shared" si="21"/>
        <v>511000</v>
      </c>
      <c r="AP162" s="35">
        <f t="shared" si="22"/>
        <v>0</v>
      </c>
      <c r="AQ162" s="54">
        <f t="shared" si="23"/>
        <v>0</v>
      </c>
      <c r="AR162" s="35">
        <f t="shared" si="24"/>
        <v>0</v>
      </c>
      <c r="AS162" s="54">
        <f t="shared" si="25"/>
        <v>0</v>
      </c>
      <c r="AT162" s="35">
        <f t="shared" si="26"/>
        <v>13</v>
      </c>
      <c r="AU162" s="54">
        <f t="shared" si="27"/>
        <v>204000</v>
      </c>
      <c r="AV162" s="55">
        <f t="shared" si="28"/>
        <v>30</v>
      </c>
      <c r="AW162" s="15">
        <f t="shared" si="29"/>
        <v>511000</v>
      </c>
    </row>
    <row r="163" spans="1:49" ht="12" customHeight="1" x14ac:dyDescent="0.2">
      <c r="B163" s="53" t="s">
        <v>141</v>
      </c>
      <c r="C163" s="44"/>
      <c r="D163" s="44"/>
      <c r="E163" s="44"/>
      <c r="F163" s="44"/>
      <c r="G163" s="47">
        <v>15</v>
      </c>
      <c r="I163" s="44"/>
      <c r="J163" s="47">
        <v>163</v>
      </c>
      <c r="L163" s="44"/>
      <c r="M163" s="47">
        <v>0</v>
      </c>
      <c r="O163" s="44"/>
      <c r="P163" s="47">
        <v>0</v>
      </c>
      <c r="R163" s="44"/>
      <c r="S163" s="47">
        <v>1</v>
      </c>
      <c r="T163" s="44"/>
      <c r="U163" s="44"/>
      <c r="V163" s="44"/>
      <c r="W163" s="47">
        <v>275</v>
      </c>
      <c r="Y163" s="44"/>
      <c r="Z163" s="44"/>
      <c r="AA163" s="47">
        <v>4</v>
      </c>
      <c r="AC163" s="44"/>
      <c r="AD163" s="44"/>
      <c r="AE163" s="44"/>
      <c r="AF163" s="44"/>
      <c r="AG163" s="47">
        <v>308</v>
      </c>
      <c r="AJ163" s="53" t="s">
        <v>203</v>
      </c>
      <c r="AK163" s="53"/>
      <c r="AL163" s="35">
        <v>2708.01</v>
      </c>
      <c r="AM163" s="35">
        <v>8</v>
      </c>
      <c r="AN163" s="35">
        <f t="shared" si="20"/>
        <v>17</v>
      </c>
      <c r="AO163" s="54">
        <f t="shared" si="21"/>
        <v>158000</v>
      </c>
      <c r="AP163" s="35">
        <f t="shared" si="22"/>
        <v>0</v>
      </c>
      <c r="AQ163" s="54">
        <f t="shared" si="23"/>
        <v>0</v>
      </c>
      <c r="AR163" s="35">
        <f t="shared" si="24"/>
        <v>0</v>
      </c>
      <c r="AS163" s="54">
        <f t="shared" si="25"/>
        <v>0</v>
      </c>
      <c r="AT163" s="35">
        <f t="shared" si="26"/>
        <v>12</v>
      </c>
      <c r="AU163" s="54">
        <f t="shared" si="27"/>
        <v>139000</v>
      </c>
      <c r="AV163" s="55">
        <f t="shared" si="28"/>
        <v>17</v>
      </c>
      <c r="AW163" s="15">
        <f t="shared" si="29"/>
        <v>158000</v>
      </c>
    </row>
    <row r="164" spans="1:49" ht="12" customHeight="1" x14ac:dyDescent="0.2">
      <c r="B164" s="53" t="s">
        <v>142</v>
      </c>
      <c r="C164" s="44"/>
      <c r="D164" s="44"/>
      <c r="E164" s="44"/>
      <c r="F164" s="44"/>
      <c r="G164" s="47">
        <v>37</v>
      </c>
      <c r="I164" s="44"/>
      <c r="J164" s="47">
        <v>682</v>
      </c>
      <c r="L164" s="44"/>
      <c r="M164" s="47">
        <v>0</v>
      </c>
      <c r="O164" s="44"/>
      <c r="P164" s="47">
        <v>0</v>
      </c>
      <c r="R164" s="44"/>
      <c r="S164" s="47">
        <v>3</v>
      </c>
      <c r="T164" s="44"/>
      <c r="U164" s="44"/>
      <c r="V164" s="44"/>
      <c r="W164" s="47">
        <v>1300</v>
      </c>
      <c r="Y164" s="44"/>
      <c r="Z164" s="44"/>
      <c r="AA164" s="47">
        <v>16</v>
      </c>
      <c r="AC164" s="44"/>
      <c r="AD164" s="44"/>
      <c r="AE164" s="44"/>
      <c r="AF164" s="44"/>
      <c r="AG164" s="47">
        <v>651</v>
      </c>
      <c r="AJ164" s="53" t="s">
        <v>204</v>
      </c>
      <c r="AK164" s="53"/>
      <c r="AL164" s="35">
        <v>2708.02</v>
      </c>
      <c r="AM164" s="35">
        <v>7</v>
      </c>
      <c r="AN164" s="35">
        <f t="shared" si="20"/>
        <v>19</v>
      </c>
      <c r="AO164" s="54">
        <f t="shared" si="21"/>
        <v>137000</v>
      </c>
      <c r="AP164" s="35">
        <f t="shared" si="22"/>
        <v>0</v>
      </c>
      <c r="AQ164" s="54">
        <f t="shared" si="23"/>
        <v>0</v>
      </c>
      <c r="AR164" s="35">
        <f t="shared" si="24"/>
        <v>0</v>
      </c>
      <c r="AS164" s="54">
        <f t="shared" si="25"/>
        <v>0</v>
      </c>
      <c r="AT164" s="35">
        <f t="shared" si="26"/>
        <v>14</v>
      </c>
      <c r="AU164" s="54">
        <f t="shared" si="27"/>
        <v>59000</v>
      </c>
      <c r="AV164" s="55">
        <f t="shared" si="28"/>
        <v>19</v>
      </c>
      <c r="AW164" s="15">
        <f t="shared" si="29"/>
        <v>137000</v>
      </c>
    </row>
    <row r="165" spans="1:49" ht="12" customHeight="1" x14ac:dyDescent="0.2">
      <c r="B165" s="53" t="s">
        <v>143</v>
      </c>
      <c r="C165" s="44"/>
      <c r="D165" s="44"/>
      <c r="E165" s="44"/>
      <c r="F165" s="44"/>
      <c r="G165" s="47">
        <v>76</v>
      </c>
      <c r="I165" s="44"/>
      <c r="J165" s="47">
        <v>1047</v>
      </c>
      <c r="L165" s="44"/>
      <c r="M165" s="47">
        <v>7</v>
      </c>
      <c r="O165" s="44"/>
      <c r="P165" s="47">
        <v>1136</v>
      </c>
      <c r="R165" s="44"/>
      <c r="S165" s="47">
        <v>8</v>
      </c>
      <c r="T165" s="44"/>
      <c r="U165" s="44"/>
      <c r="V165" s="44"/>
      <c r="W165" s="47">
        <v>4472</v>
      </c>
      <c r="Y165" s="44"/>
      <c r="Z165" s="44"/>
      <c r="AA165" s="47">
        <v>27</v>
      </c>
      <c r="AC165" s="44"/>
      <c r="AD165" s="44"/>
      <c r="AE165" s="44"/>
      <c r="AF165" s="44"/>
      <c r="AG165" s="47">
        <v>1976</v>
      </c>
      <c r="AJ165" s="53" t="s">
        <v>205</v>
      </c>
      <c r="AK165" s="53"/>
      <c r="AL165" s="35">
        <v>2708.03</v>
      </c>
      <c r="AM165" s="35">
        <v>8</v>
      </c>
      <c r="AN165" s="35">
        <f t="shared" si="20"/>
        <v>43</v>
      </c>
      <c r="AO165" s="54">
        <f t="shared" si="21"/>
        <v>558000</v>
      </c>
      <c r="AP165" s="35">
        <f t="shared" si="22"/>
        <v>0</v>
      </c>
      <c r="AQ165" s="54">
        <f t="shared" si="23"/>
        <v>0</v>
      </c>
      <c r="AR165" s="35">
        <f t="shared" si="24"/>
        <v>1</v>
      </c>
      <c r="AS165" s="54">
        <f t="shared" si="25"/>
        <v>300000</v>
      </c>
      <c r="AT165" s="35">
        <f t="shared" si="26"/>
        <v>26</v>
      </c>
      <c r="AU165" s="54">
        <f t="shared" si="27"/>
        <v>308000</v>
      </c>
      <c r="AV165" s="55">
        <f t="shared" si="28"/>
        <v>44</v>
      </c>
      <c r="AW165" s="15">
        <f t="shared" si="29"/>
        <v>858000</v>
      </c>
    </row>
    <row r="166" spans="1:49" ht="12" customHeight="1" x14ac:dyDescent="0.2">
      <c r="B166" s="53" t="s">
        <v>144</v>
      </c>
      <c r="C166" s="44"/>
      <c r="D166" s="44"/>
      <c r="E166" s="44"/>
      <c r="F166" s="44"/>
      <c r="G166" s="47">
        <v>70</v>
      </c>
      <c r="I166" s="44"/>
      <c r="J166" s="47">
        <v>759</v>
      </c>
      <c r="L166" s="44"/>
      <c r="M166" s="47">
        <v>2</v>
      </c>
      <c r="O166" s="44"/>
      <c r="P166" s="47">
        <v>450</v>
      </c>
      <c r="R166" s="44"/>
      <c r="S166" s="47">
        <v>1</v>
      </c>
      <c r="T166" s="44"/>
      <c r="U166" s="44"/>
      <c r="V166" s="44"/>
      <c r="W166" s="47">
        <v>263</v>
      </c>
      <c r="Y166" s="44"/>
      <c r="Z166" s="44"/>
      <c r="AA166" s="47">
        <v>39</v>
      </c>
      <c r="AC166" s="44"/>
      <c r="AD166" s="44"/>
      <c r="AE166" s="44"/>
      <c r="AF166" s="44"/>
      <c r="AG166" s="47">
        <v>778</v>
      </c>
      <c r="AJ166" s="53" t="s">
        <v>206</v>
      </c>
      <c r="AK166" s="53"/>
      <c r="AL166" s="35">
        <v>2708.04</v>
      </c>
      <c r="AM166" s="35">
        <v>9</v>
      </c>
      <c r="AN166" s="35">
        <f t="shared" si="20"/>
        <v>17</v>
      </c>
      <c r="AO166" s="54">
        <f t="shared" si="21"/>
        <v>170000</v>
      </c>
      <c r="AP166" s="35">
        <f t="shared" si="22"/>
        <v>0</v>
      </c>
      <c r="AQ166" s="54">
        <f t="shared" si="23"/>
        <v>0</v>
      </c>
      <c r="AR166" s="35">
        <f t="shared" si="24"/>
        <v>0</v>
      </c>
      <c r="AS166" s="54">
        <f t="shared" si="25"/>
        <v>0</v>
      </c>
      <c r="AT166" s="35">
        <f t="shared" si="26"/>
        <v>13</v>
      </c>
      <c r="AU166" s="54">
        <f t="shared" si="27"/>
        <v>159000</v>
      </c>
      <c r="AV166" s="55">
        <f t="shared" si="28"/>
        <v>17</v>
      </c>
      <c r="AW166" s="15">
        <f t="shared" si="29"/>
        <v>170000</v>
      </c>
    </row>
    <row r="167" spans="1:49" ht="12" customHeight="1" x14ac:dyDescent="0.2">
      <c r="B167" s="53" t="s">
        <v>145</v>
      </c>
      <c r="C167" s="44"/>
      <c r="D167" s="44"/>
      <c r="E167" s="44"/>
      <c r="F167" s="44"/>
      <c r="G167" s="47">
        <v>134</v>
      </c>
      <c r="I167" s="44"/>
      <c r="J167" s="47">
        <v>2404</v>
      </c>
      <c r="L167" s="44"/>
      <c r="M167" s="47">
        <v>8</v>
      </c>
      <c r="O167" s="44"/>
      <c r="P167" s="47">
        <v>1424</v>
      </c>
      <c r="R167" s="44"/>
      <c r="S167" s="47">
        <v>9</v>
      </c>
      <c r="T167" s="44"/>
      <c r="U167" s="44"/>
      <c r="V167" s="44"/>
      <c r="W167" s="47">
        <v>5178</v>
      </c>
      <c r="Y167" s="44"/>
      <c r="Z167" s="44"/>
      <c r="AA167" s="47">
        <v>56</v>
      </c>
      <c r="AC167" s="44"/>
      <c r="AD167" s="44"/>
      <c r="AE167" s="44"/>
      <c r="AF167" s="44"/>
      <c r="AG167" s="47">
        <v>2554</v>
      </c>
      <c r="AJ167" s="53" t="s">
        <v>207</v>
      </c>
      <c r="AK167" s="53"/>
      <c r="AL167" s="35">
        <v>2708.05</v>
      </c>
      <c r="AM167" s="35">
        <v>8</v>
      </c>
      <c r="AN167" s="35">
        <f t="shared" si="20"/>
        <v>26</v>
      </c>
      <c r="AO167" s="54">
        <f t="shared" si="21"/>
        <v>321000</v>
      </c>
      <c r="AP167" s="35">
        <f t="shared" si="22"/>
        <v>0</v>
      </c>
      <c r="AQ167" s="54">
        <f t="shared" si="23"/>
        <v>0</v>
      </c>
      <c r="AR167" s="35">
        <f t="shared" si="24"/>
        <v>3</v>
      </c>
      <c r="AS167" s="54">
        <f t="shared" si="25"/>
        <v>1795000</v>
      </c>
      <c r="AT167" s="35">
        <f t="shared" si="26"/>
        <v>14</v>
      </c>
      <c r="AU167" s="54">
        <f t="shared" si="27"/>
        <v>215000</v>
      </c>
      <c r="AV167" s="55">
        <f t="shared" si="28"/>
        <v>29</v>
      </c>
      <c r="AW167" s="15">
        <f t="shared" si="29"/>
        <v>2116000</v>
      </c>
    </row>
    <row r="168" spans="1:49" ht="12" customHeight="1" x14ac:dyDescent="0.2">
      <c r="B168" s="53" t="s">
        <v>146</v>
      </c>
      <c r="C168" s="44"/>
      <c r="D168" s="44"/>
      <c r="E168" s="44"/>
      <c r="F168" s="44"/>
      <c r="G168" s="47">
        <v>7</v>
      </c>
      <c r="I168" s="44"/>
      <c r="J168" s="47">
        <v>103</v>
      </c>
      <c r="L168" s="44"/>
      <c r="M168" s="47">
        <v>0</v>
      </c>
      <c r="O168" s="44"/>
      <c r="P168" s="47">
        <v>0</v>
      </c>
      <c r="R168" s="44"/>
      <c r="S168" s="47">
        <v>0</v>
      </c>
      <c r="T168" s="44"/>
      <c r="U168" s="44"/>
      <c r="V168" s="44"/>
      <c r="W168" s="47">
        <v>0</v>
      </c>
      <c r="Y168" s="44"/>
      <c r="Z168" s="44"/>
      <c r="AA168" s="47">
        <v>1</v>
      </c>
      <c r="AC168" s="44"/>
      <c r="AD168" s="44"/>
      <c r="AE168" s="44"/>
      <c r="AF168" s="44"/>
      <c r="AG168" s="47">
        <v>2</v>
      </c>
      <c r="AJ168" s="53" t="s">
        <v>208</v>
      </c>
      <c r="AK168" s="53"/>
      <c r="AL168" s="35">
        <v>2709.01</v>
      </c>
      <c r="AM168" s="35">
        <v>7</v>
      </c>
      <c r="AN168" s="35">
        <f t="shared" si="20"/>
        <v>5</v>
      </c>
      <c r="AO168" s="54">
        <f t="shared" si="21"/>
        <v>9000</v>
      </c>
      <c r="AP168" s="35">
        <f t="shared" si="22"/>
        <v>0</v>
      </c>
      <c r="AQ168" s="54">
        <f t="shared" si="23"/>
        <v>0</v>
      </c>
      <c r="AR168" s="35">
        <f t="shared" si="24"/>
        <v>0</v>
      </c>
      <c r="AS168" s="54">
        <f t="shared" si="25"/>
        <v>0</v>
      </c>
      <c r="AT168" s="35">
        <f t="shared" si="26"/>
        <v>3</v>
      </c>
      <c r="AU168" s="54">
        <f t="shared" si="27"/>
        <v>2000</v>
      </c>
      <c r="AV168" s="55">
        <f t="shared" si="28"/>
        <v>5</v>
      </c>
      <c r="AW168" s="15">
        <f t="shared" si="29"/>
        <v>9000</v>
      </c>
    </row>
    <row r="169" spans="1:49" ht="12" customHeight="1" x14ac:dyDescent="0.2">
      <c r="B169" s="53" t="s">
        <v>147</v>
      </c>
      <c r="C169" s="44"/>
      <c r="D169" s="44"/>
      <c r="E169" s="44"/>
      <c r="F169" s="44"/>
      <c r="G169" s="47">
        <v>22</v>
      </c>
      <c r="I169" s="44"/>
      <c r="J169" s="47">
        <v>116</v>
      </c>
      <c r="L169" s="44"/>
      <c r="M169" s="47">
        <v>0</v>
      </c>
      <c r="O169" s="44"/>
      <c r="P169" s="47">
        <v>0</v>
      </c>
      <c r="R169" s="44"/>
      <c r="S169" s="47">
        <v>0</v>
      </c>
      <c r="T169" s="44"/>
      <c r="U169" s="44"/>
      <c r="V169" s="44"/>
      <c r="W169" s="47">
        <v>0</v>
      </c>
      <c r="Y169" s="44"/>
      <c r="Z169" s="44"/>
      <c r="AA169" s="47">
        <v>18</v>
      </c>
      <c r="AC169" s="44"/>
      <c r="AD169" s="44"/>
      <c r="AE169" s="44"/>
      <c r="AF169" s="44"/>
      <c r="AG169" s="47">
        <v>66</v>
      </c>
      <c r="AJ169" s="53" t="s">
        <v>209</v>
      </c>
      <c r="AK169" s="53"/>
      <c r="AL169" s="35">
        <v>2709.02</v>
      </c>
      <c r="AM169" s="35">
        <v>7</v>
      </c>
      <c r="AN169" s="35">
        <f t="shared" si="20"/>
        <v>8</v>
      </c>
      <c r="AO169" s="54">
        <f t="shared" si="21"/>
        <v>72000</v>
      </c>
      <c r="AP169" s="35">
        <f t="shared" si="22"/>
        <v>0</v>
      </c>
      <c r="AQ169" s="54">
        <f t="shared" si="23"/>
        <v>0</v>
      </c>
      <c r="AR169" s="35">
        <f t="shared" si="24"/>
        <v>0</v>
      </c>
      <c r="AS169" s="54">
        <f t="shared" si="25"/>
        <v>0</v>
      </c>
      <c r="AT169" s="35">
        <f t="shared" si="26"/>
        <v>4</v>
      </c>
      <c r="AU169" s="54">
        <f t="shared" si="27"/>
        <v>55000</v>
      </c>
      <c r="AV169" s="55">
        <f t="shared" si="28"/>
        <v>8</v>
      </c>
      <c r="AW169" s="15">
        <f t="shared" si="29"/>
        <v>72000</v>
      </c>
    </row>
    <row r="170" spans="1:49" ht="12" customHeight="1" x14ac:dyDescent="0.2">
      <c r="B170" s="53" t="s">
        <v>149</v>
      </c>
      <c r="C170" s="44"/>
      <c r="D170" s="44"/>
      <c r="E170" s="44"/>
      <c r="F170" s="44"/>
      <c r="G170" s="47">
        <v>8</v>
      </c>
      <c r="I170" s="44"/>
      <c r="J170" s="47">
        <v>92</v>
      </c>
      <c r="L170" s="44"/>
      <c r="M170" s="47">
        <v>0</v>
      </c>
      <c r="O170" s="44"/>
      <c r="P170" s="47">
        <v>0</v>
      </c>
      <c r="R170" s="44"/>
      <c r="S170" s="47">
        <v>0</v>
      </c>
      <c r="T170" s="44"/>
      <c r="U170" s="44"/>
      <c r="V170" s="44"/>
      <c r="W170" s="47">
        <v>0</v>
      </c>
      <c r="Y170" s="44"/>
      <c r="Z170" s="44"/>
      <c r="AA170" s="47">
        <v>6</v>
      </c>
      <c r="AC170" s="44"/>
      <c r="AD170" s="44"/>
      <c r="AE170" s="44"/>
      <c r="AF170" s="44"/>
      <c r="AG170" s="47">
        <v>52</v>
      </c>
      <c r="AJ170" s="53" t="s">
        <v>211</v>
      </c>
      <c r="AK170" s="53"/>
      <c r="AL170" s="35">
        <v>2709.03</v>
      </c>
      <c r="AM170" s="35">
        <v>8</v>
      </c>
      <c r="AN170" s="35">
        <f t="shared" si="20"/>
        <v>20</v>
      </c>
      <c r="AO170" s="54">
        <f t="shared" si="21"/>
        <v>86000</v>
      </c>
      <c r="AP170" s="35">
        <f t="shared" si="22"/>
        <v>0</v>
      </c>
      <c r="AQ170" s="54">
        <f t="shared" si="23"/>
        <v>0</v>
      </c>
      <c r="AR170" s="35">
        <f t="shared" si="24"/>
        <v>0</v>
      </c>
      <c r="AS170" s="54">
        <f t="shared" si="25"/>
        <v>0</v>
      </c>
      <c r="AT170" s="35">
        <f t="shared" si="26"/>
        <v>11</v>
      </c>
      <c r="AU170" s="54">
        <f t="shared" si="27"/>
        <v>41000</v>
      </c>
      <c r="AV170" s="55">
        <f t="shared" si="28"/>
        <v>20</v>
      </c>
      <c r="AW170" s="15">
        <f t="shared" si="29"/>
        <v>86000</v>
      </c>
    </row>
    <row r="171" spans="1:49" ht="12" customHeight="1" x14ac:dyDescent="0.2">
      <c r="B171" s="53" t="s">
        <v>150</v>
      </c>
      <c r="C171" s="44"/>
      <c r="D171" s="44"/>
      <c r="E171" s="44"/>
      <c r="F171" s="44"/>
      <c r="G171" s="47">
        <v>25</v>
      </c>
      <c r="I171" s="44"/>
      <c r="J171" s="47">
        <v>281</v>
      </c>
      <c r="L171" s="44"/>
      <c r="M171" s="47">
        <v>0</v>
      </c>
      <c r="O171" s="44"/>
      <c r="P171" s="47">
        <v>0</v>
      </c>
      <c r="R171" s="44"/>
      <c r="S171" s="47">
        <v>0</v>
      </c>
      <c r="T171" s="44"/>
      <c r="U171" s="44"/>
      <c r="V171" s="44"/>
      <c r="W171" s="47">
        <v>0</v>
      </c>
      <c r="Y171" s="44"/>
      <c r="Z171" s="44"/>
      <c r="AA171" s="47">
        <v>16</v>
      </c>
      <c r="AC171" s="44"/>
      <c r="AD171" s="44"/>
      <c r="AE171" s="44"/>
      <c r="AF171" s="44"/>
      <c r="AG171" s="47">
        <v>195</v>
      </c>
      <c r="AJ171" s="53" t="s">
        <v>212</v>
      </c>
      <c r="AK171" s="53"/>
      <c r="AL171" s="35">
        <v>2710.01</v>
      </c>
      <c r="AM171" s="35">
        <v>5</v>
      </c>
      <c r="AN171" s="35">
        <f t="shared" si="20"/>
        <v>6</v>
      </c>
      <c r="AO171" s="54">
        <f t="shared" si="21"/>
        <v>67000</v>
      </c>
      <c r="AP171" s="35">
        <f t="shared" si="22"/>
        <v>0</v>
      </c>
      <c r="AQ171" s="54">
        <f t="shared" si="23"/>
        <v>0</v>
      </c>
      <c r="AR171" s="35">
        <f t="shared" si="24"/>
        <v>1</v>
      </c>
      <c r="AS171" s="54">
        <f t="shared" si="25"/>
        <v>350000</v>
      </c>
      <c r="AT171" s="35">
        <f t="shared" si="26"/>
        <v>6</v>
      </c>
      <c r="AU171" s="54">
        <f t="shared" si="27"/>
        <v>416000</v>
      </c>
      <c r="AV171" s="55">
        <f t="shared" si="28"/>
        <v>7</v>
      </c>
      <c r="AW171" s="15">
        <f t="shared" si="29"/>
        <v>417000</v>
      </c>
    </row>
    <row r="172" spans="1:49" ht="12" customHeight="1" x14ac:dyDescent="0.2">
      <c r="B172" s="53" t="s">
        <v>151</v>
      </c>
      <c r="C172" s="44"/>
      <c r="D172" s="44"/>
      <c r="E172" s="44"/>
      <c r="F172" s="44"/>
      <c r="G172" s="47">
        <v>56</v>
      </c>
      <c r="I172" s="44"/>
      <c r="J172" s="47">
        <v>616</v>
      </c>
      <c r="L172" s="44"/>
      <c r="M172" s="47">
        <v>1</v>
      </c>
      <c r="O172" s="44"/>
      <c r="P172" s="47">
        <v>250</v>
      </c>
      <c r="R172" s="44"/>
      <c r="S172" s="47">
        <v>2</v>
      </c>
      <c r="T172" s="44"/>
      <c r="U172" s="44"/>
      <c r="V172" s="44"/>
      <c r="W172" s="47">
        <v>1050</v>
      </c>
      <c r="Y172" s="44"/>
      <c r="Z172" s="44"/>
      <c r="AA172" s="47">
        <v>34</v>
      </c>
      <c r="AC172" s="44"/>
      <c r="AD172" s="44"/>
      <c r="AE172" s="44"/>
      <c r="AF172" s="44"/>
      <c r="AG172" s="47">
        <v>341</v>
      </c>
      <c r="AJ172" s="53" t="s">
        <v>213</v>
      </c>
      <c r="AK172" s="53"/>
      <c r="AL172" s="35">
        <v>2710.02</v>
      </c>
      <c r="AM172" s="35">
        <v>6</v>
      </c>
      <c r="AN172" s="35">
        <f t="shared" si="20"/>
        <v>22</v>
      </c>
      <c r="AO172" s="54">
        <f t="shared" si="21"/>
        <v>116000</v>
      </c>
      <c r="AP172" s="35">
        <f t="shared" si="22"/>
        <v>0</v>
      </c>
      <c r="AQ172" s="54">
        <f t="shared" si="23"/>
        <v>0</v>
      </c>
      <c r="AR172" s="35">
        <f t="shared" si="24"/>
        <v>0</v>
      </c>
      <c r="AS172" s="54">
        <f t="shared" si="25"/>
        <v>0</v>
      </c>
      <c r="AT172" s="35">
        <f t="shared" si="26"/>
        <v>18</v>
      </c>
      <c r="AU172" s="54">
        <f t="shared" si="27"/>
        <v>66000</v>
      </c>
      <c r="AV172" s="55">
        <f t="shared" si="28"/>
        <v>22</v>
      </c>
      <c r="AW172" s="15">
        <f t="shared" si="29"/>
        <v>116000</v>
      </c>
    </row>
    <row r="173" spans="1:49" ht="12" customHeight="1" x14ac:dyDescent="0.2">
      <c r="B173" s="53" t="s">
        <v>152</v>
      </c>
      <c r="C173" s="44"/>
      <c r="D173" s="44"/>
      <c r="E173" s="44"/>
      <c r="F173" s="44"/>
      <c r="G173" s="47">
        <v>15</v>
      </c>
      <c r="I173" s="44"/>
      <c r="J173" s="47">
        <v>116</v>
      </c>
      <c r="L173" s="44"/>
      <c r="M173" s="47">
        <v>1</v>
      </c>
      <c r="O173" s="44"/>
      <c r="P173" s="47">
        <v>250</v>
      </c>
      <c r="R173" s="44"/>
      <c r="S173" s="47">
        <v>0</v>
      </c>
      <c r="T173" s="44"/>
      <c r="U173" s="44"/>
      <c r="V173" s="44"/>
      <c r="W173" s="47">
        <v>0</v>
      </c>
      <c r="Y173" s="44"/>
      <c r="Z173" s="44"/>
      <c r="AA173" s="47">
        <v>6</v>
      </c>
      <c r="AC173" s="44"/>
      <c r="AD173" s="44"/>
      <c r="AE173" s="44"/>
      <c r="AF173" s="44"/>
      <c r="AG173" s="47">
        <v>17</v>
      </c>
      <c r="AJ173" s="53" t="s">
        <v>214</v>
      </c>
      <c r="AK173" s="53"/>
      <c r="AL173" s="35">
        <v>2711.01</v>
      </c>
      <c r="AM173" s="35">
        <v>7</v>
      </c>
      <c r="AN173" s="35">
        <f t="shared" si="20"/>
        <v>12</v>
      </c>
      <c r="AO173" s="54">
        <f t="shared" si="21"/>
        <v>67000</v>
      </c>
      <c r="AP173" s="35">
        <f t="shared" si="22"/>
        <v>0</v>
      </c>
      <c r="AQ173" s="54">
        <f t="shared" si="23"/>
        <v>0</v>
      </c>
      <c r="AR173" s="35">
        <f t="shared" si="24"/>
        <v>0</v>
      </c>
      <c r="AS173" s="54">
        <f t="shared" si="25"/>
        <v>0</v>
      </c>
      <c r="AT173" s="35">
        <f t="shared" si="26"/>
        <v>2</v>
      </c>
      <c r="AU173" s="54">
        <f t="shared" si="27"/>
        <v>12000</v>
      </c>
      <c r="AV173" s="55">
        <f t="shared" si="28"/>
        <v>12</v>
      </c>
      <c r="AW173" s="15">
        <f t="shared" si="29"/>
        <v>67000</v>
      </c>
    </row>
    <row r="174" spans="1:49" ht="12" customHeight="1" x14ac:dyDescent="0.2">
      <c r="B174" s="53" t="s">
        <v>153</v>
      </c>
      <c r="C174" s="44"/>
      <c r="D174" s="44"/>
      <c r="E174" s="44"/>
      <c r="F174" s="44"/>
      <c r="G174" s="47">
        <v>2</v>
      </c>
      <c r="I174" s="44"/>
      <c r="J174" s="47">
        <v>12</v>
      </c>
      <c r="L174" s="44"/>
      <c r="M174" s="47">
        <v>0</v>
      </c>
      <c r="O174" s="44"/>
      <c r="P174" s="47">
        <v>0</v>
      </c>
      <c r="R174" s="44"/>
      <c r="S174" s="47">
        <v>0</v>
      </c>
      <c r="T174" s="44"/>
      <c r="U174" s="44"/>
      <c r="V174" s="44"/>
      <c r="W174" s="47">
        <v>0</v>
      </c>
      <c r="Y174" s="44"/>
      <c r="Z174" s="44"/>
      <c r="AA174" s="47">
        <v>1</v>
      </c>
      <c r="AC174" s="44"/>
      <c r="AD174" s="44"/>
      <c r="AE174" s="44"/>
      <c r="AF174" s="44"/>
      <c r="AG174" s="47">
        <v>12</v>
      </c>
      <c r="AJ174" s="53" t="s">
        <v>215</v>
      </c>
      <c r="AK174" s="53"/>
      <c r="AL174" s="35">
        <v>2711.02</v>
      </c>
      <c r="AM174" s="35">
        <v>13</v>
      </c>
      <c r="AN174" s="35">
        <f t="shared" si="20"/>
        <v>17</v>
      </c>
      <c r="AO174" s="54">
        <f t="shared" si="21"/>
        <v>271000</v>
      </c>
      <c r="AP174" s="35">
        <f t="shared" si="22"/>
        <v>1</v>
      </c>
      <c r="AQ174" s="54">
        <f t="shared" si="23"/>
        <v>171000</v>
      </c>
      <c r="AR174" s="35">
        <f t="shared" si="24"/>
        <v>0</v>
      </c>
      <c r="AS174" s="54">
        <f t="shared" si="25"/>
        <v>0</v>
      </c>
      <c r="AT174" s="35">
        <f t="shared" si="26"/>
        <v>11</v>
      </c>
      <c r="AU174" s="54">
        <f t="shared" si="27"/>
        <v>260000</v>
      </c>
      <c r="AV174" s="55">
        <f t="shared" si="28"/>
        <v>18</v>
      </c>
      <c r="AW174" s="15">
        <f t="shared" si="29"/>
        <v>442000</v>
      </c>
    </row>
    <row r="175" spans="1:49" ht="12" customHeight="1" x14ac:dyDescent="0.2">
      <c r="B175" s="53" t="s">
        <v>154</v>
      </c>
      <c r="C175" s="44"/>
      <c r="D175" s="44"/>
      <c r="E175" s="44"/>
      <c r="F175" s="44"/>
      <c r="G175" s="47">
        <v>2</v>
      </c>
      <c r="I175" s="44"/>
      <c r="J175" s="47">
        <v>1</v>
      </c>
      <c r="L175" s="44"/>
      <c r="M175" s="47">
        <v>0</v>
      </c>
      <c r="O175" s="44"/>
      <c r="P175" s="47">
        <v>0</v>
      </c>
      <c r="R175" s="44"/>
      <c r="S175" s="47">
        <v>0</v>
      </c>
      <c r="T175" s="44"/>
      <c r="U175" s="44"/>
      <c r="V175" s="44"/>
      <c r="W175" s="47">
        <v>0</v>
      </c>
      <c r="Y175" s="44"/>
      <c r="Z175" s="44"/>
      <c r="AA175" s="47">
        <v>0</v>
      </c>
      <c r="AC175" s="44"/>
      <c r="AD175" s="44"/>
      <c r="AE175" s="44"/>
      <c r="AF175" s="44"/>
      <c r="AG175" s="47">
        <v>0</v>
      </c>
      <c r="AJ175" s="53" t="s">
        <v>216</v>
      </c>
      <c r="AK175" s="53"/>
      <c r="AL175" s="35">
        <v>2712</v>
      </c>
      <c r="AM175" s="35">
        <v>13</v>
      </c>
      <c r="AN175" s="35">
        <f t="shared" si="20"/>
        <v>103</v>
      </c>
      <c r="AO175" s="54">
        <f t="shared" si="21"/>
        <v>760000</v>
      </c>
      <c r="AP175" s="35">
        <f t="shared" si="22"/>
        <v>1</v>
      </c>
      <c r="AQ175" s="54">
        <f t="shared" si="23"/>
        <v>150000</v>
      </c>
      <c r="AR175" s="35">
        <f t="shared" si="24"/>
        <v>3</v>
      </c>
      <c r="AS175" s="54">
        <f t="shared" si="25"/>
        <v>2250000</v>
      </c>
      <c r="AT175" s="35">
        <f t="shared" si="26"/>
        <v>51</v>
      </c>
      <c r="AU175" s="54">
        <f t="shared" si="27"/>
        <v>475000</v>
      </c>
      <c r="AV175" s="55">
        <f t="shared" si="28"/>
        <v>107</v>
      </c>
      <c r="AW175" s="15">
        <f t="shared" si="29"/>
        <v>3160000</v>
      </c>
    </row>
    <row r="176" spans="1:49" ht="14.45" customHeight="1" x14ac:dyDescent="0.2">
      <c r="A176" s="48" t="s">
        <v>273</v>
      </c>
      <c r="B176" s="37"/>
      <c r="C176" s="37"/>
      <c r="D176" s="37"/>
      <c r="E176" s="37"/>
      <c r="F176" s="37"/>
      <c r="G176" s="37"/>
      <c r="H176" s="37"/>
      <c r="Z176" s="38"/>
      <c r="AA176" s="38"/>
      <c r="AB176" s="49" t="s">
        <v>1</v>
      </c>
      <c r="AC176" s="38"/>
      <c r="AD176" s="49" t="s">
        <v>148</v>
      </c>
      <c r="AE176" s="50" t="s">
        <v>3</v>
      </c>
      <c r="AF176" s="38"/>
      <c r="AG176" s="49" t="s">
        <v>221</v>
      </c>
      <c r="AJ176" s="53" t="s">
        <v>217</v>
      </c>
      <c r="AK176" s="53"/>
      <c r="AL176" s="35">
        <v>2713</v>
      </c>
      <c r="AM176" s="35">
        <v>13</v>
      </c>
      <c r="AN176" s="35">
        <f t="shared" si="20"/>
        <v>46</v>
      </c>
      <c r="AO176" s="54">
        <f t="shared" si="21"/>
        <v>621000</v>
      </c>
      <c r="AP176" s="35">
        <f t="shared" si="22"/>
        <v>2</v>
      </c>
      <c r="AQ176" s="54">
        <f t="shared" si="23"/>
        <v>361000</v>
      </c>
      <c r="AR176" s="35">
        <f t="shared" si="24"/>
        <v>0</v>
      </c>
      <c r="AS176" s="54">
        <f t="shared" si="25"/>
        <v>0</v>
      </c>
      <c r="AT176" s="35">
        <f t="shared" si="26"/>
        <v>20</v>
      </c>
      <c r="AU176" s="54">
        <f t="shared" si="27"/>
        <v>547000</v>
      </c>
      <c r="AV176" s="55">
        <f t="shared" si="28"/>
        <v>48</v>
      </c>
      <c r="AW176" s="15">
        <f t="shared" si="29"/>
        <v>982000</v>
      </c>
    </row>
    <row r="177" spans="1:49" ht="14.45" customHeight="1" x14ac:dyDescent="0.2">
      <c r="A177" s="48" t="s">
        <v>5</v>
      </c>
      <c r="B177" s="37"/>
      <c r="C177" s="37"/>
      <c r="D177" s="37"/>
      <c r="E177" s="37"/>
      <c r="V177" s="48" t="s">
        <v>6</v>
      </c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J177" s="53" t="s">
        <v>219</v>
      </c>
      <c r="AK177" s="53"/>
      <c r="AL177" s="35">
        <v>2714</v>
      </c>
      <c r="AM177" s="35">
        <v>13</v>
      </c>
      <c r="AN177" s="35">
        <f t="shared" si="20"/>
        <v>66</v>
      </c>
      <c r="AO177" s="54">
        <f t="shared" si="21"/>
        <v>834000</v>
      </c>
      <c r="AP177" s="35">
        <f t="shared" si="22"/>
        <v>0</v>
      </c>
      <c r="AQ177" s="54">
        <f t="shared" si="23"/>
        <v>0</v>
      </c>
      <c r="AR177" s="35">
        <f t="shared" si="24"/>
        <v>2</v>
      </c>
      <c r="AS177" s="54">
        <f t="shared" si="25"/>
        <v>700000</v>
      </c>
      <c r="AT177" s="35">
        <f t="shared" si="26"/>
        <v>35</v>
      </c>
      <c r="AU177" s="54">
        <f t="shared" si="27"/>
        <v>405000</v>
      </c>
      <c r="AV177" s="55">
        <f t="shared" si="28"/>
        <v>68</v>
      </c>
      <c r="AW177" s="15">
        <f t="shared" si="29"/>
        <v>1534000</v>
      </c>
    </row>
    <row r="178" spans="1:49" ht="14.45" customHeight="1" x14ac:dyDescent="0.2">
      <c r="A178" s="48" t="s">
        <v>7</v>
      </c>
      <c r="B178" s="37"/>
      <c r="C178" s="37"/>
      <c r="D178" s="37"/>
      <c r="E178" s="37"/>
      <c r="V178" s="48" t="s">
        <v>268</v>
      </c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J178" s="53" t="s">
        <v>220</v>
      </c>
      <c r="AK178" s="53"/>
      <c r="AL178" s="35">
        <v>2715.01</v>
      </c>
      <c r="AM178" s="35">
        <v>13</v>
      </c>
      <c r="AN178" s="35">
        <f t="shared" si="20"/>
        <v>87</v>
      </c>
      <c r="AO178" s="54">
        <f t="shared" si="21"/>
        <v>1435000</v>
      </c>
      <c r="AP178" s="35">
        <f t="shared" si="22"/>
        <v>0</v>
      </c>
      <c r="AQ178" s="54">
        <f t="shared" si="23"/>
        <v>0</v>
      </c>
      <c r="AR178" s="35">
        <f t="shared" si="24"/>
        <v>1</v>
      </c>
      <c r="AS178" s="54">
        <f t="shared" si="25"/>
        <v>300000</v>
      </c>
      <c r="AT178" s="35">
        <f t="shared" si="26"/>
        <v>46</v>
      </c>
      <c r="AU178" s="54">
        <f t="shared" si="27"/>
        <v>522000</v>
      </c>
      <c r="AV178" s="55">
        <f t="shared" si="28"/>
        <v>88</v>
      </c>
      <c r="AW178" s="15">
        <f t="shared" si="29"/>
        <v>1735000</v>
      </c>
    </row>
    <row r="179" spans="1:49" ht="12" customHeight="1" x14ac:dyDescent="0.2">
      <c r="G179" s="51" t="s">
        <v>10</v>
      </c>
      <c r="H179" s="41"/>
      <c r="I179" s="41"/>
      <c r="J179" s="41"/>
      <c r="M179" s="51" t="s">
        <v>10</v>
      </c>
      <c r="N179" s="41"/>
      <c r="O179" s="41"/>
      <c r="P179" s="41"/>
      <c r="R179" s="51" t="s">
        <v>10</v>
      </c>
      <c r="S179" s="41"/>
      <c r="T179" s="41"/>
      <c r="U179" s="41"/>
      <c r="V179" s="41"/>
      <c r="AJ179" s="53" t="s">
        <v>222</v>
      </c>
      <c r="AK179" s="53"/>
      <c r="AL179" s="35">
        <v>2715.03</v>
      </c>
      <c r="AM179" s="35">
        <v>13</v>
      </c>
      <c r="AN179" s="35">
        <f t="shared" si="20"/>
        <v>45</v>
      </c>
      <c r="AO179" s="54">
        <f t="shared" si="21"/>
        <v>673000</v>
      </c>
      <c r="AP179" s="35">
        <f t="shared" si="22"/>
        <v>0</v>
      </c>
      <c r="AQ179" s="54">
        <f t="shared" si="23"/>
        <v>0</v>
      </c>
      <c r="AR179" s="35">
        <f t="shared" si="24"/>
        <v>1</v>
      </c>
      <c r="AS179" s="54">
        <f t="shared" si="25"/>
        <v>500000</v>
      </c>
      <c r="AT179" s="35">
        <f t="shared" si="26"/>
        <v>23</v>
      </c>
      <c r="AU179" s="54">
        <f t="shared" si="27"/>
        <v>749000</v>
      </c>
      <c r="AV179" s="55">
        <f t="shared" si="28"/>
        <v>46</v>
      </c>
      <c r="AW179" s="15">
        <f t="shared" si="29"/>
        <v>1173000</v>
      </c>
    </row>
    <row r="180" spans="1:49" ht="12" customHeight="1" x14ac:dyDescent="0.2">
      <c r="G180" s="51" t="s">
        <v>11</v>
      </c>
      <c r="H180" s="41"/>
      <c r="I180" s="41"/>
      <c r="J180" s="41"/>
      <c r="M180" s="51" t="s">
        <v>12</v>
      </c>
      <c r="N180" s="41"/>
      <c r="O180" s="41"/>
      <c r="P180" s="41"/>
      <c r="R180" s="51" t="s">
        <v>13</v>
      </c>
      <c r="S180" s="41"/>
      <c r="T180" s="41"/>
      <c r="U180" s="41"/>
      <c r="V180" s="41"/>
      <c r="X180" s="51" t="s">
        <v>14</v>
      </c>
      <c r="Y180" s="41"/>
      <c r="Z180" s="41"/>
      <c r="AA180" s="41"/>
      <c r="AB180" s="41"/>
      <c r="AC180" s="41"/>
      <c r="AD180" s="41"/>
      <c r="AE180" s="41"/>
      <c r="AF180" s="41"/>
      <c r="AG180" s="41"/>
      <c r="AJ180" s="53" t="s">
        <v>224</v>
      </c>
      <c r="AK180" s="53"/>
      <c r="AL180" s="35">
        <v>2716</v>
      </c>
      <c r="AM180" s="35">
        <v>6</v>
      </c>
      <c r="AN180" s="35">
        <f t="shared" si="20"/>
        <v>8</v>
      </c>
      <c r="AO180" s="54">
        <f t="shared" si="21"/>
        <v>92000</v>
      </c>
      <c r="AP180" s="35">
        <f t="shared" si="22"/>
        <v>0</v>
      </c>
      <c r="AQ180" s="54">
        <f t="shared" si="23"/>
        <v>0</v>
      </c>
      <c r="AR180" s="35">
        <f t="shared" si="24"/>
        <v>0</v>
      </c>
      <c r="AS180" s="54">
        <f t="shared" si="25"/>
        <v>0</v>
      </c>
      <c r="AT180" s="35">
        <f t="shared" si="26"/>
        <v>6</v>
      </c>
      <c r="AU180" s="54">
        <f t="shared" si="27"/>
        <v>52000</v>
      </c>
      <c r="AV180" s="55">
        <f t="shared" si="28"/>
        <v>8</v>
      </c>
      <c r="AW180" s="15">
        <f t="shared" si="29"/>
        <v>92000</v>
      </c>
    </row>
    <row r="181" spans="1:49" ht="12.95" customHeight="1" x14ac:dyDescent="0.2">
      <c r="B181" s="52" t="s">
        <v>15</v>
      </c>
      <c r="G181" s="51" t="s">
        <v>16</v>
      </c>
      <c r="H181" s="41"/>
      <c r="I181" s="41"/>
      <c r="J181" s="41"/>
      <c r="M181" s="51" t="s">
        <v>17</v>
      </c>
      <c r="N181" s="41"/>
      <c r="O181" s="41"/>
      <c r="P181" s="41"/>
      <c r="X181" s="51" t="s">
        <v>18</v>
      </c>
      <c r="Y181" s="41"/>
      <c r="Z181" s="41"/>
      <c r="AA181" s="41"/>
      <c r="AB181" s="41"/>
      <c r="AC181" s="41"/>
      <c r="AD181" s="41"/>
      <c r="AE181" s="41"/>
      <c r="AF181" s="41"/>
      <c r="AG181" s="41"/>
      <c r="AJ181" s="53" t="s">
        <v>225</v>
      </c>
      <c r="AK181" s="53"/>
      <c r="AL181" s="35">
        <v>2717</v>
      </c>
      <c r="AM181" s="35">
        <v>6</v>
      </c>
      <c r="AN181" s="35">
        <f t="shared" si="20"/>
        <v>25</v>
      </c>
      <c r="AO181" s="54">
        <f t="shared" si="21"/>
        <v>281000</v>
      </c>
      <c r="AP181" s="35">
        <f t="shared" si="22"/>
        <v>0</v>
      </c>
      <c r="AQ181" s="54">
        <f t="shared" si="23"/>
        <v>0</v>
      </c>
      <c r="AR181" s="35">
        <f t="shared" si="24"/>
        <v>0</v>
      </c>
      <c r="AS181" s="54">
        <f t="shared" si="25"/>
        <v>0</v>
      </c>
      <c r="AT181" s="35">
        <f t="shared" si="26"/>
        <v>16</v>
      </c>
      <c r="AU181" s="54">
        <f t="shared" si="27"/>
        <v>195000</v>
      </c>
      <c r="AV181" s="55">
        <f t="shared" si="28"/>
        <v>25</v>
      </c>
      <c r="AW181" s="15">
        <f t="shared" si="29"/>
        <v>281000</v>
      </c>
    </row>
    <row r="182" spans="1:49" ht="13.5" customHeight="1" x14ac:dyDescent="0.2">
      <c r="B182" s="42"/>
      <c r="G182" s="41"/>
      <c r="H182" s="41"/>
      <c r="I182" s="41"/>
      <c r="J182" s="41"/>
      <c r="M182" s="41"/>
      <c r="N182" s="41"/>
      <c r="O182" s="41"/>
      <c r="P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J182" s="53" t="s">
        <v>227</v>
      </c>
      <c r="AK182" s="53"/>
      <c r="AL182" s="35">
        <v>2718.01</v>
      </c>
      <c r="AM182" s="35">
        <v>5</v>
      </c>
      <c r="AN182" s="35">
        <f t="shared" si="20"/>
        <v>14</v>
      </c>
      <c r="AO182" s="54">
        <f t="shared" si="21"/>
        <v>168000</v>
      </c>
      <c r="AP182" s="35">
        <f t="shared" si="22"/>
        <v>0</v>
      </c>
      <c r="AQ182" s="54">
        <f t="shared" si="23"/>
        <v>0</v>
      </c>
      <c r="AR182" s="35">
        <f t="shared" si="24"/>
        <v>1</v>
      </c>
      <c r="AS182" s="54">
        <f t="shared" si="25"/>
        <v>350000</v>
      </c>
      <c r="AT182" s="35">
        <f t="shared" si="26"/>
        <v>7</v>
      </c>
      <c r="AU182" s="54">
        <f t="shared" si="27"/>
        <v>414000</v>
      </c>
      <c r="AV182" s="55">
        <f t="shared" si="28"/>
        <v>15</v>
      </c>
      <c r="AW182" s="15">
        <f t="shared" si="29"/>
        <v>518000</v>
      </c>
    </row>
    <row r="183" spans="1:49" ht="12" customHeight="1" x14ac:dyDescent="0.2">
      <c r="F183" s="51" t="s">
        <v>19</v>
      </c>
      <c r="G183" s="41"/>
      <c r="H183" s="41"/>
      <c r="J183" s="51" t="s">
        <v>20</v>
      </c>
      <c r="K183" s="41"/>
      <c r="M183" s="51" t="s">
        <v>19</v>
      </c>
      <c r="N183" s="41"/>
      <c r="P183" s="52" t="s">
        <v>20</v>
      </c>
      <c r="S183" s="52" t="s">
        <v>19</v>
      </c>
      <c r="U183" s="51" t="s">
        <v>20</v>
      </c>
      <c r="V183" s="41"/>
      <c r="Y183" s="51" t="s">
        <v>19</v>
      </c>
      <c r="Z183" s="41"/>
      <c r="AD183" s="51" t="s">
        <v>20</v>
      </c>
      <c r="AE183" s="41"/>
      <c r="AF183" s="41"/>
      <c r="AJ183" s="53" t="s">
        <v>228</v>
      </c>
      <c r="AK183" s="53"/>
      <c r="AL183" s="35">
        <v>2718.02</v>
      </c>
      <c r="AM183" s="35">
        <v>5</v>
      </c>
      <c r="AN183" s="35">
        <f t="shared" si="20"/>
        <v>15</v>
      </c>
      <c r="AO183" s="54">
        <f t="shared" si="21"/>
        <v>85000</v>
      </c>
      <c r="AP183" s="35">
        <f t="shared" si="22"/>
        <v>0</v>
      </c>
      <c r="AQ183" s="54">
        <f t="shared" si="23"/>
        <v>0</v>
      </c>
      <c r="AR183" s="35">
        <f t="shared" si="24"/>
        <v>1</v>
      </c>
      <c r="AS183" s="54">
        <f t="shared" si="25"/>
        <v>600000</v>
      </c>
      <c r="AT183" s="35">
        <f t="shared" si="26"/>
        <v>7</v>
      </c>
      <c r="AU183" s="54">
        <f t="shared" si="27"/>
        <v>660000</v>
      </c>
      <c r="AV183" s="55">
        <f t="shared" si="28"/>
        <v>16</v>
      </c>
      <c r="AW183" s="15">
        <f t="shared" si="29"/>
        <v>685000</v>
      </c>
    </row>
    <row r="184" spans="1:49" ht="12" customHeight="1" x14ac:dyDescent="0.2">
      <c r="F184" s="51" t="s">
        <v>21</v>
      </c>
      <c r="G184" s="41"/>
      <c r="H184" s="41"/>
      <c r="J184" s="51" t="s">
        <v>22</v>
      </c>
      <c r="K184" s="41"/>
      <c r="M184" s="51" t="s">
        <v>21</v>
      </c>
      <c r="N184" s="41"/>
      <c r="P184" s="52" t="s">
        <v>22</v>
      </c>
      <c r="S184" s="52" t="s">
        <v>21</v>
      </c>
      <c r="U184" s="51" t="s">
        <v>22</v>
      </c>
      <c r="V184" s="41"/>
      <c r="Y184" s="51" t="s">
        <v>21</v>
      </c>
      <c r="Z184" s="41"/>
      <c r="AD184" s="51" t="s">
        <v>22</v>
      </c>
      <c r="AE184" s="41"/>
      <c r="AF184" s="41"/>
      <c r="AJ184" s="53" t="s">
        <v>229</v>
      </c>
      <c r="AK184" s="53"/>
      <c r="AL184" s="35">
        <v>2719</v>
      </c>
      <c r="AM184" s="35">
        <v>8</v>
      </c>
      <c r="AN184" s="35">
        <f t="shared" si="20"/>
        <v>29</v>
      </c>
      <c r="AO184" s="54">
        <f t="shared" si="21"/>
        <v>241000</v>
      </c>
      <c r="AP184" s="35">
        <f t="shared" si="22"/>
        <v>1</v>
      </c>
      <c r="AQ184" s="54">
        <f t="shared" si="23"/>
        <v>150000</v>
      </c>
      <c r="AR184" s="35">
        <f t="shared" si="24"/>
        <v>1</v>
      </c>
      <c r="AS184" s="54">
        <f t="shared" si="25"/>
        <v>406000</v>
      </c>
      <c r="AT184" s="35">
        <f t="shared" si="26"/>
        <v>17</v>
      </c>
      <c r="AU184" s="54">
        <f t="shared" si="27"/>
        <v>603000</v>
      </c>
      <c r="AV184" s="55">
        <f t="shared" si="28"/>
        <v>31</v>
      </c>
      <c r="AW184" s="15">
        <f t="shared" si="29"/>
        <v>797000</v>
      </c>
    </row>
    <row r="185" spans="1:49" ht="12" customHeight="1" x14ac:dyDescent="0.2">
      <c r="B185" s="53" t="s">
        <v>26</v>
      </c>
      <c r="C185" s="44"/>
      <c r="D185" s="44"/>
      <c r="E185" s="44"/>
      <c r="F185" s="44"/>
      <c r="G185" s="47">
        <v>840</v>
      </c>
      <c r="I185" s="44"/>
      <c r="J185" s="47">
        <v>11970</v>
      </c>
      <c r="L185" s="44"/>
      <c r="M185" s="47">
        <v>43</v>
      </c>
      <c r="O185" s="44"/>
      <c r="P185" s="47">
        <v>7772</v>
      </c>
      <c r="R185" s="44"/>
      <c r="S185" s="47">
        <v>53</v>
      </c>
      <c r="T185" s="44"/>
      <c r="U185" s="44"/>
      <c r="V185" s="44"/>
      <c r="W185" s="47">
        <v>25616</v>
      </c>
      <c r="Y185" s="44"/>
      <c r="Z185" s="44"/>
      <c r="AA185" s="47">
        <v>379</v>
      </c>
      <c r="AC185" s="44"/>
      <c r="AD185" s="44"/>
      <c r="AE185" s="44"/>
      <c r="AF185" s="44"/>
      <c r="AG185" s="47">
        <v>12223</v>
      </c>
      <c r="AJ185" s="53" t="s">
        <v>230</v>
      </c>
      <c r="AK185" s="53"/>
      <c r="AL185" s="35">
        <v>2720.03</v>
      </c>
      <c r="AM185" s="35">
        <v>10</v>
      </c>
      <c r="AN185" s="35">
        <f t="shared" si="20"/>
        <v>125</v>
      </c>
      <c r="AO185" s="54">
        <f t="shared" si="21"/>
        <v>1033000</v>
      </c>
      <c r="AP185" s="35">
        <f t="shared" si="22"/>
        <v>0</v>
      </c>
      <c r="AQ185" s="54">
        <f t="shared" si="23"/>
        <v>0</v>
      </c>
      <c r="AR185" s="35">
        <f t="shared" si="24"/>
        <v>0</v>
      </c>
      <c r="AS185" s="54">
        <f t="shared" si="25"/>
        <v>0</v>
      </c>
      <c r="AT185" s="35">
        <f t="shared" si="26"/>
        <v>75</v>
      </c>
      <c r="AU185" s="54">
        <f t="shared" si="27"/>
        <v>654000</v>
      </c>
      <c r="AV185" s="55">
        <f t="shared" si="28"/>
        <v>125</v>
      </c>
      <c r="AW185" s="15">
        <f t="shared" si="29"/>
        <v>1033000</v>
      </c>
    </row>
    <row r="186" spans="1:49" ht="12" customHeight="1" x14ac:dyDescent="0.2">
      <c r="B186" s="51" t="s">
        <v>155</v>
      </c>
      <c r="C186" s="41"/>
      <c r="D186" s="41"/>
      <c r="AJ186" s="53" t="s">
        <v>231</v>
      </c>
      <c r="AK186" s="53"/>
      <c r="AL186" s="35">
        <v>2720.04</v>
      </c>
      <c r="AM186" s="35">
        <v>7</v>
      </c>
      <c r="AN186" s="35">
        <f t="shared" si="20"/>
        <v>56</v>
      </c>
      <c r="AO186" s="54">
        <f t="shared" si="21"/>
        <v>430000</v>
      </c>
      <c r="AP186" s="35">
        <f t="shared" si="22"/>
        <v>0</v>
      </c>
      <c r="AQ186" s="54">
        <f t="shared" si="23"/>
        <v>0</v>
      </c>
      <c r="AR186" s="35">
        <f t="shared" si="24"/>
        <v>0</v>
      </c>
      <c r="AS186" s="54">
        <f t="shared" si="25"/>
        <v>0</v>
      </c>
      <c r="AT186" s="35">
        <f t="shared" si="26"/>
        <v>25</v>
      </c>
      <c r="AU186" s="54">
        <f t="shared" si="27"/>
        <v>234000</v>
      </c>
      <c r="AV186" s="55">
        <f t="shared" si="28"/>
        <v>56</v>
      </c>
      <c r="AW186" s="15">
        <f t="shared" si="29"/>
        <v>430000</v>
      </c>
    </row>
    <row r="187" spans="1:49" ht="12" customHeight="1" x14ac:dyDescent="0.2">
      <c r="B187" s="53" t="s">
        <v>156</v>
      </c>
      <c r="C187" s="44"/>
      <c r="D187" s="44"/>
      <c r="E187" s="44"/>
      <c r="F187" s="44"/>
      <c r="G187" s="47">
        <v>23</v>
      </c>
      <c r="I187" s="44"/>
      <c r="J187" s="47">
        <v>158</v>
      </c>
      <c r="L187" s="44"/>
      <c r="M187" s="47">
        <v>0</v>
      </c>
      <c r="O187" s="44"/>
      <c r="P187" s="47">
        <v>0</v>
      </c>
      <c r="R187" s="44"/>
      <c r="S187" s="47">
        <v>0</v>
      </c>
      <c r="T187" s="44"/>
      <c r="U187" s="44"/>
      <c r="V187" s="44"/>
      <c r="W187" s="47">
        <v>0</v>
      </c>
      <c r="Y187" s="44"/>
      <c r="Z187" s="44"/>
      <c r="AA187" s="47">
        <v>14</v>
      </c>
      <c r="AC187" s="44"/>
      <c r="AD187" s="44"/>
      <c r="AE187" s="44"/>
      <c r="AF187" s="44"/>
      <c r="AG187" s="47">
        <v>65</v>
      </c>
      <c r="AJ187" s="53" t="s">
        <v>232</v>
      </c>
      <c r="AK187" s="53"/>
      <c r="AL187" s="35">
        <v>2720.05</v>
      </c>
      <c r="AM187" s="35">
        <v>7</v>
      </c>
      <c r="AN187" s="35">
        <f t="shared" si="20"/>
        <v>51</v>
      </c>
      <c r="AO187" s="54">
        <f t="shared" si="21"/>
        <v>447000</v>
      </c>
      <c r="AP187" s="35">
        <f t="shared" si="22"/>
        <v>0</v>
      </c>
      <c r="AQ187" s="54">
        <f t="shared" si="23"/>
        <v>0</v>
      </c>
      <c r="AR187" s="35">
        <f t="shared" si="24"/>
        <v>0</v>
      </c>
      <c r="AS187" s="54">
        <f t="shared" si="25"/>
        <v>0</v>
      </c>
      <c r="AT187" s="35">
        <f t="shared" si="26"/>
        <v>28</v>
      </c>
      <c r="AU187" s="54">
        <f t="shared" si="27"/>
        <v>273000</v>
      </c>
      <c r="AV187" s="55">
        <f t="shared" si="28"/>
        <v>51</v>
      </c>
      <c r="AW187" s="15">
        <f t="shared" si="29"/>
        <v>447000</v>
      </c>
    </row>
    <row r="188" spans="1:49" ht="12" customHeight="1" x14ac:dyDescent="0.2">
      <c r="B188" s="53" t="s">
        <v>157</v>
      </c>
      <c r="C188" s="44"/>
      <c r="D188" s="44"/>
      <c r="E188" s="44"/>
      <c r="F188" s="44"/>
      <c r="G188" s="47">
        <v>22</v>
      </c>
      <c r="I188" s="44"/>
      <c r="J188" s="47">
        <v>189</v>
      </c>
      <c r="L188" s="44"/>
      <c r="M188" s="47">
        <v>0</v>
      </c>
      <c r="O188" s="44"/>
      <c r="P188" s="47">
        <v>0</v>
      </c>
      <c r="R188" s="44"/>
      <c r="S188" s="47">
        <v>0</v>
      </c>
      <c r="T188" s="44"/>
      <c r="U188" s="44"/>
      <c r="V188" s="44"/>
      <c r="W188" s="47">
        <v>0</v>
      </c>
      <c r="Y188" s="44"/>
      <c r="Z188" s="44"/>
      <c r="AA188" s="47">
        <v>13</v>
      </c>
      <c r="AC188" s="44"/>
      <c r="AD188" s="44"/>
      <c r="AE188" s="44"/>
      <c r="AF188" s="44"/>
      <c r="AG188" s="47">
        <v>150</v>
      </c>
      <c r="AJ188" s="53" t="s">
        <v>233</v>
      </c>
      <c r="AK188" s="53"/>
      <c r="AL188" s="35">
        <v>2720.06</v>
      </c>
      <c r="AM188" s="35">
        <v>4</v>
      </c>
      <c r="AN188" s="35">
        <f t="shared" si="20"/>
        <v>69</v>
      </c>
      <c r="AO188" s="54">
        <f t="shared" si="21"/>
        <v>668000</v>
      </c>
      <c r="AP188" s="35">
        <f t="shared" si="22"/>
        <v>0</v>
      </c>
      <c r="AQ188" s="54">
        <f t="shared" si="23"/>
        <v>0</v>
      </c>
      <c r="AR188" s="35">
        <f t="shared" si="24"/>
        <v>1</v>
      </c>
      <c r="AS188" s="54">
        <f t="shared" si="25"/>
        <v>695000</v>
      </c>
      <c r="AT188" s="35">
        <f t="shared" si="26"/>
        <v>33</v>
      </c>
      <c r="AU188" s="54">
        <f t="shared" si="27"/>
        <v>326000</v>
      </c>
      <c r="AV188" s="55">
        <f t="shared" si="28"/>
        <v>70</v>
      </c>
      <c r="AW188" s="15">
        <f t="shared" si="29"/>
        <v>1363000</v>
      </c>
    </row>
    <row r="189" spans="1:49" ht="12" customHeight="1" x14ac:dyDescent="0.2">
      <c r="B189" s="53" t="s">
        <v>158</v>
      </c>
      <c r="C189" s="44"/>
      <c r="D189" s="44"/>
      <c r="E189" s="44"/>
      <c r="F189" s="44"/>
      <c r="G189" s="47">
        <v>65</v>
      </c>
      <c r="I189" s="44"/>
      <c r="J189" s="47">
        <v>1068</v>
      </c>
      <c r="L189" s="44"/>
      <c r="M189" s="47">
        <v>0</v>
      </c>
      <c r="O189" s="44"/>
      <c r="P189" s="47">
        <v>0</v>
      </c>
      <c r="R189" s="44"/>
      <c r="S189" s="47">
        <v>0</v>
      </c>
      <c r="T189" s="44"/>
      <c r="U189" s="44"/>
      <c r="V189" s="44"/>
      <c r="W189" s="47">
        <v>0</v>
      </c>
      <c r="Y189" s="44"/>
      <c r="Z189" s="44"/>
      <c r="AA189" s="47">
        <v>32</v>
      </c>
      <c r="AC189" s="44"/>
      <c r="AD189" s="44"/>
      <c r="AE189" s="44"/>
      <c r="AF189" s="44"/>
      <c r="AG189" s="47">
        <v>526</v>
      </c>
      <c r="AJ189" s="53" t="s">
        <v>234</v>
      </c>
      <c r="AK189" s="53"/>
      <c r="AL189" s="35">
        <v>2720.07</v>
      </c>
      <c r="AM189" s="35">
        <v>6</v>
      </c>
      <c r="AN189" s="35">
        <f t="shared" si="20"/>
        <v>56</v>
      </c>
      <c r="AO189" s="54">
        <f t="shared" si="21"/>
        <v>616000</v>
      </c>
      <c r="AP189" s="35">
        <f t="shared" si="22"/>
        <v>1</v>
      </c>
      <c r="AQ189" s="54">
        <f t="shared" si="23"/>
        <v>250000</v>
      </c>
      <c r="AR189" s="35">
        <f t="shared" si="24"/>
        <v>2</v>
      </c>
      <c r="AS189" s="54">
        <f t="shared" si="25"/>
        <v>1050000</v>
      </c>
      <c r="AT189" s="35">
        <f t="shared" si="26"/>
        <v>34</v>
      </c>
      <c r="AU189" s="54">
        <f t="shared" si="27"/>
        <v>341000</v>
      </c>
      <c r="AV189" s="55">
        <f t="shared" si="28"/>
        <v>59</v>
      </c>
      <c r="AW189" s="15">
        <f t="shared" si="29"/>
        <v>1916000</v>
      </c>
    </row>
    <row r="190" spans="1:49" ht="12" customHeight="1" x14ac:dyDescent="0.2">
      <c r="B190" s="53" t="s">
        <v>159</v>
      </c>
      <c r="C190" s="44"/>
      <c r="D190" s="44"/>
      <c r="E190" s="44"/>
      <c r="F190" s="44"/>
      <c r="G190" s="47">
        <v>19</v>
      </c>
      <c r="I190" s="44"/>
      <c r="J190" s="47">
        <v>95</v>
      </c>
      <c r="L190" s="44"/>
      <c r="M190" s="47">
        <v>0</v>
      </c>
      <c r="O190" s="44"/>
      <c r="P190" s="47">
        <v>0</v>
      </c>
      <c r="R190" s="44"/>
      <c r="S190" s="47">
        <v>0</v>
      </c>
      <c r="T190" s="44"/>
      <c r="U190" s="44"/>
      <c r="V190" s="44"/>
      <c r="W190" s="47">
        <v>0</v>
      </c>
      <c r="Y190" s="44"/>
      <c r="Z190" s="44"/>
      <c r="AA190" s="47">
        <v>5</v>
      </c>
      <c r="AC190" s="44"/>
      <c r="AD190" s="44"/>
      <c r="AE190" s="44"/>
      <c r="AF190" s="44"/>
      <c r="AG190" s="47">
        <v>35</v>
      </c>
      <c r="AJ190" s="53" t="s">
        <v>235</v>
      </c>
      <c r="AK190" s="53"/>
      <c r="AL190" s="35">
        <v>2801.01</v>
      </c>
      <c r="AM190" s="35">
        <v>7</v>
      </c>
      <c r="AN190" s="35">
        <f t="shared" si="20"/>
        <v>115</v>
      </c>
      <c r="AO190" s="54">
        <f t="shared" si="21"/>
        <v>1953000</v>
      </c>
      <c r="AP190" s="35">
        <f t="shared" si="22"/>
        <v>2</v>
      </c>
      <c r="AQ190" s="54">
        <f t="shared" si="23"/>
        <v>315000</v>
      </c>
      <c r="AR190" s="35">
        <f t="shared" si="24"/>
        <v>3</v>
      </c>
      <c r="AS190" s="54">
        <f t="shared" si="25"/>
        <v>1193000</v>
      </c>
      <c r="AT190" s="35">
        <f t="shared" si="26"/>
        <v>60</v>
      </c>
      <c r="AU190" s="54">
        <f t="shared" si="27"/>
        <v>1645000</v>
      </c>
      <c r="AV190" s="55">
        <f t="shared" si="28"/>
        <v>120</v>
      </c>
      <c r="AW190" s="15">
        <f t="shared" si="29"/>
        <v>3461000</v>
      </c>
    </row>
    <row r="191" spans="1:49" ht="12" customHeight="1" x14ac:dyDescent="0.2">
      <c r="B191" s="53" t="s">
        <v>160</v>
      </c>
      <c r="C191" s="44"/>
      <c r="D191" s="44"/>
      <c r="E191" s="44"/>
      <c r="F191" s="44"/>
      <c r="G191" s="47">
        <v>6</v>
      </c>
      <c r="I191" s="44"/>
      <c r="J191" s="47">
        <v>14</v>
      </c>
      <c r="L191" s="44"/>
      <c r="M191" s="47">
        <v>0</v>
      </c>
      <c r="O191" s="44"/>
      <c r="P191" s="47">
        <v>0</v>
      </c>
      <c r="R191" s="44"/>
      <c r="S191" s="47">
        <v>0</v>
      </c>
      <c r="T191" s="44"/>
      <c r="U191" s="44"/>
      <c r="V191" s="44"/>
      <c r="W191" s="47">
        <v>0</v>
      </c>
      <c r="Y191" s="44"/>
      <c r="Z191" s="44"/>
      <c r="AA191" s="47">
        <v>6</v>
      </c>
      <c r="AC191" s="44"/>
      <c r="AD191" s="44"/>
      <c r="AE191" s="44"/>
      <c r="AF191" s="44"/>
      <c r="AG191" s="47">
        <v>14</v>
      </c>
      <c r="AJ191" s="53" t="s">
        <v>236</v>
      </c>
      <c r="AK191" s="53"/>
      <c r="AL191" s="35">
        <v>2801.02</v>
      </c>
      <c r="AM191" s="35">
        <v>5</v>
      </c>
      <c r="AN191" s="35">
        <f t="shared" si="20"/>
        <v>41</v>
      </c>
      <c r="AO191" s="54">
        <f t="shared" si="21"/>
        <v>571000</v>
      </c>
      <c r="AP191" s="35">
        <f t="shared" si="22"/>
        <v>2</v>
      </c>
      <c r="AQ191" s="54">
        <f t="shared" si="23"/>
        <v>450000</v>
      </c>
      <c r="AR191" s="35">
        <f t="shared" si="24"/>
        <v>0</v>
      </c>
      <c r="AS191" s="54">
        <f t="shared" si="25"/>
        <v>0</v>
      </c>
      <c r="AT191" s="35">
        <f t="shared" si="26"/>
        <v>16</v>
      </c>
      <c r="AU191" s="54">
        <f t="shared" si="27"/>
        <v>80000</v>
      </c>
      <c r="AV191" s="55">
        <f t="shared" si="28"/>
        <v>43</v>
      </c>
      <c r="AW191" s="15">
        <f t="shared" si="29"/>
        <v>1021000</v>
      </c>
    </row>
    <row r="192" spans="1:49" ht="12" customHeight="1" x14ac:dyDescent="0.2">
      <c r="B192" s="53" t="s">
        <v>161</v>
      </c>
      <c r="C192" s="44"/>
      <c r="D192" s="44"/>
      <c r="E192" s="44"/>
      <c r="F192" s="44"/>
      <c r="G192" s="47">
        <v>7</v>
      </c>
      <c r="I192" s="44"/>
      <c r="J192" s="47">
        <v>34</v>
      </c>
      <c r="L192" s="44"/>
      <c r="M192" s="47">
        <v>0</v>
      </c>
      <c r="O192" s="44"/>
      <c r="P192" s="47">
        <v>0</v>
      </c>
      <c r="R192" s="44"/>
      <c r="S192" s="47">
        <v>0</v>
      </c>
      <c r="T192" s="44"/>
      <c r="U192" s="44"/>
      <c r="V192" s="44"/>
      <c r="W192" s="47">
        <v>0</v>
      </c>
      <c r="Y192" s="44"/>
      <c r="Z192" s="44"/>
      <c r="AA192" s="47">
        <v>5</v>
      </c>
      <c r="AC192" s="44"/>
      <c r="AD192" s="44"/>
      <c r="AE192" s="44"/>
      <c r="AF192" s="44"/>
      <c r="AG192" s="47">
        <v>28</v>
      </c>
      <c r="AJ192" s="53" t="s">
        <v>237</v>
      </c>
      <c r="AK192" s="53"/>
      <c r="AL192" s="35">
        <v>2802</v>
      </c>
      <c r="AM192" s="35">
        <v>8</v>
      </c>
      <c r="AN192" s="35">
        <f t="shared" si="20"/>
        <v>13</v>
      </c>
      <c r="AO192" s="54">
        <f t="shared" si="21"/>
        <v>134000</v>
      </c>
      <c r="AP192" s="35">
        <f t="shared" si="22"/>
        <v>0</v>
      </c>
      <c r="AQ192" s="54">
        <f t="shared" si="23"/>
        <v>0</v>
      </c>
      <c r="AR192" s="35">
        <f t="shared" si="24"/>
        <v>0</v>
      </c>
      <c r="AS192" s="54">
        <f t="shared" si="25"/>
        <v>0</v>
      </c>
      <c r="AT192" s="35">
        <f t="shared" si="26"/>
        <v>5</v>
      </c>
      <c r="AU192" s="54">
        <f t="shared" si="27"/>
        <v>34000</v>
      </c>
      <c r="AV192" s="55">
        <f t="shared" si="28"/>
        <v>13</v>
      </c>
      <c r="AW192" s="15">
        <f t="shared" si="29"/>
        <v>134000</v>
      </c>
    </row>
    <row r="193" spans="2:49" ht="12" customHeight="1" x14ac:dyDescent="0.2">
      <c r="B193" s="53" t="s">
        <v>162</v>
      </c>
      <c r="C193" s="44"/>
      <c r="D193" s="44"/>
      <c r="E193" s="44"/>
      <c r="F193" s="44"/>
      <c r="G193" s="47">
        <v>16</v>
      </c>
      <c r="I193" s="44"/>
      <c r="J193" s="47">
        <v>162</v>
      </c>
      <c r="L193" s="44"/>
      <c r="M193" s="47">
        <v>0</v>
      </c>
      <c r="O193" s="44"/>
      <c r="P193" s="47">
        <v>0</v>
      </c>
      <c r="R193" s="44"/>
      <c r="S193" s="47">
        <v>0</v>
      </c>
      <c r="T193" s="44"/>
      <c r="U193" s="44"/>
      <c r="V193" s="44"/>
      <c r="W193" s="47">
        <v>0</v>
      </c>
      <c r="Y193" s="44"/>
      <c r="Z193" s="44"/>
      <c r="AA193" s="47">
        <v>10</v>
      </c>
      <c r="AC193" s="44"/>
      <c r="AD193" s="44"/>
      <c r="AE193" s="44"/>
      <c r="AF193" s="44"/>
      <c r="AG193" s="47">
        <v>107</v>
      </c>
      <c r="AJ193" s="53" t="s">
        <v>238</v>
      </c>
      <c r="AK193" s="53"/>
      <c r="AL193" s="35">
        <v>2803.01</v>
      </c>
      <c r="AM193" s="35">
        <v>6</v>
      </c>
      <c r="AN193" s="35">
        <f t="shared" si="20"/>
        <v>15</v>
      </c>
      <c r="AO193" s="54">
        <f t="shared" si="21"/>
        <v>116000</v>
      </c>
      <c r="AP193" s="35">
        <f t="shared" si="22"/>
        <v>1</v>
      </c>
      <c r="AQ193" s="54">
        <f t="shared" si="23"/>
        <v>250000</v>
      </c>
      <c r="AR193" s="35">
        <f t="shared" si="24"/>
        <v>0</v>
      </c>
      <c r="AS193" s="54">
        <f t="shared" si="25"/>
        <v>0</v>
      </c>
      <c r="AT193" s="35">
        <f t="shared" si="26"/>
        <v>6</v>
      </c>
      <c r="AU193" s="54">
        <f t="shared" si="27"/>
        <v>17000</v>
      </c>
      <c r="AV193" s="55">
        <f t="shared" si="28"/>
        <v>16</v>
      </c>
      <c r="AW193" s="15">
        <f t="shared" si="29"/>
        <v>366000</v>
      </c>
    </row>
    <row r="194" spans="2:49" ht="12" customHeight="1" x14ac:dyDescent="0.2">
      <c r="B194" s="53" t="s">
        <v>163</v>
      </c>
      <c r="C194" s="44"/>
      <c r="D194" s="44"/>
      <c r="E194" s="44"/>
      <c r="F194" s="44"/>
      <c r="G194" s="47">
        <v>5</v>
      </c>
      <c r="I194" s="44"/>
      <c r="J194" s="47">
        <v>18</v>
      </c>
      <c r="L194" s="44"/>
      <c r="M194" s="47">
        <v>0</v>
      </c>
      <c r="O194" s="44"/>
      <c r="P194" s="47">
        <v>0</v>
      </c>
      <c r="R194" s="44"/>
      <c r="S194" s="47">
        <v>0</v>
      </c>
      <c r="T194" s="44"/>
      <c r="U194" s="44"/>
      <c r="V194" s="44"/>
      <c r="W194" s="47">
        <v>0</v>
      </c>
      <c r="Y194" s="44"/>
      <c r="Z194" s="44"/>
      <c r="AA194" s="47">
        <v>1</v>
      </c>
      <c r="AC194" s="44"/>
      <c r="AD194" s="44"/>
      <c r="AE194" s="44"/>
      <c r="AF194" s="44"/>
      <c r="AG194" s="47">
        <v>5</v>
      </c>
      <c r="AJ194" s="53" t="s">
        <v>239</v>
      </c>
      <c r="AK194" s="53"/>
      <c r="AL194" s="35">
        <v>2803.02</v>
      </c>
      <c r="AM194" s="35">
        <v>6</v>
      </c>
      <c r="AN194" s="35">
        <f t="shared" si="20"/>
        <v>2</v>
      </c>
      <c r="AO194" s="54">
        <f t="shared" si="21"/>
        <v>12000</v>
      </c>
      <c r="AP194" s="35">
        <f t="shared" si="22"/>
        <v>0</v>
      </c>
      <c r="AQ194" s="54">
        <f t="shared" si="23"/>
        <v>0</v>
      </c>
      <c r="AR194" s="35">
        <f t="shared" si="24"/>
        <v>0</v>
      </c>
      <c r="AS194" s="54">
        <f t="shared" si="25"/>
        <v>0</v>
      </c>
      <c r="AT194" s="35">
        <f t="shared" si="26"/>
        <v>1</v>
      </c>
      <c r="AU194" s="54">
        <f t="shared" si="27"/>
        <v>12000</v>
      </c>
      <c r="AV194" s="55">
        <f t="shared" si="28"/>
        <v>2</v>
      </c>
      <c r="AW194" s="15">
        <f t="shared" si="29"/>
        <v>12000</v>
      </c>
    </row>
    <row r="195" spans="2:49" ht="12" customHeight="1" x14ac:dyDescent="0.2">
      <c r="B195" s="53" t="s">
        <v>164</v>
      </c>
      <c r="C195" s="44"/>
      <c r="D195" s="44"/>
      <c r="E195" s="44"/>
      <c r="F195" s="44"/>
      <c r="G195" s="47">
        <v>52</v>
      </c>
      <c r="I195" s="44"/>
      <c r="J195" s="47">
        <v>1111</v>
      </c>
      <c r="L195" s="44"/>
      <c r="M195" s="47">
        <v>4</v>
      </c>
      <c r="O195" s="44"/>
      <c r="P195" s="47">
        <v>668</v>
      </c>
      <c r="R195" s="44"/>
      <c r="S195" s="47">
        <v>3</v>
      </c>
      <c r="T195" s="44"/>
      <c r="U195" s="44"/>
      <c r="V195" s="44"/>
      <c r="W195" s="47">
        <v>2415</v>
      </c>
      <c r="Y195" s="44"/>
      <c r="Z195" s="44"/>
      <c r="AA195" s="47">
        <v>18</v>
      </c>
      <c r="AC195" s="44"/>
      <c r="AD195" s="44"/>
      <c r="AE195" s="44"/>
      <c r="AF195" s="44"/>
      <c r="AG195" s="47">
        <v>488</v>
      </c>
      <c r="AJ195" s="53" t="s">
        <v>240</v>
      </c>
      <c r="AK195" s="53"/>
      <c r="AL195" s="35">
        <v>2804.01</v>
      </c>
      <c r="AM195" s="35">
        <v>8</v>
      </c>
      <c r="AN195" s="35">
        <f>VLOOKUP(TEXT($AL195,"0000.00"),$B$12:$AG$333,6,FALSE)</f>
        <v>20</v>
      </c>
      <c r="AO195" s="54">
        <f>VLOOKUP(TEXT($AL195,"0000.00"),$B$12:$AG$333,9,FALSE)*1000</f>
        <v>56000</v>
      </c>
      <c r="AP195" s="35">
        <f>VLOOKUP(TEXT($AL195,"0000.00"),$B$12:$AG$333,12,FALSE)</f>
        <v>0</v>
      </c>
      <c r="AQ195" s="54">
        <f>VLOOKUP(TEXT($AL195,"0000.00"),$B$12:$AG$333,15,FALSE)*1000</f>
        <v>0</v>
      </c>
      <c r="AR195" s="35">
        <f>VLOOKUP(TEXT($AL195,"0000.00"),$B$12:$AG$333,18,FALSE)</f>
        <v>0</v>
      </c>
      <c r="AS195" s="54">
        <f>VLOOKUP(TEXT($AL195,"0000.00"),$B$12:$AG$333,22,FALSE)*1000</f>
        <v>0</v>
      </c>
      <c r="AT195" s="35">
        <f>VLOOKUP(TEXT($AL195,"0000.00"),$B$12:$AG$333,26,FALSE)</f>
        <v>13</v>
      </c>
      <c r="AU195" s="54">
        <f>VLOOKUP(TEXT($AL195,"0000.00"),$B$12:$AG$333,32,FALSE)*1000</f>
        <v>38000</v>
      </c>
      <c r="AV195" s="55">
        <f t="shared" ref="AV195:AW199" si="30">AN195+AP195+AR195</f>
        <v>20</v>
      </c>
      <c r="AW195" s="15">
        <f t="shared" si="30"/>
        <v>56000</v>
      </c>
    </row>
    <row r="196" spans="2:49" ht="12" customHeight="1" x14ac:dyDescent="0.2">
      <c r="B196" s="53" t="s">
        <v>165</v>
      </c>
      <c r="C196" s="44"/>
      <c r="D196" s="44"/>
      <c r="E196" s="44"/>
      <c r="F196" s="44"/>
      <c r="G196" s="47">
        <v>77</v>
      </c>
      <c r="I196" s="44"/>
      <c r="J196" s="47">
        <v>1270</v>
      </c>
      <c r="L196" s="44"/>
      <c r="M196" s="47">
        <v>8</v>
      </c>
      <c r="O196" s="44"/>
      <c r="P196" s="47">
        <v>1393</v>
      </c>
      <c r="R196" s="44"/>
      <c r="S196" s="47">
        <v>9</v>
      </c>
      <c r="T196" s="44"/>
      <c r="U196" s="44"/>
      <c r="V196" s="44"/>
      <c r="W196" s="47">
        <v>6064</v>
      </c>
      <c r="Y196" s="44"/>
      <c r="Z196" s="44"/>
      <c r="AA196" s="47">
        <v>22</v>
      </c>
      <c r="AC196" s="44"/>
      <c r="AD196" s="44"/>
      <c r="AE196" s="44"/>
      <c r="AF196" s="44"/>
      <c r="AG196" s="47">
        <v>973</v>
      </c>
      <c r="AJ196" s="53" t="s">
        <v>241</v>
      </c>
      <c r="AK196" s="53"/>
      <c r="AL196" s="35">
        <v>2804.02</v>
      </c>
      <c r="AM196" s="35">
        <v>7</v>
      </c>
      <c r="AN196" s="35">
        <f>VLOOKUP(TEXT($AL196,"0000.00"),$B$12:$AG$333,6,FALSE)</f>
        <v>1</v>
      </c>
      <c r="AO196" s="54">
        <f>VLOOKUP(TEXT($AL196,"0000.00"),$B$12:$AG$333,9,FALSE)*1000</f>
        <v>0</v>
      </c>
      <c r="AP196" s="35">
        <f>VLOOKUP(TEXT($AL196,"0000.00"),$B$12:$AG$333,12,FALSE)</f>
        <v>0</v>
      </c>
      <c r="AQ196" s="54">
        <f>VLOOKUP(TEXT($AL196,"0000.00"),$B$12:$AG$333,15,FALSE)*1000</f>
        <v>0</v>
      </c>
      <c r="AR196" s="35">
        <f>VLOOKUP(TEXT($AL196,"0000.00"),$B$12:$AG$333,18,FALSE)</f>
        <v>0</v>
      </c>
      <c r="AS196" s="54">
        <f>VLOOKUP(TEXT($AL196,"0000.00"),$B$12:$AG$333,22,FALSE)*1000</f>
        <v>0</v>
      </c>
      <c r="AT196" s="35">
        <f>VLOOKUP(TEXT($AL196,"0000.00"),$B$12:$AG$333,26,FALSE)</f>
        <v>0</v>
      </c>
      <c r="AU196" s="54">
        <f>VLOOKUP(TEXT($AL196,"0000.00"),$B$12:$AG$333,32,FALSE)*1000</f>
        <v>0</v>
      </c>
      <c r="AV196" s="55">
        <f t="shared" si="30"/>
        <v>1</v>
      </c>
      <c r="AW196" s="15">
        <f t="shared" si="30"/>
        <v>0</v>
      </c>
    </row>
    <row r="197" spans="2:49" ht="12" customHeight="1" x14ac:dyDescent="0.2">
      <c r="B197" s="53" t="s">
        <v>166</v>
      </c>
      <c r="C197" s="44"/>
      <c r="D197" s="44"/>
      <c r="E197" s="44"/>
      <c r="F197" s="44"/>
      <c r="G197" s="47">
        <v>19</v>
      </c>
      <c r="I197" s="44"/>
      <c r="J197" s="47">
        <v>197</v>
      </c>
      <c r="L197" s="44"/>
      <c r="M197" s="47">
        <v>0</v>
      </c>
      <c r="O197" s="44"/>
      <c r="P197" s="47">
        <v>0</v>
      </c>
      <c r="R197" s="44"/>
      <c r="S197" s="47">
        <v>0</v>
      </c>
      <c r="T197" s="44"/>
      <c r="U197" s="44"/>
      <c r="V197" s="44"/>
      <c r="W197" s="47">
        <v>0</v>
      </c>
      <c r="Y197" s="44"/>
      <c r="Z197" s="44"/>
      <c r="AA197" s="47">
        <v>13</v>
      </c>
      <c r="AC197" s="44"/>
      <c r="AD197" s="44"/>
      <c r="AE197" s="44"/>
      <c r="AF197" s="44"/>
      <c r="AG197" s="47">
        <v>183</v>
      </c>
      <c r="AJ197" s="53" t="s">
        <v>242</v>
      </c>
      <c r="AK197" s="53"/>
      <c r="AL197" s="35">
        <v>2804.03</v>
      </c>
      <c r="AM197" s="35">
        <v>8</v>
      </c>
      <c r="AN197" s="35">
        <f>VLOOKUP(TEXT($AL197,"0000.00"),$B$12:$AG$333,6,FALSE)</f>
        <v>25</v>
      </c>
      <c r="AO197" s="54">
        <f>VLOOKUP(TEXT($AL197,"0000.00"),$B$12:$AG$333,9,FALSE)*1000</f>
        <v>117000</v>
      </c>
      <c r="AP197" s="35">
        <f>VLOOKUP(TEXT($AL197,"0000.00"),$B$12:$AG$333,12,FALSE)</f>
        <v>0</v>
      </c>
      <c r="AQ197" s="54">
        <f>VLOOKUP(TEXT($AL197,"0000.00"),$B$12:$AG$333,15,FALSE)*1000</f>
        <v>0</v>
      </c>
      <c r="AR197" s="35">
        <f>VLOOKUP(TEXT($AL197,"0000.00"),$B$12:$AG$333,18,FALSE)</f>
        <v>0</v>
      </c>
      <c r="AS197" s="54">
        <f>VLOOKUP(TEXT($AL197,"0000.00"),$B$12:$AG$333,22,FALSE)*1000</f>
        <v>0</v>
      </c>
      <c r="AT197" s="35">
        <f>VLOOKUP(TEXT($AL197,"0000.00"),$B$12:$AG$333,26,FALSE)</f>
        <v>11</v>
      </c>
      <c r="AU197" s="54">
        <f>VLOOKUP(TEXT($AL197,"0000.00"),$B$12:$AG$333,32,FALSE)*1000</f>
        <v>53000</v>
      </c>
      <c r="AV197" s="55">
        <f t="shared" si="30"/>
        <v>25</v>
      </c>
      <c r="AW197" s="15">
        <f t="shared" si="30"/>
        <v>117000</v>
      </c>
    </row>
    <row r="198" spans="2:49" ht="12" customHeight="1" x14ac:dyDescent="0.2">
      <c r="B198" s="53" t="s">
        <v>167</v>
      </c>
      <c r="C198" s="44"/>
      <c r="D198" s="44"/>
      <c r="E198" s="44"/>
      <c r="F198" s="44"/>
      <c r="G198" s="47">
        <v>19</v>
      </c>
      <c r="I198" s="44"/>
      <c r="J198" s="47">
        <v>137</v>
      </c>
      <c r="L198" s="44"/>
      <c r="M198" s="47">
        <v>0</v>
      </c>
      <c r="O198" s="44"/>
      <c r="P198" s="47">
        <v>0</v>
      </c>
      <c r="R198" s="44"/>
      <c r="S198" s="47">
        <v>0</v>
      </c>
      <c r="T198" s="44"/>
      <c r="U198" s="44"/>
      <c r="V198" s="44"/>
      <c r="W198" s="47">
        <v>0</v>
      </c>
      <c r="Y198" s="44"/>
      <c r="Z198" s="44"/>
      <c r="AA198" s="47">
        <v>14</v>
      </c>
      <c r="AC198" s="44"/>
      <c r="AD198" s="44"/>
      <c r="AE198" s="44"/>
      <c r="AF198" s="44"/>
      <c r="AG198" s="47">
        <v>59</v>
      </c>
      <c r="AJ198" s="53" t="s">
        <v>243</v>
      </c>
      <c r="AK198" s="53"/>
      <c r="AL198" s="35">
        <v>2804.04</v>
      </c>
      <c r="AM198" s="35">
        <v>6</v>
      </c>
      <c r="AN198" s="35">
        <f>VLOOKUP(TEXT($AL198,"0000.00"),$B$12:$AG$333,6,FALSE)</f>
        <v>2</v>
      </c>
      <c r="AO198" s="54">
        <f>VLOOKUP(TEXT($AL198,"0000.00"),$B$12:$AG$333,9,FALSE)*1000</f>
        <v>1000</v>
      </c>
      <c r="AP198" s="35">
        <f>VLOOKUP(TEXT($AL198,"0000.00"),$B$12:$AG$333,12,FALSE)</f>
        <v>0</v>
      </c>
      <c r="AQ198" s="54">
        <f>VLOOKUP(TEXT($AL198,"0000.00"),$B$12:$AG$333,15,FALSE)*1000</f>
        <v>0</v>
      </c>
      <c r="AR198" s="35">
        <f>VLOOKUP(TEXT($AL198,"0000.00"),$B$12:$AG$333,18,FALSE)</f>
        <v>0</v>
      </c>
      <c r="AS198" s="54">
        <f>VLOOKUP(TEXT($AL198,"0000.00"),$B$12:$AG$333,22,FALSE)*1000</f>
        <v>0</v>
      </c>
      <c r="AT198" s="35">
        <f>VLOOKUP(TEXT($AL198,"0000.00"),$B$12:$AG$333,26,FALSE)</f>
        <v>0</v>
      </c>
      <c r="AU198" s="54">
        <f>VLOOKUP(TEXT($AL198,"0000.00"),$B$12:$AG$333,32,FALSE)*1000</f>
        <v>0</v>
      </c>
      <c r="AV198" s="55">
        <f t="shared" si="30"/>
        <v>2</v>
      </c>
      <c r="AW198" s="15">
        <f t="shared" si="30"/>
        <v>1000</v>
      </c>
    </row>
    <row r="199" spans="2:49" ht="12" customHeight="1" x14ac:dyDescent="0.2">
      <c r="B199" s="53" t="s">
        <v>168</v>
      </c>
      <c r="C199" s="44"/>
      <c r="D199" s="44"/>
      <c r="E199" s="44"/>
      <c r="F199" s="44"/>
      <c r="G199" s="47">
        <v>5</v>
      </c>
      <c r="I199" s="44"/>
      <c r="J199" s="47">
        <v>9</v>
      </c>
      <c r="L199" s="44"/>
      <c r="M199" s="47">
        <v>0</v>
      </c>
      <c r="O199" s="44"/>
      <c r="P199" s="47">
        <v>0</v>
      </c>
      <c r="R199" s="44"/>
      <c r="S199" s="47">
        <v>0</v>
      </c>
      <c r="T199" s="44"/>
      <c r="U199" s="44"/>
      <c r="V199" s="44"/>
      <c r="W199" s="47">
        <v>0</v>
      </c>
      <c r="Y199" s="44"/>
      <c r="Z199" s="44"/>
      <c r="AA199" s="47">
        <v>3</v>
      </c>
      <c r="AC199" s="44"/>
      <c r="AD199" s="44"/>
      <c r="AE199" s="44"/>
      <c r="AF199" s="44"/>
      <c r="AG199" s="47">
        <v>2</v>
      </c>
      <c r="AJ199" s="53" t="s">
        <v>246</v>
      </c>
      <c r="AK199" s="53"/>
      <c r="AL199" s="35">
        <v>2805</v>
      </c>
      <c r="AM199" s="35">
        <v>2</v>
      </c>
      <c r="AN199" s="35">
        <f>VLOOKUP(TEXT($AL199,"0000.00"),$B$12:$AG$333,6,FALSE)</f>
        <v>14</v>
      </c>
      <c r="AO199" s="54">
        <f>VLOOKUP(TEXT($AL199,"0000.00"),$B$12:$AG$333,9,FALSE)*1000</f>
        <v>55000</v>
      </c>
      <c r="AP199" s="35">
        <f>VLOOKUP(TEXT($AL199,"0000.00"),$B$12:$AG$333,12,FALSE)</f>
        <v>0</v>
      </c>
      <c r="AQ199" s="54">
        <f>VLOOKUP(TEXT($AL199,"0000.00"),$B$12:$AG$333,15,FALSE)*1000</f>
        <v>0</v>
      </c>
      <c r="AR199" s="35">
        <f>VLOOKUP(TEXT($AL199,"0000.00"),$B$12:$AG$333,18,FALSE)</f>
        <v>0</v>
      </c>
      <c r="AS199" s="54">
        <f>VLOOKUP(TEXT($AL199,"0000.00"),$B$12:$AG$333,22,FALSE)*1000</f>
        <v>0</v>
      </c>
      <c r="AT199" s="35">
        <f>VLOOKUP(TEXT($AL199,"0000.00"),$B$12:$AG$333,26,FALSE)</f>
        <v>4</v>
      </c>
      <c r="AU199" s="54">
        <f>VLOOKUP(TEXT($AL199,"0000.00"),$B$12:$AG$333,32,FALSE)*1000</f>
        <v>7000</v>
      </c>
      <c r="AV199" s="55">
        <f t="shared" si="30"/>
        <v>14</v>
      </c>
      <c r="AW199" s="15">
        <f t="shared" si="30"/>
        <v>55000</v>
      </c>
    </row>
    <row r="200" spans="2:49" ht="12" customHeight="1" x14ac:dyDescent="0.2">
      <c r="B200" s="53" t="s">
        <v>169</v>
      </c>
      <c r="C200" s="44"/>
      <c r="D200" s="44"/>
      <c r="E200" s="44"/>
      <c r="F200" s="44"/>
      <c r="G200" s="47">
        <v>8</v>
      </c>
      <c r="I200" s="44"/>
      <c r="J200" s="47">
        <v>72</v>
      </c>
      <c r="L200" s="44"/>
      <c r="M200" s="47">
        <v>0</v>
      </c>
      <c r="O200" s="44"/>
      <c r="P200" s="47">
        <v>0</v>
      </c>
      <c r="R200" s="44"/>
      <c r="S200" s="47">
        <v>0</v>
      </c>
      <c r="T200" s="44"/>
      <c r="U200" s="44"/>
      <c r="V200" s="44"/>
      <c r="W200" s="47">
        <v>0</v>
      </c>
      <c r="Y200" s="44"/>
      <c r="Z200" s="44"/>
      <c r="AA200" s="47">
        <v>4</v>
      </c>
      <c r="AC200" s="44"/>
      <c r="AD200" s="44"/>
      <c r="AE200" s="44"/>
      <c r="AF200" s="44"/>
      <c r="AG200" s="47">
        <v>55</v>
      </c>
      <c r="AP200" s="15"/>
      <c r="AR200" s="15"/>
      <c r="AT200" s="15"/>
      <c r="AV200" s="15"/>
    </row>
    <row r="201" spans="2:49" ht="12" customHeight="1" x14ac:dyDescent="0.2">
      <c r="B201" s="53" t="s">
        <v>170</v>
      </c>
      <c r="C201" s="44"/>
      <c r="D201" s="44"/>
      <c r="E201" s="44"/>
      <c r="F201" s="44"/>
      <c r="G201" s="47">
        <v>12</v>
      </c>
      <c r="I201" s="44"/>
      <c r="J201" s="47">
        <v>67</v>
      </c>
      <c r="L201" s="44"/>
      <c r="M201" s="47">
        <v>0</v>
      </c>
      <c r="O201" s="44"/>
      <c r="P201" s="47">
        <v>0</v>
      </c>
      <c r="R201" s="44"/>
      <c r="S201" s="47">
        <v>0</v>
      </c>
      <c r="T201" s="44"/>
      <c r="U201" s="44"/>
      <c r="V201" s="44"/>
      <c r="W201" s="47">
        <v>0</v>
      </c>
      <c r="Y201" s="44"/>
      <c r="Z201" s="44"/>
      <c r="AA201" s="47">
        <v>2</v>
      </c>
      <c r="AC201" s="44"/>
      <c r="AD201" s="44"/>
      <c r="AE201" s="44"/>
      <c r="AF201" s="44"/>
      <c r="AG201" s="47">
        <v>12</v>
      </c>
      <c r="AP201" s="15"/>
      <c r="AR201" s="15"/>
      <c r="AT201" s="15"/>
      <c r="AV201" s="15"/>
    </row>
    <row r="202" spans="2:49" ht="12" customHeight="1" x14ac:dyDescent="0.2">
      <c r="B202" s="53" t="s">
        <v>171</v>
      </c>
      <c r="C202" s="44"/>
      <c r="D202" s="44"/>
      <c r="E202" s="44"/>
      <c r="F202" s="44"/>
      <c r="G202" s="47">
        <v>56</v>
      </c>
      <c r="I202" s="44"/>
      <c r="J202" s="47">
        <v>430</v>
      </c>
      <c r="L202" s="44"/>
      <c r="M202" s="47">
        <v>0</v>
      </c>
      <c r="O202" s="44"/>
      <c r="P202" s="47">
        <v>0</v>
      </c>
      <c r="R202" s="44"/>
      <c r="S202" s="47">
        <v>0</v>
      </c>
      <c r="T202" s="44"/>
      <c r="U202" s="44"/>
      <c r="V202" s="44"/>
      <c r="W202" s="47">
        <v>0</v>
      </c>
      <c r="Y202" s="44"/>
      <c r="Z202" s="44"/>
      <c r="AA202" s="47">
        <v>25</v>
      </c>
      <c r="AC202" s="44"/>
      <c r="AD202" s="44"/>
      <c r="AE202" s="44"/>
      <c r="AF202" s="44"/>
      <c r="AG202" s="47">
        <v>234</v>
      </c>
    </row>
    <row r="203" spans="2:49" ht="12" customHeight="1" x14ac:dyDescent="0.2">
      <c r="B203" s="53" t="s">
        <v>172</v>
      </c>
      <c r="C203" s="44"/>
      <c r="D203" s="44"/>
      <c r="E203" s="44"/>
      <c r="F203" s="44"/>
      <c r="G203" s="47">
        <v>51</v>
      </c>
      <c r="I203" s="44"/>
      <c r="J203" s="47">
        <v>447</v>
      </c>
      <c r="L203" s="44"/>
      <c r="M203" s="47">
        <v>0</v>
      </c>
      <c r="O203" s="44"/>
      <c r="P203" s="47">
        <v>0</v>
      </c>
      <c r="R203" s="44"/>
      <c r="S203" s="47">
        <v>0</v>
      </c>
      <c r="T203" s="44"/>
      <c r="U203" s="44"/>
      <c r="V203" s="44"/>
      <c r="W203" s="47">
        <v>0</v>
      </c>
      <c r="Y203" s="44"/>
      <c r="Z203" s="44"/>
      <c r="AA203" s="47">
        <v>28</v>
      </c>
      <c r="AC203" s="44"/>
      <c r="AD203" s="44"/>
      <c r="AE203" s="44"/>
      <c r="AF203" s="44"/>
      <c r="AG203" s="47">
        <v>273</v>
      </c>
    </row>
    <row r="204" spans="2:49" ht="12" customHeight="1" x14ac:dyDescent="0.2">
      <c r="B204" s="53" t="s">
        <v>174</v>
      </c>
      <c r="C204" s="44"/>
      <c r="D204" s="44"/>
      <c r="E204" s="44"/>
      <c r="F204" s="44"/>
      <c r="G204" s="47">
        <v>115</v>
      </c>
      <c r="I204" s="44"/>
      <c r="J204" s="47">
        <v>1953</v>
      </c>
      <c r="L204" s="44"/>
      <c r="M204" s="47">
        <v>2</v>
      </c>
      <c r="O204" s="44"/>
      <c r="P204" s="47">
        <v>315</v>
      </c>
      <c r="R204" s="44"/>
      <c r="S204" s="47">
        <v>3</v>
      </c>
      <c r="T204" s="44"/>
      <c r="U204" s="44"/>
      <c r="V204" s="44"/>
      <c r="W204" s="47">
        <v>1193</v>
      </c>
      <c r="Y204" s="44"/>
      <c r="Z204" s="44"/>
      <c r="AA204" s="47">
        <v>60</v>
      </c>
      <c r="AC204" s="44"/>
      <c r="AD204" s="44"/>
      <c r="AE204" s="44"/>
      <c r="AF204" s="44"/>
      <c r="AG204" s="47">
        <v>1645</v>
      </c>
    </row>
    <row r="205" spans="2:49" ht="12" customHeight="1" x14ac:dyDescent="0.2">
      <c r="B205" s="53" t="s">
        <v>175</v>
      </c>
      <c r="C205" s="44"/>
      <c r="D205" s="44"/>
      <c r="E205" s="44"/>
      <c r="F205" s="44"/>
      <c r="G205" s="47">
        <v>1</v>
      </c>
      <c r="I205" s="44"/>
      <c r="J205" s="47">
        <v>0</v>
      </c>
      <c r="L205" s="44"/>
      <c r="M205" s="47">
        <v>0</v>
      </c>
      <c r="O205" s="44"/>
      <c r="P205" s="47">
        <v>0</v>
      </c>
      <c r="R205" s="44"/>
      <c r="S205" s="47">
        <v>0</v>
      </c>
      <c r="T205" s="44"/>
      <c r="U205" s="44"/>
      <c r="V205" s="44"/>
      <c r="W205" s="47">
        <v>0</v>
      </c>
      <c r="Y205" s="44"/>
      <c r="Z205" s="44"/>
      <c r="AA205" s="47">
        <v>0</v>
      </c>
      <c r="AC205" s="44"/>
      <c r="AD205" s="44"/>
      <c r="AE205" s="44"/>
      <c r="AF205" s="44"/>
      <c r="AG205" s="47">
        <v>0</v>
      </c>
    </row>
    <row r="206" spans="2:49" ht="12" customHeight="1" x14ac:dyDescent="0.2">
      <c r="B206" s="53" t="s">
        <v>26</v>
      </c>
      <c r="C206" s="44"/>
      <c r="D206" s="44"/>
      <c r="E206" s="44"/>
      <c r="F206" s="44"/>
      <c r="G206" s="47">
        <v>578</v>
      </c>
      <c r="I206" s="44"/>
      <c r="J206" s="47">
        <v>7431</v>
      </c>
      <c r="L206" s="44"/>
      <c r="M206" s="47">
        <v>14</v>
      </c>
      <c r="O206" s="44"/>
      <c r="P206" s="47">
        <v>2376</v>
      </c>
      <c r="R206" s="44"/>
      <c r="S206" s="47">
        <v>15</v>
      </c>
      <c r="T206" s="44"/>
      <c r="U206" s="44"/>
      <c r="V206" s="44"/>
      <c r="W206" s="47">
        <v>9672</v>
      </c>
      <c r="Y206" s="44"/>
      <c r="Z206" s="44"/>
      <c r="AA206" s="47">
        <v>275</v>
      </c>
      <c r="AC206" s="44"/>
      <c r="AD206" s="44"/>
      <c r="AE206" s="44"/>
      <c r="AF206" s="44"/>
      <c r="AG206" s="47">
        <v>4854</v>
      </c>
    </row>
    <row r="207" spans="2:49" ht="12" customHeight="1" x14ac:dyDescent="0.2">
      <c r="B207" s="51" t="s">
        <v>176</v>
      </c>
      <c r="C207" s="41"/>
      <c r="D207" s="41"/>
    </row>
    <row r="208" spans="2:49" ht="12" customHeight="1" x14ac:dyDescent="0.2">
      <c r="B208" s="53" t="s">
        <v>177</v>
      </c>
      <c r="C208" s="44"/>
      <c r="D208" s="44"/>
      <c r="E208" s="44"/>
      <c r="F208" s="44"/>
      <c r="G208" s="47">
        <v>8</v>
      </c>
      <c r="I208" s="44"/>
      <c r="J208" s="47">
        <v>63</v>
      </c>
      <c r="L208" s="44"/>
      <c r="M208" s="47">
        <v>0</v>
      </c>
      <c r="O208" s="44"/>
      <c r="P208" s="47">
        <v>0</v>
      </c>
      <c r="R208" s="44"/>
      <c r="S208" s="47">
        <v>0</v>
      </c>
      <c r="T208" s="44"/>
      <c r="U208" s="44"/>
      <c r="V208" s="44"/>
      <c r="W208" s="47">
        <v>0</v>
      </c>
      <c r="Y208" s="44"/>
      <c r="Z208" s="44"/>
      <c r="AA208" s="47">
        <v>2</v>
      </c>
      <c r="AC208" s="44"/>
      <c r="AD208" s="44"/>
      <c r="AE208" s="44"/>
      <c r="AF208" s="44"/>
      <c r="AG208" s="47">
        <v>33</v>
      </c>
    </row>
    <row r="209" spans="1:37" ht="12" customHeight="1" x14ac:dyDescent="0.2">
      <c r="B209" s="53" t="s">
        <v>178</v>
      </c>
      <c r="C209" s="44"/>
      <c r="D209" s="44"/>
      <c r="E209" s="44"/>
      <c r="F209" s="44"/>
      <c r="G209" s="47">
        <v>16</v>
      </c>
      <c r="I209" s="44"/>
      <c r="J209" s="47">
        <v>136</v>
      </c>
      <c r="L209" s="44"/>
      <c r="M209" s="47">
        <v>0</v>
      </c>
      <c r="O209" s="44"/>
      <c r="P209" s="47">
        <v>0</v>
      </c>
      <c r="R209" s="44"/>
      <c r="S209" s="47">
        <v>0</v>
      </c>
      <c r="T209" s="44"/>
      <c r="U209" s="44"/>
      <c r="V209" s="44"/>
      <c r="W209" s="47">
        <v>0</v>
      </c>
      <c r="Y209" s="44"/>
      <c r="Z209" s="44"/>
      <c r="AA209" s="47">
        <v>6</v>
      </c>
      <c r="AC209" s="44"/>
      <c r="AD209" s="44"/>
      <c r="AE209" s="44"/>
      <c r="AF209" s="44"/>
      <c r="AG209" s="47">
        <v>20</v>
      </c>
    </row>
    <row r="210" spans="1:37" ht="12" customHeight="1" x14ac:dyDescent="0.2">
      <c r="B210" s="53" t="s">
        <v>179</v>
      </c>
      <c r="C210" s="44"/>
      <c r="D210" s="44"/>
      <c r="E210" s="44"/>
      <c r="F210" s="44"/>
      <c r="G210" s="47">
        <v>40</v>
      </c>
      <c r="I210" s="44"/>
      <c r="J210" s="47">
        <v>633</v>
      </c>
      <c r="L210" s="44"/>
      <c r="M210" s="47">
        <v>0</v>
      </c>
      <c r="O210" s="44"/>
      <c r="P210" s="47">
        <v>0</v>
      </c>
      <c r="R210" s="44"/>
      <c r="S210" s="47">
        <v>1</v>
      </c>
      <c r="T210" s="44"/>
      <c r="U210" s="44"/>
      <c r="V210" s="44"/>
      <c r="W210" s="47">
        <v>350</v>
      </c>
      <c r="Y210" s="44"/>
      <c r="Z210" s="44"/>
      <c r="AA210" s="47">
        <v>21</v>
      </c>
      <c r="AC210" s="44"/>
      <c r="AD210" s="44"/>
      <c r="AE210" s="44"/>
      <c r="AF210" s="44"/>
      <c r="AG210" s="47">
        <v>236</v>
      </c>
    </row>
    <row r="211" spans="1:37" ht="14.45" customHeight="1" x14ac:dyDescent="0.2">
      <c r="A211" s="48" t="s">
        <v>273</v>
      </c>
      <c r="B211" s="37"/>
      <c r="C211" s="37"/>
      <c r="D211" s="37"/>
      <c r="E211" s="37"/>
      <c r="F211" s="37"/>
      <c r="G211" s="37"/>
      <c r="H211" s="37"/>
      <c r="Z211" s="38"/>
      <c r="AA211" s="38"/>
      <c r="AB211" s="49" t="s">
        <v>1</v>
      </c>
      <c r="AC211" s="38"/>
      <c r="AD211" s="49" t="s">
        <v>173</v>
      </c>
      <c r="AE211" s="50" t="s">
        <v>3</v>
      </c>
      <c r="AF211" s="38"/>
      <c r="AG211" s="49" t="s">
        <v>221</v>
      </c>
    </row>
    <row r="212" spans="1:37" ht="14.45" customHeight="1" x14ac:dyDescent="0.2">
      <c r="A212" s="48" t="s">
        <v>5</v>
      </c>
      <c r="B212" s="37"/>
      <c r="C212" s="37"/>
      <c r="D212" s="37"/>
      <c r="E212" s="37"/>
      <c r="V212" s="48" t="s">
        <v>6</v>
      </c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</row>
    <row r="213" spans="1:37" ht="14.45" customHeight="1" x14ac:dyDescent="0.2">
      <c r="A213" s="48" t="s">
        <v>7</v>
      </c>
      <c r="B213" s="37"/>
      <c r="C213" s="37"/>
      <c r="D213" s="37"/>
      <c r="E213" s="37"/>
      <c r="V213" s="48" t="s">
        <v>268</v>
      </c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</row>
    <row r="214" spans="1:37" ht="12" customHeight="1" x14ac:dyDescent="0.2">
      <c r="G214" s="51" t="s">
        <v>10</v>
      </c>
      <c r="H214" s="41"/>
      <c r="I214" s="41"/>
      <c r="J214" s="41"/>
      <c r="M214" s="51" t="s">
        <v>10</v>
      </c>
      <c r="N214" s="41"/>
      <c r="O214" s="41"/>
      <c r="P214" s="41"/>
      <c r="R214" s="51" t="s">
        <v>10</v>
      </c>
      <c r="S214" s="41"/>
      <c r="T214" s="41"/>
      <c r="U214" s="41"/>
      <c r="V214" s="41"/>
      <c r="AJ214" s="51"/>
      <c r="AK214" s="51"/>
    </row>
    <row r="215" spans="1:37" ht="12" customHeight="1" x14ac:dyDescent="0.2">
      <c r="G215" s="51" t="s">
        <v>11</v>
      </c>
      <c r="H215" s="41"/>
      <c r="I215" s="41"/>
      <c r="J215" s="41"/>
      <c r="M215" s="51" t="s">
        <v>12</v>
      </c>
      <c r="N215" s="41"/>
      <c r="O215" s="41"/>
      <c r="P215" s="41"/>
      <c r="R215" s="51" t="s">
        <v>13</v>
      </c>
      <c r="S215" s="41"/>
      <c r="T215" s="41"/>
      <c r="U215" s="41"/>
      <c r="V215" s="41"/>
      <c r="X215" s="51" t="s">
        <v>14</v>
      </c>
      <c r="Y215" s="41"/>
      <c r="Z215" s="41"/>
      <c r="AA215" s="41"/>
      <c r="AB215" s="41"/>
      <c r="AC215" s="41"/>
      <c r="AD215" s="41"/>
      <c r="AE215" s="41"/>
      <c r="AF215" s="41"/>
      <c r="AG215" s="41"/>
    </row>
    <row r="216" spans="1:37" ht="12.95" customHeight="1" x14ac:dyDescent="0.2">
      <c r="B216" s="52" t="s">
        <v>15</v>
      </c>
      <c r="G216" s="51" t="s">
        <v>16</v>
      </c>
      <c r="H216" s="41"/>
      <c r="I216" s="41"/>
      <c r="J216" s="41"/>
      <c r="M216" s="51" t="s">
        <v>17</v>
      </c>
      <c r="N216" s="41"/>
      <c r="O216" s="41"/>
      <c r="P216" s="41"/>
      <c r="X216" s="51" t="s">
        <v>18</v>
      </c>
      <c r="Y216" s="41"/>
      <c r="Z216" s="41"/>
      <c r="AA216" s="41"/>
      <c r="AB216" s="41"/>
      <c r="AC216" s="41"/>
      <c r="AD216" s="41"/>
      <c r="AE216" s="41"/>
      <c r="AF216" s="41"/>
      <c r="AG216" s="41"/>
      <c r="AJ216" s="51"/>
      <c r="AK216" s="51"/>
    </row>
    <row r="217" spans="1:37" ht="13.5" customHeight="1" x14ac:dyDescent="0.2">
      <c r="B217" s="42"/>
      <c r="G217" s="41"/>
      <c r="H217" s="41"/>
      <c r="I217" s="41"/>
      <c r="J217" s="41"/>
      <c r="M217" s="41"/>
      <c r="N217" s="41"/>
      <c r="O217" s="41"/>
      <c r="P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J217" s="53"/>
      <c r="AK217" s="53"/>
    </row>
    <row r="218" spans="1:37" ht="12" customHeight="1" x14ac:dyDescent="0.2">
      <c r="F218" s="51" t="s">
        <v>19</v>
      </c>
      <c r="G218" s="41"/>
      <c r="H218" s="41"/>
      <c r="J218" s="51" t="s">
        <v>20</v>
      </c>
      <c r="K218" s="41"/>
      <c r="M218" s="51" t="s">
        <v>19</v>
      </c>
      <c r="N218" s="41"/>
      <c r="P218" s="52" t="s">
        <v>20</v>
      </c>
      <c r="S218" s="52" t="s">
        <v>19</v>
      </c>
      <c r="U218" s="51" t="s">
        <v>20</v>
      </c>
      <c r="V218" s="41"/>
      <c r="Y218" s="51" t="s">
        <v>19</v>
      </c>
      <c r="Z218" s="41"/>
      <c r="AD218" s="51" t="s">
        <v>20</v>
      </c>
      <c r="AE218" s="41"/>
      <c r="AF218" s="41"/>
    </row>
    <row r="219" spans="1:37" ht="12" customHeight="1" x14ac:dyDescent="0.2">
      <c r="F219" s="51" t="s">
        <v>21</v>
      </c>
      <c r="G219" s="41"/>
      <c r="H219" s="41"/>
      <c r="J219" s="51" t="s">
        <v>22</v>
      </c>
      <c r="K219" s="41"/>
      <c r="M219" s="51" t="s">
        <v>21</v>
      </c>
      <c r="N219" s="41"/>
      <c r="P219" s="52" t="s">
        <v>22</v>
      </c>
      <c r="S219" s="52" t="s">
        <v>21</v>
      </c>
      <c r="U219" s="51" t="s">
        <v>22</v>
      </c>
      <c r="V219" s="41"/>
      <c r="Y219" s="51" t="s">
        <v>21</v>
      </c>
      <c r="Z219" s="41"/>
      <c r="AD219" s="51" t="s">
        <v>22</v>
      </c>
      <c r="AE219" s="41"/>
      <c r="AF219" s="41"/>
    </row>
    <row r="220" spans="1:37" ht="12" customHeight="1" x14ac:dyDescent="0.2">
      <c r="B220" s="53" t="s">
        <v>180</v>
      </c>
      <c r="C220" s="44"/>
      <c r="D220" s="44"/>
      <c r="E220" s="44"/>
      <c r="F220" s="44"/>
      <c r="G220" s="47">
        <v>40</v>
      </c>
      <c r="I220" s="44"/>
      <c r="J220" s="47">
        <v>310</v>
      </c>
      <c r="L220" s="44"/>
      <c r="M220" s="47">
        <v>3</v>
      </c>
      <c r="O220" s="44"/>
      <c r="P220" s="47">
        <v>560</v>
      </c>
      <c r="R220" s="44"/>
      <c r="S220" s="47">
        <v>3</v>
      </c>
      <c r="T220" s="44"/>
      <c r="U220" s="44"/>
      <c r="V220" s="44"/>
      <c r="W220" s="47">
        <v>1264</v>
      </c>
      <c r="Y220" s="44"/>
      <c r="Z220" s="44"/>
      <c r="AA220" s="47">
        <v>28</v>
      </c>
      <c r="AC220" s="44"/>
      <c r="AD220" s="44"/>
      <c r="AE220" s="44"/>
      <c r="AF220" s="44"/>
      <c r="AG220" s="47">
        <v>1319</v>
      </c>
    </row>
    <row r="221" spans="1:37" ht="12" customHeight="1" x14ac:dyDescent="0.2">
      <c r="B221" s="53" t="s">
        <v>181</v>
      </c>
      <c r="C221" s="44"/>
      <c r="D221" s="44"/>
      <c r="E221" s="44"/>
      <c r="F221" s="44"/>
      <c r="G221" s="47">
        <v>37</v>
      </c>
      <c r="I221" s="44"/>
      <c r="J221" s="47">
        <v>462</v>
      </c>
      <c r="L221" s="44"/>
      <c r="M221" s="47">
        <v>0</v>
      </c>
      <c r="O221" s="44"/>
      <c r="P221" s="47">
        <v>0</v>
      </c>
      <c r="R221" s="44"/>
      <c r="S221" s="47">
        <v>1</v>
      </c>
      <c r="T221" s="44"/>
      <c r="U221" s="44"/>
      <c r="V221" s="44"/>
      <c r="W221" s="47">
        <v>301</v>
      </c>
      <c r="Y221" s="44"/>
      <c r="Z221" s="44"/>
      <c r="AA221" s="47">
        <v>22</v>
      </c>
      <c r="AC221" s="44"/>
      <c r="AD221" s="44"/>
      <c r="AE221" s="44"/>
      <c r="AF221" s="44"/>
      <c r="AG221" s="47">
        <v>193</v>
      </c>
    </row>
    <row r="222" spans="1:37" ht="12" customHeight="1" x14ac:dyDescent="0.2">
      <c r="B222" s="53" t="s">
        <v>182</v>
      </c>
      <c r="C222" s="44"/>
      <c r="D222" s="44"/>
      <c r="E222" s="44"/>
      <c r="F222" s="44"/>
      <c r="G222" s="47">
        <v>104</v>
      </c>
      <c r="I222" s="44"/>
      <c r="J222" s="47">
        <v>1307</v>
      </c>
      <c r="L222" s="44"/>
      <c r="M222" s="47">
        <v>2</v>
      </c>
      <c r="O222" s="44"/>
      <c r="P222" s="47">
        <v>262</v>
      </c>
      <c r="R222" s="44"/>
      <c r="S222" s="47">
        <v>5</v>
      </c>
      <c r="T222" s="44"/>
      <c r="U222" s="44"/>
      <c r="V222" s="44"/>
      <c r="W222" s="47">
        <v>2321</v>
      </c>
      <c r="Y222" s="44"/>
      <c r="Z222" s="44"/>
      <c r="AA222" s="47">
        <v>56</v>
      </c>
      <c r="AC222" s="44"/>
      <c r="AD222" s="44"/>
      <c r="AE222" s="44"/>
      <c r="AF222" s="44"/>
      <c r="AG222" s="47">
        <v>1631</v>
      </c>
    </row>
    <row r="223" spans="1:37" ht="12" customHeight="1" x14ac:dyDescent="0.2">
      <c r="B223" s="53" t="s">
        <v>183</v>
      </c>
      <c r="C223" s="44"/>
      <c r="D223" s="44"/>
      <c r="E223" s="44"/>
      <c r="F223" s="44"/>
      <c r="G223" s="47">
        <v>9</v>
      </c>
      <c r="I223" s="44"/>
      <c r="J223" s="47">
        <v>14</v>
      </c>
      <c r="L223" s="44"/>
      <c r="M223" s="47">
        <v>0</v>
      </c>
      <c r="O223" s="44"/>
      <c r="P223" s="47">
        <v>0</v>
      </c>
      <c r="R223" s="44"/>
      <c r="S223" s="47">
        <v>0</v>
      </c>
      <c r="T223" s="44"/>
      <c r="U223" s="44"/>
      <c r="V223" s="44"/>
      <c r="W223" s="47">
        <v>0</v>
      </c>
      <c r="Y223" s="44"/>
      <c r="Z223" s="44"/>
      <c r="AA223" s="47">
        <v>4</v>
      </c>
      <c r="AC223" s="44"/>
      <c r="AD223" s="44"/>
      <c r="AE223" s="44"/>
      <c r="AF223" s="44"/>
      <c r="AG223" s="47">
        <v>6</v>
      </c>
    </row>
    <row r="224" spans="1:37" ht="12" customHeight="1" x14ac:dyDescent="0.2">
      <c r="B224" s="53" t="s">
        <v>184</v>
      </c>
      <c r="C224" s="44"/>
      <c r="D224" s="44"/>
      <c r="E224" s="44"/>
      <c r="F224" s="44"/>
      <c r="G224" s="47">
        <v>6</v>
      </c>
      <c r="I224" s="44"/>
      <c r="J224" s="47">
        <v>105</v>
      </c>
      <c r="L224" s="44"/>
      <c r="M224" s="47">
        <v>0</v>
      </c>
      <c r="O224" s="44"/>
      <c r="P224" s="47">
        <v>0</v>
      </c>
      <c r="R224" s="44"/>
      <c r="S224" s="47">
        <v>0</v>
      </c>
      <c r="T224" s="44"/>
      <c r="U224" s="44"/>
      <c r="V224" s="44"/>
      <c r="W224" s="47">
        <v>0</v>
      </c>
      <c r="Y224" s="44"/>
      <c r="Z224" s="44"/>
      <c r="AA224" s="47">
        <v>5</v>
      </c>
      <c r="AC224" s="44"/>
      <c r="AD224" s="44"/>
      <c r="AE224" s="44"/>
      <c r="AF224" s="44"/>
      <c r="AG224" s="47">
        <v>80</v>
      </c>
    </row>
    <row r="225" spans="2:33" ht="12" customHeight="1" x14ac:dyDescent="0.2">
      <c r="B225" s="53" t="s">
        <v>185</v>
      </c>
      <c r="C225" s="44"/>
      <c r="D225" s="44"/>
      <c r="E225" s="44"/>
      <c r="F225" s="44"/>
      <c r="G225" s="47">
        <v>21</v>
      </c>
      <c r="I225" s="44"/>
      <c r="J225" s="47">
        <v>154</v>
      </c>
      <c r="L225" s="44"/>
      <c r="M225" s="47">
        <v>0</v>
      </c>
      <c r="O225" s="44"/>
      <c r="P225" s="47">
        <v>0</v>
      </c>
      <c r="R225" s="44"/>
      <c r="S225" s="47">
        <v>0</v>
      </c>
      <c r="T225" s="44"/>
      <c r="U225" s="44"/>
      <c r="V225" s="44"/>
      <c r="W225" s="47">
        <v>0</v>
      </c>
      <c r="Y225" s="44"/>
      <c r="Z225" s="44"/>
      <c r="AA225" s="47">
        <v>10</v>
      </c>
      <c r="AC225" s="44"/>
      <c r="AD225" s="44"/>
      <c r="AE225" s="44"/>
      <c r="AF225" s="44"/>
      <c r="AG225" s="47">
        <v>52</v>
      </c>
    </row>
    <row r="226" spans="2:33" ht="12" customHeight="1" x14ac:dyDescent="0.2">
      <c r="B226" s="53" t="s">
        <v>186</v>
      </c>
      <c r="C226" s="44"/>
      <c r="D226" s="44"/>
      <c r="E226" s="44"/>
      <c r="F226" s="44"/>
      <c r="G226" s="47">
        <v>17</v>
      </c>
      <c r="I226" s="44"/>
      <c r="J226" s="47">
        <v>164</v>
      </c>
      <c r="L226" s="44"/>
      <c r="M226" s="47">
        <v>0</v>
      </c>
      <c r="O226" s="44"/>
      <c r="P226" s="47">
        <v>0</v>
      </c>
      <c r="R226" s="44"/>
      <c r="S226" s="47">
        <v>0</v>
      </c>
      <c r="T226" s="44"/>
      <c r="U226" s="44"/>
      <c r="V226" s="44"/>
      <c r="W226" s="47">
        <v>0</v>
      </c>
      <c r="Y226" s="44"/>
      <c r="Z226" s="44"/>
      <c r="AA226" s="47">
        <v>10</v>
      </c>
      <c r="AC226" s="44"/>
      <c r="AD226" s="44"/>
      <c r="AE226" s="44"/>
      <c r="AF226" s="44"/>
      <c r="AG226" s="47">
        <v>151</v>
      </c>
    </row>
    <row r="227" spans="2:33" ht="12" customHeight="1" x14ac:dyDescent="0.2">
      <c r="B227" s="53" t="s">
        <v>187</v>
      </c>
      <c r="C227" s="44"/>
      <c r="D227" s="44"/>
      <c r="E227" s="44"/>
      <c r="F227" s="44"/>
      <c r="G227" s="47">
        <v>18</v>
      </c>
      <c r="I227" s="44"/>
      <c r="J227" s="47">
        <v>203</v>
      </c>
      <c r="L227" s="44"/>
      <c r="M227" s="47">
        <v>1</v>
      </c>
      <c r="O227" s="44"/>
      <c r="P227" s="47">
        <v>150</v>
      </c>
      <c r="R227" s="44"/>
      <c r="S227" s="47">
        <v>2</v>
      </c>
      <c r="T227" s="44"/>
      <c r="U227" s="44"/>
      <c r="V227" s="44"/>
      <c r="W227" s="47">
        <v>781</v>
      </c>
      <c r="Y227" s="44"/>
      <c r="Z227" s="44"/>
      <c r="AA227" s="47">
        <v>8</v>
      </c>
      <c r="AC227" s="44"/>
      <c r="AD227" s="44"/>
      <c r="AE227" s="44"/>
      <c r="AF227" s="44"/>
      <c r="AG227" s="47">
        <v>436</v>
      </c>
    </row>
    <row r="228" spans="2:33" ht="12" customHeight="1" x14ac:dyDescent="0.2">
      <c r="B228" s="53" t="s">
        <v>188</v>
      </c>
      <c r="C228" s="44"/>
      <c r="D228" s="44"/>
      <c r="E228" s="44"/>
      <c r="F228" s="44"/>
      <c r="G228" s="47">
        <v>19</v>
      </c>
      <c r="I228" s="44"/>
      <c r="J228" s="47">
        <v>67</v>
      </c>
      <c r="L228" s="44"/>
      <c r="M228" s="47">
        <v>1</v>
      </c>
      <c r="O228" s="44"/>
      <c r="P228" s="47">
        <v>103</v>
      </c>
      <c r="R228" s="44"/>
      <c r="S228" s="47">
        <v>3</v>
      </c>
      <c r="T228" s="44"/>
      <c r="U228" s="44"/>
      <c r="V228" s="44"/>
      <c r="W228" s="47">
        <v>1532</v>
      </c>
      <c r="Y228" s="44"/>
      <c r="Z228" s="44"/>
      <c r="AA228" s="47">
        <v>9</v>
      </c>
      <c r="AC228" s="44"/>
      <c r="AD228" s="44"/>
      <c r="AE228" s="44"/>
      <c r="AF228" s="44"/>
      <c r="AG228" s="47">
        <v>125</v>
      </c>
    </row>
    <row r="229" spans="2:33" ht="12" customHeight="1" x14ac:dyDescent="0.2">
      <c r="B229" s="53" t="s">
        <v>189</v>
      </c>
      <c r="C229" s="44"/>
      <c r="D229" s="44"/>
      <c r="E229" s="44"/>
      <c r="F229" s="44"/>
      <c r="G229" s="47">
        <v>25</v>
      </c>
      <c r="I229" s="44"/>
      <c r="J229" s="47">
        <v>219</v>
      </c>
      <c r="L229" s="44"/>
      <c r="M229" s="47">
        <v>0</v>
      </c>
      <c r="O229" s="44"/>
      <c r="P229" s="47">
        <v>0</v>
      </c>
      <c r="R229" s="44"/>
      <c r="S229" s="47">
        <v>0</v>
      </c>
      <c r="T229" s="44"/>
      <c r="U229" s="44"/>
      <c r="V229" s="44"/>
      <c r="W229" s="47">
        <v>0</v>
      </c>
      <c r="Y229" s="44"/>
      <c r="Z229" s="44"/>
      <c r="AA229" s="47">
        <v>15</v>
      </c>
      <c r="AC229" s="44"/>
      <c r="AD229" s="44"/>
      <c r="AE229" s="44"/>
      <c r="AF229" s="44"/>
      <c r="AG229" s="47">
        <v>111</v>
      </c>
    </row>
    <row r="230" spans="2:33" ht="12" customHeight="1" x14ac:dyDescent="0.2">
      <c r="B230" s="53" t="s">
        <v>190</v>
      </c>
      <c r="C230" s="44"/>
      <c r="D230" s="44"/>
      <c r="E230" s="44"/>
      <c r="F230" s="44"/>
      <c r="G230" s="47">
        <v>37</v>
      </c>
      <c r="I230" s="44"/>
      <c r="J230" s="47">
        <v>495</v>
      </c>
      <c r="L230" s="44"/>
      <c r="M230" s="47">
        <v>0</v>
      </c>
      <c r="O230" s="44"/>
      <c r="P230" s="47">
        <v>0</v>
      </c>
      <c r="R230" s="44"/>
      <c r="S230" s="47">
        <v>1</v>
      </c>
      <c r="T230" s="44"/>
      <c r="U230" s="44"/>
      <c r="V230" s="44"/>
      <c r="W230" s="47">
        <v>637</v>
      </c>
      <c r="Y230" s="44"/>
      <c r="Z230" s="44"/>
      <c r="AA230" s="47">
        <v>18</v>
      </c>
      <c r="AC230" s="44"/>
      <c r="AD230" s="44"/>
      <c r="AE230" s="44"/>
      <c r="AF230" s="44"/>
      <c r="AG230" s="47">
        <v>810</v>
      </c>
    </row>
    <row r="231" spans="2:33" ht="12" customHeight="1" x14ac:dyDescent="0.2">
      <c r="B231" s="53" t="s">
        <v>191</v>
      </c>
      <c r="C231" s="44"/>
      <c r="D231" s="44"/>
      <c r="E231" s="44"/>
      <c r="F231" s="44"/>
      <c r="G231" s="47">
        <v>17</v>
      </c>
      <c r="I231" s="44"/>
      <c r="J231" s="47">
        <v>158</v>
      </c>
      <c r="L231" s="44"/>
      <c r="M231" s="47">
        <v>0</v>
      </c>
      <c r="O231" s="44"/>
      <c r="P231" s="47">
        <v>0</v>
      </c>
      <c r="R231" s="44"/>
      <c r="S231" s="47">
        <v>0</v>
      </c>
      <c r="T231" s="44"/>
      <c r="U231" s="44"/>
      <c r="V231" s="44"/>
      <c r="W231" s="47">
        <v>0</v>
      </c>
      <c r="Y231" s="44"/>
      <c r="Z231" s="44"/>
      <c r="AA231" s="47">
        <v>12</v>
      </c>
      <c r="AC231" s="44"/>
      <c r="AD231" s="44"/>
      <c r="AE231" s="44"/>
      <c r="AF231" s="44"/>
      <c r="AG231" s="47">
        <v>139</v>
      </c>
    </row>
    <row r="232" spans="2:33" ht="12" customHeight="1" x14ac:dyDescent="0.2">
      <c r="B232" s="53" t="s">
        <v>192</v>
      </c>
      <c r="C232" s="44"/>
      <c r="D232" s="44"/>
      <c r="E232" s="44"/>
      <c r="F232" s="44"/>
      <c r="G232" s="47">
        <v>43</v>
      </c>
      <c r="I232" s="44"/>
      <c r="J232" s="47">
        <v>558</v>
      </c>
      <c r="L232" s="44"/>
      <c r="M232" s="47">
        <v>0</v>
      </c>
      <c r="O232" s="44"/>
      <c r="P232" s="47">
        <v>0</v>
      </c>
      <c r="R232" s="44"/>
      <c r="S232" s="47">
        <v>1</v>
      </c>
      <c r="T232" s="44"/>
      <c r="U232" s="44"/>
      <c r="V232" s="44"/>
      <c r="W232" s="47">
        <v>300</v>
      </c>
      <c r="Y232" s="44"/>
      <c r="Z232" s="44"/>
      <c r="AA232" s="47">
        <v>26</v>
      </c>
      <c r="AC232" s="44"/>
      <c r="AD232" s="44"/>
      <c r="AE232" s="44"/>
      <c r="AF232" s="44"/>
      <c r="AG232" s="47">
        <v>308</v>
      </c>
    </row>
    <row r="233" spans="2:33" ht="12" customHeight="1" x14ac:dyDescent="0.2">
      <c r="B233" s="53" t="s">
        <v>193</v>
      </c>
      <c r="C233" s="44"/>
      <c r="D233" s="44"/>
      <c r="E233" s="44"/>
      <c r="F233" s="44"/>
      <c r="G233" s="47">
        <v>26</v>
      </c>
      <c r="I233" s="44"/>
      <c r="J233" s="47">
        <v>321</v>
      </c>
      <c r="L233" s="44"/>
      <c r="M233" s="47">
        <v>0</v>
      </c>
      <c r="O233" s="44"/>
      <c r="P233" s="47">
        <v>0</v>
      </c>
      <c r="R233" s="44"/>
      <c r="S233" s="47">
        <v>3</v>
      </c>
      <c r="T233" s="44"/>
      <c r="U233" s="44"/>
      <c r="V233" s="44"/>
      <c r="W233" s="47">
        <v>1795</v>
      </c>
      <c r="Y233" s="44"/>
      <c r="Z233" s="44"/>
      <c r="AA233" s="47">
        <v>14</v>
      </c>
      <c r="AC233" s="44"/>
      <c r="AD233" s="44"/>
      <c r="AE233" s="44"/>
      <c r="AF233" s="44"/>
      <c r="AG233" s="47">
        <v>215</v>
      </c>
    </row>
    <row r="234" spans="2:33" ht="12" customHeight="1" x14ac:dyDescent="0.2">
      <c r="B234" s="53" t="s">
        <v>194</v>
      </c>
      <c r="C234" s="44"/>
      <c r="D234" s="44"/>
      <c r="E234" s="44"/>
      <c r="F234" s="44"/>
      <c r="G234" s="47">
        <v>20</v>
      </c>
      <c r="I234" s="44"/>
      <c r="J234" s="47">
        <v>86</v>
      </c>
      <c r="L234" s="44"/>
      <c r="M234" s="47">
        <v>0</v>
      </c>
      <c r="O234" s="44"/>
      <c r="P234" s="47">
        <v>0</v>
      </c>
      <c r="R234" s="44"/>
      <c r="S234" s="47">
        <v>0</v>
      </c>
      <c r="T234" s="44"/>
      <c r="U234" s="44"/>
      <c r="V234" s="44"/>
      <c r="W234" s="47">
        <v>0</v>
      </c>
      <c r="Y234" s="44"/>
      <c r="Z234" s="44"/>
      <c r="AA234" s="47">
        <v>11</v>
      </c>
      <c r="AC234" s="44"/>
      <c r="AD234" s="44"/>
      <c r="AE234" s="44"/>
      <c r="AF234" s="44"/>
      <c r="AG234" s="47">
        <v>41</v>
      </c>
    </row>
    <row r="235" spans="2:33" ht="12" customHeight="1" x14ac:dyDescent="0.2">
      <c r="B235" s="53" t="s">
        <v>195</v>
      </c>
      <c r="C235" s="44"/>
      <c r="D235" s="44"/>
      <c r="E235" s="44"/>
      <c r="F235" s="44"/>
      <c r="G235" s="47">
        <v>29</v>
      </c>
      <c r="I235" s="44"/>
      <c r="J235" s="47">
        <v>241</v>
      </c>
      <c r="L235" s="44"/>
      <c r="M235" s="47">
        <v>1</v>
      </c>
      <c r="O235" s="44"/>
      <c r="P235" s="47">
        <v>150</v>
      </c>
      <c r="R235" s="44"/>
      <c r="S235" s="47">
        <v>1</v>
      </c>
      <c r="T235" s="44"/>
      <c r="U235" s="44"/>
      <c r="V235" s="44"/>
      <c r="W235" s="47">
        <v>406</v>
      </c>
      <c r="Y235" s="44"/>
      <c r="Z235" s="44"/>
      <c r="AA235" s="47">
        <v>17</v>
      </c>
      <c r="AC235" s="44"/>
      <c r="AD235" s="44"/>
      <c r="AE235" s="44"/>
      <c r="AF235" s="44"/>
      <c r="AG235" s="47">
        <v>603</v>
      </c>
    </row>
    <row r="236" spans="2:33" ht="12" customHeight="1" x14ac:dyDescent="0.2">
      <c r="B236" s="53" t="s">
        <v>196</v>
      </c>
      <c r="C236" s="44"/>
      <c r="D236" s="44"/>
      <c r="E236" s="44"/>
      <c r="F236" s="44"/>
      <c r="G236" s="47">
        <v>13</v>
      </c>
      <c r="I236" s="44"/>
      <c r="J236" s="47">
        <v>134</v>
      </c>
      <c r="L236" s="44"/>
      <c r="M236" s="47">
        <v>0</v>
      </c>
      <c r="O236" s="44"/>
      <c r="P236" s="47">
        <v>0</v>
      </c>
      <c r="R236" s="44"/>
      <c r="S236" s="47">
        <v>0</v>
      </c>
      <c r="T236" s="44"/>
      <c r="U236" s="44"/>
      <c r="V236" s="44"/>
      <c r="W236" s="47">
        <v>0</v>
      </c>
      <c r="Y236" s="44"/>
      <c r="Z236" s="44"/>
      <c r="AA236" s="47">
        <v>5</v>
      </c>
      <c r="AC236" s="44"/>
      <c r="AD236" s="44"/>
      <c r="AE236" s="44"/>
      <c r="AF236" s="44"/>
      <c r="AG236" s="47">
        <v>34</v>
      </c>
    </row>
    <row r="237" spans="2:33" ht="12" customHeight="1" x14ac:dyDescent="0.2">
      <c r="B237" s="53" t="s">
        <v>197</v>
      </c>
      <c r="C237" s="44"/>
      <c r="D237" s="44"/>
      <c r="E237" s="44"/>
      <c r="F237" s="44"/>
      <c r="G237" s="47">
        <v>20</v>
      </c>
      <c r="I237" s="44"/>
      <c r="J237" s="47">
        <v>56</v>
      </c>
      <c r="L237" s="44"/>
      <c r="M237" s="47">
        <v>0</v>
      </c>
      <c r="O237" s="44"/>
      <c r="P237" s="47">
        <v>0</v>
      </c>
      <c r="R237" s="44"/>
      <c r="S237" s="47">
        <v>0</v>
      </c>
      <c r="T237" s="44"/>
      <c r="U237" s="44"/>
      <c r="V237" s="44"/>
      <c r="W237" s="47">
        <v>0</v>
      </c>
      <c r="Y237" s="44"/>
      <c r="Z237" s="44"/>
      <c r="AA237" s="47">
        <v>13</v>
      </c>
      <c r="AC237" s="44"/>
      <c r="AD237" s="44"/>
      <c r="AE237" s="44"/>
      <c r="AF237" s="44"/>
      <c r="AG237" s="47">
        <v>38</v>
      </c>
    </row>
    <row r="238" spans="2:33" ht="12" customHeight="1" x14ac:dyDescent="0.2">
      <c r="B238" s="53" t="s">
        <v>199</v>
      </c>
      <c r="C238" s="44"/>
      <c r="D238" s="44"/>
      <c r="E238" s="44"/>
      <c r="F238" s="44"/>
      <c r="G238" s="47">
        <v>25</v>
      </c>
      <c r="I238" s="44"/>
      <c r="J238" s="47">
        <v>117</v>
      </c>
      <c r="L238" s="44"/>
      <c r="M238" s="47">
        <v>0</v>
      </c>
      <c r="O238" s="44"/>
      <c r="P238" s="47">
        <v>0</v>
      </c>
      <c r="R238" s="44"/>
      <c r="S238" s="47">
        <v>0</v>
      </c>
      <c r="T238" s="44"/>
      <c r="U238" s="44"/>
      <c r="V238" s="44"/>
      <c r="W238" s="47">
        <v>0</v>
      </c>
      <c r="Y238" s="44"/>
      <c r="Z238" s="44"/>
      <c r="AA238" s="47">
        <v>11</v>
      </c>
      <c r="AC238" s="44"/>
      <c r="AD238" s="44"/>
      <c r="AE238" s="44"/>
      <c r="AF238" s="44"/>
      <c r="AG238" s="47">
        <v>53</v>
      </c>
    </row>
    <row r="239" spans="2:33" ht="12" customHeight="1" x14ac:dyDescent="0.2">
      <c r="B239" s="53" t="s">
        <v>26</v>
      </c>
      <c r="C239" s="44"/>
      <c r="D239" s="44"/>
      <c r="E239" s="44"/>
      <c r="F239" s="44"/>
      <c r="G239" s="47">
        <v>590</v>
      </c>
      <c r="I239" s="44"/>
      <c r="J239" s="47">
        <v>6003</v>
      </c>
      <c r="L239" s="44"/>
      <c r="M239" s="47">
        <v>8</v>
      </c>
      <c r="O239" s="44"/>
      <c r="P239" s="47">
        <v>1225</v>
      </c>
      <c r="R239" s="44"/>
      <c r="S239" s="47">
        <v>21</v>
      </c>
      <c r="T239" s="44"/>
      <c r="U239" s="44"/>
      <c r="V239" s="44"/>
      <c r="W239" s="47">
        <v>9687</v>
      </c>
      <c r="Y239" s="44"/>
      <c r="Z239" s="44"/>
      <c r="AA239" s="47">
        <v>323</v>
      </c>
      <c r="AC239" s="44"/>
      <c r="AD239" s="44"/>
      <c r="AE239" s="44"/>
      <c r="AF239" s="44"/>
      <c r="AG239" s="47">
        <v>6634</v>
      </c>
    </row>
    <row r="240" spans="2:33" ht="12" customHeight="1" x14ac:dyDescent="0.2">
      <c r="B240" s="51" t="s">
        <v>200</v>
      </c>
      <c r="C240" s="41"/>
      <c r="D240" s="41"/>
    </row>
    <row r="241" spans="1:33" ht="12" customHeight="1" x14ac:dyDescent="0.2">
      <c r="B241" s="53" t="s">
        <v>201</v>
      </c>
      <c r="C241" s="44"/>
      <c r="D241" s="44"/>
      <c r="E241" s="44"/>
      <c r="F241" s="44"/>
      <c r="G241" s="47">
        <v>35</v>
      </c>
      <c r="I241" s="44"/>
      <c r="J241" s="47">
        <v>138</v>
      </c>
      <c r="L241" s="44"/>
      <c r="M241" s="47">
        <v>0</v>
      </c>
      <c r="O241" s="44"/>
      <c r="P241" s="47">
        <v>0</v>
      </c>
      <c r="R241" s="44"/>
      <c r="S241" s="47">
        <v>0</v>
      </c>
      <c r="T241" s="44"/>
      <c r="U241" s="44"/>
      <c r="V241" s="44"/>
      <c r="W241" s="47">
        <v>0</v>
      </c>
      <c r="Y241" s="44"/>
      <c r="Z241" s="44"/>
      <c r="AA241" s="47">
        <v>24</v>
      </c>
      <c r="AC241" s="44"/>
      <c r="AD241" s="44"/>
      <c r="AE241" s="44"/>
      <c r="AF241" s="44"/>
      <c r="AG241" s="47">
        <v>94</v>
      </c>
    </row>
    <row r="242" spans="1:33" ht="12" customHeight="1" x14ac:dyDescent="0.2">
      <c r="B242" s="53" t="s">
        <v>202</v>
      </c>
      <c r="C242" s="44"/>
      <c r="D242" s="44"/>
      <c r="E242" s="44"/>
      <c r="F242" s="44"/>
      <c r="G242" s="47">
        <v>410</v>
      </c>
      <c r="I242" s="44"/>
      <c r="J242" s="47">
        <v>5221</v>
      </c>
      <c r="L242" s="44"/>
      <c r="M242" s="47">
        <v>23</v>
      </c>
      <c r="O242" s="44"/>
      <c r="P242" s="47">
        <v>4261</v>
      </c>
      <c r="R242" s="44"/>
      <c r="S242" s="47">
        <v>25</v>
      </c>
      <c r="T242" s="44"/>
      <c r="U242" s="44"/>
      <c r="V242" s="44"/>
      <c r="W242" s="47">
        <v>15095</v>
      </c>
      <c r="Y242" s="44"/>
      <c r="Z242" s="44"/>
      <c r="AA242" s="47">
        <v>165</v>
      </c>
      <c r="AC242" s="44"/>
      <c r="AD242" s="44"/>
      <c r="AE242" s="44"/>
      <c r="AF242" s="44"/>
      <c r="AG242" s="47">
        <v>3264</v>
      </c>
    </row>
    <row r="243" spans="1:33" ht="12" customHeight="1" x14ac:dyDescent="0.2">
      <c r="B243" s="53" t="s">
        <v>203</v>
      </c>
      <c r="C243" s="44"/>
      <c r="D243" s="44"/>
      <c r="E243" s="44"/>
      <c r="F243" s="44"/>
      <c r="G243" s="47">
        <v>17</v>
      </c>
      <c r="I243" s="44"/>
      <c r="J243" s="47">
        <v>224</v>
      </c>
      <c r="L243" s="44"/>
      <c r="M243" s="47">
        <v>0</v>
      </c>
      <c r="O243" s="44"/>
      <c r="P243" s="47">
        <v>0</v>
      </c>
      <c r="R243" s="44"/>
      <c r="S243" s="47">
        <v>0</v>
      </c>
      <c r="T243" s="44"/>
      <c r="U243" s="44"/>
      <c r="V243" s="44"/>
      <c r="W243" s="47">
        <v>0</v>
      </c>
      <c r="Y243" s="44"/>
      <c r="Z243" s="44"/>
      <c r="AA243" s="47">
        <v>11</v>
      </c>
      <c r="AC243" s="44"/>
      <c r="AD243" s="44"/>
      <c r="AE243" s="44"/>
      <c r="AF243" s="44"/>
      <c r="AG243" s="47">
        <v>201</v>
      </c>
    </row>
    <row r="244" spans="1:33" ht="12" customHeight="1" x14ac:dyDescent="0.2">
      <c r="B244" s="53" t="s">
        <v>204</v>
      </c>
      <c r="C244" s="44"/>
      <c r="D244" s="44"/>
      <c r="E244" s="44"/>
      <c r="F244" s="44"/>
      <c r="G244" s="47">
        <v>17</v>
      </c>
      <c r="I244" s="44"/>
      <c r="J244" s="47">
        <v>344</v>
      </c>
      <c r="L244" s="44"/>
      <c r="M244" s="47">
        <v>0</v>
      </c>
      <c r="O244" s="44"/>
      <c r="P244" s="47">
        <v>0</v>
      </c>
      <c r="R244" s="44"/>
      <c r="S244" s="47">
        <v>0</v>
      </c>
      <c r="T244" s="44"/>
      <c r="U244" s="44"/>
      <c r="V244" s="44"/>
      <c r="W244" s="47">
        <v>0</v>
      </c>
      <c r="Y244" s="44"/>
      <c r="Z244" s="44"/>
      <c r="AA244" s="47">
        <v>13</v>
      </c>
      <c r="AC244" s="44"/>
      <c r="AD244" s="44"/>
      <c r="AE244" s="44"/>
      <c r="AF244" s="44"/>
      <c r="AG244" s="47">
        <v>168</v>
      </c>
    </row>
    <row r="245" spans="1:33" ht="12" customHeight="1" x14ac:dyDescent="0.2">
      <c r="B245" s="53" t="s">
        <v>205</v>
      </c>
      <c r="C245" s="44"/>
      <c r="D245" s="44"/>
      <c r="E245" s="44"/>
      <c r="F245" s="44"/>
      <c r="G245" s="47">
        <v>44</v>
      </c>
      <c r="I245" s="44"/>
      <c r="J245" s="47">
        <v>587</v>
      </c>
      <c r="L245" s="44"/>
      <c r="M245" s="47">
        <v>2</v>
      </c>
      <c r="O245" s="44"/>
      <c r="P245" s="47">
        <v>331</v>
      </c>
      <c r="R245" s="44"/>
      <c r="S245" s="47">
        <v>1</v>
      </c>
      <c r="T245" s="44"/>
      <c r="U245" s="44"/>
      <c r="V245" s="44"/>
      <c r="W245" s="47">
        <v>272</v>
      </c>
      <c r="Y245" s="44"/>
      <c r="Z245" s="44"/>
      <c r="AA245" s="47">
        <v>16</v>
      </c>
      <c r="AC245" s="44"/>
      <c r="AD245" s="44"/>
      <c r="AE245" s="44"/>
      <c r="AF245" s="44"/>
      <c r="AG245" s="47">
        <v>501</v>
      </c>
    </row>
    <row r="246" spans="1:33" ht="14.45" customHeight="1" x14ac:dyDescent="0.2">
      <c r="A246" s="48" t="s">
        <v>273</v>
      </c>
      <c r="B246" s="37"/>
      <c r="C246" s="37"/>
      <c r="D246" s="37"/>
      <c r="E246" s="37"/>
      <c r="F246" s="37"/>
      <c r="G246" s="37"/>
      <c r="H246" s="37"/>
      <c r="Z246" s="38"/>
      <c r="AA246" s="38"/>
      <c r="AB246" s="49" t="s">
        <v>1</v>
      </c>
      <c r="AC246" s="38"/>
      <c r="AD246" s="49" t="s">
        <v>198</v>
      </c>
      <c r="AE246" s="50" t="s">
        <v>3</v>
      </c>
      <c r="AF246" s="38"/>
      <c r="AG246" s="49" t="s">
        <v>221</v>
      </c>
    </row>
    <row r="247" spans="1:33" ht="14.45" customHeight="1" x14ac:dyDescent="0.2">
      <c r="A247" s="48" t="s">
        <v>5</v>
      </c>
      <c r="B247" s="37"/>
      <c r="C247" s="37"/>
      <c r="D247" s="37"/>
      <c r="E247" s="37"/>
      <c r="V247" s="48" t="s">
        <v>6</v>
      </c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</row>
    <row r="248" spans="1:33" ht="14.45" customHeight="1" x14ac:dyDescent="0.2">
      <c r="A248" s="48" t="s">
        <v>7</v>
      </c>
      <c r="B248" s="37"/>
      <c r="C248" s="37"/>
      <c r="D248" s="37"/>
      <c r="E248" s="37"/>
      <c r="V248" s="48" t="s">
        <v>268</v>
      </c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</row>
    <row r="249" spans="1:33" ht="12" customHeight="1" x14ac:dyDescent="0.2">
      <c r="G249" s="51" t="s">
        <v>10</v>
      </c>
      <c r="H249" s="41"/>
      <c r="I249" s="41"/>
      <c r="J249" s="41"/>
      <c r="M249" s="51" t="s">
        <v>10</v>
      </c>
      <c r="N249" s="41"/>
      <c r="O249" s="41"/>
      <c r="P249" s="41"/>
      <c r="R249" s="51" t="s">
        <v>10</v>
      </c>
      <c r="S249" s="41"/>
      <c r="T249" s="41"/>
      <c r="U249" s="41"/>
      <c r="V249" s="41"/>
    </row>
    <row r="250" spans="1:33" ht="12" customHeight="1" x14ac:dyDescent="0.2">
      <c r="G250" s="51" t="s">
        <v>11</v>
      </c>
      <c r="H250" s="41"/>
      <c r="I250" s="41"/>
      <c r="J250" s="41"/>
      <c r="M250" s="51" t="s">
        <v>12</v>
      </c>
      <c r="N250" s="41"/>
      <c r="O250" s="41"/>
      <c r="P250" s="41"/>
      <c r="R250" s="51" t="s">
        <v>13</v>
      </c>
      <c r="S250" s="41"/>
      <c r="T250" s="41"/>
      <c r="U250" s="41"/>
      <c r="V250" s="41"/>
      <c r="X250" s="51" t="s">
        <v>14</v>
      </c>
      <c r="Y250" s="41"/>
      <c r="Z250" s="41"/>
      <c r="AA250" s="41"/>
      <c r="AB250" s="41"/>
      <c r="AC250" s="41"/>
      <c r="AD250" s="41"/>
      <c r="AE250" s="41"/>
      <c r="AF250" s="41"/>
      <c r="AG250" s="41"/>
    </row>
    <row r="251" spans="1:33" ht="12.95" customHeight="1" x14ac:dyDescent="0.2">
      <c r="B251" s="52" t="s">
        <v>15</v>
      </c>
      <c r="G251" s="51" t="s">
        <v>16</v>
      </c>
      <c r="H251" s="41"/>
      <c r="I251" s="41"/>
      <c r="J251" s="41"/>
      <c r="M251" s="51" t="s">
        <v>17</v>
      </c>
      <c r="N251" s="41"/>
      <c r="O251" s="41"/>
      <c r="P251" s="41"/>
      <c r="X251" s="51" t="s">
        <v>18</v>
      </c>
      <c r="Y251" s="41"/>
      <c r="Z251" s="41"/>
      <c r="AA251" s="41"/>
      <c r="AB251" s="41"/>
      <c r="AC251" s="41"/>
      <c r="AD251" s="41"/>
      <c r="AE251" s="41"/>
      <c r="AF251" s="41"/>
      <c r="AG251" s="41"/>
    </row>
    <row r="252" spans="1:33" ht="13.5" customHeight="1" x14ac:dyDescent="0.2">
      <c r="B252" s="42"/>
      <c r="G252" s="41"/>
      <c r="H252" s="41"/>
      <c r="I252" s="41"/>
      <c r="J252" s="41"/>
      <c r="M252" s="41"/>
      <c r="N252" s="41"/>
      <c r="O252" s="41"/>
      <c r="P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</row>
    <row r="253" spans="1:33" ht="12" customHeight="1" x14ac:dyDescent="0.2">
      <c r="F253" s="51" t="s">
        <v>19</v>
      </c>
      <c r="G253" s="41"/>
      <c r="H253" s="41"/>
      <c r="J253" s="51" t="s">
        <v>20</v>
      </c>
      <c r="K253" s="41"/>
      <c r="M253" s="51" t="s">
        <v>19</v>
      </c>
      <c r="N253" s="41"/>
      <c r="P253" s="52" t="s">
        <v>20</v>
      </c>
      <c r="S253" s="52" t="s">
        <v>19</v>
      </c>
      <c r="U253" s="51" t="s">
        <v>20</v>
      </c>
      <c r="V253" s="41"/>
      <c r="Y253" s="51" t="s">
        <v>19</v>
      </c>
      <c r="Z253" s="41"/>
      <c r="AD253" s="51" t="s">
        <v>20</v>
      </c>
      <c r="AE253" s="41"/>
      <c r="AF253" s="41"/>
    </row>
    <row r="254" spans="1:33" ht="12" customHeight="1" x14ac:dyDescent="0.2">
      <c r="F254" s="51" t="s">
        <v>21</v>
      </c>
      <c r="G254" s="41"/>
      <c r="H254" s="41"/>
      <c r="J254" s="51" t="s">
        <v>22</v>
      </c>
      <c r="K254" s="41"/>
      <c r="M254" s="51" t="s">
        <v>21</v>
      </c>
      <c r="N254" s="41"/>
      <c r="P254" s="52" t="s">
        <v>22</v>
      </c>
      <c r="S254" s="52" t="s">
        <v>21</v>
      </c>
      <c r="U254" s="51" t="s">
        <v>22</v>
      </c>
      <c r="V254" s="41"/>
      <c r="Y254" s="51" t="s">
        <v>21</v>
      </c>
      <c r="Z254" s="41"/>
      <c r="AD254" s="51" t="s">
        <v>22</v>
      </c>
      <c r="AE254" s="41"/>
      <c r="AF254" s="41"/>
    </row>
    <row r="255" spans="1:33" ht="12" customHeight="1" x14ac:dyDescent="0.2">
      <c r="B255" s="53" t="s">
        <v>206</v>
      </c>
      <c r="C255" s="44"/>
      <c r="D255" s="44"/>
      <c r="E255" s="44"/>
      <c r="F255" s="44"/>
      <c r="G255" s="47">
        <v>68</v>
      </c>
      <c r="I255" s="44"/>
      <c r="J255" s="47">
        <v>808</v>
      </c>
      <c r="L255" s="44"/>
      <c r="M255" s="47">
        <v>2</v>
      </c>
      <c r="O255" s="44"/>
      <c r="P255" s="47">
        <v>243</v>
      </c>
      <c r="R255" s="44"/>
      <c r="S255" s="47">
        <v>1</v>
      </c>
      <c r="T255" s="44"/>
      <c r="U255" s="44"/>
      <c r="V255" s="44"/>
      <c r="W255" s="47">
        <v>366</v>
      </c>
      <c r="Y255" s="44"/>
      <c r="Z255" s="44"/>
      <c r="AA255" s="47">
        <v>39</v>
      </c>
      <c r="AC255" s="44"/>
      <c r="AD255" s="44"/>
      <c r="AE255" s="44"/>
      <c r="AF255" s="44"/>
      <c r="AG255" s="47">
        <v>839</v>
      </c>
    </row>
    <row r="256" spans="1:33" ht="12" customHeight="1" x14ac:dyDescent="0.2">
      <c r="B256" s="53" t="s">
        <v>207</v>
      </c>
      <c r="C256" s="44"/>
      <c r="D256" s="44"/>
      <c r="E256" s="44"/>
      <c r="F256" s="44"/>
      <c r="G256" s="47">
        <v>15</v>
      </c>
      <c r="I256" s="44"/>
      <c r="J256" s="47">
        <v>269</v>
      </c>
      <c r="L256" s="44"/>
      <c r="M256" s="47">
        <v>1</v>
      </c>
      <c r="O256" s="44"/>
      <c r="P256" s="47">
        <v>200</v>
      </c>
      <c r="R256" s="44"/>
      <c r="S256" s="47">
        <v>0</v>
      </c>
      <c r="T256" s="44"/>
      <c r="U256" s="44"/>
      <c r="V256" s="44"/>
      <c r="W256" s="47">
        <v>0</v>
      </c>
      <c r="Y256" s="44"/>
      <c r="Z256" s="44"/>
      <c r="AA256" s="47">
        <v>7</v>
      </c>
      <c r="AC256" s="44"/>
      <c r="AD256" s="44"/>
      <c r="AE256" s="44"/>
      <c r="AF256" s="44"/>
      <c r="AG256" s="47">
        <v>130</v>
      </c>
    </row>
    <row r="257" spans="2:33" ht="12" customHeight="1" x14ac:dyDescent="0.2">
      <c r="B257" s="53" t="s">
        <v>208</v>
      </c>
      <c r="C257" s="44"/>
      <c r="D257" s="44"/>
      <c r="E257" s="44"/>
      <c r="F257" s="44"/>
      <c r="G257" s="47">
        <v>30</v>
      </c>
      <c r="I257" s="44"/>
      <c r="J257" s="47">
        <v>511</v>
      </c>
      <c r="L257" s="44"/>
      <c r="M257" s="47">
        <v>0</v>
      </c>
      <c r="O257" s="44"/>
      <c r="P257" s="47">
        <v>0</v>
      </c>
      <c r="R257" s="44"/>
      <c r="S257" s="47">
        <v>0</v>
      </c>
      <c r="T257" s="44"/>
      <c r="U257" s="44"/>
      <c r="V257" s="44"/>
      <c r="W257" s="47">
        <v>0</v>
      </c>
      <c r="Y257" s="44"/>
      <c r="Z257" s="44"/>
      <c r="AA257" s="47">
        <v>13</v>
      </c>
      <c r="AC257" s="44"/>
      <c r="AD257" s="44"/>
      <c r="AE257" s="44"/>
      <c r="AF257" s="44"/>
      <c r="AG257" s="47">
        <v>204</v>
      </c>
    </row>
    <row r="258" spans="2:33" ht="12" customHeight="1" x14ac:dyDescent="0.2">
      <c r="B258" s="53" t="s">
        <v>209</v>
      </c>
      <c r="C258" s="44"/>
      <c r="D258" s="44"/>
      <c r="E258" s="44"/>
      <c r="F258" s="44"/>
      <c r="G258" s="47">
        <v>17</v>
      </c>
      <c r="I258" s="44"/>
      <c r="J258" s="47">
        <v>170</v>
      </c>
      <c r="L258" s="44"/>
      <c r="M258" s="47">
        <v>0</v>
      </c>
      <c r="O258" s="44"/>
      <c r="P258" s="47">
        <v>0</v>
      </c>
      <c r="R258" s="44"/>
      <c r="S258" s="47">
        <v>0</v>
      </c>
      <c r="T258" s="44"/>
      <c r="U258" s="44"/>
      <c r="V258" s="44"/>
      <c r="W258" s="47">
        <v>0</v>
      </c>
      <c r="Y258" s="44"/>
      <c r="Z258" s="44"/>
      <c r="AA258" s="47">
        <v>13</v>
      </c>
      <c r="AC258" s="44"/>
      <c r="AD258" s="44"/>
      <c r="AE258" s="44"/>
      <c r="AF258" s="44"/>
      <c r="AG258" s="47">
        <v>159</v>
      </c>
    </row>
    <row r="259" spans="2:33" ht="12" customHeight="1" x14ac:dyDescent="0.2">
      <c r="B259" s="53" t="s">
        <v>26</v>
      </c>
      <c r="C259" s="44"/>
      <c r="D259" s="44"/>
      <c r="E259" s="44"/>
      <c r="F259" s="44"/>
      <c r="G259" s="47">
        <v>653</v>
      </c>
      <c r="I259" s="44"/>
      <c r="J259" s="47">
        <v>8272</v>
      </c>
      <c r="L259" s="44"/>
      <c r="M259" s="47">
        <v>28</v>
      </c>
      <c r="O259" s="44"/>
      <c r="P259" s="47">
        <v>5035</v>
      </c>
      <c r="R259" s="44"/>
      <c r="S259" s="47">
        <v>27</v>
      </c>
      <c r="T259" s="44"/>
      <c r="U259" s="44"/>
      <c r="V259" s="44"/>
      <c r="W259" s="47">
        <v>15733</v>
      </c>
      <c r="Y259" s="44"/>
      <c r="Z259" s="44"/>
      <c r="AA259" s="47">
        <v>301</v>
      </c>
      <c r="AC259" s="44"/>
      <c r="AD259" s="44"/>
      <c r="AE259" s="44"/>
      <c r="AF259" s="44"/>
      <c r="AG259" s="47">
        <v>5560</v>
      </c>
    </row>
    <row r="260" spans="2:33" ht="12" customHeight="1" x14ac:dyDescent="0.2">
      <c r="B260" s="51" t="s">
        <v>210</v>
      </c>
      <c r="C260" s="41"/>
      <c r="D260" s="41"/>
    </row>
    <row r="261" spans="2:33" ht="12" customHeight="1" x14ac:dyDescent="0.2">
      <c r="B261" s="53" t="s">
        <v>211</v>
      </c>
      <c r="C261" s="44"/>
      <c r="D261" s="44"/>
      <c r="E261" s="44"/>
      <c r="F261" s="44"/>
      <c r="G261" s="47">
        <v>49</v>
      </c>
      <c r="I261" s="44"/>
      <c r="J261" s="47">
        <v>584</v>
      </c>
      <c r="L261" s="44"/>
      <c r="M261" s="47">
        <v>1</v>
      </c>
      <c r="O261" s="44"/>
      <c r="P261" s="47">
        <v>129</v>
      </c>
      <c r="R261" s="44"/>
      <c r="S261" s="47">
        <v>3</v>
      </c>
      <c r="T261" s="44"/>
      <c r="U261" s="44"/>
      <c r="V261" s="44"/>
      <c r="W261" s="47">
        <v>1468</v>
      </c>
      <c r="Y261" s="44"/>
      <c r="Z261" s="44"/>
      <c r="AA261" s="47">
        <v>28</v>
      </c>
      <c r="AC261" s="44"/>
      <c r="AD261" s="44"/>
      <c r="AE261" s="44"/>
      <c r="AF261" s="44"/>
      <c r="AG261" s="47">
        <v>775</v>
      </c>
    </row>
    <row r="262" spans="2:33" ht="12" customHeight="1" x14ac:dyDescent="0.2">
      <c r="B262" s="53" t="s">
        <v>212</v>
      </c>
      <c r="C262" s="44"/>
      <c r="D262" s="44"/>
      <c r="E262" s="44"/>
      <c r="F262" s="44"/>
      <c r="G262" s="47">
        <v>13</v>
      </c>
      <c r="I262" s="44"/>
      <c r="J262" s="47">
        <v>54</v>
      </c>
      <c r="L262" s="44"/>
      <c r="M262" s="47">
        <v>0</v>
      </c>
      <c r="O262" s="44"/>
      <c r="P262" s="47">
        <v>0</v>
      </c>
      <c r="R262" s="44"/>
      <c r="S262" s="47">
        <v>0</v>
      </c>
      <c r="T262" s="44"/>
      <c r="U262" s="44"/>
      <c r="V262" s="44"/>
      <c r="W262" s="47">
        <v>0</v>
      </c>
      <c r="Y262" s="44"/>
      <c r="Z262" s="44"/>
      <c r="AA262" s="47">
        <v>7</v>
      </c>
      <c r="AC262" s="44"/>
      <c r="AD262" s="44"/>
      <c r="AE262" s="44"/>
      <c r="AF262" s="44"/>
      <c r="AG262" s="47">
        <v>41</v>
      </c>
    </row>
    <row r="263" spans="2:33" ht="12" customHeight="1" x14ac:dyDescent="0.2">
      <c r="B263" s="53" t="s">
        <v>213</v>
      </c>
      <c r="C263" s="44"/>
      <c r="D263" s="44"/>
      <c r="E263" s="44"/>
      <c r="F263" s="44"/>
      <c r="G263" s="47">
        <v>50</v>
      </c>
      <c r="I263" s="44"/>
      <c r="J263" s="47">
        <v>562</v>
      </c>
      <c r="L263" s="44"/>
      <c r="M263" s="47">
        <v>1</v>
      </c>
      <c r="O263" s="44"/>
      <c r="P263" s="47">
        <v>200</v>
      </c>
      <c r="R263" s="44"/>
      <c r="S263" s="47">
        <v>3</v>
      </c>
      <c r="T263" s="44"/>
      <c r="U263" s="44"/>
      <c r="V263" s="44"/>
      <c r="W263" s="47">
        <v>1915</v>
      </c>
      <c r="Y263" s="44"/>
      <c r="Z263" s="44"/>
      <c r="AA263" s="47">
        <v>25</v>
      </c>
      <c r="AC263" s="44"/>
      <c r="AD263" s="44"/>
      <c r="AE263" s="44"/>
      <c r="AF263" s="44"/>
      <c r="AG263" s="47">
        <v>1136</v>
      </c>
    </row>
    <row r="264" spans="2:33" ht="12" customHeight="1" x14ac:dyDescent="0.2">
      <c r="B264" s="53" t="s">
        <v>214</v>
      </c>
      <c r="C264" s="44"/>
      <c r="D264" s="44"/>
      <c r="E264" s="44"/>
      <c r="F264" s="44"/>
      <c r="G264" s="47">
        <v>58</v>
      </c>
      <c r="I264" s="44"/>
      <c r="J264" s="47">
        <v>828</v>
      </c>
      <c r="L264" s="44"/>
      <c r="M264" s="47">
        <v>3</v>
      </c>
      <c r="O264" s="44"/>
      <c r="P264" s="47">
        <v>642</v>
      </c>
      <c r="R264" s="44"/>
      <c r="S264" s="47">
        <v>2</v>
      </c>
      <c r="T264" s="44"/>
      <c r="U264" s="44"/>
      <c r="V264" s="44"/>
      <c r="W264" s="47">
        <v>925</v>
      </c>
      <c r="Y264" s="44"/>
      <c r="Z264" s="44"/>
      <c r="AA264" s="47">
        <v>31</v>
      </c>
      <c r="AC264" s="44"/>
      <c r="AD264" s="44"/>
      <c r="AE264" s="44"/>
      <c r="AF264" s="44"/>
      <c r="AG264" s="47">
        <v>343</v>
      </c>
    </row>
    <row r="265" spans="2:33" ht="12" customHeight="1" x14ac:dyDescent="0.2">
      <c r="B265" s="53" t="s">
        <v>215</v>
      </c>
      <c r="C265" s="44"/>
      <c r="D265" s="44"/>
      <c r="E265" s="44"/>
      <c r="F265" s="44"/>
      <c r="G265" s="47">
        <v>33</v>
      </c>
      <c r="I265" s="44"/>
      <c r="J265" s="47">
        <v>389</v>
      </c>
      <c r="L265" s="44"/>
      <c r="M265" s="47">
        <v>0</v>
      </c>
      <c r="O265" s="44"/>
      <c r="P265" s="47">
        <v>0</v>
      </c>
      <c r="R265" s="44"/>
      <c r="S265" s="47">
        <v>0</v>
      </c>
      <c r="T265" s="44"/>
      <c r="U265" s="44"/>
      <c r="V265" s="44"/>
      <c r="W265" s="47">
        <v>0</v>
      </c>
      <c r="Y265" s="44"/>
      <c r="Z265" s="44"/>
      <c r="AA265" s="47">
        <v>17</v>
      </c>
      <c r="AC265" s="44"/>
      <c r="AD265" s="44"/>
      <c r="AE265" s="44"/>
      <c r="AF265" s="44"/>
      <c r="AG265" s="47">
        <v>235</v>
      </c>
    </row>
    <row r="266" spans="2:33" ht="12" customHeight="1" x14ac:dyDescent="0.2">
      <c r="B266" s="53" t="s">
        <v>216</v>
      </c>
      <c r="C266" s="44"/>
      <c r="D266" s="44"/>
      <c r="E266" s="44"/>
      <c r="F266" s="44"/>
      <c r="G266" s="47">
        <v>35</v>
      </c>
      <c r="I266" s="44"/>
      <c r="J266" s="47">
        <v>164</v>
      </c>
      <c r="L266" s="44"/>
      <c r="M266" s="47">
        <v>0</v>
      </c>
      <c r="O266" s="44"/>
      <c r="P266" s="47">
        <v>0</v>
      </c>
      <c r="R266" s="44"/>
      <c r="S266" s="47">
        <v>0</v>
      </c>
      <c r="T266" s="44"/>
      <c r="U266" s="44"/>
      <c r="V266" s="44"/>
      <c r="W266" s="47">
        <v>0</v>
      </c>
      <c r="Y266" s="44"/>
      <c r="Z266" s="44"/>
      <c r="AA266" s="47">
        <v>22</v>
      </c>
      <c r="AC266" s="44"/>
      <c r="AD266" s="44"/>
      <c r="AE266" s="44"/>
      <c r="AF266" s="44"/>
      <c r="AG266" s="47">
        <v>77</v>
      </c>
    </row>
    <row r="267" spans="2:33" ht="12" customHeight="1" x14ac:dyDescent="0.2">
      <c r="B267" s="53" t="s">
        <v>217</v>
      </c>
      <c r="C267" s="44"/>
      <c r="D267" s="44"/>
      <c r="E267" s="44"/>
      <c r="F267" s="44"/>
      <c r="G267" s="47">
        <v>125</v>
      </c>
      <c r="I267" s="44"/>
      <c r="J267" s="47">
        <v>1033</v>
      </c>
      <c r="L267" s="44"/>
      <c r="M267" s="47">
        <v>0</v>
      </c>
      <c r="O267" s="44"/>
      <c r="P267" s="47">
        <v>0</v>
      </c>
      <c r="R267" s="44"/>
      <c r="S267" s="47">
        <v>0</v>
      </c>
      <c r="T267" s="44"/>
      <c r="U267" s="44"/>
      <c r="V267" s="44"/>
      <c r="W267" s="47">
        <v>0</v>
      </c>
      <c r="Y267" s="44"/>
      <c r="Z267" s="44"/>
      <c r="AA267" s="47">
        <v>75</v>
      </c>
      <c r="AC267" s="44"/>
      <c r="AD267" s="44"/>
      <c r="AE267" s="44"/>
      <c r="AF267" s="44"/>
      <c r="AG267" s="47">
        <v>654</v>
      </c>
    </row>
    <row r="268" spans="2:33" ht="12" customHeight="1" x14ac:dyDescent="0.2">
      <c r="B268" s="53" t="s">
        <v>26</v>
      </c>
      <c r="C268" s="44"/>
      <c r="D268" s="44"/>
      <c r="E268" s="44"/>
      <c r="F268" s="44"/>
      <c r="G268" s="47">
        <v>363</v>
      </c>
      <c r="I268" s="44"/>
      <c r="J268" s="47">
        <v>3614</v>
      </c>
      <c r="L268" s="44"/>
      <c r="M268" s="47">
        <v>5</v>
      </c>
      <c r="O268" s="44"/>
      <c r="P268" s="47">
        <v>971</v>
      </c>
      <c r="R268" s="44"/>
      <c r="S268" s="47">
        <v>8</v>
      </c>
      <c r="T268" s="44"/>
      <c r="U268" s="44"/>
      <c r="V268" s="44"/>
      <c r="W268" s="47">
        <v>4308</v>
      </c>
      <c r="Y268" s="44"/>
      <c r="Z268" s="44"/>
      <c r="AA268" s="47">
        <v>205</v>
      </c>
      <c r="AC268" s="44"/>
      <c r="AD268" s="44"/>
      <c r="AE268" s="44"/>
      <c r="AF268" s="44"/>
      <c r="AG268" s="47">
        <v>3261</v>
      </c>
    </row>
    <row r="269" spans="2:33" ht="12" customHeight="1" x14ac:dyDescent="0.2">
      <c r="B269" s="51" t="s">
        <v>218</v>
      </c>
      <c r="C269" s="41"/>
      <c r="D269" s="41"/>
    </row>
    <row r="270" spans="2:33" ht="12" customHeight="1" x14ac:dyDescent="0.2">
      <c r="B270" s="53" t="s">
        <v>219</v>
      </c>
      <c r="C270" s="44"/>
      <c r="D270" s="44"/>
      <c r="E270" s="44"/>
      <c r="F270" s="44"/>
      <c r="G270" s="47">
        <v>132</v>
      </c>
      <c r="I270" s="44"/>
      <c r="J270" s="47">
        <v>2113</v>
      </c>
      <c r="L270" s="44"/>
      <c r="M270" s="47">
        <v>4</v>
      </c>
      <c r="O270" s="44"/>
      <c r="P270" s="47">
        <v>709</v>
      </c>
      <c r="R270" s="44"/>
      <c r="S270" s="47">
        <v>3</v>
      </c>
      <c r="T270" s="44"/>
      <c r="U270" s="44"/>
      <c r="V270" s="44"/>
      <c r="W270" s="47">
        <v>1585</v>
      </c>
      <c r="Y270" s="44"/>
      <c r="Z270" s="44"/>
      <c r="AA270" s="47">
        <v>43</v>
      </c>
      <c r="AC270" s="44"/>
      <c r="AD270" s="44"/>
      <c r="AE270" s="44"/>
      <c r="AF270" s="44"/>
      <c r="AG270" s="47">
        <v>1683</v>
      </c>
    </row>
    <row r="271" spans="2:33" ht="12" customHeight="1" x14ac:dyDescent="0.2">
      <c r="B271" s="53" t="s">
        <v>220</v>
      </c>
      <c r="C271" s="44"/>
      <c r="D271" s="44"/>
      <c r="E271" s="44"/>
      <c r="F271" s="44"/>
      <c r="G271" s="47">
        <v>49</v>
      </c>
      <c r="I271" s="44"/>
      <c r="J271" s="47">
        <v>621</v>
      </c>
      <c r="L271" s="44"/>
      <c r="M271" s="47">
        <v>1</v>
      </c>
      <c r="O271" s="44"/>
      <c r="P271" s="47">
        <v>250</v>
      </c>
      <c r="R271" s="44"/>
      <c r="S271" s="47">
        <v>0</v>
      </c>
      <c r="T271" s="44"/>
      <c r="U271" s="44"/>
      <c r="V271" s="44"/>
      <c r="W271" s="47">
        <v>0</v>
      </c>
      <c r="Y271" s="44"/>
      <c r="Z271" s="44"/>
      <c r="AA271" s="47">
        <v>20</v>
      </c>
      <c r="AC271" s="44"/>
      <c r="AD271" s="44"/>
      <c r="AE271" s="44"/>
      <c r="AF271" s="44"/>
      <c r="AG271" s="47">
        <v>383</v>
      </c>
    </row>
    <row r="272" spans="2:33" ht="12" customHeight="1" x14ac:dyDescent="0.2">
      <c r="B272" s="53" t="s">
        <v>222</v>
      </c>
      <c r="C272" s="44"/>
      <c r="D272" s="44"/>
      <c r="E272" s="44"/>
      <c r="F272" s="44"/>
      <c r="G272" s="47">
        <v>74</v>
      </c>
      <c r="I272" s="44"/>
      <c r="J272" s="47">
        <v>537</v>
      </c>
      <c r="L272" s="44"/>
      <c r="M272" s="47">
        <v>0</v>
      </c>
      <c r="O272" s="44"/>
      <c r="P272" s="47">
        <v>0</v>
      </c>
      <c r="R272" s="44"/>
      <c r="S272" s="47">
        <v>2</v>
      </c>
      <c r="T272" s="44"/>
      <c r="U272" s="44"/>
      <c r="V272" s="44"/>
      <c r="W272" s="47">
        <v>1500</v>
      </c>
      <c r="Y272" s="44"/>
      <c r="Z272" s="44"/>
      <c r="AA272" s="47">
        <v>28</v>
      </c>
      <c r="AC272" s="44"/>
      <c r="AD272" s="44"/>
      <c r="AE272" s="44"/>
      <c r="AF272" s="44"/>
      <c r="AG272" s="47">
        <v>267</v>
      </c>
    </row>
    <row r="273" spans="1:33" ht="12" customHeight="1" x14ac:dyDescent="0.2">
      <c r="B273" s="53" t="s">
        <v>26</v>
      </c>
      <c r="C273" s="44"/>
      <c r="D273" s="44"/>
      <c r="E273" s="44"/>
      <c r="F273" s="44"/>
      <c r="G273" s="47">
        <v>255</v>
      </c>
      <c r="I273" s="44"/>
      <c r="J273" s="47">
        <v>3271</v>
      </c>
      <c r="L273" s="44"/>
      <c r="M273" s="47">
        <v>5</v>
      </c>
      <c r="O273" s="44"/>
      <c r="P273" s="47">
        <v>959</v>
      </c>
      <c r="R273" s="44"/>
      <c r="S273" s="47">
        <v>5</v>
      </c>
      <c r="T273" s="44"/>
      <c r="U273" s="44"/>
      <c r="V273" s="44"/>
      <c r="W273" s="47">
        <v>3085</v>
      </c>
      <c r="Y273" s="44"/>
      <c r="Z273" s="44"/>
      <c r="AA273" s="47">
        <v>91</v>
      </c>
      <c r="AC273" s="44"/>
      <c r="AD273" s="44"/>
      <c r="AE273" s="44"/>
      <c r="AF273" s="44"/>
      <c r="AG273" s="47">
        <v>2333</v>
      </c>
    </row>
    <row r="274" spans="1:33" ht="12" customHeight="1" x14ac:dyDescent="0.2">
      <c r="B274" s="51" t="s">
        <v>223</v>
      </c>
      <c r="C274" s="41"/>
      <c r="D274" s="41"/>
    </row>
    <row r="275" spans="1:33" ht="12" customHeight="1" x14ac:dyDescent="0.2">
      <c r="B275" s="53" t="s">
        <v>224</v>
      </c>
      <c r="C275" s="44"/>
      <c r="D275" s="44"/>
      <c r="E275" s="44"/>
      <c r="F275" s="44"/>
      <c r="G275" s="47">
        <v>121</v>
      </c>
      <c r="I275" s="44"/>
      <c r="J275" s="47">
        <v>1306</v>
      </c>
      <c r="L275" s="44"/>
      <c r="M275" s="47">
        <v>4</v>
      </c>
      <c r="O275" s="44"/>
      <c r="P275" s="47">
        <v>704</v>
      </c>
      <c r="R275" s="44"/>
      <c r="S275" s="47">
        <v>9</v>
      </c>
      <c r="T275" s="44"/>
      <c r="U275" s="44"/>
      <c r="V275" s="44"/>
      <c r="W275" s="47">
        <v>4662</v>
      </c>
      <c r="Y275" s="44"/>
      <c r="Z275" s="44"/>
      <c r="AA275" s="47">
        <v>60</v>
      </c>
      <c r="AC275" s="44"/>
      <c r="AD275" s="44"/>
      <c r="AE275" s="44"/>
      <c r="AF275" s="44"/>
      <c r="AG275" s="47">
        <v>4289</v>
      </c>
    </row>
    <row r="276" spans="1:33" ht="12" customHeight="1" x14ac:dyDescent="0.2">
      <c r="B276" s="53" t="s">
        <v>225</v>
      </c>
      <c r="C276" s="44"/>
      <c r="D276" s="44"/>
      <c r="E276" s="44"/>
      <c r="F276" s="44"/>
      <c r="G276" s="47">
        <v>19</v>
      </c>
      <c r="I276" s="44"/>
      <c r="J276" s="47">
        <v>338</v>
      </c>
      <c r="L276" s="44"/>
      <c r="M276" s="47">
        <v>1</v>
      </c>
      <c r="O276" s="44"/>
      <c r="P276" s="47">
        <v>150</v>
      </c>
      <c r="R276" s="44"/>
      <c r="S276" s="47">
        <v>1</v>
      </c>
      <c r="T276" s="44"/>
      <c r="U276" s="44"/>
      <c r="V276" s="44"/>
      <c r="W276" s="47">
        <v>800</v>
      </c>
      <c r="Y276" s="44"/>
      <c r="Z276" s="44"/>
      <c r="AA276" s="47">
        <v>6</v>
      </c>
      <c r="AC276" s="44"/>
      <c r="AD276" s="44"/>
      <c r="AE276" s="44"/>
      <c r="AF276" s="44"/>
      <c r="AG276" s="47">
        <v>856</v>
      </c>
    </row>
    <row r="277" spans="1:33" ht="12" customHeight="1" x14ac:dyDescent="0.2">
      <c r="B277" s="53" t="s">
        <v>26</v>
      </c>
      <c r="C277" s="44"/>
      <c r="D277" s="44"/>
      <c r="E277" s="44"/>
      <c r="F277" s="44"/>
      <c r="G277" s="47">
        <v>140</v>
      </c>
      <c r="I277" s="44"/>
      <c r="J277" s="47">
        <v>1644</v>
      </c>
      <c r="L277" s="44"/>
      <c r="M277" s="47">
        <v>5</v>
      </c>
      <c r="O277" s="44"/>
      <c r="P277" s="47">
        <v>854</v>
      </c>
      <c r="R277" s="44"/>
      <c r="S277" s="47">
        <v>10</v>
      </c>
      <c r="T277" s="44"/>
      <c r="U277" s="44"/>
      <c r="V277" s="44"/>
      <c r="W277" s="47">
        <v>5462</v>
      </c>
      <c r="Y277" s="44"/>
      <c r="Z277" s="44"/>
      <c r="AA277" s="47">
        <v>66</v>
      </c>
      <c r="AC277" s="44"/>
      <c r="AD277" s="44"/>
      <c r="AE277" s="44"/>
      <c r="AF277" s="44"/>
      <c r="AG277" s="47">
        <v>5145</v>
      </c>
    </row>
    <row r="278" spans="1:33" ht="12" customHeight="1" x14ac:dyDescent="0.2">
      <c r="B278" s="51" t="s">
        <v>226</v>
      </c>
      <c r="C278" s="41"/>
      <c r="D278" s="41"/>
    </row>
    <row r="279" spans="1:33" ht="12" customHeight="1" x14ac:dyDescent="0.2">
      <c r="B279" s="53" t="s">
        <v>227</v>
      </c>
      <c r="C279" s="44"/>
      <c r="D279" s="44"/>
      <c r="E279" s="44"/>
      <c r="F279" s="44"/>
      <c r="G279" s="47">
        <v>27</v>
      </c>
      <c r="I279" s="44"/>
      <c r="J279" s="47">
        <v>264</v>
      </c>
      <c r="L279" s="44"/>
      <c r="M279" s="47">
        <v>0</v>
      </c>
      <c r="O279" s="44"/>
      <c r="P279" s="47">
        <v>0</v>
      </c>
      <c r="R279" s="44"/>
      <c r="S279" s="47">
        <v>2</v>
      </c>
      <c r="T279" s="44"/>
      <c r="U279" s="44"/>
      <c r="V279" s="44"/>
      <c r="W279" s="47">
        <v>641</v>
      </c>
      <c r="Y279" s="44"/>
      <c r="Z279" s="44"/>
      <c r="AA279" s="47">
        <v>23</v>
      </c>
      <c r="AC279" s="44"/>
      <c r="AD279" s="44"/>
      <c r="AE279" s="44"/>
      <c r="AF279" s="44"/>
      <c r="AG279" s="47">
        <v>842</v>
      </c>
    </row>
    <row r="280" spans="1:33" ht="12" customHeight="1" x14ac:dyDescent="0.2">
      <c r="B280" s="53" t="s">
        <v>228</v>
      </c>
      <c r="C280" s="44"/>
      <c r="D280" s="44"/>
      <c r="E280" s="44"/>
      <c r="F280" s="44"/>
      <c r="G280" s="47">
        <v>121</v>
      </c>
      <c r="I280" s="44"/>
      <c r="J280" s="47">
        <v>1537</v>
      </c>
      <c r="L280" s="44"/>
      <c r="M280" s="47">
        <v>4</v>
      </c>
      <c r="O280" s="44"/>
      <c r="P280" s="47">
        <v>856</v>
      </c>
      <c r="R280" s="44"/>
      <c r="S280" s="47">
        <v>4</v>
      </c>
      <c r="T280" s="44"/>
      <c r="U280" s="44"/>
      <c r="V280" s="44"/>
      <c r="W280" s="47">
        <v>1595</v>
      </c>
      <c r="Y280" s="44"/>
      <c r="Z280" s="44"/>
      <c r="AA280" s="47">
        <v>63</v>
      </c>
      <c r="AC280" s="44"/>
      <c r="AD280" s="44"/>
      <c r="AE280" s="44"/>
      <c r="AF280" s="44"/>
      <c r="AG280" s="47">
        <v>2211</v>
      </c>
    </row>
    <row r="281" spans="1:33" ht="14.45" customHeight="1" x14ac:dyDescent="0.2">
      <c r="A281" s="48" t="s">
        <v>273</v>
      </c>
      <c r="B281" s="37"/>
      <c r="C281" s="37"/>
      <c r="D281" s="37"/>
      <c r="E281" s="37"/>
      <c r="F281" s="37"/>
      <c r="G281" s="37"/>
      <c r="H281" s="37"/>
      <c r="Z281" s="38"/>
      <c r="AA281" s="38"/>
      <c r="AB281" s="49" t="s">
        <v>1</v>
      </c>
      <c r="AC281" s="38"/>
      <c r="AD281" s="49" t="s">
        <v>221</v>
      </c>
      <c r="AE281" s="50" t="s">
        <v>3</v>
      </c>
      <c r="AF281" s="38"/>
      <c r="AG281" s="49" t="s">
        <v>221</v>
      </c>
    </row>
    <row r="282" spans="1:33" ht="14.45" customHeight="1" x14ac:dyDescent="0.2">
      <c r="A282" s="48" t="s">
        <v>5</v>
      </c>
      <c r="B282" s="37"/>
      <c r="C282" s="37"/>
      <c r="D282" s="37"/>
      <c r="E282" s="37"/>
      <c r="V282" s="48" t="s">
        <v>6</v>
      </c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</row>
    <row r="283" spans="1:33" ht="14.45" customHeight="1" x14ac:dyDescent="0.2">
      <c r="A283" s="48" t="s">
        <v>7</v>
      </c>
      <c r="B283" s="37"/>
      <c r="C283" s="37"/>
      <c r="D283" s="37"/>
      <c r="E283" s="37"/>
      <c r="V283" s="48" t="s">
        <v>268</v>
      </c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</row>
    <row r="284" spans="1:33" ht="12" customHeight="1" x14ac:dyDescent="0.2">
      <c r="G284" s="51" t="s">
        <v>10</v>
      </c>
      <c r="H284" s="41"/>
      <c r="I284" s="41"/>
      <c r="J284" s="41"/>
      <c r="M284" s="51" t="s">
        <v>10</v>
      </c>
      <c r="N284" s="41"/>
      <c r="O284" s="41"/>
      <c r="P284" s="41"/>
      <c r="R284" s="51" t="s">
        <v>10</v>
      </c>
      <c r="S284" s="41"/>
      <c r="T284" s="41"/>
      <c r="U284" s="41"/>
      <c r="V284" s="41"/>
    </row>
    <row r="285" spans="1:33" ht="12" customHeight="1" x14ac:dyDescent="0.2">
      <c r="G285" s="51" t="s">
        <v>11</v>
      </c>
      <c r="H285" s="41"/>
      <c r="I285" s="41"/>
      <c r="J285" s="41"/>
      <c r="M285" s="51" t="s">
        <v>12</v>
      </c>
      <c r="N285" s="41"/>
      <c r="O285" s="41"/>
      <c r="P285" s="41"/>
      <c r="R285" s="51" t="s">
        <v>13</v>
      </c>
      <c r="S285" s="41"/>
      <c r="T285" s="41"/>
      <c r="U285" s="41"/>
      <c r="V285" s="41"/>
      <c r="X285" s="51" t="s">
        <v>14</v>
      </c>
      <c r="Y285" s="41"/>
      <c r="Z285" s="41"/>
      <c r="AA285" s="41"/>
      <c r="AB285" s="41"/>
      <c r="AC285" s="41"/>
      <c r="AD285" s="41"/>
      <c r="AE285" s="41"/>
      <c r="AF285" s="41"/>
      <c r="AG285" s="41"/>
    </row>
    <row r="286" spans="1:33" ht="12.95" customHeight="1" x14ac:dyDescent="0.2">
      <c r="B286" s="52" t="s">
        <v>15</v>
      </c>
      <c r="G286" s="51" t="s">
        <v>16</v>
      </c>
      <c r="H286" s="41"/>
      <c r="I286" s="41"/>
      <c r="J286" s="41"/>
      <c r="M286" s="51" t="s">
        <v>17</v>
      </c>
      <c r="N286" s="41"/>
      <c r="O286" s="41"/>
      <c r="P286" s="41"/>
      <c r="X286" s="51" t="s">
        <v>18</v>
      </c>
      <c r="Y286" s="41"/>
      <c r="Z286" s="41"/>
      <c r="AA286" s="41"/>
      <c r="AB286" s="41"/>
      <c r="AC286" s="41"/>
      <c r="AD286" s="41"/>
      <c r="AE286" s="41"/>
      <c r="AF286" s="41"/>
      <c r="AG286" s="41"/>
    </row>
    <row r="287" spans="1:33" ht="13.5" customHeight="1" x14ac:dyDescent="0.2">
      <c r="B287" s="42"/>
      <c r="G287" s="41"/>
      <c r="H287" s="41"/>
      <c r="I287" s="41"/>
      <c r="J287" s="41"/>
      <c r="M287" s="41"/>
      <c r="N287" s="41"/>
      <c r="O287" s="41"/>
      <c r="P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</row>
    <row r="288" spans="1:33" ht="12" customHeight="1" x14ac:dyDescent="0.2">
      <c r="F288" s="51" t="s">
        <v>19</v>
      </c>
      <c r="G288" s="41"/>
      <c r="H288" s="41"/>
      <c r="J288" s="51" t="s">
        <v>20</v>
      </c>
      <c r="K288" s="41"/>
      <c r="M288" s="51" t="s">
        <v>19</v>
      </c>
      <c r="N288" s="41"/>
      <c r="P288" s="52" t="s">
        <v>20</v>
      </c>
      <c r="S288" s="52" t="s">
        <v>19</v>
      </c>
      <c r="U288" s="51" t="s">
        <v>20</v>
      </c>
      <c r="V288" s="41"/>
      <c r="Y288" s="51" t="s">
        <v>19</v>
      </c>
      <c r="Z288" s="41"/>
      <c r="AD288" s="51" t="s">
        <v>20</v>
      </c>
      <c r="AE288" s="41"/>
      <c r="AF288" s="41"/>
    </row>
    <row r="289" spans="2:33" ht="12" customHeight="1" x14ac:dyDescent="0.2">
      <c r="F289" s="51" t="s">
        <v>21</v>
      </c>
      <c r="G289" s="41"/>
      <c r="H289" s="41"/>
      <c r="J289" s="51" t="s">
        <v>22</v>
      </c>
      <c r="K289" s="41"/>
      <c r="M289" s="51" t="s">
        <v>21</v>
      </c>
      <c r="N289" s="41"/>
      <c r="P289" s="52" t="s">
        <v>22</v>
      </c>
      <c r="S289" s="52" t="s">
        <v>21</v>
      </c>
      <c r="U289" s="51" t="s">
        <v>22</v>
      </c>
      <c r="V289" s="41"/>
      <c r="Y289" s="51" t="s">
        <v>21</v>
      </c>
      <c r="Z289" s="41"/>
      <c r="AD289" s="51" t="s">
        <v>22</v>
      </c>
      <c r="AE289" s="41"/>
      <c r="AF289" s="41"/>
    </row>
    <row r="290" spans="2:33" ht="12" customHeight="1" x14ac:dyDescent="0.2">
      <c r="B290" s="53" t="s">
        <v>229</v>
      </c>
      <c r="C290" s="44"/>
      <c r="D290" s="44"/>
      <c r="E290" s="44"/>
      <c r="F290" s="44"/>
      <c r="G290" s="47">
        <v>16</v>
      </c>
      <c r="I290" s="44"/>
      <c r="J290" s="47">
        <v>276</v>
      </c>
      <c r="L290" s="44"/>
      <c r="M290" s="47">
        <v>0</v>
      </c>
      <c r="O290" s="44"/>
      <c r="P290" s="47">
        <v>0</v>
      </c>
      <c r="R290" s="44"/>
      <c r="S290" s="47">
        <v>0</v>
      </c>
      <c r="T290" s="44"/>
      <c r="U290" s="44"/>
      <c r="V290" s="44"/>
      <c r="W290" s="47">
        <v>0</v>
      </c>
      <c r="Y290" s="44"/>
      <c r="Z290" s="44"/>
      <c r="AA290" s="47">
        <v>5</v>
      </c>
      <c r="AC290" s="44"/>
      <c r="AD290" s="44"/>
      <c r="AE290" s="44"/>
      <c r="AF290" s="44"/>
      <c r="AG290" s="47">
        <v>9</v>
      </c>
    </row>
    <row r="291" spans="2:33" ht="12" customHeight="1" x14ac:dyDescent="0.2">
      <c r="B291" s="53" t="s">
        <v>230</v>
      </c>
      <c r="C291" s="44"/>
      <c r="D291" s="44"/>
      <c r="E291" s="44"/>
      <c r="F291" s="44"/>
      <c r="G291" s="47">
        <v>52</v>
      </c>
      <c r="I291" s="44"/>
      <c r="J291" s="47">
        <v>640</v>
      </c>
      <c r="L291" s="44"/>
      <c r="M291" s="47">
        <v>1</v>
      </c>
      <c r="O291" s="44"/>
      <c r="P291" s="47">
        <v>110</v>
      </c>
      <c r="R291" s="44"/>
      <c r="S291" s="47">
        <v>0</v>
      </c>
      <c r="T291" s="44"/>
      <c r="U291" s="44"/>
      <c r="V291" s="44"/>
      <c r="W291" s="47">
        <v>0</v>
      </c>
      <c r="Y291" s="44"/>
      <c r="Z291" s="44"/>
      <c r="AA291" s="47">
        <v>23</v>
      </c>
      <c r="AC291" s="44"/>
      <c r="AD291" s="44"/>
      <c r="AE291" s="44"/>
      <c r="AF291" s="44"/>
      <c r="AG291" s="47">
        <v>193</v>
      </c>
    </row>
    <row r="292" spans="2:33" ht="12" customHeight="1" x14ac:dyDescent="0.2">
      <c r="B292" s="53" t="s">
        <v>231</v>
      </c>
      <c r="C292" s="44"/>
      <c r="D292" s="44"/>
      <c r="E292" s="44"/>
      <c r="F292" s="44"/>
      <c r="G292" s="47">
        <v>34</v>
      </c>
      <c r="I292" s="44"/>
      <c r="J292" s="47">
        <v>155</v>
      </c>
      <c r="L292" s="44"/>
      <c r="M292" s="47">
        <v>1</v>
      </c>
      <c r="O292" s="44"/>
      <c r="P292" s="47">
        <v>250</v>
      </c>
      <c r="R292" s="44"/>
      <c r="S292" s="47">
        <v>1</v>
      </c>
      <c r="T292" s="44"/>
      <c r="U292" s="44"/>
      <c r="V292" s="44"/>
      <c r="W292" s="47">
        <v>725</v>
      </c>
      <c r="Y292" s="44"/>
      <c r="Z292" s="44"/>
      <c r="AA292" s="47">
        <v>13</v>
      </c>
      <c r="AC292" s="44"/>
      <c r="AD292" s="44"/>
      <c r="AE292" s="44"/>
      <c r="AF292" s="44"/>
      <c r="AG292" s="47">
        <v>64</v>
      </c>
    </row>
    <row r="293" spans="2:33" ht="12" customHeight="1" x14ac:dyDescent="0.2">
      <c r="B293" s="53" t="s">
        <v>232</v>
      </c>
      <c r="C293" s="44"/>
      <c r="D293" s="44"/>
      <c r="E293" s="44"/>
      <c r="F293" s="44"/>
      <c r="G293" s="47">
        <v>41</v>
      </c>
      <c r="I293" s="44"/>
      <c r="J293" s="47">
        <v>437</v>
      </c>
      <c r="L293" s="44"/>
      <c r="M293" s="47">
        <v>0</v>
      </c>
      <c r="O293" s="44"/>
      <c r="P293" s="47">
        <v>0</v>
      </c>
      <c r="R293" s="44"/>
      <c r="S293" s="47">
        <v>0</v>
      </c>
      <c r="T293" s="44"/>
      <c r="U293" s="44"/>
      <c r="V293" s="44"/>
      <c r="W293" s="47">
        <v>0</v>
      </c>
      <c r="Y293" s="44"/>
      <c r="Z293" s="44"/>
      <c r="AA293" s="47">
        <v>22</v>
      </c>
      <c r="AC293" s="44"/>
      <c r="AD293" s="44"/>
      <c r="AE293" s="44"/>
      <c r="AF293" s="44"/>
      <c r="AG293" s="47">
        <v>166</v>
      </c>
    </row>
    <row r="294" spans="2:33" ht="12" customHeight="1" x14ac:dyDescent="0.2">
      <c r="B294" s="53" t="s">
        <v>233</v>
      </c>
      <c r="C294" s="44"/>
      <c r="D294" s="44"/>
      <c r="E294" s="44"/>
      <c r="F294" s="44"/>
      <c r="G294" s="47">
        <v>104</v>
      </c>
      <c r="I294" s="44"/>
      <c r="J294" s="47">
        <v>1374</v>
      </c>
      <c r="L294" s="44"/>
      <c r="M294" s="47">
        <v>3</v>
      </c>
      <c r="O294" s="44"/>
      <c r="P294" s="47">
        <v>502</v>
      </c>
      <c r="R294" s="44"/>
      <c r="S294" s="47">
        <v>5</v>
      </c>
      <c r="T294" s="44"/>
      <c r="U294" s="44"/>
      <c r="V294" s="44"/>
      <c r="W294" s="47">
        <v>2705</v>
      </c>
      <c r="Y294" s="44"/>
      <c r="Z294" s="44"/>
      <c r="AA294" s="47">
        <v>45</v>
      </c>
      <c r="AC294" s="44"/>
      <c r="AD294" s="44"/>
      <c r="AE294" s="44"/>
      <c r="AF294" s="44"/>
      <c r="AG294" s="47">
        <v>1082</v>
      </c>
    </row>
    <row r="295" spans="2:33" ht="12" customHeight="1" x14ac:dyDescent="0.2">
      <c r="B295" s="53" t="s">
        <v>234</v>
      </c>
      <c r="C295" s="44"/>
      <c r="D295" s="44"/>
      <c r="E295" s="44"/>
      <c r="F295" s="44"/>
      <c r="G295" s="47">
        <v>54</v>
      </c>
      <c r="I295" s="44"/>
      <c r="J295" s="47">
        <v>717</v>
      </c>
      <c r="L295" s="44"/>
      <c r="M295" s="47">
        <v>4</v>
      </c>
      <c r="O295" s="44"/>
      <c r="P295" s="47">
        <v>884</v>
      </c>
      <c r="R295" s="44"/>
      <c r="S295" s="47">
        <v>5</v>
      </c>
      <c r="T295" s="44"/>
      <c r="U295" s="44"/>
      <c r="V295" s="44"/>
      <c r="W295" s="47">
        <v>2513</v>
      </c>
      <c r="Y295" s="44"/>
      <c r="Z295" s="44"/>
      <c r="AA295" s="47">
        <v>30</v>
      </c>
      <c r="AC295" s="44"/>
      <c r="AD295" s="44"/>
      <c r="AE295" s="44"/>
      <c r="AF295" s="44"/>
      <c r="AG295" s="47">
        <v>1297</v>
      </c>
    </row>
    <row r="296" spans="2:33" ht="12" customHeight="1" x14ac:dyDescent="0.2">
      <c r="B296" s="53" t="s">
        <v>235</v>
      </c>
      <c r="C296" s="44"/>
      <c r="D296" s="44"/>
      <c r="E296" s="44"/>
      <c r="F296" s="44"/>
      <c r="G296" s="47">
        <v>67</v>
      </c>
      <c r="I296" s="44"/>
      <c r="J296" s="47">
        <v>811</v>
      </c>
      <c r="L296" s="44"/>
      <c r="M296" s="47">
        <v>1</v>
      </c>
      <c r="O296" s="44"/>
      <c r="P296" s="47">
        <v>250</v>
      </c>
      <c r="R296" s="44"/>
      <c r="S296" s="47">
        <v>2</v>
      </c>
      <c r="T296" s="44"/>
      <c r="U296" s="44"/>
      <c r="V296" s="44"/>
      <c r="W296" s="47">
        <v>682</v>
      </c>
      <c r="Y296" s="44"/>
      <c r="Z296" s="44"/>
      <c r="AA296" s="47">
        <v>39</v>
      </c>
      <c r="AC296" s="44"/>
      <c r="AD296" s="44"/>
      <c r="AE296" s="44"/>
      <c r="AF296" s="44"/>
      <c r="AG296" s="47">
        <v>1266</v>
      </c>
    </row>
    <row r="297" spans="2:33" ht="12" customHeight="1" x14ac:dyDescent="0.2">
      <c r="B297" s="53" t="s">
        <v>236</v>
      </c>
      <c r="C297" s="44"/>
      <c r="D297" s="44"/>
      <c r="E297" s="44"/>
      <c r="F297" s="44"/>
      <c r="G297" s="47">
        <v>17</v>
      </c>
      <c r="I297" s="44"/>
      <c r="J297" s="47">
        <v>237</v>
      </c>
      <c r="L297" s="44"/>
      <c r="M297" s="47">
        <v>0</v>
      </c>
      <c r="O297" s="44"/>
      <c r="P297" s="47">
        <v>0</v>
      </c>
      <c r="R297" s="44"/>
      <c r="S297" s="47">
        <v>2</v>
      </c>
      <c r="T297" s="44"/>
      <c r="U297" s="44"/>
      <c r="V297" s="44"/>
      <c r="W297" s="47">
        <v>1125</v>
      </c>
      <c r="Y297" s="44"/>
      <c r="Z297" s="44"/>
      <c r="AA297" s="47">
        <v>13</v>
      </c>
      <c r="AC297" s="44"/>
      <c r="AD297" s="44"/>
      <c r="AE297" s="44"/>
      <c r="AF297" s="44"/>
      <c r="AG297" s="47">
        <v>664</v>
      </c>
    </row>
    <row r="298" spans="2:33" ht="12" customHeight="1" x14ac:dyDescent="0.2">
      <c r="B298" s="53" t="s">
        <v>237</v>
      </c>
      <c r="C298" s="44"/>
      <c r="D298" s="44"/>
      <c r="E298" s="44"/>
      <c r="F298" s="44"/>
      <c r="G298" s="47">
        <v>39</v>
      </c>
      <c r="I298" s="44"/>
      <c r="J298" s="47">
        <v>451</v>
      </c>
      <c r="L298" s="44"/>
      <c r="M298" s="47">
        <v>2</v>
      </c>
      <c r="O298" s="44"/>
      <c r="P298" s="47">
        <v>330</v>
      </c>
      <c r="R298" s="44"/>
      <c r="S298" s="47">
        <v>0</v>
      </c>
      <c r="T298" s="44"/>
      <c r="U298" s="44"/>
      <c r="V298" s="44"/>
      <c r="W298" s="47">
        <v>0</v>
      </c>
      <c r="Y298" s="44"/>
      <c r="Z298" s="44"/>
      <c r="AA298" s="47">
        <v>18</v>
      </c>
      <c r="AC298" s="44"/>
      <c r="AD298" s="44"/>
      <c r="AE298" s="44"/>
      <c r="AF298" s="44"/>
      <c r="AG298" s="47">
        <v>668</v>
      </c>
    </row>
    <row r="299" spans="2:33" ht="12" customHeight="1" x14ac:dyDescent="0.2">
      <c r="B299" s="53" t="s">
        <v>238</v>
      </c>
      <c r="C299" s="44"/>
      <c r="D299" s="44"/>
      <c r="E299" s="44"/>
      <c r="F299" s="44"/>
      <c r="G299" s="47">
        <v>17</v>
      </c>
      <c r="I299" s="44"/>
      <c r="J299" s="47">
        <v>271</v>
      </c>
      <c r="L299" s="44"/>
      <c r="M299" s="47">
        <v>1</v>
      </c>
      <c r="O299" s="44"/>
      <c r="P299" s="47">
        <v>171</v>
      </c>
      <c r="R299" s="44"/>
      <c r="S299" s="47">
        <v>0</v>
      </c>
      <c r="T299" s="44"/>
      <c r="U299" s="44"/>
      <c r="V299" s="44"/>
      <c r="W299" s="47">
        <v>0</v>
      </c>
      <c r="Y299" s="44"/>
      <c r="Z299" s="44"/>
      <c r="AA299" s="47">
        <v>11</v>
      </c>
      <c r="AC299" s="44"/>
      <c r="AD299" s="44"/>
      <c r="AE299" s="44"/>
      <c r="AF299" s="44"/>
      <c r="AG299" s="47">
        <v>260</v>
      </c>
    </row>
    <row r="300" spans="2:33" ht="12" customHeight="1" x14ac:dyDescent="0.2">
      <c r="B300" s="53" t="s">
        <v>239</v>
      </c>
      <c r="C300" s="44"/>
      <c r="D300" s="44"/>
      <c r="E300" s="44"/>
      <c r="F300" s="44"/>
      <c r="G300" s="47">
        <v>103</v>
      </c>
      <c r="I300" s="44"/>
      <c r="J300" s="47">
        <v>760</v>
      </c>
      <c r="L300" s="44"/>
      <c r="M300" s="47">
        <v>1</v>
      </c>
      <c r="O300" s="44"/>
      <c r="P300" s="47">
        <v>150</v>
      </c>
      <c r="R300" s="44"/>
      <c r="S300" s="47">
        <v>3</v>
      </c>
      <c r="T300" s="44"/>
      <c r="U300" s="44"/>
      <c r="V300" s="44"/>
      <c r="W300" s="47">
        <v>2250</v>
      </c>
      <c r="Y300" s="44"/>
      <c r="Z300" s="44"/>
      <c r="AA300" s="47">
        <v>51</v>
      </c>
      <c r="AC300" s="44"/>
      <c r="AD300" s="44"/>
      <c r="AE300" s="44"/>
      <c r="AF300" s="44"/>
      <c r="AG300" s="47">
        <v>475</v>
      </c>
    </row>
    <row r="301" spans="2:33" ht="12" customHeight="1" x14ac:dyDescent="0.2">
      <c r="B301" s="53" t="s">
        <v>240</v>
      </c>
      <c r="C301" s="44"/>
      <c r="D301" s="44"/>
      <c r="E301" s="44"/>
      <c r="F301" s="44"/>
      <c r="G301" s="47">
        <v>46</v>
      </c>
      <c r="I301" s="44"/>
      <c r="J301" s="47">
        <v>621</v>
      </c>
      <c r="L301" s="44"/>
      <c r="M301" s="47">
        <v>2</v>
      </c>
      <c r="O301" s="44"/>
      <c r="P301" s="47">
        <v>361</v>
      </c>
      <c r="R301" s="44"/>
      <c r="S301" s="47">
        <v>0</v>
      </c>
      <c r="T301" s="44"/>
      <c r="U301" s="44"/>
      <c r="V301" s="44"/>
      <c r="W301" s="47">
        <v>0</v>
      </c>
      <c r="Y301" s="44"/>
      <c r="Z301" s="44"/>
      <c r="AA301" s="47">
        <v>20</v>
      </c>
      <c r="AC301" s="44"/>
      <c r="AD301" s="44"/>
      <c r="AE301" s="44"/>
      <c r="AF301" s="44"/>
      <c r="AG301" s="47">
        <v>547</v>
      </c>
    </row>
    <row r="302" spans="2:33" ht="12" customHeight="1" x14ac:dyDescent="0.2">
      <c r="B302" s="53" t="s">
        <v>241</v>
      </c>
      <c r="C302" s="44"/>
      <c r="D302" s="44"/>
      <c r="E302" s="44"/>
      <c r="F302" s="44"/>
      <c r="G302" s="47">
        <v>66</v>
      </c>
      <c r="I302" s="44"/>
      <c r="J302" s="47">
        <v>834</v>
      </c>
      <c r="L302" s="44"/>
      <c r="M302" s="47">
        <v>0</v>
      </c>
      <c r="O302" s="44"/>
      <c r="P302" s="47">
        <v>0</v>
      </c>
      <c r="R302" s="44"/>
      <c r="S302" s="47">
        <v>2</v>
      </c>
      <c r="T302" s="44"/>
      <c r="U302" s="44"/>
      <c r="V302" s="44"/>
      <c r="W302" s="47">
        <v>700</v>
      </c>
      <c r="Y302" s="44"/>
      <c r="Z302" s="44"/>
      <c r="AA302" s="47">
        <v>35</v>
      </c>
      <c r="AC302" s="44"/>
      <c r="AD302" s="44"/>
      <c r="AE302" s="44"/>
      <c r="AF302" s="44"/>
      <c r="AG302" s="47">
        <v>405</v>
      </c>
    </row>
    <row r="303" spans="2:33" ht="12" customHeight="1" x14ac:dyDescent="0.2">
      <c r="B303" s="53" t="s">
        <v>242</v>
      </c>
      <c r="C303" s="44"/>
      <c r="D303" s="44"/>
      <c r="E303" s="44"/>
      <c r="F303" s="44"/>
      <c r="G303" s="47">
        <v>87</v>
      </c>
      <c r="I303" s="44"/>
      <c r="J303" s="47">
        <v>1435</v>
      </c>
      <c r="L303" s="44"/>
      <c r="M303" s="47">
        <v>0</v>
      </c>
      <c r="O303" s="44"/>
      <c r="P303" s="47">
        <v>0</v>
      </c>
      <c r="R303" s="44"/>
      <c r="S303" s="47">
        <v>1</v>
      </c>
      <c r="T303" s="44"/>
      <c r="U303" s="44"/>
      <c r="V303" s="44"/>
      <c r="W303" s="47">
        <v>300</v>
      </c>
      <c r="Y303" s="44"/>
      <c r="Z303" s="44"/>
      <c r="AA303" s="47">
        <v>46</v>
      </c>
      <c r="AC303" s="44"/>
      <c r="AD303" s="44"/>
      <c r="AE303" s="44"/>
      <c r="AF303" s="44"/>
      <c r="AG303" s="47">
        <v>522</v>
      </c>
    </row>
    <row r="304" spans="2:33" ht="12" customHeight="1" x14ac:dyDescent="0.2">
      <c r="B304" s="53" t="s">
        <v>243</v>
      </c>
      <c r="C304" s="44"/>
      <c r="D304" s="44"/>
      <c r="E304" s="44"/>
      <c r="F304" s="44"/>
      <c r="G304" s="47">
        <v>45</v>
      </c>
      <c r="I304" s="44"/>
      <c r="J304" s="47">
        <v>673</v>
      </c>
      <c r="L304" s="44"/>
      <c r="M304" s="47">
        <v>0</v>
      </c>
      <c r="O304" s="44"/>
      <c r="P304" s="47">
        <v>0</v>
      </c>
      <c r="R304" s="44"/>
      <c r="S304" s="47">
        <v>1</v>
      </c>
      <c r="T304" s="44"/>
      <c r="U304" s="44"/>
      <c r="V304" s="44"/>
      <c r="W304" s="47">
        <v>500</v>
      </c>
      <c r="Y304" s="44"/>
      <c r="Z304" s="44"/>
      <c r="AA304" s="47">
        <v>23</v>
      </c>
      <c r="AC304" s="44"/>
      <c r="AD304" s="44"/>
      <c r="AE304" s="44"/>
      <c r="AF304" s="44"/>
      <c r="AG304" s="47">
        <v>749</v>
      </c>
    </row>
    <row r="305" spans="2:33" ht="12" customHeight="1" x14ac:dyDescent="0.2">
      <c r="B305" s="53" t="s">
        <v>26</v>
      </c>
      <c r="C305" s="44"/>
      <c r="D305" s="44"/>
      <c r="E305" s="44"/>
      <c r="F305" s="44"/>
      <c r="G305" s="47">
        <v>936</v>
      </c>
      <c r="I305" s="44"/>
      <c r="J305" s="47">
        <v>11493</v>
      </c>
      <c r="L305" s="44"/>
      <c r="M305" s="47">
        <v>20</v>
      </c>
      <c r="O305" s="44"/>
      <c r="P305" s="47">
        <v>3864</v>
      </c>
      <c r="R305" s="44"/>
      <c r="S305" s="47">
        <v>28</v>
      </c>
      <c r="T305" s="44"/>
      <c r="U305" s="44"/>
      <c r="V305" s="44"/>
      <c r="W305" s="47">
        <v>13736</v>
      </c>
      <c r="Y305" s="44"/>
      <c r="Z305" s="44"/>
      <c r="AA305" s="47">
        <v>480</v>
      </c>
      <c r="AC305" s="44"/>
      <c r="AD305" s="44"/>
      <c r="AE305" s="44"/>
      <c r="AF305" s="44"/>
      <c r="AG305" s="47">
        <v>11420</v>
      </c>
    </row>
    <row r="306" spans="2:33" ht="12" customHeight="1" x14ac:dyDescent="0.2">
      <c r="B306" s="51" t="s">
        <v>244</v>
      </c>
      <c r="C306" s="41"/>
      <c r="D306" s="41"/>
    </row>
    <row r="307" spans="2:33" ht="12" customHeight="1" x14ac:dyDescent="0.2">
      <c r="B307" s="53" t="s">
        <v>246</v>
      </c>
      <c r="C307" s="44"/>
      <c r="D307" s="44"/>
      <c r="E307" s="44"/>
      <c r="F307" s="44"/>
      <c r="G307" s="47">
        <v>34</v>
      </c>
      <c r="I307" s="44"/>
      <c r="J307" s="47">
        <v>321</v>
      </c>
      <c r="L307" s="44"/>
      <c r="M307" s="47">
        <v>1</v>
      </c>
      <c r="O307" s="44"/>
      <c r="P307" s="47">
        <v>225</v>
      </c>
      <c r="R307" s="44"/>
      <c r="S307" s="47">
        <v>4</v>
      </c>
      <c r="T307" s="44"/>
      <c r="U307" s="44"/>
      <c r="V307" s="44"/>
      <c r="W307" s="47">
        <v>1890</v>
      </c>
      <c r="Y307" s="44"/>
      <c r="Z307" s="44"/>
      <c r="AA307" s="47">
        <v>6</v>
      </c>
      <c r="AC307" s="44"/>
      <c r="AD307" s="44"/>
      <c r="AE307" s="44"/>
      <c r="AF307" s="44"/>
      <c r="AG307" s="47">
        <v>104</v>
      </c>
    </row>
    <row r="308" spans="2:33" ht="12" customHeight="1" x14ac:dyDescent="0.2">
      <c r="B308" s="53" t="s">
        <v>26</v>
      </c>
      <c r="C308" s="44"/>
      <c r="D308" s="44"/>
      <c r="E308" s="44"/>
      <c r="F308" s="44"/>
      <c r="G308" s="47">
        <v>34</v>
      </c>
      <c r="I308" s="44"/>
      <c r="J308" s="47">
        <v>321</v>
      </c>
      <c r="L308" s="44"/>
      <c r="M308" s="47">
        <v>1</v>
      </c>
      <c r="O308" s="44"/>
      <c r="P308" s="47">
        <v>225</v>
      </c>
      <c r="R308" s="44"/>
      <c r="S308" s="47">
        <v>4</v>
      </c>
      <c r="T308" s="44"/>
      <c r="U308" s="44"/>
      <c r="V308" s="44"/>
      <c r="W308" s="47">
        <v>1890</v>
      </c>
      <c r="Y308" s="44"/>
      <c r="Z308" s="44"/>
      <c r="AA308" s="47">
        <v>6</v>
      </c>
      <c r="AC308" s="44"/>
      <c r="AD308" s="44"/>
      <c r="AE308" s="44"/>
      <c r="AF308" s="44"/>
      <c r="AG308" s="47">
        <v>104</v>
      </c>
    </row>
    <row r="309" spans="2:33" ht="12" customHeight="1" x14ac:dyDescent="0.2">
      <c r="B309" s="51" t="s">
        <v>247</v>
      </c>
      <c r="C309" s="41"/>
      <c r="D309" s="41"/>
    </row>
    <row r="310" spans="2:33" ht="12" customHeight="1" x14ac:dyDescent="0.2">
      <c r="B310" s="53" t="s">
        <v>26</v>
      </c>
      <c r="C310" s="44"/>
      <c r="D310" s="44"/>
      <c r="E310" s="44"/>
      <c r="F310" s="44"/>
      <c r="G310" s="47">
        <v>47</v>
      </c>
      <c r="I310" s="44"/>
      <c r="J310" s="47">
        <v>678</v>
      </c>
      <c r="L310" s="44"/>
      <c r="M310" s="47">
        <v>0</v>
      </c>
      <c r="O310" s="44"/>
      <c r="P310" s="47">
        <v>0</v>
      </c>
      <c r="R310" s="44"/>
      <c r="S310" s="47">
        <v>0</v>
      </c>
      <c r="T310" s="44"/>
      <c r="U310" s="44"/>
      <c r="V310" s="44"/>
      <c r="W310" s="47">
        <v>0</v>
      </c>
      <c r="Y310" s="44"/>
      <c r="Z310" s="44"/>
      <c r="AA310" s="47">
        <v>16</v>
      </c>
      <c r="AC310" s="44"/>
      <c r="AD310" s="44"/>
      <c r="AE310" s="44"/>
      <c r="AF310" s="44"/>
      <c r="AG310" s="47">
        <v>268</v>
      </c>
    </row>
    <row r="311" spans="2:33" ht="10.5" customHeight="1" x14ac:dyDescent="0.2">
      <c r="B311" s="41"/>
      <c r="C311" s="41"/>
      <c r="D311" s="41"/>
    </row>
    <row r="312" spans="2:33" ht="12" customHeight="1" x14ac:dyDescent="0.2">
      <c r="B312" s="53" t="s">
        <v>248</v>
      </c>
      <c r="C312" s="44"/>
      <c r="D312" s="44"/>
      <c r="E312" s="44"/>
      <c r="F312" s="44"/>
      <c r="G312" s="47">
        <v>5709</v>
      </c>
      <c r="I312" s="44"/>
      <c r="J312" s="47">
        <v>70799</v>
      </c>
      <c r="L312" s="44"/>
      <c r="M312" s="47">
        <v>177</v>
      </c>
      <c r="O312" s="44"/>
      <c r="P312" s="47">
        <v>32240</v>
      </c>
      <c r="R312" s="44"/>
      <c r="S312" s="47">
        <v>212</v>
      </c>
      <c r="T312" s="44"/>
      <c r="U312" s="44"/>
      <c r="V312" s="44"/>
      <c r="W312" s="47">
        <v>109226</v>
      </c>
      <c r="Y312" s="44"/>
      <c r="Z312" s="44"/>
      <c r="AA312" s="47">
        <v>2690</v>
      </c>
      <c r="AC312" s="44"/>
      <c r="AD312" s="44"/>
      <c r="AE312" s="44"/>
      <c r="AF312" s="44"/>
      <c r="AG312" s="47">
        <v>63558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7"/>
  <sheetViews>
    <sheetView topLeftCell="AL1" workbookViewId="0">
      <selection activeCell="AN2" sqref="AN2:AW2"/>
    </sheetView>
  </sheetViews>
  <sheetFormatPr defaultColWidth="10.85546875" defaultRowHeight="12.75" x14ac:dyDescent="0.2"/>
  <cols>
    <col min="1" max="1" width="2.7109375" style="35" customWidth="1"/>
    <col min="2" max="2" width="36.7109375" style="35" customWidth="1"/>
    <col min="3" max="3" width="3.42578125" style="35" customWidth="1"/>
    <col min="4" max="4" width="2.140625" style="35" customWidth="1"/>
    <col min="5" max="5" width="3.85546875" style="35" customWidth="1"/>
    <col min="6" max="6" width="2.85546875" style="35" customWidth="1"/>
    <col min="7" max="7" width="5.42578125" style="35" customWidth="1"/>
    <col min="8" max="9" width="2.140625" style="35" customWidth="1"/>
    <col min="10" max="10" width="8.7109375" style="35" customWidth="1"/>
    <col min="11" max="11" width="2.140625" style="35" customWidth="1"/>
    <col min="12" max="12" width="3.28515625" style="35" customWidth="1"/>
    <col min="13" max="13" width="8" style="35" customWidth="1"/>
    <col min="14" max="14" width="2.140625" style="35" customWidth="1"/>
    <col min="15" max="15" width="3" style="35" customWidth="1"/>
    <col min="16" max="16" width="9.42578125" style="35" customWidth="1"/>
    <col min="17" max="17" width="3.140625" style="35" customWidth="1"/>
    <col min="18" max="18" width="3.28515625" style="35" customWidth="1"/>
    <col min="19" max="19" width="8.7109375" style="35" customWidth="1"/>
    <col min="20" max="20" width="3" style="35" customWidth="1"/>
    <col min="21" max="21" width="5.28515625" style="35" customWidth="1"/>
    <col min="22" max="22" width="4" style="35" customWidth="1"/>
    <col min="23" max="23" width="2.42578125" style="35" customWidth="1"/>
    <col min="24" max="25" width="5.85546875" style="35" customWidth="1"/>
    <col min="26" max="26" width="4.85546875" style="35" customWidth="1"/>
    <col min="27" max="27" width="2.42578125" style="35" customWidth="1"/>
    <col min="28" max="29" width="2.28515625" style="35" customWidth="1"/>
    <col min="30" max="31" width="4.140625" style="35" customWidth="1"/>
    <col min="32" max="32" width="3.140625" style="35" customWidth="1"/>
    <col min="33" max="33" width="2.42578125" style="35" customWidth="1"/>
    <col min="34" max="34" width="18" style="35" customWidth="1"/>
    <col min="35" max="35" width="10.85546875" style="35"/>
    <col min="36" max="37" width="36.85546875" style="35" customWidth="1"/>
    <col min="38" max="38" width="20.42578125" style="35" customWidth="1"/>
    <col min="39" max="39" width="28.85546875" style="35" customWidth="1"/>
    <col min="40" max="40" width="23.85546875" style="35" customWidth="1"/>
    <col min="41" max="42" width="11.85546875" customWidth="1"/>
    <col min="43" max="43" width="13.7109375" customWidth="1"/>
    <col min="44" max="44" width="16.28515625" customWidth="1"/>
    <col min="45" max="45" width="13.7109375" customWidth="1"/>
    <col min="46" max="46" width="16" customWidth="1"/>
    <col min="47" max="47" width="20.140625" customWidth="1"/>
    <col min="48" max="48" width="23" customWidth="1"/>
    <col min="49" max="49" width="14.28515625" customWidth="1"/>
    <col min="50" max="16384" width="10.85546875" style="35"/>
  </cols>
  <sheetData>
    <row r="1" spans="1:49" ht="14.45" customHeight="1" x14ac:dyDescent="0.2">
      <c r="A1" s="48" t="s">
        <v>275</v>
      </c>
      <c r="B1" s="37"/>
      <c r="C1" s="37"/>
      <c r="D1" s="37"/>
      <c r="E1" s="37"/>
      <c r="F1" s="37"/>
      <c r="G1" s="37"/>
      <c r="H1" s="37"/>
      <c r="Z1" s="38"/>
      <c r="AA1" s="38"/>
      <c r="AB1" s="49" t="s">
        <v>1</v>
      </c>
      <c r="AC1" s="38"/>
      <c r="AD1" s="49" t="s">
        <v>2</v>
      </c>
      <c r="AE1" s="50" t="s">
        <v>3</v>
      </c>
      <c r="AF1" s="38"/>
      <c r="AG1" s="49" t="s">
        <v>221</v>
      </c>
      <c r="AJ1" s="36" t="s">
        <v>251</v>
      </c>
      <c r="AK1" s="36"/>
      <c r="AL1" s="36" t="s">
        <v>249</v>
      </c>
      <c r="AM1" s="36" t="s">
        <v>284</v>
      </c>
      <c r="AN1" s="13" t="s">
        <v>252</v>
      </c>
      <c r="AO1" s="13" t="s">
        <v>253</v>
      </c>
      <c r="AP1" s="13" t="s">
        <v>254</v>
      </c>
      <c r="AQ1" s="13" t="s">
        <v>255</v>
      </c>
      <c r="AR1" s="13" t="s">
        <v>256</v>
      </c>
      <c r="AS1" s="13" t="s">
        <v>257</v>
      </c>
      <c r="AT1" s="13" t="s">
        <v>258</v>
      </c>
      <c r="AU1" s="13" t="s">
        <v>259</v>
      </c>
      <c r="AV1" s="13" t="s">
        <v>260</v>
      </c>
      <c r="AW1" s="13" t="s">
        <v>261</v>
      </c>
    </row>
    <row r="2" spans="1:49" ht="14.45" customHeight="1" x14ac:dyDescent="0.2">
      <c r="A2" s="48" t="s">
        <v>5</v>
      </c>
      <c r="B2" s="37"/>
      <c r="C2" s="37"/>
      <c r="D2" s="37"/>
      <c r="E2" s="37"/>
      <c r="V2" s="48" t="s">
        <v>6</v>
      </c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J2" s="53" t="s">
        <v>276</v>
      </c>
      <c r="AK2" s="53"/>
      <c r="AL2" s="35">
        <v>101</v>
      </c>
      <c r="AM2" s="35">
        <v>10</v>
      </c>
      <c r="AN2" s="35">
        <f>VLOOKUP(TEXT($AL2,"0000.00"),$B$12:$AG$333,6,FALSE)</f>
        <v>54</v>
      </c>
      <c r="AO2" s="54">
        <f>VLOOKUP(TEXT($AL2,"0000.00"),$B$12:$AG$333,9,FALSE)*1000</f>
        <v>531000</v>
      </c>
      <c r="AP2" s="35">
        <f>VLOOKUP(TEXT($AL2,"0000.00"),$B$12:$AG$333,12,FALSE)</f>
        <v>2</v>
      </c>
      <c r="AQ2" s="54">
        <f>VLOOKUP(TEXT($AL2,"0000.00"),$B$12:$AG$333,15,FALSE)*1000</f>
        <v>360000</v>
      </c>
      <c r="AR2" s="35">
        <f>VLOOKUP(TEXT($AL2,"0000.00"),$B$12:$AG$333,18,FALSE)</f>
        <v>0</v>
      </c>
      <c r="AS2" s="54">
        <f>VLOOKUP(TEXT($AL2,"0000.00"),$B$12:$AG$333,22,FALSE)*1000</f>
        <v>0</v>
      </c>
      <c r="AT2" s="35">
        <f>VLOOKUP(TEXT($AL2,"0000.00"),$B$12:$AG$333,26,FALSE)</f>
        <v>43</v>
      </c>
      <c r="AU2" s="54">
        <f>VLOOKUP(TEXT($AL2,"0000.00"),$B$12:$AG$333,32,FALSE)*1000</f>
        <v>774000</v>
      </c>
      <c r="AV2" s="55">
        <f>AN2+AP2+AR2</f>
        <v>56</v>
      </c>
      <c r="AW2" s="15">
        <f>AO2+AQ2+AS2</f>
        <v>891000</v>
      </c>
    </row>
    <row r="3" spans="1:49" ht="14.45" customHeight="1" x14ac:dyDescent="0.2">
      <c r="A3" s="48" t="s">
        <v>7</v>
      </c>
      <c r="B3" s="37"/>
      <c r="C3" s="37"/>
      <c r="D3" s="37"/>
      <c r="E3" s="37"/>
      <c r="V3" s="48" t="s">
        <v>268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J3" s="53" t="s">
        <v>44</v>
      </c>
      <c r="AK3" s="53"/>
      <c r="AL3" s="35">
        <v>102</v>
      </c>
      <c r="AM3" s="35">
        <v>7</v>
      </c>
      <c r="AN3" s="35">
        <f t="shared" ref="AN3:AN66" si="0">VLOOKUP(TEXT($AL3,"0000.00"),$B$12:$AG$333,6,FALSE)</f>
        <v>18</v>
      </c>
      <c r="AO3" s="54">
        <f t="shared" ref="AO3:AO66" si="1">VLOOKUP(TEXT($AL3,"0000.00"),$B$12:$AG$333,9,FALSE)*1000</f>
        <v>103000</v>
      </c>
      <c r="AP3" s="35">
        <f t="shared" ref="AP3:AP66" si="2">VLOOKUP(TEXT($AL3,"0000.00"),$B$12:$AG$333,12,FALSE)</f>
        <v>0</v>
      </c>
      <c r="AQ3" s="54">
        <f t="shared" ref="AQ3:AQ66" si="3">VLOOKUP(TEXT($AL3,"0000.00"),$B$12:$AG$333,15,FALSE)*1000</f>
        <v>0</v>
      </c>
      <c r="AR3" s="35">
        <f t="shared" ref="AR3:AR66" si="4">VLOOKUP(TEXT($AL3,"0000.00"),$B$12:$AG$333,18,FALSE)</f>
        <v>1</v>
      </c>
      <c r="AS3" s="54">
        <f t="shared" ref="AS3:AS66" si="5">VLOOKUP(TEXT($AL3,"0000.00"),$B$12:$AG$333,22,FALSE)*1000</f>
        <v>350000</v>
      </c>
      <c r="AT3" s="35">
        <f t="shared" ref="AT3:AT66" si="6">VLOOKUP(TEXT($AL3,"0000.00"),$B$12:$AG$333,26,FALSE)</f>
        <v>10</v>
      </c>
      <c r="AU3" s="54">
        <f t="shared" ref="AU3:AU66" si="7">VLOOKUP(TEXT($AL3,"0000.00"),$B$12:$AG$333,32,FALSE)*1000</f>
        <v>89000</v>
      </c>
      <c r="AV3" s="55">
        <f t="shared" ref="AV3:AV66" si="8">AN3+AP3+AR3</f>
        <v>19</v>
      </c>
      <c r="AW3" s="15">
        <f t="shared" ref="AW3:AW66" si="9">AO3+AQ3+AS3</f>
        <v>453000</v>
      </c>
    </row>
    <row r="4" spans="1:49" ht="12" customHeight="1" x14ac:dyDescent="0.2">
      <c r="G4" s="51" t="s">
        <v>10</v>
      </c>
      <c r="H4" s="41"/>
      <c r="I4" s="41"/>
      <c r="J4" s="41"/>
      <c r="M4" s="51" t="s">
        <v>10</v>
      </c>
      <c r="N4" s="41"/>
      <c r="O4" s="41"/>
      <c r="P4" s="41"/>
      <c r="R4" s="51" t="s">
        <v>10</v>
      </c>
      <c r="S4" s="41"/>
      <c r="T4" s="41"/>
      <c r="U4" s="41"/>
      <c r="V4" s="41"/>
      <c r="AJ4" s="53" t="s">
        <v>277</v>
      </c>
      <c r="AK4" s="53"/>
      <c r="AL4" s="35">
        <v>103</v>
      </c>
      <c r="AM4" s="35">
        <v>7</v>
      </c>
      <c r="AN4" s="35">
        <f t="shared" si="0"/>
        <v>18</v>
      </c>
      <c r="AO4" s="54">
        <f t="shared" si="1"/>
        <v>169000</v>
      </c>
      <c r="AP4" s="35">
        <f t="shared" si="2"/>
        <v>0</v>
      </c>
      <c r="AQ4" s="54">
        <f t="shared" si="3"/>
        <v>0</v>
      </c>
      <c r="AR4" s="35">
        <f t="shared" si="4"/>
        <v>0</v>
      </c>
      <c r="AS4" s="54">
        <f t="shared" si="5"/>
        <v>0</v>
      </c>
      <c r="AT4" s="35">
        <f t="shared" si="6"/>
        <v>11</v>
      </c>
      <c r="AU4" s="54">
        <f t="shared" si="7"/>
        <v>99000</v>
      </c>
      <c r="AV4" s="55">
        <f t="shared" si="8"/>
        <v>18</v>
      </c>
      <c r="AW4" s="15">
        <f t="shared" si="9"/>
        <v>169000</v>
      </c>
    </row>
    <row r="5" spans="1:49" ht="12" customHeight="1" x14ac:dyDescent="0.2">
      <c r="G5" s="51" t="s">
        <v>11</v>
      </c>
      <c r="H5" s="41"/>
      <c r="I5" s="41"/>
      <c r="J5" s="41"/>
      <c r="M5" s="51" t="s">
        <v>12</v>
      </c>
      <c r="N5" s="41"/>
      <c r="O5" s="41"/>
      <c r="P5" s="41"/>
      <c r="R5" s="51" t="s">
        <v>13</v>
      </c>
      <c r="S5" s="41"/>
      <c r="T5" s="41"/>
      <c r="U5" s="41"/>
      <c r="V5" s="41"/>
      <c r="X5" s="51" t="s">
        <v>14</v>
      </c>
      <c r="Y5" s="41"/>
      <c r="Z5" s="41"/>
      <c r="AA5" s="41"/>
      <c r="AB5" s="41"/>
      <c r="AC5" s="41"/>
      <c r="AD5" s="41"/>
      <c r="AE5" s="41"/>
      <c r="AF5" s="41"/>
      <c r="AG5" s="41"/>
      <c r="AJ5" s="53" t="s">
        <v>34</v>
      </c>
      <c r="AK5" s="53"/>
      <c r="AL5" s="35">
        <v>104</v>
      </c>
      <c r="AM5" s="35">
        <v>8</v>
      </c>
      <c r="AN5" s="35">
        <f t="shared" si="0"/>
        <v>112</v>
      </c>
      <c r="AO5" s="54">
        <f t="shared" si="1"/>
        <v>1194000</v>
      </c>
      <c r="AP5" s="35">
        <f t="shared" si="2"/>
        <v>3</v>
      </c>
      <c r="AQ5" s="54">
        <f t="shared" si="3"/>
        <v>652000</v>
      </c>
      <c r="AR5" s="35">
        <f t="shared" si="4"/>
        <v>4</v>
      </c>
      <c r="AS5" s="54">
        <f t="shared" si="5"/>
        <v>1747000</v>
      </c>
      <c r="AT5" s="35">
        <f t="shared" si="6"/>
        <v>45</v>
      </c>
      <c r="AU5" s="54">
        <f t="shared" si="7"/>
        <v>1240000</v>
      </c>
      <c r="AV5" s="55">
        <f t="shared" si="8"/>
        <v>119</v>
      </c>
      <c r="AW5" s="15">
        <f t="shared" si="9"/>
        <v>3593000</v>
      </c>
    </row>
    <row r="6" spans="1:49" ht="12.95" customHeight="1" x14ac:dyDescent="0.2">
      <c r="B6" s="52" t="s">
        <v>15</v>
      </c>
      <c r="G6" s="51" t="s">
        <v>16</v>
      </c>
      <c r="H6" s="41"/>
      <c r="I6" s="41"/>
      <c r="J6" s="41"/>
      <c r="M6" s="51" t="s">
        <v>17</v>
      </c>
      <c r="N6" s="41"/>
      <c r="O6" s="41"/>
      <c r="P6" s="41"/>
      <c r="X6" s="51" t="s">
        <v>18</v>
      </c>
      <c r="Y6" s="41"/>
      <c r="Z6" s="41"/>
      <c r="AA6" s="41"/>
      <c r="AB6" s="41"/>
      <c r="AC6" s="41"/>
      <c r="AD6" s="41"/>
      <c r="AE6" s="41"/>
      <c r="AF6" s="41"/>
      <c r="AG6" s="41"/>
      <c r="AJ6" s="53" t="s">
        <v>81</v>
      </c>
      <c r="AK6" s="53"/>
      <c r="AL6" s="35">
        <v>105</v>
      </c>
      <c r="AM6" s="35">
        <v>7</v>
      </c>
      <c r="AN6" s="35">
        <f t="shared" si="0"/>
        <v>17</v>
      </c>
      <c r="AO6" s="54">
        <f t="shared" si="1"/>
        <v>250000</v>
      </c>
      <c r="AP6" s="35">
        <f t="shared" si="2"/>
        <v>1</v>
      </c>
      <c r="AQ6" s="54">
        <f t="shared" si="3"/>
        <v>109000</v>
      </c>
      <c r="AR6" s="35">
        <f t="shared" si="4"/>
        <v>1</v>
      </c>
      <c r="AS6" s="54">
        <f t="shared" si="5"/>
        <v>290000</v>
      </c>
      <c r="AT6" s="35">
        <f t="shared" si="6"/>
        <v>6</v>
      </c>
      <c r="AU6" s="54">
        <f t="shared" si="7"/>
        <v>29000</v>
      </c>
      <c r="AV6" s="55">
        <f t="shared" si="8"/>
        <v>19</v>
      </c>
      <c r="AW6" s="15">
        <f t="shared" si="9"/>
        <v>649000</v>
      </c>
    </row>
    <row r="7" spans="1:49" ht="13.5" customHeight="1" x14ac:dyDescent="0.2">
      <c r="B7" s="42"/>
      <c r="G7" s="41"/>
      <c r="H7" s="41"/>
      <c r="I7" s="41"/>
      <c r="J7" s="41"/>
      <c r="M7" s="41"/>
      <c r="N7" s="41"/>
      <c r="O7" s="41"/>
      <c r="P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J7" s="53" t="s">
        <v>35</v>
      </c>
      <c r="AK7" s="53"/>
      <c r="AL7" s="35">
        <v>201</v>
      </c>
      <c r="AM7" s="35">
        <v>7</v>
      </c>
      <c r="AN7" s="35">
        <f t="shared" si="0"/>
        <v>15</v>
      </c>
      <c r="AO7" s="54">
        <f t="shared" si="1"/>
        <v>117000</v>
      </c>
      <c r="AP7" s="35">
        <f t="shared" si="2"/>
        <v>0</v>
      </c>
      <c r="AQ7" s="54">
        <f t="shared" si="3"/>
        <v>0</v>
      </c>
      <c r="AR7" s="35">
        <f t="shared" si="4"/>
        <v>1</v>
      </c>
      <c r="AS7" s="54">
        <f t="shared" si="5"/>
        <v>297000</v>
      </c>
      <c r="AT7" s="35">
        <f t="shared" si="6"/>
        <v>8</v>
      </c>
      <c r="AU7" s="54">
        <f t="shared" si="7"/>
        <v>103000</v>
      </c>
      <c r="AV7" s="55">
        <f t="shared" si="8"/>
        <v>16</v>
      </c>
      <c r="AW7" s="15">
        <f t="shared" si="9"/>
        <v>414000</v>
      </c>
    </row>
    <row r="8" spans="1:49" ht="12" customHeight="1" x14ac:dyDescent="0.2">
      <c r="F8" s="51" t="s">
        <v>19</v>
      </c>
      <c r="G8" s="41"/>
      <c r="H8" s="41"/>
      <c r="J8" s="51" t="s">
        <v>20</v>
      </c>
      <c r="K8" s="41"/>
      <c r="M8" s="51" t="s">
        <v>19</v>
      </c>
      <c r="N8" s="41"/>
      <c r="P8" s="52" t="s">
        <v>20</v>
      </c>
      <c r="S8" s="52" t="s">
        <v>19</v>
      </c>
      <c r="U8" s="51" t="s">
        <v>20</v>
      </c>
      <c r="V8" s="41"/>
      <c r="Y8" s="51" t="s">
        <v>19</v>
      </c>
      <c r="Z8" s="41"/>
      <c r="AD8" s="51" t="s">
        <v>20</v>
      </c>
      <c r="AE8" s="41"/>
      <c r="AF8" s="41"/>
      <c r="AJ8" s="53" t="s">
        <v>36</v>
      </c>
      <c r="AK8" s="53"/>
      <c r="AL8" s="35">
        <v>202</v>
      </c>
      <c r="AM8" s="35">
        <v>8</v>
      </c>
      <c r="AN8" s="35">
        <f t="shared" si="0"/>
        <v>16</v>
      </c>
      <c r="AO8" s="54">
        <f t="shared" si="1"/>
        <v>170000</v>
      </c>
      <c r="AP8" s="35">
        <f t="shared" si="2"/>
        <v>0</v>
      </c>
      <c r="AQ8" s="54">
        <f t="shared" si="3"/>
        <v>0</v>
      </c>
      <c r="AR8" s="35">
        <f t="shared" si="4"/>
        <v>0</v>
      </c>
      <c r="AS8" s="54">
        <f t="shared" si="5"/>
        <v>0</v>
      </c>
      <c r="AT8" s="35">
        <f t="shared" si="6"/>
        <v>9</v>
      </c>
      <c r="AU8" s="54">
        <f t="shared" si="7"/>
        <v>119000</v>
      </c>
      <c r="AV8" s="55">
        <f t="shared" si="8"/>
        <v>16</v>
      </c>
      <c r="AW8" s="15">
        <f t="shared" si="9"/>
        <v>170000</v>
      </c>
    </row>
    <row r="9" spans="1:49" ht="12" customHeight="1" x14ac:dyDescent="0.2">
      <c r="F9" s="51" t="s">
        <v>21</v>
      </c>
      <c r="G9" s="41"/>
      <c r="H9" s="41"/>
      <c r="J9" s="51" t="s">
        <v>22</v>
      </c>
      <c r="K9" s="41"/>
      <c r="M9" s="51" t="s">
        <v>21</v>
      </c>
      <c r="N9" s="41"/>
      <c r="P9" s="52" t="s">
        <v>22</v>
      </c>
      <c r="S9" s="52" t="s">
        <v>21</v>
      </c>
      <c r="U9" s="51" t="s">
        <v>22</v>
      </c>
      <c r="V9" s="41"/>
      <c r="Y9" s="51" t="s">
        <v>21</v>
      </c>
      <c r="Z9" s="41"/>
      <c r="AD9" s="51" t="s">
        <v>22</v>
      </c>
      <c r="AE9" s="41"/>
      <c r="AF9" s="41"/>
      <c r="AJ9" s="53" t="s">
        <v>28</v>
      </c>
      <c r="AK9" s="53"/>
      <c r="AL9" s="35">
        <v>203</v>
      </c>
      <c r="AM9" s="35">
        <v>12</v>
      </c>
      <c r="AN9" s="35">
        <f t="shared" si="0"/>
        <v>103</v>
      </c>
      <c r="AO9" s="54">
        <f t="shared" si="1"/>
        <v>1368000</v>
      </c>
      <c r="AP9" s="35">
        <f t="shared" si="2"/>
        <v>2</v>
      </c>
      <c r="AQ9" s="54">
        <f t="shared" si="3"/>
        <v>295000</v>
      </c>
      <c r="AR9" s="35">
        <f t="shared" si="4"/>
        <v>8</v>
      </c>
      <c r="AS9" s="54">
        <f t="shared" si="5"/>
        <v>4016000</v>
      </c>
      <c r="AT9" s="35">
        <f t="shared" si="6"/>
        <v>46</v>
      </c>
      <c r="AU9" s="54">
        <f t="shared" si="7"/>
        <v>2814000</v>
      </c>
      <c r="AV9" s="55">
        <f t="shared" si="8"/>
        <v>113</v>
      </c>
      <c r="AW9" s="15">
        <f t="shared" si="9"/>
        <v>5679000</v>
      </c>
    </row>
    <row r="10" spans="1:49" ht="12" customHeight="1" x14ac:dyDescent="0.2">
      <c r="A10" s="51" t="s">
        <v>23</v>
      </c>
      <c r="B10" s="41"/>
      <c r="C10" s="41"/>
      <c r="AJ10" s="53" t="s">
        <v>25</v>
      </c>
      <c r="AK10" s="53"/>
      <c r="AL10" s="35">
        <v>301</v>
      </c>
      <c r="AM10" s="35">
        <v>4</v>
      </c>
      <c r="AN10" s="35">
        <f t="shared" si="0"/>
        <v>32</v>
      </c>
      <c r="AO10" s="54">
        <f t="shared" si="1"/>
        <v>408000</v>
      </c>
      <c r="AP10" s="35">
        <f t="shared" si="2"/>
        <v>0</v>
      </c>
      <c r="AQ10" s="54">
        <f t="shared" si="3"/>
        <v>0</v>
      </c>
      <c r="AR10" s="35">
        <f t="shared" si="4"/>
        <v>3</v>
      </c>
      <c r="AS10" s="54">
        <f t="shared" si="5"/>
        <v>1159000</v>
      </c>
      <c r="AT10" s="35">
        <f t="shared" si="6"/>
        <v>15</v>
      </c>
      <c r="AU10" s="54">
        <f t="shared" si="7"/>
        <v>702000</v>
      </c>
      <c r="AV10" s="55">
        <f t="shared" si="8"/>
        <v>35</v>
      </c>
      <c r="AW10" s="15">
        <f t="shared" si="9"/>
        <v>1567000</v>
      </c>
    </row>
    <row r="11" spans="1:49" ht="12" customHeight="1" x14ac:dyDescent="0.2">
      <c r="B11" s="51" t="s">
        <v>27</v>
      </c>
      <c r="C11" s="41"/>
      <c r="D11" s="41"/>
      <c r="AJ11" s="53" t="s">
        <v>41</v>
      </c>
      <c r="AK11" s="53"/>
      <c r="AL11" s="35">
        <v>302</v>
      </c>
      <c r="AM11" s="35">
        <v>9</v>
      </c>
      <c r="AN11" s="35">
        <f t="shared" si="0"/>
        <v>55</v>
      </c>
      <c r="AO11" s="54">
        <f t="shared" si="1"/>
        <v>1148000</v>
      </c>
      <c r="AP11" s="35">
        <f t="shared" si="2"/>
        <v>1</v>
      </c>
      <c r="AQ11" s="54">
        <f t="shared" si="3"/>
        <v>125000</v>
      </c>
      <c r="AR11" s="35">
        <f t="shared" si="4"/>
        <v>5</v>
      </c>
      <c r="AS11" s="54">
        <f t="shared" si="5"/>
        <v>2158000</v>
      </c>
      <c r="AT11" s="35">
        <f t="shared" si="6"/>
        <v>30</v>
      </c>
      <c r="AU11" s="54">
        <f t="shared" si="7"/>
        <v>1408000</v>
      </c>
      <c r="AV11" s="55">
        <f t="shared" si="8"/>
        <v>61</v>
      </c>
      <c r="AW11" s="15">
        <f t="shared" si="9"/>
        <v>3431000</v>
      </c>
    </row>
    <row r="12" spans="1:49" ht="12" customHeight="1" x14ac:dyDescent="0.2">
      <c r="B12" s="53" t="s">
        <v>276</v>
      </c>
      <c r="C12" s="44"/>
      <c r="D12" s="44"/>
      <c r="E12" s="44"/>
      <c r="F12" s="44"/>
      <c r="G12" s="47">
        <v>8</v>
      </c>
      <c r="I12" s="44"/>
      <c r="J12" s="47">
        <v>184</v>
      </c>
      <c r="L12" s="44"/>
      <c r="M12" s="47">
        <v>1</v>
      </c>
      <c r="O12" s="44"/>
      <c r="P12" s="47">
        <v>174</v>
      </c>
      <c r="R12" s="44"/>
      <c r="S12" s="47">
        <v>1</v>
      </c>
      <c r="T12" s="44"/>
      <c r="U12" s="44"/>
      <c r="V12" s="44"/>
      <c r="W12" s="47">
        <v>1000</v>
      </c>
      <c r="Y12" s="44"/>
      <c r="Z12" s="44"/>
      <c r="AA12" s="47">
        <v>3</v>
      </c>
      <c r="AC12" s="44"/>
      <c r="AD12" s="44"/>
      <c r="AE12" s="44"/>
      <c r="AF12" s="44"/>
      <c r="AG12" s="47">
        <v>7</v>
      </c>
      <c r="AJ12" s="53" t="s">
        <v>29</v>
      </c>
      <c r="AK12" s="53"/>
      <c r="AL12" s="35">
        <v>401</v>
      </c>
      <c r="AM12" s="35">
        <v>8</v>
      </c>
      <c r="AN12" s="35">
        <f t="shared" si="0"/>
        <v>399</v>
      </c>
      <c r="AO12" s="54">
        <f t="shared" si="1"/>
        <v>6231000</v>
      </c>
      <c r="AP12" s="35">
        <f t="shared" si="2"/>
        <v>26</v>
      </c>
      <c r="AQ12" s="54">
        <f t="shared" si="3"/>
        <v>5046000</v>
      </c>
      <c r="AR12" s="35">
        <f t="shared" si="4"/>
        <v>30</v>
      </c>
      <c r="AS12" s="54">
        <f t="shared" si="5"/>
        <v>16981000</v>
      </c>
      <c r="AT12" s="35">
        <f t="shared" si="6"/>
        <v>171</v>
      </c>
      <c r="AU12" s="54">
        <f t="shared" si="7"/>
        <v>5769000</v>
      </c>
      <c r="AV12" s="55">
        <f t="shared" si="8"/>
        <v>455</v>
      </c>
      <c r="AW12" s="15">
        <f t="shared" si="9"/>
        <v>28258000</v>
      </c>
    </row>
    <row r="13" spans="1:49" ht="12" customHeight="1" x14ac:dyDescent="0.2">
      <c r="B13" s="53" t="s">
        <v>44</v>
      </c>
      <c r="C13" s="44"/>
      <c r="D13" s="44"/>
      <c r="E13" s="44"/>
      <c r="F13" s="44"/>
      <c r="G13" s="47">
        <v>1</v>
      </c>
      <c r="I13" s="44"/>
      <c r="J13" s="47">
        <v>25</v>
      </c>
      <c r="L13" s="44"/>
      <c r="M13" s="47">
        <v>0</v>
      </c>
      <c r="O13" s="44"/>
      <c r="P13" s="47">
        <v>0</v>
      </c>
      <c r="R13" s="44"/>
      <c r="S13" s="47">
        <v>0</v>
      </c>
      <c r="T13" s="44"/>
      <c r="U13" s="44"/>
      <c r="V13" s="44"/>
      <c r="W13" s="47">
        <v>0</v>
      </c>
      <c r="Y13" s="44"/>
      <c r="Z13" s="44"/>
      <c r="AA13" s="47">
        <v>0</v>
      </c>
      <c r="AC13" s="44"/>
      <c r="AD13" s="44"/>
      <c r="AE13" s="44"/>
      <c r="AF13" s="44"/>
      <c r="AG13" s="47">
        <v>0</v>
      </c>
      <c r="AJ13" s="53" t="s">
        <v>278</v>
      </c>
      <c r="AK13" s="53"/>
      <c r="AL13" s="35">
        <v>402</v>
      </c>
      <c r="AM13" s="35">
        <v>8</v>
      </c>
      <c r="AN13" s="35">
        <f t="shared" si="0"/>
        <v>20</v>
      </c>
      <c r="AO13" s="54">
        <f t="shared" si="1"/>
        <v>318000</v>
      </c>
      <c r="AP13" s="35">
        <f t="shared" si="2"/>
        <v>0</v>
      </c>
      <c r="AQ13" s="54">
        <f t="shared" si="3"/>
        <v>0</v>
      </c>
      <c r="AR13" s="35">
        <f t="shared" si="4"/>
        <v>0</v>
      </c>
      <c r="AS13" s="54">
        <f t="shared" si="5"/>
        <v>0</v>
      </c>
      <c r="AT13" s="35">
        <f t="shared" si="6"/>
        <v>12</v>
      </c>
      <c r="AU13" s="54">
        <f t="shared" si="7"/>
        <v>95000</v>
      </c>
      <c r="AV13" s="55">
        <f t="shared" si="8"/>
        <v>20</v>
      </c>
      <c r="AW13" s="15">
        <f t="shared" si="9"/>
        <v>318000</v>
      </c>
    </row>
    <row r="14" spans="1:49" ht="12" customHeight="1" x14ac:dyDescent="0.2">
      <c r="B14" s="53" t="s">
        <v>26</v>
      </c>
      <c r="C14" s="44"/>
      <c r="D14" s="44"/>
      <c r="E14" s="44"/>
      <c r="F14" s="44"/>
      <c r="G14" s="47">
        <v>9</v>
      </c>
      <c r="I14" s="44"/>
      <c r="J14" s="47">
        <v>209</v>
      </c>
      <c r="L14" s="44"/>
      <c r="M14" s="47">
        <v>1</v>
      </c>
      <c r="O14" s="44"/>
      <c r="P14" s="47">
        <v>174</v>
      </c>
      <c r="R14" s="44"/>
      <c r="S14" s="47">
        <v>1</v>
      </c>
      <c r="T14" s="44"/>
      <c r="U14" s="44"/>
      <c r="V14" s="44"/>
      <c r="W14" s="47">
        <v>1000</v>
      </c>
      <c r="Y14" s="44"/>
      <c r="Z14" s="44"/>
      <c r="AA14" s="47">
        <v>3</v>
      </c>
      <c r="AC14" s="44"/>
      <c r="AD14" s="44"/>
      <c r="AE14" s="44"/>
      <c r="AF14" s="44"/>
      <c r="AG14" s="47">
        <v>7</v>
      </c>
      <c r="AJ14" s="53" t="s">
        <v>111</v>
      </c>
      <c r="AK14" s="53"/>
      <c r="AL14" s="35">
        <v>501</v>
      </c>
      <c r="AM14" s="35">
        <v>2</v>
      </c>
      <c r="AN14" s="35">
        <f t="shared" si="0"/>
        <v>8</v>
      </c>
      <c r="AO14" s="54">
        <f t="shared" si="1"/>
        <v>184000</v>
      </c>
      <c r="AP14" s="35">
        <f t="shared" si="2"/>
        <v>1</v>
      </c>
      <c r="AQ14" s="54">
        <f t="shared" si="3"/>
        <v>174000</v>
      </c>
      <c r="AR14" s="35">
        <f t="shared" si="4"/>
        <v>1</v>
      </c>
      <c r="AS14" s="54">
        <f t="shared" si="5"/>
        <v>1000000</v>
      </c>
      <c r="AT14" s="35">
        <f t="shared" si="6"/>
        <v>3</v>
      </c>
      <c r="AU14" s="54">
        <f t="shared" si="7"/>
        <v>7000</v>
      </c>
      <c r="AV14" s="55">
        <f t="shared" si="8"/>
        <v>10</v>
      </c>
      <c r="AW14" s="15">
        <f t="shared" si="9"/>
        <v>1358000</v>
      </c>
    </row>
    <row r="15" spans="1:49" ht="12" customHeight="1" x14ac:dyDescent="0.2">
      <c r="B15" s="51" t="s">
        <v>31</v>
      </c>
      <c r="C15" s="41"/>
      <c r="D15" s="41"/>
      <c r="AJ15" s="53" t="s">
        <v>32</v>
      </c>
      <c r="AK15" s="53"/>
      <c r="AL15" s="35">
        <v>601</v>
      </c>
      <c r="AM15" s="35">
        <v>6</v>
      </c>
      <c r="AN15" s="35">
        <f t="shared" si="0"/>
        <v>13</v>
      </c>
      <c r="AO15" s="54">
        <f t="shared" si="1"/>
        <v>76000</v>
      </c>
      <c r="AP15" s="35">
        <f t="shared" si="2"/>
        <v>0</v>
      </c>
      <c r="AQ15" s="54">
        <f t="shared" si="3"/>
        <v>0</v>
      </c>
      <c r="AR15" s="35">
        <f t="shared" si="4"/>
        <v>0</v>
      </c>
      <c r="AS15" s="54">
        <f t="shared" si="5"/>
        <v>0</v>
      </c>
      <c r="AT15" s="35">
        <f t="shared" si="6"/>
        <v>7</v>
      </c>
      <c r="AU15" s="54">
        <f t="shared" si="7"/>
        <v>45000</v>
      </c>
      <c r="AV15" s="55">
        <f t="shared" si="8"/>
        <v>13</v>
      </c>
      <c r="AW15" s="15">
        <f t="shared" si="9"/>
        <v>76000</v>
      </c>
    </row>
    <row r="16" spans="1:49" ht="12" customHeight="1" x14ac:dyDescent="0.2">
      <c r="B16" s="53" t="s">
        <v>277</v>
      </c>
      <c r="C16" s="44"/>
      <c r="D16" s="44"/>
      <c r="E16" s="44"/>
      <c r="F16" s="44"/>
      <c r="G16" s="47">
        <v>3</v>
      </c>
      <c r="I16" s="44"/>
      <c r="J16" s="47">
        <v>28</v>
      </c>
      <c r="L16" s="44"/>
      <c r="M16" s="47">
        <v>0</v>
      </c>
      <c r="O16" s="44"/>
      <c r="P16" s="47">
        <v>0</v>
      </c>
      <c r="R16" s="44"/>
      <c r="S16" s="47">
        <v>1</v>
      </c>
      <c r="T16" s="44"/>
      <c r="U16" s="44"/>
      <c r="V16" s="44"/>
      <c r="W16" s="47">
        <v>1000</v>
      </c>
      <c r="Y16" s="44"/>
      <c r="Z16" s="44"/>
      <c r="AA16" s="47">
        <v>3</v>
      </c>
      <c r="AC16" s="44"/>
      <c r="AD16" s="44"/>
      <c r="AE16" s="44"/>
      <c r="AF16" s="44"/>
      <c r="AG16" s="47">
        <v>1027</v>
      </c>
      <c r="AJ16" s="53" t="s">
        <v>157</v>
      </c>
      <c r="AK16" s="53"/>
      <c r="AL16" s="35">
        <v>602</v>
      </c>
      <c r="AM16" s="35">
        <v>5</v>
      </c>
      <c r="AN16" s="35">
        <f t="shared" si="0"/>
        <v>17</v>
      </c>
      <c r="AO16" s="54">
        <f t="shared" si="1"/>
        <v>81000</v>
      </c>
      <c r="AP16" s="35">
        <f t="shared" si="2"/>
        <v>0</v>
      </c>
      <c r="AQ16" s="54">
        <f t="shared" si="3"/>
        <v>0</v>
      </c>
      <c r="AR16" s="35">
        <f t="shared" si="4"/>
        <v>0</v>
      </c>
      <c r="AS16" s="54">
        <f t="shared" si="5"/>
        <v>0</v>
      </c>
      <c r="AT16" s="35">
        <f t="shared" si="6"/>
        <v>10</v>
      </c>
      <c r="AU16" s="54">
        <f t="shared" si="7"/>
        <v>57000</v>
      </c>
      <c r="AV16" s="55">
        <f t="shared" si="8"/>
        <v>17</v>
      </c>
      <c r="AW16" s="15">
        <f t="shared" si="9"/>
        <v>81000</v>
      </c>
    </row>
    <row r="17" spans="2:49" ht="12" customHeight="1" x14ac:dyDescent="0.2">
      <c r="B17" s="53" t="s">
        <v>34</v>
      </c>
      <c r="C17" s="44"/>
      <c r="D17" s="44"/>
      <c r="E17" s="44"/>
      <c r="F17" s="44"/>
      <c r="G17" s="47">
        <v>8</v>
      </c>
      <c r="I17" s="44"/>
      <c r="J17" s="47">
        <v>74</v>
      </c>
      <c r="L17" s="44"/>
      <c r="M17" s="47">
        <v>0</v>
      </c>
      <c r="O17" s="44"/>
      <c r="P17" s="47">
        <v>0</v>
      </c>
      <c r="R17" s="44"/>
      <c r="S17" s="47">
        <v>0</v>
      </c>
      <c r="T17" s="44"/>
      <c r="U17" s="44"/>
      <c r="V17" s="44"/>
      <c r="W17" s="47">
        <v>0</v>
      </c>
      <c r="Y17" s="44"/>
      <c r="Z17" s="44"/>
      <c r="AA17" s="47">
        <v>4</v>
      </c>
      <c r="AC17" s="44"/>
      <c r="AD17" s="44"/>
      <c r="AE17" s="44"/>
      <c r="AF17" s="44"/>
      <c r="AG17" s="47">
        <v>27</v>
      </c>
      <c r="AJ17" s="53" t="s">
        <v>33</v>
      </c>
      <c r="AK17" s="53"/>
      <c r="AL17" s="35">
        <v>603</v>
      </c>
      <c r="AM17" s="35">
        <v>4</v>
      </c>
      <c r="AN17" s="35">
        <f t="shared" si="0"/>
        <v>10</v>
      </c>
      <c r="AO17" s="54">
        <f t="shared" si="1"/>
        <v>128000</v>
      </c>
      <c r="AP17" s="35">
        <f t="shared" si="2"/>
        <v>0</v>
      </c>
      <c r="AQ17" s="54">
        <f t="shared" si="3"/>
        <v>0</v>
      </c>
      <c r="AR17" s="35">
        <f t="shared" si="4"/>
        <v>0</v>
      </c>
      <c r="AS17" s="54">
        <f t="shared" si="5"/>
        <v>0</v>
      </c>
      <c r="AT17" s="35">
        <f t="shared" si="6"/>
        <v>6</v>
      </c>
      <c r="AU17" s="54">
        <f t="shared" si="7"/>
        <v>105000</v>
      </c>
      <c r="AV17" s="55">
        <f t="shared" si="8"/>
        <v>10</v>
      </c>
      <c r="AW17" s="15">
        <f t="shared" si="9"/>
        <v>128000</v>
      </c>
    </row>
    <row r="18" spans="2:49" ht="12" customHeight="1" x14ac:dyDescent="0.2">
      <c r="B18" s="53" t="s">
        <v>81</v>
      </c>
      <c r="C18" s="44"/>
      <c r="D18" s="44"/>
      <c r="E18" s="44"/>
      <c r="F18" s="44"/>
      <c r="G18" s="47">
        <v>3</v>
      </c>
      <c r="I18" s="44"/>
      <c r="J18" s="47">
        <v>13</v>
      </c>
      <c r="L18" s="44"/>
      <c r="M18" s="47">
        <v>2</v>
      </c>
      <c r="O18" s="44"/>
      <c r="P18" s="47">
        <v>409</v>
      </c>
      <c r="R18" s="44"/>
      <c r="S18" s="47">
        <v>0</v>
      </c>
      <c r="T18" s="44"/>
      <c r="U18" s="44"/>
      <c r="V18" s="44"/>
      <c r="W18" s="47">
        <v>0</v>
      </c>
      <c r="Y18" s="44"/>
      <c r="Z18" s="44"/>
      <c r="AA18" s="47">
        <v>3</v>
      </c>
      <c r="AC18" s="44"/>
      <c r="AD18" s="44"/>
      <c r="AE18" s="44"/>
      <c r="AF18" s="44"/>
      <c r="AG18" s="47">
        <v>162</v>
      </c>
      <c r="AJ18" s="53" t="s">
        <v>50</v>
      </c>
      <c r="AK18" s="53"/>
      <c r="AL18" s="35">
        <v>604</v>
      </c>
      <c r="AM18" s="35">
        <v>5</v>
      </c>
      <c r="AN18" s="35">
        <f t="shared" si="0"/>
        <v>7</v>
      </c>
      <c r="AO18" s="54">
        <f t="shared" si="1"/>
        <v>40000</v>
      </c>
      <c r="AP18" s="35">
        <f t="shared" si="2"/>
        <v>0</v>
      </c>
      <c r="AQ18" s="54">
        <f t="shared" si="3"/>
        <v>0</v>
      </c>
      <c r="AR18" s="35">
        <f t="shared" si="4"/>
        <v>0</v>
      </c>
      <c r="AS18" s="54">
        <f t="shared" si="5"/>
        <v>0</v>
      </c>
      <c r="AT18" s="35">
        <f t="shared" si="6"/>
        <v>2</v>
      </c>
      <c r="AU18" s="54">
        <f t="shared" si="7"/>
        <v>16000</v>
      </c>
      <c r="AV18" s="55">
        <f t="shared" si="8"/>
        <v>7</v>
      </c>
      <c r="AW18" s="15">
        <f t="shared" si="9"/>
        <v>40000</v>
      </c>
    </row>
    <row r="19" spans="2:49" ht="12" customHeight="1" x14ac:dyDescent="0.2">
      <c r="B19" s="53" t="s">
        <v>35</v>
      </c>
      <c r="C19" s="44"/>
      <c r="D19" s="44"/>
      <c r="E19" s="44"/>
      <c r="F19" s="44"/>
      <c r="G19" s="47">
        <v>3</v>
      </c>
      <c r="I19" s="44"/>
      <c r="J19" s="47">
        <v>120</v>
      </c>
      <c r="L19" s="44"/>
      <c r="M19" s="47">
        <v>0</v>
      </c>
      <c r="O19" s="44"/>
      <c r="P19" s="47">
        <v>0</v>
      </c>
      <c r="R19" s="44"/>
      <c r="S19" s="47">
        <v>0</v>
      </c>
      <c r="T19" s="44"/>
      <c r="U19" s="44"/>
      <c r="V19" s="44"/>
      <c r="W19" s="47">
        <v>0</v>
      </c>
      <c r="Y19" s="44"/>
      <c r="Z19" s="44"/>
      <c r="AA19" s="47">
        <v>2</v>
      </c>
      <c r="AC19" s="44"/>
      <c r="AD19" s="44"/>
      <c r="AE19" s="44"/>
      <c r="AF19" s="44"/>
      <c r="AG19" s="47">
        <v>70</v>
      </c>
      <c r="AJ19" s="53" t="s">
        <v>37</v>
      </c>
      <c r="AK19" s="53"/>
      <c r="AL19" s="35">
        <v>605</v>
      </c>
      <c r="AM19" s="35">
        <v>3</v>
      </c>
      <c r="AN19" s="35">
        <f t="shared" si="0"/>
        <v>3</v>
      </c>
      <c r="AO19" s="54">
        <f t="shared" si="1"/>
        <v>28000</v>
      </c>
      <c r="AP19" s="35">
        <f t="shared" si="2"/>
        <v>0</v>
      </c>
      <c r="AQ19" s="54">
        <f t="shared" si="3"/>
        <v>0</v>
      </c>
      <c r="AR19" s="35">
        <f t="shared" si="4"/>
        <v>1</v>
      </c>
      <c r="AS19" s="54">
        <f t="shared" si="5"/>
        <v>1000000</v>
      </c>
      <c r="AT19" s="35">
        <f t="shared" si="6"/>
        <v>3</v>
      </c>
      <c r="AU19" s="54">
        <f t="shared" si="7"/>
        <v>1027000</v>
      </c>
      <c r="AV19" s="55">
        <f t="shared" si="8"/>
        <v>4</v>
      </c>
      <c r="AW19" s="15">
        <f t="shared" si="9"/>
        <v>1028000</v>
      </c>
    </row>
    <row r="20" spans="2:49" ht="12" customHeight="1" x14ac:dyDescent="0.2">
      <c r="B20" s="53" t="s">
        <v>36</v>
      </c>
      <c r="C20" s="44"/>
      <c r="D20" s="44"/>
      <c r="E20" s="44"/>
      <c r="F20" s="44"/>
      <c r="G20" s="47">
        <v>16</v>
      </c>
      <c r="I20" s="44"/>
      <c r="J20" s="47">
        <v>117</v>
      </c>
      <c r="L20" s="44"/>
      <c r="M20" s="47">
        <v>1</v>
      </c>
      <c r="O20" s="44"/>
      <c r="P20" s="47">
        <v>250</v>
      </c>
      <c r="R20" s="44"/>
      <c r="S20" s="47">
        <v>5</v>
      </c>
      <c r="T20" s="44"/>
      <c r="U20" s="44"/>
      <c r="V20" s="44"/>
      <c r="W20" s="47">
        <v>3100</v>
      </c>
      <c r="Y20" s="44"/>
      <c r="Z20" s="44"/>
      <c r="AA20" s="47">
        <v>3</v>
      </c>
      <c r="AC20" s="44"/>
      <c r="AD20" s="44"/>
      <c r="AE20" s="44"/>
      <c r="AF20" s="44"/>
      <c r="AG20" s="47">
        <v>11</v>
      </c>
      <c r="AJ20" s="53" t="s">
        <v>38</v>
      </c>
      <c r="AK20" s="53"/>
      <c r="AL20" s="35">
        <v>701</v>
      </c>
      <c r="AM20" s="35">
        <v>5</v>
      </c>
      <c r="AN20" s="35">
        <f t="shared" si="0"/>
        <v>2</v>
      </c>
      <c r="AO20" s="54">
        <f t="shared" si="1"/>
        <v>25000</v>
      </c>
      <c r="AP20" s="35">
        <f t="shared" si="2"/>
        <v>0</v>
      </c>
      <c r="AQ20" s="54">
        <f t="shared" si="3"/>
        <v>0</v>
      </c>
      <c r="AR20" s="35">
        <f t="shared" si="4"/>
        <v>0</v>
      </c>
      <c r="AS20" s="54">
        <f t="shared" si="5"/>
        <v>0</v>
      </c>
      <c r="AT20" s="35">
        <f t="shared" si="6"/>
        <v>1</v>
      </c>
      <c r="AU20" s="54">
        <f t="shared" si="7"/>
        <v>5000</v>
      </c>
      <c r="AV20" s="55">
        <f t="shared" si="8"/>
        <v>2</v>
      </c>
      <c r="AW20" s="15">
        <f t="shared" si="9"/>
        <v>25000</v>
      </c>
    </row>
    <row r="21" spans="2:49" ht="12" customHeight="1" x14ac:dyDescent="0.2">
      <c r="B21" s="53" t="s">
        <v>28</v>
      </c>
      <c r="C21" s="44"/>
      <c r="D21" s="44"/>
      <c r="E21" s="44"/>
      <c r="F21" s="44"/>
      <c r="G21" s="47">
        <v>9</v>
      </c>
      <c r="I21" s="44"/>
      <c r="J21" s="47">
        <v>103</v>
      </c>
      <c r="L21" s="44"/>
      <c r="M21" s="47">
        <v>0</v>
      </c>
      <c r="O21" s="44"/>
      <c r="P21" s="47">
        <v>0</v>
      </c>
      <c r="R21" s="44"/>
      <c r="S21" s="47">
        <v>0</v>
      </c>
      <c r="T21" s="44"/>
      <c r="U21" s="44"/>
      <c r="V21" s="44"/>
      <c r="W21" s="47">
        <v>0</v>
      </c>
      <c r="Y21" s="44"/>
      <c r="Z21" s="44"/>
      <c r="AA21" s="47">
        <v>6</v>
      </c>
      <c r="AC21" s="44"/>
      <c r="AD21" s="44"/>
      <c r="AE21" s="44"/>
      <c r="AF21" s="44"/>
      <c r="AG21" s="47">
        <v>84</v>
      </c>
      <c r="AJ21" s="53" t="s">
        <v>53</v>
      </c>
      <c r="AK21" s="53"/>
      <c r="AL21" s="35">
        <v>702</v>
      </c>
      <c r="AM21" s="35">
        <v>5</v>
      </c>
      <c r="AN21" s="35">
        <f t="shared" si="0"/>
        <v>10</v>
      </c>
      <c r="AO21" s="54">
        <f t="shared" si="1"/>
        <v>75000</v>
      </c>
      <c r="AP21" s="35">
        <f t="shared" si="2"/>
        <v>1</v>
      </c>
      <c r="AQ21" s="54">
        <f t="shared" si="3"/>
        <v>228000</v>
      </c>
      <c r="AR21" s="35">
        <f t="shared" si="4"/>
        <v>0</v>
      </c>
      <c r="AS21" s="54">
        <f t="shared" si="5"/>
        <v>0</v>
      </c>
      <c r="AT21" s="35">
        <f t="shared" si="6"/>
        <v>4</v>
      </c>
      <c r="AU21" s="54">
        <f t="shared" si="7"/>
        <v>67000</v>
      </c>
      <c r="AV21" s="55">
        <f t="shared" si="8"/>
        <v>11</v>
      </c>
      <c r="AW21" s="15">
        <f t="shared" si="9"/>
        <v>303000</v>
      </c>
    </row>
    <row r="22" spans="2:49" ht="12" customHeight="1" x14ac:dyDescent="0.2">
      <c r="B22" s="53" t="s">
        <v>25</v>
      </c>
      <c r="C22" s="44"/>
      <c r="D22" s="44"/>
      <c r="E22" s="44"/>
      <c r="F22" s="44"/>
      <c r="G22" s="47">
        <v>6</v>
      </c>
      <c r="I22" s="44"/>
      <c r="J22" s="47">
        <v>60</v>
      </c>
      <c r="L22" s="44"/>
      <c r="M22" s="47">
        <v>0</v>
      </c>
      <c r="O22" s="44"/>
      <c r="P22" s="47">
        <v>0</v>
      </c>
      <c r="R22" s="44"/>
      <c r="S22" s="47">
        <v>0</v>
      </c>
      <c r="T22" s="44"/>
      <c r="U22" s="44"/>
      <c r="V22" s="44"/>
      <c r="W22" s="47">
        <v>0</v>
      </c>
      <c r="Y22" s="44"/>
      <c r="Z22" s="44"/>
      <c r="AA22" s="47">
        <v>1</v>
      </c>
      <c r="AC22" s="44"/>
      <c r="AD22" s="44"/>
      <c r="AE22" s="44"/>
      <c r="AF22" s="44"/>
      <c r="AG22" s="47">
        <v>1</v>
      </c>
      <c r="AJ22" s="53" t="s">
        <v>181</v>
      </c>
      <c r="AK22" s="53"/>
      <c r="AL22" s="35">
        <v>703</v>
      </c>
      <c r="AM22" s="35">
        <v>4</v>
      </c>
      <c r="AN22" s="35">
        <f t="shared" si="0"/>
        <v>12</v>
      </c>
      <c r="AO22" s="54">
        <f t="shared" si="1"/>
        <v>169000</v>
      </c>
      <c r="AP22" s="35">
        <f t="shared" si="2"/>
        <v>0</v>
      </c>
      <c r="AQ22" s="54">
        <f t="shared" si="3"/>
        <v>0</v>
      </c>
      <c r="AR22" s="35">
        <f t="shared" si="4"/>
        <v>0</v>
      </c>
      <c r="AS22" s="54">
        <f t="shared" si="5"/>
        <v>0</v>
      </c>
      <c r="AT22" s="35">
        <f t="shared" si="6"/>
        <v>5</v>
      </c>
      <c r="AU22" s="54">
        <f t="shared" si="7"/>
        <v>69000</v>
      </c>
      <c r="AV22" s="55">
        <f t="shared" si="8"/>
        <v>12</v>
      </c>
      <c r="AW22" s="15">
        <f t="shared" si="9"/>
        <v>169000</v>
      </c>
    </row>
    <row r="23" spans="2:49" ht="12" customHeight="1" x14ac:dyDescent="0.2">
      <c r="B23" s="53" t="s">
        <v>41</v>
      </c>
      <c r="C23" s="44"/>
      <c r="D23" s="44"/>
      <c r="E23" s="44"/>
      <c r="F23" s="44"/>
      <c r="G23" s="47">
        <v>5</v>
      </c>
      <c r="I23" s="44"/>
      <c r="J23" s="47">
        <v>12</v>
      </c>
      <c r="L23" s="44"/>
      <c r="M23" s="47">
        <v>1</v>
      </c>
      <c r="O23" s="44"/>
      <c r="P23" s="47">
        <v>150</v>
      </c>
      <c r="R23" s="44"/>
      <c r="S23" s="47">
        <v>0</v>
      </c>
      <c r="T23" s="44"/>
      <c r="U23" s="44"/>
      <c r="V23" s="44"/>
      <c r="W23" s="47">
        <v>0</v>
      </c>
      <c r="Y23" s="44"/>
      <c r="Z23" s="44"/>
      <c r="AA23" s="47">
        <v>5</v>
      </c>
      <c r="AC23" s="44"/>
      <c r="AD23" s="44"/>
      <c r="AE23" s="44"/>
      <c r="AF23" s="44"/>
      <c r="AG23" s="47">
        <v>159</v>
      </c>
      <c r="AJ23" s="53" t="s">
        <v>88</v>
      </c>
      <c r="AK23" s="53"/>
      <c r="AL23" s="35">
        <v>704</v>
      </c>
      <c r="AM23" s="35">
        <v>3</v>
      </c>
      <c r="AN23" s="35">
        <f t="shared" si="0"/>
        <v>8</v>
      </c>
      <c r="AO23" s="54">
        <f t="shared" si="1"/>
        <v>74000</v>
      </c>
      <c r="AP23" s="35">
        <f t="shared" si="2"/>
        <v>0</v>
      </c>
      <c r="AQ23" s="54">
        <f t="shared" si="3"/>
        <v>0</v>
      </c>
      <c r="AR23" s="35">
        <f t="shared" si="4"/>
        <v>0</v>
      </c>
      <c r="AS23" s="54">
        <f t="shared" si="5"/>
        <v>0</v>
      </c>
      <c r="AT23" s="35">
        <f t="shared" si="6"/>
        <v>4</v>
      </c>
      <c r="AU23" s="54">
        <f t="shared" si="7"/>
        <v>27000</v>
      </c>
      <c r="AV23" s="55">
        <f t="shared" si="8"/>
        <v>8</v>
      </c>
      <c r="AW23" s="15">
        <f t="shared" si="9"/>
        <v>74000</v>
      </c>
    </row>
    <row r="24" spans="2:49" ht="12" customHeight="1" x14ac:dyDescent="0.2">
      <c r="B24" s="53" t="s">
        <v>29</v>
      </c>
      <c r="C24" s="44"/>
      <c r="D24" s="44"/>
      <c r="E24" s="44"/>
      <c r="F24" s="44"/>
      <c r="G24" s="47">
        <v>2</v>
      </c>
      <c r="I24" s="44"/>
      <c r="J24" s="47">
        <v>17</v>
      </c>
      <c r="L24" s="44"/>
      <c r="M24" s="47">
        <v>0</v>
      </c>
      <c r="O24" s="44"/>
      <c r="P24" s="47">
        <v>0</v>
      </c>
      <c r="R24" s="44"/>
      <c r="S24" s="47">
        <v>0</v>
      </c>
      <c r="T24" s="44"/>
      <c r="U24" s="44"/>
      <c r="V24" s="44"/>
      <c r="W24" s="47">
        <v>0</v>
      </c>
      <c r="Y24" s="44"/>
      <c r="Z24" s="44"/>
      <c r="AA24" s="47">
        <v>1</v>
      </c>
      <c r="AC24" s="44"/>
      <c r="AD24" s="44"/>
      <c r="AE24" s="44"/>
      <c r="AF24" s="44"/>
      <c r="AG24" s="47">
        <v>17</v>
      </c>
      <c r="AJ24" s="53" t="s">
        <v>89</v>
      </c>
      <c r="AK24" s="53"/>
      <c r="AL24" s="35">
        <v>801.01</v>
      </c>
      <c r="AM24" s="35">
        <v>8</v>
      </c>
      <c r="AN24" s="35">
        <f t="shared" si="0"/>
        <v>23</v>
      </c>
      <c r="AO24" s="54">
        <f t="shared" si="1"/>
        <v>200000</v>
      </c>
      <c r="AP24" s="35">
        <f t="shared" si="2"/>
        <v>0</v>
      </c>
      <c r="AQ24" s="54">
        <f t="shared" si="3"/>
        <v>0</v>
      </c>
      <c r="AR24" s="35">
        <f t="shared" si="4"/>
        <v>1</v>
      </c>
      <c r="AS24" s="54">
        <f t="shared" si="5"/>
        <v>300000</v>
      </c>
      <c r="AT24" s="35">
        <f t="shared" si="6"/>
        <v>13</v>
      </c>
      <c r="AU24" s="54">
        <f t="shared" si="7"/>
        <v>72000</v>
      </c>
      <c r="AV24" s="55">
        <f t="shared" si="8"/>
        <v>24</v>
      </c>
      <c r="AW24" s="15">
        <f t="shared" si="9"/>
        <v>500000</v>
      </c>
    </row>
    <row r="25" spans="2:49" ht="12" customHeight="1" x14ac:dyDescent="0.2">
      <c r="B25" s="53" t="s">
        <v>278</v>
      </c>
      <c r="C25" s="44"/>
      <c r="D25" s="44"/>
      <c r="E25" s="44"/>
      <c r="F25" s="44"/>
      <c r="G25" s="47">
        <v>6</v>
      </c>
      <c r="I25" s="44"/>
      <c r="J25" s="47">
        <v>160</v>
      </c>
      <c r="L25" s="44"/>
      <c r="M25" s="47">
        <v>0</v>
      </c>
      <c r="O25" s="44"/>
      <c r="P25" s="47">
        <v>0</v>
      </c>
      <c r="R25" s="44"/>
      <c r="S25" s="47">
        <v>0</v>
      </c>
      <c r="T25" s="44"/>
      <c r="U25" s="44"/>
      <c r="V25" s="44"/>
      <c r="W25" s="47">
        <v>0</v>
      </c>
      <c r="Y25" s="44"/>
      <c r="Z25" s="44"/>
      <c r="AA25" s="47">
        <v>4</v>
      </c>
      <c r="AC25" s="44"/>
      <c r="AD25" s="44"/>
      <c r="AE25" s="44"/>
      <c r="AF25" s="44"/>
      <c r="AG25" s="47">
        <v>20</v>
      </c>
      <c r="AJ25" s="53" t="s">
        <v>55</v>
      </c>
      <c r="AK25" s="53"/>
      <c r="AL25" s="35">
        <v>801.02</v>
      </c>
      <c r="AM25" s="35">
        <v>6</v>
      </c>
      <c r="AN25" s="35">
        <f t="shared" si="0"/>
        <v>4</v>
      </c>
      <c r="AO25" s="54">
        <f t="shared" si="1"/>
        <v>13000</v>
      </c>
      <c r="AP25" s="35">
        <f t="shared" si="2"/>
        <v>0</v>
      </c>
      <c r="AQ25" s="54">
        <f t="shared" si="3"/>
        <v>0</v>
      </c>
      <c r="AR25" s="35">
        <f t="shared" si="4"/>
        <v>1</v>
      </c>
      <c r="AS25" s="54">
        <f t="shared" si="5"/>
        <v>800000</v>
      </c>
      <c r="AT25" s="35">
        <f t="shared" si="6"/>
        <v>2</v>
      </c>
      <c r="AU25" s="54">
        <f t="shared" si="7"/>
        <v>3000</v>
      </c>
      <c r="AV25" s="55">
        <f t="shared" si="8"/>
        <v>5</v>
      </c>
      <c r="AW25" s="15">
        <f t="shared" si="9"/>
        <v>813000</v>
      </c>
    </row>
    <row r="26" spans="2:49" ht="12" customHeight="1" x14ac:dyDescent="0.2">
      <c r="B26" s="53" t="s">
        <v>111</v>
      </c>
      <c r="C26" s="44"/>
      <c r="D26" s="44"/>
      <c r="E26" s="44"/>
      <c r="F26" s="44"/>
      <c r="G26" s="47">
        <v>18</v>
      </c>
      <c r="I26" s="44"/>
      <c r="J26" s="47">
        <v>304</v>
      </c>
      <c r="L26" s="44"/>
      <c r="M26" s="47">
        <v>0</v>
      </c>
      <c r="O26" s="44"/>
      <c r="P26" s="47">
        <v>0</v>
      </c>
      <c r="R26" s="44"/>
      <c r="S26" s="47">
        <v>1</v>
      </c>
      <c r="T26" s="44"/>
      <c r="U26" s="44"/>
      <c r="V26" s="44"/>
      <c r="W26" s="47">
        <v>263</v>
      </c>
      <c r="Y26" s="44"/>
      <c r="Z26" s="44"/>
      <c r="AA26" s="47">
        <v>5</v>
      </c>
      <c r="AC26" s="44"/>
      <c r="AD26" s="44"/>
      <c r="AE26" s="44"/>
      <c r="AF26" s="44"/>
      <c r="AG26" s="47">
        <v>79</v>
      </c>
      <c r="AJ26" s="53" t="s">
        <v>98</v>
      </c>
      <c r="AK26" s="53"/>
      <c r="AL26" s="35">
        <v>802</v>
      </c>
      <c r="AM26" s="35">
        <v>3</v>
      </c>
      <c r="AN26" s="35">
        <f t="shared" si="0"/>
        <v>3</v>
      </c>
      <c r="AO26" s="54">
        <f t="shared" si="1"/>
        <v>13000</v>
      </c>
      <c r="AP26" s="35">
        <f t="shared" si="2"/>
        <v>2</v>
      </c>
      <c r="AQ26" s="54">
        <f t="shared" si="3"/>
        <v>409000</v>
      </c>
      <c r="AR26" s="35">
        <f t="shared" si="4"/>
        <v>0</v>
      </c>
      <c r="AS26" s="54">
        <f t="shared" si="5"/>
        <v>0</v>
      </c>
      <c r="AT26" s="35">
        <f t="shared" si="6"/>
        <v>3</v>
      </c>
      <c r="AU26" s="54">
        <f t="shared" si="7"/>
        <v>162000</v>
      </c>
      <c r="AV26" s="55">
        <f t="shared" si="8"/>
        <v>5</v>
      </c>
      <c r="AW26" s="15">
        <f t="shared" si="9"/>
        <v>422000</v>
      </c>
    </row>
    <row r="27" spans="2:49" ht="12" customHeight="1" x14ac:dyDescent="0.2">
      <c r="B27" s="53" t="s">
        <v>26</v>
      </c>
      <c r="C27" s="44"/>
      <c r="D27" s="44"/>
      <c r="E27" s="44"/>
      <c r="F27" s="44"/>
      <c r="G27" s="47">
        <v>79</v>
      </c>
      <c r="I27" s="44"/>
      <c r="J27" s="47">
        <v>1008</v>
      </c>
      <c r="L27" s="44"/>
      <c r="M27" s="47">
        <v>4</v>
      </c>
      <c r="O27" s="44"/>
      <c r="P27" s="47">
        <v>809</v>
      </c>
      <c r="R27" s="44"/>
      <c r="S27" s="47">
        <v>7</v>
      </c>
      <c r="T27" s="44"/>
      <c r="U27" s="44"/>
      <c r="V27" s="44"/>
      <c r="W27" s="47">
        <v>4363</v>
      </c>
      <c r="Y27" s="44"/>
      <c r="Z27" s="44"/>
      <c r="AA27" s="47">
        <v>37</v>
      </c>
      <c r="AC27" s="44"/>
      <c r="AD27" s="44"/>
      <c r="AE27" s="44"/>
      <c r="AF27" s="44"/>
      <c r="AG27" s="47">
        <v>1657</v>
      </c>
      <c r="AJ27" s="53" t="s">
        <v>58</v>
      </c>
      <c r="AK27" s="53"/>
      <c r="AL27" s="35">
        <v>803.01</v>
      </c>
      <c r="AM27" s="35">
        <v>5</v>
      </c>
      <c r="AN27" s="35">
        <f t="shared" si="0"/>
        <v>3</v>
      </c>
      <c r="AO27" s="54">
        <f t="shared" si="1"/>
        <v>8000</v>
      </c>
      <c r="AP27" s="35">
        <f t="shared" si="2"/>
        <v>0</v>
      </c>
      <c r="AQ27" s="54">
        <f t="shared" si="3"/>
        <v>0</v>
      </c>
      <c r="AR27" s="35">
        <f t="shared" si="4"/>
        <v>0</v>
      </c>
      <c r="AS27" s="54">
        <f t="shared" si="5"/>
        <v>0</v>
      </c>
      <c r="AT27" s="35">
        <f t="shared" si="6"/>
        <v>3</v>
      </c>
      <c r="AU27" s="54">
        <f t="shared" si="7"/>
        <v>8000</v>
      </c>
      <c r="AV27" s="55">
        <f t="shared" si="8"/>
        <v>3</v>
      </c>
      <c r="AW27" s="15">
        <f t="shared" si="9"/>
        <v>8000</v>
      </c>
    </row>
    <row r="28" spans="2:49" ht="12" customHeight="1" x14ac:dyDescent="0.2">
      <c r="B28" s="51" t="s">
        <v>45</v>
      </c>
      <c r="C28" s="41"/>
      <c r="D28" s="41"/>
      <c r="AJ28" s="53" t="s">
        <v>60</v>
      </c>
      <c r="AK28" s="53"/>
      <c r="AL28" s="35">
        <v>803.02</v>
      </c>
      <c r="AM28" s="35">
        <v>6</v>
      </c>
      <c r="AN28" s="35">
        <f t="shared" si="0"/>
        <v>2</v>
      </c>
      <c r="AO28" s="54">
        <f t="shared" si="1"/>
        <v>19000</v>
      </c>
      <c r="AP28" s="35">
        <f t="shared" si="2"/>
        <v>0</v>
      </c>
      <c r="AQ28" s="54">
        <f t="shared" si="3"/>
        <v>0</v>
      </c>
      <c r="AR28" s="35">
        <f t="shared" si="4"/>
        <v>0</v>
      </c>
      <c r="AS28" s="54">
        <f t="shared" si="5"/>
        <v>0</v>
      </c>
      <c r="AT28" s="35">
        <f t="shared" si="6"/>
        <v>1</v>
      </c>
      <c r="AU28" s="54">
        <f t="shared" si="7"/>
        <v>16000</v>
      </c>
      <c r="AV28" s="55">
        <f t="shared" si="8"/>
        <v>2</v>
      </c>
      <c r="AW28" s="15">
        <f t="shared" si="9"/>
        <v>19000</v>
      </c>
    </row>
    <row r="29" spans="2:49" ht="12" customHeight="1" x14ac:dyDescent="0.2">
      <c r="B29" s="53" t="s">
        <v>32</v>
      </c>
      <c r="C29" s="44"/>
      <c r="D29" s="44"/>
      <c r="E29" s="44"/>
      <c r="F29" s="44"/>
      <c r="G29" s="47">
        <v>32</v>
      </c>
      <c r="I29" s="44"/>
      <c r="J29" s="47">
        <v>408</v>
      </c>
      <c r="L29" s="44"/>
      <c r="M29" s="47">
        <v>0</v>
      </c>
      <c r="O29" s="44"/>
      <c r="P29" s="47">
        <v>0</v>
      </c>
      <c r="R29" s="44"/>
      <c r="S29" s="47">
        <v>3</v>
      </c>
      <c r="T29" s="44"/>
      <c r="U29" s="44"/>
      <c r="V29" s="44"/>
      <c r="W29" s="47">
        <v>1159</v>
      </c>
      <c r="Y29" s="44"/>
      <c r="Z29" s="44"/>
      <c r="AA29" s="47">
        <v>15</v>
      </c>
      <c r="AC29" s="44"/>
      <c r="AD29" s="44"/>
      <c r="AE29" s="44"/>
      <c r="AF29" s="44"/>
      <c r="AG29" s="47">
        <v>702</v>
      </c>
      <c r="AJ29" s="53" t="s">
        <v>61</v>
      </c>
      <c r="AK29" s="53"/>
      <c r="AL29" s="35">
        <v>805</v>
      </c>
      <c r="AM29" s="35">
        <v>5</v>
      </c>
      <c r="AN29" s="35">
        <f t="shared" si="0"/>
        <v>7</v>
      </c>
      <c r="AO29" s="54">
        <f t="shared" si="1"/>
        <v>143000</v>
      </c>
      <c r="AP29" s="35">
        <f t="shared" si="2"/>
        <v>0</v>
      </c>
      <c r="AQ29" s="54">
        <f t="shared" si="3"/>
        <v>0</v>
      </c>
      <c r="AR29" s="35">
        <f t="shared" si="4"/>
        <v>1</v>
      </c>
      <c r="AS29" s="54">
        <f t="shared" si="5"/>
        <v>264000</v>
      </c>
      <c r="AT29" s="35">
        <f t="shared" si="6"/>
        <v>3</v>
      </c>
      <c r="AU29" s="54">
        <f t="shared" si="7"/>
        <v>264000</v>
      </c>
      <c r="AV29" s="55">
        <f t="shared" si="8"/>
        <v>8</v>
      </c>
      <c r="AW29" s="15">
        <f t="shared" si="9"/>
        <v>407000</v>
      </c>
    </row>
    <row r="30" spans="2:49" ht="12" customHeight="1" x14ac:dyDescent="0.2">
      <c r="B30" s="53" t="s">
        <v>157</v>
      </c>
      <c r="C30" s="44"/>
      <c r="D30" s="44"/>
      <c r="E30" s="44"/>
      <c r="F30" s="44"/>
      <c r="G30" s="47">
        <v>10</v>
      </c>
      <c r="I30" s="44"/>
      <c r="J30" s="47">
        <v>128</v>
      </c>
      <c r="L30" s="44"/>
      <c r="M30" s="47">
        <v>0</v>
      </c>
      <c r="O30" s="44"/>
      <c r="P30" s="47">
        <v>0</v>
      </c>
      <c r="R30" s="44"/>
      <c r="S30" s="47">
        <v>0</v>
      </c>
      <c r="T30" s="44"/>
      <c r="U30" s="44"/>
      <c r="V30" s="44"/>
      <c r="W30" s="47">
        <v>0</v>
      </c>
      <c r="Y30" s="44"/>
      <c r="Z30" s="44"/>
      <c r="AA30" s="47">
        <v>6</v>
      </c>
      <c r="AC30" s="44"/>
      <c r="AD30" s="44"/>
      <c r="AE30" s="44"/>
      <c r="AF30" s="44"/>
      <c r="AG30" s="47">
        <v>105</v>
      </c>
      <c r="AJ30" s="53" t="s">
        <v>39</v>
      </c>
      <c r="AK30" s="53"/>
      <c r="AL30" s="35">
        <v>806</v>
      </c>
      <c r="AM30" s="35">
        <v>5</v>
      </c>
      <c r="AN30" s="35">
        <f t="shared" si="0"/>
        <v>5</v>
      </c>
      <c r="AO30" s="54">
        <f t="shared" si="1"/>
        <v>26000</v>
      </c>
      <c r="AP30" s="35">
        <f t="shared" si="2"/>
        <v>1</v>
      </c>
      <c r="AQ30" s="54">
        <f t="shared" si="3"/>
        <v>167000</v>
      </c>
      <c r="AR30" s="35">
        <f t="shared" si="4"/>
        <v>0</v>
      </c>
      <c r="AS30" s="54">
        <f t="shared" si="5"/>
        <v>0</v>
      </c>
      <c r="AT30" s="35">
        <f t="shared" si="6"/>
        <v>4</v>
      </c>
      <c r="AU30" s="54">
        <f t="shared" si="7"/>
        <v>15000</v>
      </c>
      <c r="AV30" s="55">
        <f t="shared" si="8"/>
        <v>6</v>
      </c>
      <c r="AW30" s="15">
        <f t="shared" si="9"/>
        <v>193000</v>
      </c>
    </row>
    <row r="31" spans="2:49" ht="12" customHeight="1" x14ac:dyDescent="0.2">
      <c r="B31" s="53" t="s">
        <v>33</v>
      </c>
      <c r="C31" s="44"/>
      <c r="D31" s="44"/>
      <c r="E31" s="44"/>
      <c r="F31" s="44"/>
      <c r="G31" s="47">
        <v>12</v>
      </c>
      <c r="I31" s="44"/>
      <c r="J31" s="47">
        <v>169</v>
      </c>
      <c r="L31" s="44"/>
      <c r="M31" s="47">
        <v>0</v>
      </c>
      <c r="O31" s="44"/>
      <c r="P31" s="47">
        <v>0</v>
      </c>
      <c r="R31" s="44"/>
      <c r="S31" s="47">
        <v>0</v>
      </c>
      <c r="T31" s="44"/>
      <c r="U31" s="44"/>
      <c r="V31" s="44"/>
      <c r="W31" s="47">
        <v>0</v>
      </c>
      <c r="Y31" s="44"/>
      <c r="Z31" s="44"/>
      <c r="AA31" s="47">
        <v>5</v>
      </c>
      <c r="AC31" s="44"/>
      <c r="AD31" s="44"/>
      <c r="AE31" s="44"/>
      <c r="AF31" s="44"/>
      <c r="AG31" s="47">
        <v>69</v>
      </c>
      <c r="AJ31" s="53" t="s">
        <v>40</v>
      </c>
      <c r="AK31" s="53"/>
      <c r="AL31" s="35">
        <v>807</v>
      </c>
      <c r="AM31" s="35">
        <v>4</v>
      </c>
      <c r="AN31" s="35">
        <f t="shared" si="0"/>
        <v>4</v>
      </c>
      <c r="AO31" s="54">
        <f t="shared" si="1"/>
        <v>55000</v>
      </c>
      <c r="AP31" s="35">
        <f t="shared" si="2"/>
        <v>0</v>
      </c>
      <c r="AQ31" s="54">
        <f t="shared" si="3"/>
        <v>0</v>
      </c>
      <c r="AR31" s="35">
        <f t="shared" si="4"/>
        <v>0</v>
      </c>
      <c r="AS31" s="54">
        <f t="shared" si="5"/>
        <v>0</v>
      </c>
      <c r="AT31" s="35">
        <f t="shared" si="6"/>
        <v>3</v>
      </c>
      <c r="AU31" s="54">
        <f t="shared" si="7"/>
        <v>52000</v>
      </c>
      <c r="AV31" s="55">
        <f t="shared" si="8"/>
        <v>4</v>
      </c>
      <c r="AW31" s="15">
        <f t="shared" si="9"/>
        <v>55000</v>
      </c>
    </row>
    <row r="32" spans="2:49" ht="12" customHeight="1" x14ac:dyDescent="0.2">
      <c r="B32" s="53" t="s">
        <v>50</v>
      </c>
      <c r="C32" s="44"/>
      <c r="D32" s="44"/>
      <c r="E32" s="44"/>
      <c r="F32" s="44"/>
      <c r="G32" s="47">
        <v>4</v>
      </c>
      <c r="I32" s="44"/>
      <c r="J32" s="47">
        <v>55</v>
      </c>
      <c r="L32" s="44"/>
      <c r="M32" s="47">
        <v>0</v>
      </c>
      <c r="O32" s="44"/>
      <c r="P32" s="47">
        <v>0</v>
      </c>
      <c r="R32" s="44"/>
      <c r="S32" s="47">
        <v>0</v>
      </c>
      <c r="T32" s="44"/>
      <c r="U32" s="44"/>
      <c r="V32" s="44"/>
      <c r="W32" s="47">
        <v>0</v>
      </c>
      <c r="Y32" s="44"/>
      <c r="Z32" s="44"/>
      <c r="AA32" s="47">
        <v>3</v>
      </c>
      <c r="AC32" s="44"/>
      <c r="AD32" s="44"/>
      <c r="AE32" s="44"/>
      <c r="AF32" s="44"/>
      <c r="AG32" s="47">
        <v>52</v>
      </c>
      <c r="AJ32" s="53" t="s">
        <v>42</v>
      </c>
      <c r="AK32" s="53"/>
      <c r="AL32" s="35">
        <v>808</v>
      </c>
      <c r="AM32" s="35">
        <v>3</v>
      </c>
      <c r="AN32" s="35">
        <f t="shared" si="0"/>
        <v>3</v>
      </c>
      <c r="AO32" s="54">
        <f t="shared" si="1"/>
        <v>120000</v>
      </c>
      <c r="AP32" s="35">
        <f t="shared" si="2"/>
        <v>0</v>
      </c>
      <c r="AQ32" s="54">
        <f t="shared" si="3"/>
        <v>0</v>
      </c>
      <c r="AR32" s="35">
        <f t="shared" si="4"/>
        <v>0</v>
      </c>
      <c r="AS32" s="54">
        <f t="shared" si="5"/>
        <v>0</v>
      </c>
      <c r="AT32" s="35">
        <f t="shared" si="6"/>
        <v>2</v>
      </c>
      <c r="AU32" s="54">
        <f t="shared" si="7"/>
        <v>70000</v>
      </c>
      <c r="AV32" s="55">
        <f t="shared" si="8"/>
        <v>3</v>
      </c>
      <c r="AW32" s="15">
        <f t="shared" si="9"/>
        <v>120000</v>
      </c>
    </row>
    <row r="33" spans="1:49" ht="12" customHeight="1" x14ac:dyDescent="0.2">
      <c r="B33" s="53" t="s">
        <v>37</v>
      </c>
      <c r="C33" s="44"/>
      <c r="D33" s="44"/>
      <c r="E33" s="44"/>
      <c r="F33" s="44"/>
      <c r="G33" s="47">
        <v>1</v>
      </c>
      <c r="I33" s="44"/>
      <c r="J33" s="47">
        <v>30</v>
      </c>
      <c r="L33" s="44"/>
      <c r="M33" s="47">
        <v>0</v>
      </c>
      <c r="O33" s="44"/>
      <c r="P33" s="47">
        <v>0</v>
      </c>
      <c r="R33" s="44"/>
      <c r="S33" s="47">
        <v>0</v>
      </c>
      <c r="T33" s="44"/>
      <c r="U33" s="44"/>
      <c r="V33" s="44"/>
      <c r="W33" s="47">
        <v>0</v>
      </c>
      <c r="Y33" s="44"/>
      <c r="Z33" s="44"/>
      <c r="AA33" s="47">
        <v>1</v>
      </c>
      <c r="AC33" s="44"/>
      <c r="AD33" s="44"/>
      <c r="AE33" s="44"/>
      <c r="AF33" s="44"/>
      <c r="AG33" s="47">
        <v>30</v>
      </c>
      <c r="AJ33" s="53" t="s">
        <v>65</v>
      </c>
      <c r="AK33" s="53"/>
      <c r="AL33" s="35">
        <v>901</v>
      </c>
      <c r="AM33" s="35">
        <v>7</v>
      </c>
      <c r="AN33" s="35">
        <f t="shared" si="0"/>
        <v>11</v>
      </c>
      <c r="AO33" s="54">
        <f t="shared" si="1"/>
        <v>35000</v>
      </c>
      <c r="AP33" s="35">
        <f t="shared" si="2"/>
        <v>0</v>
      </c>
      <c r="AQ33" s="54">
        <f t="shared" si="3"/>
        <v>0</v>
      </c>
      <c r="AR33" s="35">
        <f t="shared" si="4"/>
        <v>0</v>
      </c>
      <c r="AS33" s="54">
        <f t="shared" si="5"/>
        <v>0</v>
      </c>
      <c r="AT33" s="35">
        <f t="shared" si="6"/>
        <v>8</v>
      </c>
      <c r="AU33" s="54">
        <f t="shared" si="7"/>
        <v>32000</v>
      </c>
      <c r="AV33" s="55">
        <f t="shared" si="8"/>
        <v>11</v>
      </c>
      <c r="AW33" s="15">
        <f t="shared" si="9"/>
        <v>35000</v>
      </c>
    </row>
    <row r="34" spans="1:49" ht="12" customHeight="1" x14ac:dyDescent="0.2">
      <c r="B34" s="53" t="s">
        <v>38</v>
      </c>
      <c r="C34" s="44"/>
      <c r="D34" s="44"/>
      <c r="E34" s="44"/>
      <c r="F34" s="44"/>
      <c r="G34" s="47">
        <v>0</v>
      </c>
      <c r="I34" s="44"/>
      <c r="J34" s="47">
        <v>0</v>
      </c>
      <c r="L34" s="44"/>
      <c r="M34" s="47">
        <v>1</v>
      </c>
      <c r="O34" s="44"/>
      <c r="P34" s="47">
        <v>150</v>
      </c>
      <c r="R34" s="44"/>
      <c r="S34" s="47">
        <v>0</v>
      </c>
      <c r="T34" s="44"/>
      <c r="U34" s="44"/>
      <c r="V34" s="44"/>
      <c r="W34" s="47">
        <v>0</v>
      </c>
      <c r="Y34" s="44"/>
      <c r="Z34" s="44"/>
      <c r="AA34" s="47">
        <v>0</v>
      </c>
      <c r="AC34" s="44"/>
      <c r="AD34" s="44"/>
      <c r="AE34" s="44"/>
      <c r="AF34" s="44"/>
      <c r="AG34" s="47">
        <v>0</v>
      </c>
      <c r="AJ34" s="53" t="s">
        <v>43</v>
      </c>
      <c r="AK34" s="53"/>
      <c r="AL34" s="35">
        <v>902</v>
      </c>
      <c r="AM34" s="35">
        <v>11</v>
      </c>
      <c r="AN34" s="35">
        <f t="shared" si="0"/>
        <v>18</v>
      </c>
      <c r="AO34" s="54">
        <f t="shared" si="1"/>
        <v>219000</v>
      </c>
      <c r="AP34" s="35">
        <f t="shared" si="2"/>
        <v>0</v>
      </c>
      <c r="AQ34" s="54">
        <f t="shared" si="3"/>
        <v>0</v>
      </c>
      <c r="AR34" s="35">
        <f t="shared" si="4"/>
        <v>0</v>
      </c>
      <c r="AS34" s="54">
        <f t="shared" si="5"/>
        <v>0</v>
      </c>
      <c r="AT34" s="35">
        <f t="shared" si="6"/>
        <v>12</v>
      </c>
      <c r="AU34" s="54">
        <f t="shared" si="7"/>
        <v>200000</v>
      </c>
      <c r="AV34" s="55">
        <f t="shared" si="8"/>
        <v>18</v>
      </c>
      <c r="AW34" s="15">
        <f t="shared" si="9"/>
        <v>219000</v>
      </c>
    </row>
    <row r="35" spans="1:49" ht="12" customHeight="1" x14ac:dyDescent="0.2">
      <c r="B35" s="53" t="s">
        <v>53</v>
      </c>
      <c r="C35" s="44"/>
      <c r="D35" s="44"/>
      <c r="E35" s="44"/>
      <c r="F35" s="44"/>
      <c r="G35" s="47">
        <v>11</v>
      </c>
      <c r="I35" s="44"/>
      <c r="J35" s="47">
        <v>148</v>
      </c>
      <c r="L35" s="44"/>
      <c r="M35" s="47">
        <v>0</v>
      </c>
      <c r="O35" s="44"/>
      <c r="P35" s="47">
        <v>0</v>
      </c>
      <c r="R35" s="44"/>
      <c r="S35" s="47">
        <v>1</v>
      </c>
      <c r="T35" s="44"/>
      <c r="U35" s="44"/>
      <c r="V35" s="44"/>
      <c r="W35" s="47">
        <v>929</v>
      </c>
      <c r="Y35" s="44"/>
      <c r="Z35" s="44"/>
      <c r="AA35" s="47">
        <v>5</v>
      </c>
      <c r="AC35" s="44"/>
      <c r="AD35" s="44"/>
      <c r="AE35" s="44"/>
      <c r="AF35" s="44"/>
      <c r="AG35" s="47">
        <v>20</v>
      </c>
      <c r="AJ35" s="53" t="s">
        <v>66</v>
      </c>
      <c r="AK35" s="53"/>
      <c r="AL35" s="35">
        <v>903</v>
      </c>
      <c r="AM35" s="35">
        <v>7</v>
      </c>
      <c r="AN35" s="35">
        <f t="shared" si="0"/>
        <v>21</v>
      </c>
      <c r="AO35" s="54">
        <f t="shared" si="1"/>
        <v>276000</v>
      </c>
      <c r="AP35" s="35">
        <f t="shared" si="2"/>
        <v>0</v>
      </c>
      <c r="AQ35" s="54">
        <f t="shared" si="3"/>
        <v>0</v>
      </c>
      <c r="AR35" s="35">
        <f t="shared" si="4"/>
        <v>0</v>
      </c>
      <c r="AS35" s="54">
        <f t="shared" si="5"/>
        <v>0</v>
      </c>
      <c r="AT35" s="35">
        <f t="shared" si="6"/>
        <v>12</v>
      </c>
      <c r="AU35" s="54">
        <f t="shared" si="7"/>
        <v>154000</v>
      </c>
      <c r="AV35" s="55">
        <f t="shared" si="8"/>
        <v>21</v>
      </c>
      <c r="AW35" s="15">
        <f t="shared" si="9"/>
        <v>276000</v>
      </c>
    </row>
    <row r="36" spans="1:49" ht="14.45" customHeight="1" x14ac:dyDescent="0.2">
      <c r="A36" s="48" t="s">
        <v>275</v>
      </c>
      <c r="B36" s="37"/>
      <c r="C36" s="37"/>
      <c r="D36" s="37"/>
      <c r="E36" s="37"/>
      <c r="F36" s="37"/>
      <c r="G36" s="37"/>
      <c r="H36" s="37"/>
      <c r="Z36" s="38"/>
      <c r="AA36" s="38"/>
      <c r="AB36" s="49" t="s">
        <v>1</v>
      </c>
      <c r="AC36" s="38"/>
      <c r="AD36" s="49" t="s">
        <v>46</v>
      </c>
      <c r="AE36" s="50" t="s">
        <v>3</v>
      </c>
      <c r="AF36" s="38"/>
      <c r="AG36" s="49" t="s">
        <v>221</v>
      </c>
      <c r="AJ36" s="53" t="s">
        <v>106</v>
      </c>
      <c r="AK36" s="53"/>
      <c r="AL36" s="35">
        <v>904</v>
      </c>
      <c r="AM36" s="35">
        <v>3</v>
      </c>
      <c r="AN36" s="35">
        <f t="shared" si="0"/>
        <v>16</v>
      </c>
      <c r="AO36" s="54">
        <f t="shared" si="1"/>
        <v>117000</v>
      </c>
      <c r="AP36" s="35">
        <f t="shared" si="2"/>
        <v>1</v>
      </c>
      <c r="AQ36" s="54">
        <f t="shared" si="3"/>
        <v>250000</v>
      </c>
      <c r="AR36" s="35">
        <f t="shared" si="4"/>
        <v>5</v>
      </c>
      <c r="AS36" s="54">
        <f t="shared" si="5"/>
        <v>3100000</v>
      </c>
      <c r="AT36" s="35">
        <f t="shared" si="6"/>
        <v>3</v>
      </c>
      <c r="AU36" s="54">
        <f t="shared" si="7"/>
        <v>11000</v>
      </c>
      <c r="AV36" s="55">
        <f t="shared" si="8"/>
        <v>22</v>
      </c>
      <c r="AW36" s="15">
        <f t="shared" si="9"/>
        <v>3467000</v>
      </c>
    </row>
    <row r="37" spans="1:49" ht="14.45" customHeight="1" x14ac:dyDescent="0.2">
      <c r="A37" s="48" t="s">
        <v>5</v>
      </c>
      <c r="B37" s="37"/>
      <c r="C37" s="37"/>
      <c r="D37" s="37"/>
      <c r="E37" s="37"/>
      <c r="V37" s="48" t="s">
        <v>6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J37" s="53" t="s">
        <v>69</v>
      </c>
      <c r="AK37" s="53"/>
      <c r="AL37" s="35">
        <v>905</v>
      </c>
      <c r="AM37" s="35">
        <v>5</v>
      </c>
      <c r="AN37" s="35">
        <f t="shared" si="0"/>
        <v>12</v>
      </c>
      <c r="AO37" s="54">
        <f t="shared" si="1"/>
        <v>208000</v>
      </c>
      <c r="AP37" s="35">
        <f t="shared" si="2"/>
        <v>0</v>
      </c>
      <c r="AQ37" s="54">
        <f t="shared" si="3"/>
        <v>0</v>
      </c>
      <c r="AR37" s="35">
        <f t="shared" si="4"/>
        <v>1</v>
      </c>
      <c r="AS37" s="54">
        <f t="shared" si="5"/>
        <v>848000</v>
      </c>
      <c r="AT37" s="35">
        <f t="shared" si="6"/>
        <v>3</v>
      </c>
      <c r="AU37" s="54">
        <f t="shared" si="7"/>
        <v>24000</v>
      </c>
      <c r="AV37" s="55">
        <f t="shared" si="8"/>
        <v>13</v>
      </c>
      <c r="AW37" s="15">
        <f t="shared" si="9"/>
        <v>1056000</v>
      </c>
    </row>
    <row r="38" spans="1:49" ht="14.45" customHeight="1" x14ac:dyDescent="0.2">
      <c r="A38" s="48" t="s">
        <v>7</v>
      </c>
      <c r="B38" s="37"/>
      <c r="C38" s="37"/>
      <c r="D38" s="37"/>
      <c r="E38" s="37"/>
      <c r="V38" s="48" t="s">
        <v>268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J38" s="53" t="s">
        <v>71</v>
      </c>
      <c r="AK38" s="53"/>
      <c r="AL38" s="35">
        <v>906</v>
      </c>
      <c r="AM38" s="35">
        <v>6</v>
      </c>
      <c r="AN38" s="35">
        <f t="shared" si="0"/>
        <v>3</v>
      </c>
      <c r="AO38" s="54">
        <f t="shared" si="1"/>
        <v>14000</v>
      </c>
      <c r="AP38" s="35">
        <f t="shared" si="2"/>
        <v>0</v>
      </c>
      <c r="AQ38" s="54">
        <f t="shared" si="3"/>
        <v>0</v>
      </c>
      <c r="AR38" s="35">
        <f t="shared" si="4"/>
        <v>0</v>
      </c>
      <c r="AS38" s="54">
        <f t="shared" si="5"/>
        <v>0</v>
      </c>
      <c r="AT38" s="35">
        <f t="shared" si="6"/>
        <v>1</v>
      </c>
      <c r="AU38" s="54">
        <f t="shared" si="7"/>
        <v>8000</v>
      </c>
      <c r="AV38" s="55">
        <f t="shared" si="8"/>
        <v>3</v>
      </c>
      <c r="AW38" s="15">
        <f t="shared" si="9"/>
        <v>14000</v>
      </c>
    </row>
    <row r="39" spans="1:49" ht="12" customHeight="1" x14ac:dyDescent="0.2">
      <c r="G39" s="51" t="s">
        <v>10</v>
      </c>
      <c r="H39" s="41"/>
      <c r="I39" s="41"/>
      <c r="J39" s="41"/>
      <c r="M39" s="51" t="s">
        <v>10</v>
      </c>
      <c r="N39" s="41"/>
      <c r="O39" s="41"/>
      <c r="P39" s="41"/>
      <c r="R39" s="51" t="s">
        <v>10</v>
      </c>
      <c r="S39" s="41"/>
      <c r="T39" s="41"/>
      <c r="U39" s="41"/>
      <c r="V39" s="41"/>
      <c r="AJ39" s="53" t="s">
        <v>74</v>
      </c>
      <c r="AK39" s="53"/>
      <c r="AL39" s="35">
        <v>907</v>
      </c>
      <c r="AM39" s="35">
        <v>5</v>
      </c>
      <c r="AN39" s="35">
        <f t="shared" si="0"/>
        <v>7</v>
      </c>
      <c r="AO39" s="54">
        <f t="shared" si="1"/>
        <v>50000</v>
      </c>
      <c r="AP39" s="35">
        <f t="shared" si="2"/>
        <v>0</v>
      </c>
      <c r="AQ39" s="54">
        <f t="shared" si="3"/>
        <v>0</v>
      </c>
      <c r="AR39" s="35">
        <f t="shared" si="4"/>
        <v>0</v>
      </c>
      <c r="AS39" s="54">
        <f t="shared" si="5"/>
        <v>0</v>
      </c>
      <c r="AT39" s="35">
        <f t="shared" si="6"/>
        <v>4</v>
      </c>
      <c r="AU39" s="54">
        <f t="shared" si="7"/>
        <v>38000</v>
      </c>
      <c r="AV39" s="55">
        <f t="shared" si="8"/>
        <v>7</v>
      </c>
      <c r="AW39" s="15">
        <f t="shared" si="9"/>
        <v>50000</v>
      </c>
    </row>
    <row r="40" spans="1:49" ht="12" customHeight="1" x14ac:dyDescent="0.2">
      <c r="G40" s="51" t="s">
        <v>11</v>
      </c>
      <c r="H40" s="41"/>
      <c r="I40" s="41"/>
      <c r="J40" s="41"/>
      <c r="M40" s="51" t="s">
        <v>12</v>
      </c>
      <c r="N40" s="41"/>
      <c r="O40" s="41"/>
      <c r="P40" s="41"/>
      <c r="R40" s="51" t="s">
        <v>13</v>
      </c>
      <c r="S40" s="41"/>
      <c r="T40" s="41"/>
      <c r="U40" s="41"/>
      <c r="V40" s="41"/>
      <c r="X40" s="51" t="s">
        <v>14</v>
      </c>
      <c r="Y40" s="41"/>
      <c r="Z40" s="41"/>
      <c r="AA40" s="41"/>
      <c r="AB40" s="41"/>
      <c r="AC40" s="41"/>
      <c r="AD40" s="41"/>
      <c r="AE40" s="41"/>
      <c r="AF40" s="41"/>
      <c r="AG40" s="41"/>
      <c r="AJ40" s="53" t="s">
        <v>154</v>
      </c>
      <c r="AK40" s="53"/>
      <c r="AL40" s="35">
        <v>908</v>
      </c>
      <c r="AM40" s="35">
        <v>6</v>
      </c>
      <c r="AN40" s="35">
        <f t="shared" si="0"/>
        <v>34</v>
      </c>
      <c r="AO40" s="54">
        <f t="shared" si="1"/>
        <v>504000</v>
      </c>
      <c r="AP40" s="35">
        <f t="shared" si="2"/>
        <v>2</v>
      </c>
      <c r="AQ40" s="54">
        <f t="shared" si="3"/>
        <v>378000</v>
      </c>
      <c r="AR40" s="35">
        <f t="shared" si="4"/>
        <v>1</v>
      </c>
      <c r="AS40" s="54">
        <f t="shared" si="5"/>
        <v>400000</v>
      </c>
      <c r="AT40" s="35">
        <f t="shared" si="6"/>
        <v>19</v>
      </c>
      <c r="AU40" s="54">
        <f t="shared" si="7"/>
        <v>115000</v>
      </c>
      <c r="AV40" s="55">
        <f t="shared" si="8"/>
        <v>37</v>
      </c>
      <c r="AW40" s="15">
        <f t="shared" si="9"/>
        <v>1282000</v>
      </c>
    </row>
    <row r="41" spans="1:49" ht="12.95" customHeight="1" x14ac:dyDescent="0.2">
      <c r="B41" s="52" t="s">
        <v>15</v>
      </c>
      <c r="G41" s="51" t="s">
        <v>16</v>
      </c>
      <c r="H41" s="41"/>
      <c r="I41" s="41"/>
      <c r="J41" s="41"/>
      <c r="M41" s="51" t="s">
        <v>17</v>
      </c>
      <c r="N41" s="41"/>
      <c r="O41" s="41"/>
      <c r="P41" s="41"/>
      <c r="X41" s="51" t="s">
        <v>18</v>
      </c>
      <c r="Y41" s="41"/>
      <c r="Z41" s="41"/>
      <c r="AA41" s="41"/>
      <c r="AB41" s="41"/>
      <c r="AC41" s="41"/>
      <c r="AD41" s="41"/>
      <c r="AE41" s="41"/>
      <c r="AF41" s="41"/>
      <c r="AG41" s="41"/>
      <c r="AJ41" s="53" t="s">
        <v>78</v>
      </c>
      <c r="AK41" s="53"/>
      <c r="AL41" s="35">
        <v>909</v>
      </c>
      <c r="AM41" s="35">
        <v>4</v>
      </c>
      <c r="AN41" s="35">
        <f t="shared" si="0"/>
        <v>1</v>
      </c>
      <c r="AO41" s="54">
        <f t="shared" si="1"/>
        <v>30000</v>
      </c>
      <c r="AP41" s="35">
        <f t="shared" si="2"/>
        <v>0</v>
      </c>
      <c r="AQ41" s="54">
        <f t="shared" si="3"/>
        <v>0</v>
      </c>
      <c r="AR41" s="35">
        <f t="shared" si="4"/>
        <v>0</v>
      </c>
      <c r="AS41" s="54">
        <f t="shared" si="5"/>
        <v>0</v>
      </c>
      <c r="AT41" s="35">
        <f t="shared" si="6"/>
        <v>1</v>
      </c>
      <c r="AU41" s="54">
        <f t="shared" si="7"/>
        <v>30000</v>
      </c>
      <c r="AV41" s="55">
        <f t="shared" si="8"/>
        <v>1</v>
      </c>
      <c r="AW41" s="15">
        <f t="shared" si="9"/>
        <v>30000</v>
      </c>
    </row>
    <row r="42" spans="1:49" ht="13.5" customHeight="1" x14ac:dyDescent="0.2">
      <c r="B42" s="42"/>
      <c r="G42" s="41"/>
      <c r="H42" s="41"/>
      <c r="I42" s="41"/>
      <c r="J42" s="41"/>
      <c r="M42" s="41"/>
      <c r="N42" s="41"/>
      <c r="O42" s="41"/>
      <c r="P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J42" s="53" t="s">
        <v>177</v>
      </c>
      <c r="AK42" s="53"/>
      <c r="AL42" s="35">
        <v>1001</v>
      </c>
      <c r="AM42" s="35">
        <v>5</v>
      </c>
      <c r="AN42" s="35">
        <f t="shared" si="0"/>
        <v>4</v>
      </c>
      <c r="AO42" s="54">
        <f t="shared" si="1"/>
        <v>65000</v>
      </c>
      <c r="AP42" s="35">
        <f t="shared" si="2"/>
        <v>0</v>
      </c>
      <c r="AQ42" s="54">
        <f t="shared" si="3"/>
        <v>0</v>
      </c>
      <c r="AR42" s="35">
        <f t="shared" si="4"/>
        <v>0</v>
      </c>
      <c r="AS42" s="54">
        <f t="shared" si="5"/>
        <v>0</v>
      </c>
      <c r="AT42" s="35">
        <f t="shared" si="6"/>
        <v>3</v>
      </c>
      <c r="AU42" s="54">
        <f t="shared" si="7"/>
        <v>45000</v>
      </c>
      <c r="AV42" s="55">
        <f t="shared" si="8"/>
        <v>4</v>
      </c>
      <c r="AW42" s="15">
        <f t="shared" si="9"/>
        <v>65000</v>
      </c>
    </row>
    <row r="43" spans="1:49" ht="12" customHeight="1" x14ac:dyDescent="0.2">
      <c r="F43" s="51" t="s">
        <v>19</v>
      </c>
      <c r="G43" s="41"/>
      <c r="H43" s="41"/>
      <c r="J43" s="51" t="s">
        <v>20</v>
      </c>
      <c r="K43" s="41"/>
      <c r="M43" s="51" t="s">
        <v>19</v>
      </c>
      <c r="N43" s="41"/>
      <c r="P43" s="52" t="s">
        <v>20</v>
      </c>
      <c r="S43" s="52" t="s">
        <v>19</v>
      </c>
      <c r="U43" s="51" t="s">
        <v>20</v>
      </c>
      <c r="V43" s="41"/>
      <c r="Y43" s="51" t="s">
        <v>19</v>
      </c>
      <c r="Z43" s="41"/>
      <c r="AD43" s="51" t="s">
        <v>20</v>
      </c>
      <c r="AE43" s="41"/>
      <c r="AF43" s="41"/>
      <c r="AJ43" s="53" t="s">
        <v>79</v>
      </c>
      <c r="AK43" s="53"/>
      <c r="AL43" s="35">
        <v>1002</v>
      </c>
      <c r="AM43" s="35">
        <v>4</v>
      </c>
      <c r="AN43" s="35">
        <f t="shared" si="0"/>
        <v>0</v>
      </c>
      <c r="AO43" s="54">
        <f t="shared" si="1"/>
        <v>0</v>
      </c>
      <c r="AP43" s="35">
        <f t="shared" si="2"/>
        <v>1</v>
      </c>
      <c r="AQ43" s="54">
        <f t="shared" si="3"/>
        <v>150000</v>
      </c>
      <c r="AR43" s="35">
        <f t="shared" si="4"/>
        <v>0</v>
      </c>
      <c r="AS43" s="54">
        <f t="shared" si="5"/>
        <v>0</v>
      </c>
      <c r="AT43" s="35">
        <f t="shared" si="6"/>
        <v>0</v>
      </c>
      <c r="AU43" s="54">
        <f t="shared" si="7"/>
        <v>0</v>
      </c>
      <c r="AV43" s="55">
        <f t="shared" si="8"/>
        <v>1</v>
      </c>
      <c r="AW43" s="15">
        <f t="shared" si="9"/>
        <v>150000</v>
      </c>
    </row>
    <row r="44" spans="1:49" ht="12" customHeight="1" x14ac:dyDescent="0.2">
      <c r="F44" s="51" t="s">
        <v>21</v>
      </c>
      <c r="G44" s="41"/>
      <c r="H44" s="41"/>
      <c r="J44" s="51" t="s">
        <v>22</v>
      </c>
      <c r="K44" s="41"/>
      <c r="M44" s="51" t="s">
        <v>21</v>
      </c>
      <c r="N44" s="41"/>
      <c r="P44" s="52" t="s">
        <v>22</v>
      </c>
      <c r="S44" s="52" t="s">
        <v>21</v>
      </c>
      <c r="U44" s="51" t="s">
        <v>22</v>
      </c>
      <c r="V44" s="41"/>
      <c r="Y44" s="51" t="s">
        <v>21</v>
      </c>
      <c r="Z44" s="41"/>
      <c r="AD44" s="51" t="s">
        <v>22</v>
      </c>
      <c r="AE44" s="41"/>
      <c r="AF44" s="41"/>
      <c r="AJ44" s="53" t="s">
        <v>80</v>
      </c>
      <c r="AK44" s="53"/>
      <c r="AL44" s="35">
        <v>1004</v>
      </c>
      <c r="AM44" s="35">
        <v>6</v>
      </c>
      <c r="AN44" s="35">
        <f t="shared" si="0"/>
        <v>2</v>
      </c>
      <c r="AO44" s="54">
        <f t="shared" si="1"/>
        <v>5000</v>
      </c>
      <c r="AP44" s="35">
        <f t="shared" si="2"/>
        <v>0</v>
      </c>
      <c r="AQ44" s="54">
        <f t="shared" si="3"/>
        <v>0</v>
      </c>
      <c r="AR44" s="35">
        <f t="shared" si="4"/>
        <v>1</v>
      </c>
      <c r="AS44" s="54">
        <f t="shared" si="5"/>
        <v>258000</v>
      </c>
      <c r="AT44" s="35">
        <f t="shared" si="6"/>
        <v>1</v>
      </c>
      <c r="AU44" s="54">
        <f t="shared" si="7"/>
        <v>258000</v>
      </c>
      <c r="AV44" s="55">
        <f t="shared" si="8"/>
        <v>3</v>
      </c>
      <c r="AW44" s="15">
        <f t="shared" si="9"/>
        <v>263000</v>
      </c>
    </row>
    <row r="45" spans="1:49" ht="12" customHeight="1" x14ac:dyDescent="0.2">
      <c r="B45" s="53" t="s">
        <v>181</v>
      </c>
      <c r="C45" s="44"/>
      <c r="D45" s="44"/>
      <c r="E45" s="44"/>
      <c r="F45" s="44"/>
      <c r="G45" s="47">
        <v>39</v>
      </c>
      <c r="I45" s="44"/>
      <c r="J45" s="47">
        <v>549</v>
      </c>
      <c r="L45" s="44"/>
      <c r="M45" s="47">
        <v>4</v>
      </c>
      <c r="O45" s="44"/>
      <c r="P45" s="47">
        <v>775</v>
      </c>
      <c r="R45" s="44"/>
      <c r="S45" s="47">
        <v>1</v>
      </c>
      <c r="T45" s="44"/>
      <c r="U45" s="44"/>
      <c r="V45" s="44"/>
      <c r="W45" s="47">
        <v>365</v>
      </c>
      <c r="Y45" s="44"/>
      <c r="Z45" s="44"/>
      <c r="AA45" s="47">
        <v>20</v>
      </c>
      <c r="AC45" s="44"/>
      <c r="AD45" s="44"/>
      <c r="AE45" s="44"/>
      <c r="AF45" s="44"/>
      <c r="AG45" s="47">
        <v>899</v>
      </c>
      <c r="AJ45" s="53" t="s">
        <v>82</v>
      </c>
      <c r="AK45" s="53"/>
      <c r="AL45" s="35">
        <v>1101</v>
      </c>
      <c r="AM45" s="35">
        <v>9</v>
      </c>
      <c r="AN45" s="35">
        <f t="shared" si="0"/>
        <v>48</v>
      </c>
      <c r="AO45" s="54">
        <f t="shared" si="1"/>
        <v>672000</v>
      </c>
      <c r="AP45" s="35">
        <f t="shared" si="2"/>
        <v>0</v>
      </c>
      <c r="AQ45" s="54">
        <f t="shared" si="3"/>
        <v>0</v>
      </c>
      <c r="AR45" s="35">
        <f t="shared" si="4"/>
        <v>0</v>
      </c>
      <c r="AS45" s="54">
        <f t="shared" si="5"/>
        <v>0</v>
      </c>
      <c r="AT45" s="35">
        <f t="shared" si="6"/>
        <v>22</v>
      </c>
      <c r="AU45" s="54">
        <f t="shared" si="7"/>
        <v>382000</v>
      </c>
      <c r="AV45" s="55">
        <f t="shared" si="8"/>
        <v>48</v>
      </c>
      <c r="AW45" s="15">
        <f t="shared" si="9"/>
        <v>672000</v>
      </c>
    </row>
    <row r="46" spans="1:49" ht="12" customHeight="1" x14ac:dyDescent="0.2">
      <c r="B46" s="53" t="s">
        <v>88</v>
      </c>
      <c r="C46" s="44"/>
      <c r="D46" s="44"/>
      <c r="E46" s="44"/>
      <c r="F46" s="44"/>
      <c r="G46" s="47">
        <v>2</v>
      </c>
      <c r="I46" s="44"/>
      <c r="J46" s="47">
        <v>12</v>
      </c>
      <c r="L46" s="44"/>
      <c r="M46" s="47">
        <v>0</v>
      </c>
      <c r="O46" s="44"/>
      <c r="P46" s="47">
        <v>0</v>
      </c>
      <c r="R46" s="44"/>
      <c r="S46" s="47">
        <v>0</v>
      </c>
      <c r="T46" s="44"/>
      <c r="U46" s="44"/>
      <c r="V46" s="44"/>
      <c r="W46" s="47">
        <v>0</v>
      </c>
      <c r="Y46" s="44"/>
      <c r="Z46" s="44"/>
      <c r="AA46" s="47">
        <v>2</v>
      </c>
      <c r="AC46" s="44"/>
      <c r="AD46" s="44"/>
      <c r="AE46" s="44"/>
      <c r="AF46" s="44"/>
      <c r="AG46" s="47">
        <v>12</v>
      </c>
      <c r="AJ46" s="53" t="s">
        <v>83</v>
      </c>
      <c r="AK46" s="53"/>
      <c r="AL46" s="35">
        <v>1102</v>
      </c>
      <c r="AM46" s="35">
        <v>9</v>
      </c>
      <c r="AN46" s="35">
        <f t="shared" si="0"/>
        <v>129</v>
      </c>
      <c r="AO46" s="54">
        <f t="shared" si="1"/>
        <v>1677000</v>
      </c>
      <c r="AP46" s="35">
        <f t="shared" si="2"/>
        <v>5</v>
      </c>
      <c r="AQ46" s="54">
        <f t="shared" si="3"/>
        <v>906000</v>
      </c>
      <c r="AR46" s="35">
        <f t="shared" si="4"/>
        <v>5</v>
      </c>
      <c r="AS46" s="54">
        <f t="shared" si="5"/>
        <v>3156000</v>
      </c>
      <c r="AT46" s="35">
        <f t="shared" si="6"/>
        <v>69</v>
      </c>
      <c r="AU46" s="54">
        <f t="shared" si="7"/>
        <v>1593000</v>
      </c>
      <c r="AV46" s="55">
        <f t="shared" si="8"/>
        <v>139</v>
      </c>
      <c r="AW46" s="15">
        <f t="shared" si="9"/>
        <v>5739000</v>
      </c>
    </row>
    <row r="47" spans="1:49" ht="12" customHeight="1" x14ac:dyDescent="0.2">
      <c r="B47" s="53" t="s">
        <v>89</v>
      </c>
      <c r="C47" s="44"/>
      <c r="D47" s="44"/>
      <c r="E47" s="44"/>
      <c r="F47" s="44"/>
      <c r="G47" s="47">
        <v>16</v>
      </c>
      <c r="I47" s="44"/>
      <c r="J47" s="47">
        <v>342</v>
      </c>
      <c r="L47" s="44"/>
      <c r="M47" s="47">
        <v>0</v>
      </c>
      <c r="O47" s="44"/>
      <c r="P47" s="47">
        <v>0</v>
      </c>
      <c r="R47" s="44"/>
      <c r="S47" s="47">
        <v>0</v>
      </c>
      <c r="T47" s="44"/>
      <c r="U47" s="44"/>
      <c r="V47" s="44"/>
      <c r="W47" s="47">
        <v>0</v>
      </c>
      <c r="Y47" s="44"/>
      <c r="Z47" s="44"/>
      <c r="AA47" s="47">
        <v>8</v>
      </c>
      <c r="AC47" s="44"/>
      <c r="AD47" s="44"/>
      <c r="AE47" s="44"/>
      <c r="AF47" s="44"/>
      <c r="AG47" s="47">
        <v>70</v>
      </c>
      <c r="AJ47" s="53" t="s">
        <v>84</v>
      </c>
      <c r="AK47" s="53"/>
      <c r="AL47" s="35">
        <v>1201</v>
      </c>
      <c r="AM47" s="35">
        <v>13</v>
      </c>
      <c r="AN47" s="35">
        <f t="shared" si="0"/>
        <v>43</v>
      </c>
      <c r="AO47" s="54">
        <f t="shared" si="1"/>
        <v>403000</v>
      </c>
      <c r="AP47" s="35">
        <f t="shared" si="2"/>
        <v>1</v>
      </c>
      <c r="AQ47" s="54">
        <f t="shared" si="3"/>
        <v>110000</v>
      </c>
      <c r="AR47" s="35">
        <f t="shared" si="4"/>
        <v>0</v>
      </c>
      <c r="AS47" s="54">
        <f t="shared" si="5"/>
        <v>0</v>
      </c>
      <c r="AT47" s="35">
        <f t="shared" si="6"/>
        <v>26</v>
      </c>
      <c r="AU47" s="54">
        <f t="shared" si="7"/>
        <v>355000</v>
      </c>
      <c r="AV47" s="55">
        <f t="shared" si="8"/>
        <v>44</v>
      </c>
      <c r="AW47" s="15">
        <f t="shared" si="9"/>
        <v>513000</v>
      </c>
    </row>
    <row r="48" spans="1:49" ht="12" customHeight="1" x14ac:dyDescent="0.2">
      <c r="B48" s="53" t="s">
        <v>55</v>
      </c>
      <c r="C48" s="44"/>
      <c r="D48" s="44"/>
      <c r="E48" s="44"/>
      <c r="F48" s="44"/>
      <c r="G48" s="47">
        <v>8</v>
      </c>
      <c r="I48" s="44"/>
      <c r="J48" s="47">
        <v>17</v>
      </c>
      <c r="L48" s="44"/>
      <c r="M48" s="47">
        <v>0</v>
      </c>
      <c r="O48" s="44"/>
      <c r="P48" s="47">
        <v>0</v>
      </c>
      <c r="R48" s="44"/>
      <c r="S48" s="47">
        <v>1</v>
      </c>
      <c r="T48" s="44"/>
      <c r="U48" s="44"/>
      <c r="V48" s="44"/>
      <c r="W48" s="47">
        <v>337</v>
      </c>
      <c r="Y48" s="44"/>
      <c r="Z48" s="44"/>
      <c r="AA48" s="47">
        <v>6</v>
      </c>
      <c r="AC48" s="44"/>
      <c r="AD48" s="44"/>
      <c r="AE48" s="44"/>
      <c r="AF48" s="44"/>
      <c r="AG48" s="47">
        <v>352</v>
      </c>
      <c r="AJ48" s="53" t="s">
        <v>85</v>
      </c>
      <c r="AK48" s="53"/>
      <c r="AL48" s="35">
        <v>1202</v>
      </c>
      <c r="AM48" s="35">
        <v>8</v>
      </c>
      <c r="AN48" s="35">
        <f t="shared" si="0"/>
        <v>60</v>
      </c>
      <c r="AO48" s="54">
        <f t="shared" si="1"/>
        <v>872000</v>
      </c>
      <c r="AP48" s="35">
        <f t="shared" si="2"/>
        <v>3</v>
      </c>
      <c r="AQ48" s="54">
        <f t="shared" si="3"/>
        <v>450000</v>
      </c>
      <c r="AR48" s="35">
        <f t="shared" si="4"/>
        <v>3</v>
      </c>
      <c r="AS48" s="54">
        <f t="shared" si="5"/>
        <v>952000</v>
      </c>
      <c r="AT48" s="35">
        <f t="shared" si="6"/>
        <v>32</v>
      </c>
      <c r="AU48" s="54">
        <f t="shared" si="7"/>
        <v>739000</v>
      </c>
      <c r="AV48" s="55">
        <f t="shared" si="8"/>
        <v>66</v>
      </c>
      <c r="AW48" s="15">
        <f t="shared" si="9"/>
        <v>2274000</v>
      </c>
    </row>
    <row r="49" spans="2:49" ht="12" customHeight="1" x14ac:dyDescent="0.2">
      <c r="B49" s="53" t="s">
        <v>98</v>
      </c>
      <c r="C49" s="44"/>
      <c r="D49" s="44"/>
      <c r="E49" s="44"/>
      <c r="F49" s="44"/>
      <c r="G49" s="47">
        <v>12</v>
      </c>
      <c r="I49" s="44"/>
      <c r="J49" s="47">
        <v>116</v>
      </c>
      <c r="L49" s="44"/>
      <c r="M49" s="47">
        <v>0</v>
      </c>
      <c r="O49" s="44"/>
      <c r="P49" s="47">
        <v>0</v>
      </c>
      <c r="R49" s="44"/>
      <c r="S49" s="47">
        <v>0</v>
      </c>
      <c r="T49" s="44"/>
      <c r="U49" s="44"/>
      <c r="V49" s="44"/>
      <c r="W49" s="47">
        <v>0</v>
      </c>
      <c r="Y49" s="44"/>
      <c r="Z49" s="44"/>
      <c r="AA49" s="47">
        <v>4</v>
      </c>
      <c r="AC49" s="44"/>
      <c r="AD49" s="44"/>
      <c r="AE49" s="44"/>
      <c r="AF49" s="44"/>
      <c r="AG49" s="47">
        <v>73</v>
      </c>
      <c r="AJ49" s="53" t="s">
        <v>51</v>
      </c>
      <c r="AK49" s="53"/>
      <c r="AL49" s="35">
        <v>1203</v>
      </c>
      <c r="AM49" s="35">
        <v>6</v>
      </c>
      <c r="AN49" s="35">
        <f t="shared" si="0"/>
        <v>32</v>
      </c>
      <c r="AO49" s="54">
        <f t="shared" si="1"/>
        <v>489000</v>
      </c>
      <c r="AP49" s="35">
        <f t="shared" si="2"/>
        <v>1</v>
      </c>
      <c r="AQ49" s="54">
        <f t="shared" si="3"/>
        <v>248000</v>
      </c>
      <c r="AR49" s="35">
        <f t="shared" si="4"/>
        <v>2</v>
      </c>
      <c r="AS49" s="54">
        <f t="shared" si="5"/>
        <v>866000</v>
      </c>
      <c r="AT49" s="35">
        <f t="shared" si="6"/>
        <v>23</v>
      </c>
      <c r="AU49" s="54">
        <f t="shared" si="7"/>
        <v>896000</v>
      </c>
      <c r="AV49" s="55">
        <f t="shared" si="8"/>
        <v>35</v>
      </c>
      <c r="AW49" s="15">
        <f t="shared" si="9"/>
        <v>1603000</v>
      </c>
    </row>
    <row r="50" spans="2:49" ht="12" customHeight="1" x14ac:dyDescent="0.2">
      <c r="B50" s="53" t="s">
        <v>58</v>
      </c>
      <c r="C50" s="44"/>
      <c r="D50" s="44"/>
      <c r="E50" s="44"/>
      <c r="F50" s="44"/>
      <c r="G50" s="47">
        <v>6</v>
      </c>
      <c r="I50" s="44"/>
      <c r="J50" s="47">
        <v>9</v>
      </c>
      <c r="L50" s="44"/>
      <c r="M50" s="47">
        <v>0</v>
      </c>
      <c r="O50" s="44"/>
      <c r="P50" s="47">
        <v>0</v>
      </c>
      <c r="R50" s="44"/>
      <c r="S50" s="47">
        <v>1</v>
      </c>
      <c r="T50" s="44"/>
      <c r="U50" s="44"/>
      <c r="V50" s="44"/>
      <c r="W50" s="47">
        <v>685</v>
      </c>
      <c r="Y50" s="44"/>
      <c r="Z50" s="44"/>
      <c r="AA50" s="47">
        <v>5</v>
      </c>
      <c r="AC50" s="44"/>
      <c r="AD50" s="44"/>
      <c r="AE50" s="44"/>
      <c r="AF50" s="44"/>
      <c r="AG50" s="47">
        <v>692</v>
      </c>
      <c r="AJ50" s="53" t="s">
        <v>52</v>
      </c>
      <c r="AK50" s="53"/>
      <c r="AL50" s="35">
        <v>1204</v>
      </c>
      <c r="AM50" s="35">
        <v>4</v>
      </c>
      <c r="AN50" s="35">
        <f t="shared" si="0"/>
        <v>11</v>
      </c>
      <c r="AO50" s="54">
        <f t="shared" si="1"/>
        <v>148000</v>
      </c>
      <c r="AP50" s="35">
        <f t="shared" si="2"/>
        <v>0</v>
      </c>
      <c r="AQ50" s="54">
        <f t="shared" si="3"/>
        <v>0</v>
      </c>
      <c r="AR50" s="35">
        <f t="shared" si="4"/>
        <v>1</v>
      </c>
      <c r="AS50" s="54">
        <f t="shared" si="5"/>
        <v>929000</v>
      </c>
      <c r="AT50" s="35">
        <f t="shared" si="6"/>
        <v>5</v>
      </c>
      <c r="AU50" s="54">
        <f t="shared" si="7"/>
        <v>20000</v>
      </c>
      <c r="AV50" s="55">
        <f t="shared" si="8"/>
        <v>12</v>
      </c>
      <c r="AW50" s="15">
        <f t="shared" si="9"/>
        <v>1077000</v>
      </c>
    </row>
    <row r="51" spans="2:49" ht="12" customHeight="1" x14ac:dyDescent="0.2">
      <c r="B51" s="53" t="s">
        <v>60</v>
      </c>
      <c r="C51" s="44"/>
      <c r="D51" s="44"/>
      <c r="E51" s="44"/>
      <c r="F51" s="44"/>
      <c r="G51" s="47">
        <v>8</v>
      </c>
      <c r="I51" s="44"/>
      <c r="J51" s="47">
        <v>71</v>
      </c>
      <c r="L51" s="44"/>
      <c r="M51" s="47">
        <v>0</v>
      </c>
      <c r="O51" s="44"/>
      <c r="P51" s="47">
        <v>0</v>
      </c>
      <c r="R51" s="44"/>
      <c r="S51" s="47">
        <v>0</v>
      </c>
      <c r="T51" s="44"/>
      <c r="U51" s="44"/>
      <c r="V51" s="44"/>
      <c r="W51" s="47">
        <v>0</v>
      </c>
      <c r="Y51" s="44"/>
      <c r="Z51" s="44"/>
      <c r="AA51" s="47">
        <v>6</v>
      </c>
      <c r="AC51" s="44"/>
      <c r="AD51" s="44"/>
      <c r="AE51" s="44"/>
      <c r="AF51" s="44"/>
      <c r="AG51" s="47">
        <v>56</v>
      </c>
      <c r="AJ51" s="53" t="s">
        <v>126</v>
      </c>
      <c r="AK51" s="53"/>
      <c r="AL51" s="35">
        <v>1205</v>
      </c>
      <c r="AM51" s="35">
        <v>4</v>
      </c>
      <c r="AN51" s="35">
        <f t="shared" si="0"/>
        <v>39</v>
      </c>
      <c r="AO51" s="54">
        <f t="shared" si="1"/>
        <v>549000</v>
      </c>
      <c r="AP51" s="35">
        <f t="shared" si="2"/>
        <v>4</v>
      </c>
      <c r="AQ51" s="54">
        <f t="shared" si="3"/>
        <v>775000</v>
      </c>
      <c r="AR51" s="35">
        <f t="shared" si="4"/>
        <v>1</v>
      </c>
      <c r="AS51" s="54">
        <f t="shared" si="5"/>
        <v>365000</v>
      </c>
      <c r="AT51" s="35">
        <f t="shared" si="6"/>
        <v>20</v>
      </c>
      <c r="AU51" s="54">
        <f t="shared" si="7"/>
        <v>899000</v>
      </c>
      <c r="AV51" s="55">
        <f t="shared" si="8"/>
        <v>44</v>
      </c>
      <c r="AW51" s="15">
        <f t="shared" si="9"/>
        <v>1689000</v>
      </c>
    </row>
    <row r="52" spans="2:49" ht="12" customHeight="1" x14ac:dyDescent="0.2">
      <c r="B52" s="53" t="s">
        <v>61</v>
      </c>
      <c r="C52" s="44"/>
      <c r="D52" s="44"/>
      <c r="E52" s="44"/>
      <c r="F52" s="44"/>
      <c r="G52" s="47">
        <v>5</v>
      </c>
      <c r="I52" s="44"/>
      <c r="J52" s="47">
        <v>25</v>
      </c>
      <c r="L52" s="44"/>
      <c r="M52" s="47">
        <v>0</v>
      </c>
      <c r="O52" s="44"/>
      <c r="P52" s="47">
        <v>0</v>
      </c>
      <c r="R52" s="44"/>
      <c r="S52" s="47">
        <v>0</v>
      </c>
      <c r="T52" s="44"/>
      <c r="U52" s="44"/>
      <c r="V52" s="44"/>
      <c r="W52" s="47">
        <v>0</v>
      </c>
      <c r="Y52" s="44"/>
      <c r="Z52" s="44"/>
      <c r="AA52" s="47">
        <v>3</v>
      </c>
      <c r="AC52" s="44"/>
      <c r="AD52" s="44"/>
      <c r="AE52" s="44"/>
      <c r="AF52" s="44"/>
      <c r="AG52" s="47">
        <v>23</v>
      </c>
      <c r="AJ52" s="53" t="s">
        <v>54</v>
      </c>
      <c r="AK52" s="53"/>
      <c r="AL52" s="35">
        <v>1206</v>
      </c>
      <c r="AM52" s="35">
        <v>7</v>
      </c>
      <c r="AN52" s="35">
        <f t="shared" si="0"/>
        <v>61</v>
      </c>
      <c r="AO52" s="54">
        <f t="shared" si="1"/>
        <v>908000</v>
      </c>
      <c r="AP52" s="35">
        <f t="shared" si="2"/>
        <v>5</v>
      </c>
      <c r="AQ52" s="54">
        <f t="shared" si="3"/>
        <v>864000</v>
      </c>
      <c r="AR52" s="35">
        <f t="shared" si="4"/>
        <v>5</v>
      </c>
      <c r="AS52" s="54">
        <f t="shared" si="5"/>
        <v>3458000</v>
      </c>
      <c r="AT52" s="35">
        <f t="shared" si="6"/>
        <v>26</v>
      </c>
      <c r="AU52" s="54">
        <f t="shared" si="7"/>
        <v>1211000</v>
      </c>
      <c r="AV52" s="55">
        <f t="shared" si="8"/>
        <v>71</v>
      </c>
      <c r="AW52" s="15">
        <f t="shared" si="9"/>
        <v>5230000</v>
      </c>
    </row>
    <row r="53" spans="2:49" ht="12" customHeight="1" x14ac:dyDescent="0.2">
      <c r="B53" s="53" t="s">
        <v>39</v>
      </c>
      <c r="C53" s="44"/>
      <c r="D53" s="44"/>
      <c r="E53" s="44"/>
      <c r="F53" s="44"/>
      <c r="G53" s="47">
        <v>10</v>
      </c>
      <c r="I53" s="44"/>
      <c r="J53" s="47">
        <v>175</v>
      </c>
      <c r="L53" s="44"/>
      <c r="M53" s="47">
        <v>2</v>
      </c>
      <c r="O53" s="44"/>
      <c r="P53" s="47">
        <v>410</v>
      </c>
      <c r="R53" s="44"/>
      <c r="S53" s="47">
        <v>1</v>
      </c>
      <c r="T53" s="44"/>
      <c r="U53" s="44"/>
      <c r="V53" s="44"/>
      <c r="W53" s="47">
        <v>500</v>
      </c>
      <c r="Y53" s="44"/>
      <c r="Z53" s="44"/>
      <c r="AA53" s="47">
        <v>4</v>
      </c>
      <c r="AC53" s="44"/>
      <c r="AD53" s="44"/>
      <c r="AE53" s="44"/>
      <c r="AF53" s="44"/>
      <c r="AG53" s="47">
        <v>132</v>
      </c>
      <c r="AJ53" s="53" t="s">
        <v>90</v>
      </c>
      <c r="AK53" s="53"/>
      <c r="AL53" s="35">
        <v>1207</v>
      </c>
      <c r="AM53" s="35">
        <v>5</v>
      </c>
      <c r="AN53" s="35">
        <f t="shared" si="0"/>
        <v>54</v>
      </c>
      <c r="AO53" s="54">
        <f t="shared" si="1"/>
        <v>1257000</v>
      </c>
      <c r="AP53" s="35">
        <f t="shared" si="2"/>
        <v>5</v>
      </c>
      <c r="AQ53" s="54">
        <f t="shared" si="3"/>
        <v>753000</v>
      </c>
      <c r="AR53" s="35">
        <f t="shared" si="4"/>
        <v>5</v>
      </c>
      <c r="AS53" s="54">
        <f t="shared" si="5"/>
        <v>2467000</v>
      </c>
      <c r="AT53" s="35">
        <f t="shared" si="6"/>
        <v>11</v>
      </c>
      <c r="AU53" s="54">
        <f t="shared" si="7"/>
        <v>978000</v>
      </c>
      <c r="AV53" s="55">
        <f t="shared" si="8"/>
        <v>64</v>
      </c>
      <c r="AW53" s="15">
        <f t="shared" si="9"/>
        <v>4477000</v>
      </c>
    </row>
    <row r="54" spans="2:49" ht="12" customHeight="1" x14ac:dyDescent="0.2">
      <c r="B54" s="53" t="s">
        <v>40</v>
      </c>
      <c r="C54" s="44"/>
      <c r="D54" s="44"/>
      <c r="E54" s="44"/>
      <c r="F54" s="44"/>
      <c r="G54" s="47">
        <v>1</v>
      </c>
      <c r="I54" s="44"/>
      <c r="J54" s="47">
        <v>4</v>
      </c>
      <c r="L54" s="44"/>
      <c r="M54" s="47">
        <v>0</v>
      </c>
      <c r="O54" s="44"/>
      <c r="P54" s="47">
        <v>0</v>
      </c>
      <c r="R54" s="44"/>
      <c r="S54" s="47">
        <v>0</v>
      </c>
      <c r="T54" s="44"/>
      <c r="U54" s="44"/>
      <c r="V54" s="44"/>
      <c r="W54" s="47">
        <v>0</v>
      </c>
      <c r="Y54" s="44"/>
      <c r="Z54" s="44"/>
      <c r="AA54" s="47">
        <v>0</v>
      </c>
      <c r="AC54" s="44"/>
      <c r="AD54" s="44"/>
      <c r="AE54" s="44"/>
      <c r="AF54" s="44"/>
      <c r="AG54" s="47">
        <v>0</v>
      </c>
      <c r="AJ54" s="53" t="s">
        <v>91</v>
      </c>
      <c r="AK54" s="53"/>
      <c r="AL54" s="35">
        <v>1301</v>
      </c>
      <c r="AM54" s="35">
        <v>4</v>
      </c>
      <c r="AN54" s="35">
        <f t="shared" si="0"/>
        <v>2</v>
      </c>
      <c r="AO54" s="54">
        <f t="shared" si="1"/>
        <v>12000</v>
      </c>
      <c r="AP54" s="35">
        <f t="shared" si="2"/>
        <v>0</v>
      </c>
      <c r="AQ54" s="54">
        <f t="shared" si="3"/>
        <v>0</v>
      </c>
      <c r="AR54" s="35">
        <f t="shared" si="4"/>
        <v>0</v>
      </c>
      <c r="AS54" s="54">
        <f t="shared" si="5"/>
        <v>0</v>
      </c>
      <c r="AT54" s="35">
        <f t="shared" si="6"/>
        <v>2</v>
      </c>
      <c r="AU54" s="54">
        <f t="shared" si="7"/>
        <v>12000</v>
      </c>
      <c r="AV54" s="55">
        <f t="shared" si="8"/>
        <v>2</v>
      </c>
      <c r="AW54" s="15">
        <f t="shared" si="9"/>
        <v>12000</v>
      </c>
    </row>
    <row r="55" spans="2:49" ht="12" customHeight="1" x14ac:dyDescent="0.2">
      <c r="B55" s="53" t="s">
        <v>42</v>
      </c>
      <c r="C55" s="44"/>
      <c r="D55" s="44"/>
      <c r="E55" s="44"/>
      <c r="F55" s="44"/>
      <c r="G55" s="47">
        <v>7</v>
      </c>
      <c r="I55" s="44"/>
      <c r="J55" s="47">
        <v>79</v>
      </c>
      <c r="L55" s="44"/>
      <c r="M55" s="47">
        <v>0</v>
      </c>
      <c r="O55" s="44"/>
      <c r="P55" s="47">
        <v>0</v>
      </c>
      <c r="R55" s="44"/>
      <c r="S55" s="47">
        <v>0</v>
      </c>
      <c r="T55" s="44"/>
      <c r="U55" s="44"/>
      <c r="V55" s="44"/>
      <c r="W55" s="47">
        <v>0</v>
      </c>
      <c r="Y55" s="44"/>
      <c r="Z55" s="44"/>
      <c r="AA55" s="47">
        <v>2</v>
      </c>
      <c r="AC55" s="44"/>
      <c r="AD55" s="44"/>
      <c r="AE55" s="44"/>
      <c r="AF55" s="44"/>
      <c r="AG55" s="47">
        <v>14</v>
      </c>
      <c r="AJ55" s="53" t="s">
        <v>56</v>
      </c>
      <c r="AK55" s="53"/>
      <c r="AL55" s="35">
        <v>1302</v>
      </c>
      <c r="AM55" s="35">
        <v>5</v>
      </c>
      <c r="AN55" s="35">
        <f t="shared" si="0"/>
        <v>8</v>
      </c>
      <c r="AO55" s="54">
        <f t="shared" si="1"/>
        <v>36000</v>
      </c>
      <c r="AP55" s="35">
        <f t="shared" si="2"/>
        <v>0</v>
      </c>
      <c r="AQ55" s="54">
        <f t="shared" si="3"/>
        <v>0</v>
      </c>
      <c r="AR55" s="35">
        <f t="shared" si="4"/>
        <v>0</v>
      </c>
      <c r="AS55" s="54">
        <f t="shared" si="5"/>
        <v>0</v>
      </c>
      <c r="AT55" s="35">
        <f t="shared" si="6"/>
        <v>7</v>
      </c>
      <c r="AU55" s="54">
        <f t="shared" si="7"/>
        <v>32000</v>
      </c>
      <c r="AV55" s="55">
        <f t="shared" si="8"/>
        <v>8</v>
      </c>
      <c r="AW55" s="15">
        <f t="shared" si="9"/>
        <v>36000</v>
      </c>
    </row>
    <row r="56" spans="2:49" ht="12" customHeight="1" x14ac:dyDescent="0.2">
      <c r="B56" s="53" t="s">
        <v>65</v>
      </c>
      <c r="C56" s="44"/>
      <c r="D56" s="44"/>
      <c r="E56" s="44"/>
      <c r="F56" s="44"/>
      <c r="G56" s="47">
        <v>6</v>
      </c>
      <c r="I56" s="44"/>
      <c r="J56" s="47">
        <v>163</v>
      </c>
      <c r="L56" s="44"/>
      <c r="M56" s="47">
        <v>0</v>
      </c>
      <c r="O56" s="44"/>
      <c r="P56" s="47">
        <v>0</v>
      </c>
      <c r="R56" s="44"/>
      <c r="S56" s="47">
        <v>0</v>
      </c>
      <c r="T56" s="44"/>
      <c r="U56" s="44"/>
      <c r="V56" s="44"/>
      <c r="W56" s="47">
        <v>0</v>
      </c>
      <c r="Y56" s="44"/>
      <c r="Z56" s="44"/>
      <c r="AA56" s="47">
        <v>2</v>
      </c>
      <c r="AC56" s="44"/>
      <c r="AD56" s="44"/>
      <c r="AE56" s="44"/>
      <c r="AF56" s="44"/>
      <c r="AG56" s="47">
        <v>36</v>
      </c>
      <c r="AJ56" s="53" t="s">
        <v>93</v>
      </c>
      <c r="AK56" s="53"/>
      <c r="AL56" s="35">
        <v>1303</v>
      </c>
      <c r="AM56" s="35">
        <v>4</v>
      </c>
      <c r="AN56" s="35">
        <f t="shared" si="0"/>
        <v>16</v>
      </c>
      <c r="AO56" s="54">
        <f t="shared" si="1"/>
        <v>342000</v>
      </c>
      <c r="AP56" s="35">
        <f t="shared" si="2"/>
        <v>0</v>
      </c>
      <c r="AQ56" s="54">
        <f t="shared" si="3"/>
        <v>0</v>
      </c>
      <c r="AR56" s="35">
        <f t="shared" si="4"/>
        <v>0</v>
      </c>
      <c r="AS56" s="54">
        <f t="shared" si="5"/>
        <v>0</v>
      </c>
      <c r="AT56" s="35">
        <f t="shared" si="6"/>
        <v>8</v>
      </c>
      <c r="AU56" s="54">
        <f t="shared" si="7"/>
        <v>70000</v>
      </c>
      <c r="AV56" s="55">
        <f t="shared" si="8"/>
        <v>16</v>
      </c>
      <c r="AW56" s="15">
        <f t="shared" si="9"/>
        <v>342000</v>
      </c>
    </row>
    <row r="57" spans="2:49" ht="12" customHeight="1" x14ac:dyDescent="0.2">
      <c r="B57" s="53" t="s">
        <v>43</v>
      </c>
      <c r="C57" s="44"/>
      <c r="D57" s="44"/>
      <c r="E57" s="44"/>
      <c r="F57" s="44"/>
      <c r="G57" s="47">
        <v>6</v>
      </c>
      <c r="I57" s="44"/>
      <c r="J57" s="47">
        <v>99</v>
      </c>
      <c r="L57" s="44"/>
      <c r="M57" s="47">
        <v>1</v>
      </c>
      <c r="O57" s="44"/>
      <c r="P57" s="47">
        <v>118</v>
      </c>
      <c r="R57" s="44"/>
      <c r="S57" s="47">
        <v>0</v>
      </c>
      <c r="T57" s="44"/>
      <c r="U57" s="44"/>
      <c r="V57" s="44"/>
      <c r="W57" s="47">
        <v>0</v>
      </c>
      <c r="Y57" s="44"/>
      <c r="Z57" s="44"/>
      <c r="AA57" s="47">
        <v>3</v>
      </c>
      <c r="AC57" s="44"/>
      <c r="AD57" s="44"/>
      <c r="AE57" s="44"/>
      <c r="AF57" s="44"/>
      <c r="AG57" s="47">
        <v>140</v>
      </c>
      <c r="AJ57" s="53" t="s">
        <v>127</v>
      </c>
      <c r="AK57" s="53"/>
      <c r="AL57" s="35">
        <v>1304</v>
      </c>
      <c r="AM57" s="35">
        <v>5</v>
      </c>
      <c r="AN57" s="35">
        <f t="shared" si="0"/>
        <v>13</v>
      </c>
      <c r="AO57" s="54">
        <f t="shared" si="1"/>
        <v>227000</v>
      </c>
      <c r="AP57" s="35">
        <f t="shared" si="2"/>
        <v>0</v>
      </c>
      <c r="AQ57" s="54">
        <f t="shared" si="3"/>
        <v>0</v>
      </c>
      <c r="AR57" s="35">
        <f t="shared" si="4"/>
        <v>0</v>
      </c>
      <c r="AS57" s="54">
        <f t="shared" si="5"/>
        <v>0</v>
      </c>
      <c r="AT57" s="35">
        <f t="shared" si="6"/>
        <v>5</v>
      </c>
      <c r="AU57" s="54">
        <f t="shared" si="7"/>
        <v>127000</v>
      </c>
      <c r="AV57" s="55">
        <f t="shared" si="8"/>
        <v>13</v>
      </c>
      <c r="AW57" s="15">
        <f t="shared" si="9"/>
        <v>227000</v>
      </c>
    </row>
    <row r="58" spans="2:49" ht="12" customHeight="1" x14ac:dyDescent="0.2">
      <c r="B58" s="53" t="s">
        <v>66</v>
      </c>
      <c r="C58" s="44"/>
      <c r="D58" s="44"/>
      <c r="E58" s="44"/>
      <c r="F58" s="44"/>
      <c r="G58" s="47">
        <v>5</v>
      </c>
      <c r="I58" s="44"/>
      <c r="J58" s="47">
        <v>84</v>
      </c>
      <c r="L58" s="44"/>
      <c r="M58" s="47">
        <v>0</v>
      </c>
      <c r="O58" s="44"/>
      <c r="P58" s="47">
        <v>0</v>
      </c>
      <c r="R58" s="44"/>
      <c r="S58" s="47">
        <v>0</v>
      </c>
      <c r="T58" s="44"/>
      <c r="U58" s="44"/>
      <c r="V58" s="44"/>
      <c r="W58" s="47">
        <v>0</v>
      </c>
      <c r="Y58" s="44"/>
      <c r="Z58" s="44"/>
      <c r="AA58" s="47">
        <v>3</v>
      </c>
      <c r="AC58" s="44"/>
      <c r="AD58" s="44"/>
      <c r="AE58" s="44"/>
      <c r="AF58" s="44"/>
      <c r="AG58" s="47">
        <v>33</v>
      </c>
      <c r="AJ58" s="53" t="s">
        <v>57</v>
      </c>
      <c r="AK58" s="53"/>
      <c r="AL58" s="35">
        <v>1306</v>
      </c>
      <c r="AM58" s="35">
        <v>8</v>
      </c>
      <c r="AN58" s="35">
        <f t="shared" si="0"/>
        <v>82</v>
      </c>
      <c r="AO58" s="54">
        <f t="shared" si="1"/>
        <v>1063000</v>
      </c>
      <c r="AP58" s="35">
        <f t="shared" si="2"/>
        <v>2</v>
      </c>
      <c r="AQ58" s="54">
        <f t="shared" si="3"/>
        <v>420000</v>
      </c>
      <c r="AR58" s="35">
        <f t="shared" si="4"/>
        <v>7</v>
      </c>
      <c r="AS58" s="54">
        <f t="shared" si="5"/>
        <v>3175000</v>
      </c>
      <c r="AT58" s="35">
        <f t="shared" si="6"/>
        <v>45</v>
      </c>
      <c r="AU58" s="54">
        <f t="shared" si="7"/>
        <v>2287000</v>
      </c>
      <c r="AV58" s="55">
        <f t="shared" si="8"/>
        <v>91</v>
      </c>
      <c r="AW58" s="15">
        <f t="shared" si="9"/>
        <v>4658000</v>
      </c>
    </row>
    <row r="59" spans="2:49" ht="12" customHeight="1" x14ac:dyDescent="0.2">
      <c r="B59" s="53" t="s">
        <v>106</v>
      </c>
      <c r="C59" s="44"/>
      <c r="D59" s="44"/>
      <c r="E59" s="44"/>
      <c r="F59" s="44"/>
      <c r="G59" s="47">
        <v>7</v>
      </c>
      <c r="I59" s="44"/>
      <c r="J59" s="47">
        <v>69</v>
      </c>
      <c r="L59" s="44"/>
      <c r="M59" s="47">
        <v>1</v>
      </c>
      <c r="O59" s="44"/>
      <c r="P59" s="47">
        <v>150</v>
      </c>
      <c r="R59" s="44"/>
      <c r="S59" s="47">
        <v>1</v>
      </c>
      <c r="T59" s="44"/>
      <c r="U59" s="44"/>
      <c r="V59" s="44"/>
      <c r="W59" s="47">
        <v>1000</v>
      </c>
      <c r="Y59" s="44"/>
      <c r="Z59" s="44"/>
      <c r="AA59" s="47">
        <v>7</v>
      </c>
      <c r="AC59" s="44"/>
      <c r="AD59" s="44"/>
      <c r="AE59" s="44"/>
      <c r="AF59" s="44"/>
      <c r="AG59" s="47">
        <v>69</v>
      </c>
      <c r="AJ59" s="53" t="s">
        <v>62</v>
      </c>
      <c r="AK59" s="53"/>
      <c r="AL59" s="35">
        <v>1307</v>
      </c>
      <c r="AM59" s="35">
        <v>9</v>
      </c>
      <c r="AN59" s="35">
        <f t="shared" si="0"/>
        <v>42</v>
      </c>
      <c r="AO59" s="54">
        <f t="shared" si="1"/>
        <v>533000</v>
      </c>
      <c r="AP59" s="35">
        <f t="shared" si="2"/>
        <v>2</v>
      </c>
      <c r="AQ59" s="54">
        <f t="shared" si="3"/>
        <v>325000</v>
      </c>
      <c r="AR59" s="35">
        <f t="shared" si="4"/>
        <v>1</v>
      </c>
      <c r="AS59" s="54">
        <f t="shared" si="5"/>
        <v>640000</v>
      </c>
      <c r="AT59" s="35">
        <f t="shared" si="6"/>
        <v>18</v>
      </c>
      <c r="AU59" s="54">
        <f t="shared" si="7"/>
        <v>286000</v>
      </c>
      <c r="AV59" s="55">
        <f t="shared" si="8"/>
        <v>45</v>
      </c>
      <c r="AW59" s="15">
        <f t="shared" si="9"/>
        <v>1498000</v>
      </c>
    </row>
    <row r="60" spans="2:49" ht="12" customHeight="1" x14ac:dyDescent="0.2">
      <c r="B60" s="53" t="s">
        <v>69</v>
      </c>
      <c r="C60" s="44"/>
      <c r="D60" s="44"/>
      <c r="E60" s="44"/>
      <c r="F60" s="44"/>
      <c r="G60" s="47">
        <v>11</v>
      </c>
      <c r="I60" s="44"/>
      <c r="J60" s="47">
        <v>127</v>
      </c>
      <c r="L60" s="44"/>
      <c r="M60" s="47">
        <v>0</v>
      </c>
      <c r="O60" s="44"/>
      <c r="P60" s="47">
        <v>0</v>
      </c>
      <c r="R60" s="44"/>
      <c r="S60" s="47">
        <v>1</v>
      </c>
      <c r="T60" s="44"/>
      <c r="U60" s="44"/>
      <c r="V60" s="44"/>
      <c r="W60" s="47">
        <v>1000</v>
      </c>
      <c r="Y60" s="44"/>
      <c r="Z60" s="44"/>
      <c r="AA60" s="47">
        <v>5</v>
      </c>
      <c r="AC60" s="44"/>
      <c r="AD60" s="44"/>
      <c r="AE60" s="44"/>
      <c r="AF60" s="44"/>
      <c r="AG60" s="47">
        <v>59</v>
      </c>
      <c r="AJ60" s="53" t="s">
        <v>129</v>
      </c>
      <c r="AK60" s="53"/>
      <c r="AL60" s="35">
        <v>1308.03</v>
      </c>
      <c r="AM60" s="35">
        <v>8</v>
      </c>
      <c r="AN60" s="35">
        <f t="shared" si="0"/>
        <v>14</v>
      </c>
      <c r="AO60" s="54">
        <f t="shared" si="1"/>
        <v>172000</v>
      </c>
      <c r="AP60" s="35">
        <f t="shared" si="2"/>
        <v>0</v>
      </c>
      <c r="AQ60" s="54">
        <f t="shared" si="3"/>
        <v>0</v>
      </c>
      <c r="AR60" s="35">
        <f t="shared" si="4"/>
        <v>0</v>
      </c>
      <c r="AS60" s="54">
        <f t="shared" si="5"/>
        <v>0</v>
      </c>
      <c r="AT60" s="35">
        <f t="shared" si="6"/>
        <v>9</v>
      </c>
      <c r="AU60" s="54">
        <f t="shared" si="7"/>
        <v>131000</v>
      </c>
      <c r="AV60" s="55">
        <f t="shared" si="8"/>
        <v>14</v>
      </c>
      <c r="AW60" s="15">
        <f t="shared" si="9"/>
        <v>172000</v>
      </c>
    </row>
    <row r="61" spans="2:49" ht="12" customHeight="1" x14ac:dyDescent="0.2">
      <c r="B61" s="53" t="s">
        <v>71</v>
      </c>
      <c r="C61" s="44"/>
      <c r="D61" s="44"/>
      <c r="E61" s="44"/>
      <c r="F61" s="44"/>
      <c r="G61" s="47">
        <v>8</v>
      </c>
      <c r="I61" s="44"/>
      <c r="J61" s="47">
        <v>97</v>
      </c>
      <c r="L61" s="44"/>
      <c r="M61" s="47">
        <v>0</v>
      </c>
      <c r="O61" s="44"/>
      <c r="P61" s="47">
        <v>0</v>
      </c>
      <c r="R61" s="44"/>
      <c r="S61" s="47">
        <v>0</v>
      </c>
      <c r="T61" s="44"/>
      <c r="U61" s="44"/>
      <c r="V61" s="44"/>
      <c r="W61" s="47">
        <v>0</v>
      </c>
      <c r="Y61" s="44"/>
      <c r="Z61" s="44"/>
      <c r="AA61" s="47">
        <v>3</v>
      </c>
      <c r="AC61" s="44"/>
      <c r="AD61" s="44"/>
      <c r="AE61" s="44"/>
      <c r="AF61" s="44"/>
      <c r="AG61" s="47">
        <v>37</v>
      </c>
      <c r="AJ61" s="53" t="s">
        <v>100</v>
      </c>
      <c r="AK61" s="53"/>
      <c r="AL61" s="35">
        <v>1308.04</v>
      </c>
      <c r="AM61" s="35">
        <v>6</v>
      </c>
      <c r="AN61" s="35">
        <f t="shared" si="0"/>
        <v>38</v>
      </c>
      <c r="AO61" s="54">
        <f t="shared" si="1"/>
        <v>892000</v>
      </c>
      <c r="AP61" s="35">
        <f t="shared" si="2"/>
        <v>2</v>
      </c>
      <c r="AQ61" s="54">
        <f t="shared" si="3"/>
        <v>300000</v>
      </c>
      <c r="AR61" s="35">
        <f t="shared" si="4"/>
        <v>1</v>
      </c>
      <c r="AS61" s="54">
        <f t="shared" si="5"/>
        <v>408000</v>
      </c>
      <c r="AT61" s="35">
        <f t="shared" si="6"/>
        <v>15</v>
      </c>
      <c r="AU61" s="54">
        <f t="shared" si="7"/>
        <v>796000</v>
      </c>
      <c r="AV61" s="55">
        <f t="shared" si="8"/>
        <v>41</v>
      </c>
      <c r="AW61" s="15">
        <f t="shared" si="9"/>
        <v>1600000</v>
      </c>
    </row>
    <row r="62" spans="2:49" ht="12" customHeight="1" x14ac:dyDescent="0.2">
      <c r="B62" s="53" t="s">
        <v>74</v>
      </c>
      <c r="C62" s="44"/>
      <c r="D62" s="44"/>
      <c r="E62" s="44"/>
      <c r="F62" s="44"/>
      <c r="G62" s="47">
        <v>3</v>
      </c>
      <c r="I62" s="44"/>
      <c r="J62" s="47">
        <v>2</v>
      </c>
      <c r="L62" s="44"/>
      <c r="M62" s="47">
        <v>0</v>
      </c>
      <c r="O62" s="44"/>
      <c r="P62" s="47">
        <v>0</v>
      </c>
      <c r="R62" s="44"/>
      <c r="S62" s="47">
        <v>0</v>
      </c>
      <c r="T62" s="44"/>
      <c r="U62" s="44"/>
      <c r="V62" s="44"/>
      <c r="W62" s="47">
        <v>0</v>
      </c>
      <c r="Y62" s="44"/>
      <c r="Z62" s="44"/>
      <c r="AA62" s="47">
        <v>1</v>
      </c>
      <c r="AC62" s="44"/>
      <c r="AD62" s="44"/>
      <c r="AE62" s="44"/>
      <c r="AF62" s="44"/>
      <c r="AG62" s="47">
        <v>1</v>
      </c>
      <c r="AJ62" s="53" t="s">
        <v>67</v>
      </c>
      <c r="AK62" s="53"/>
      <c r="AL62" s="35">
        <v>1308.05</v>
      </c>
      <c r="AM62" s="35">
        <v>13</v>
      </c>
      <c r="AN62" s="35">
        <f t="shared" si="0"/>
        <v>8</v>
      </c>
      <c r="AO62" s="54">
        <f t="shared" si="1"/>
        <v>118000</v>
      </c>
      <c r="AP62" s="35">
        <f t="shared" si="2"/>
        <v>0</v>
      </c>
      <c r="AQ62" s="54">
        <f t="shared" si="3"/>
        <v>0</v>
      </c>
      <c r="AR62" s="35">
        <f t="shared" si="4"/>
        <v>1</v>
      </c>
      <c r="AS62" s="54">
        <f t="shared" si="5"/>
        <v>800000</v>
      </c>
      <c r="AT62" s="35">
        <f t="shared" si="6"/>
        <v>3</v>
      </c>
      <c r="AU62" s="54">
        <f t="shared" si="7"/>
        <v>804000</v>
      </c>
      <c r="AV62" s="55">
        <f t="shared" si="8"/>
        <v>9</v>
      </c>
      <c r="AW62" s="15">
        <f t="shared" si="9"/>
        <v>918000</v>
      </c>
    </row>
    <row r="63" spans="2:49" ht="12" customHeight="1" x14ac:dyDescent="0.2">
      <c r="B63" s="53" t="s">
        <v>154</v>
      </c>
      <c r="C63" s="44"/>
      <c r="D63" s="44"/>
      <c r="E63" s="44"/>
      <c r="F63" s="44"/>
      <c r="G63" s="47">
        <v>2</v>
      </c>
      <c r="I63" s="44"/>
      <c r="J63" s="47">
        <v>16</v>
      </c>
      <c r="L63" s="44"/>
      <c r="M63" s="47">
        <v>0</v>
      </c>
      <c r="O63" s="44"/>
      <c r="P63" s="47">
        <v>0</v>
      </c>
      <c r="R63" s="44"/>
      <c r="S63" s="47">
        <v>0</v>
      </c>
      <c r="T63" s="44"/>
      <c r="U63" s="44"/>
      <c r="V63" s="44"/>
      <c r="W63" s="47">
        <v>0</v>
      </c>
      <c r="Y63" s="44"/>
      <c r="Z63" s="44"/>
      <c r="AA63" s="47">
        <v>0</v>
      </c>
      <c r="AC63" s="44"/>
      <c r="AD63" s="44"/>
      <c r="AE63" s="44"/>
      <c r="AF63" s="44"/>
      <c r="AG63" s="47">
        <v>0</v>
      </c>
      <c r="AJ63" s="53" t="s">
        <v>103</v>
      </c>
      <c r="AK63" s="53"/>
      <c r="AL63" s="35">
        <v>1308.06</v>
      </c>
      <c r="AM63" s="35">
        <v>7</v>
      </c>
      <c r="AN63" s="35">
        <f t="shared" si="0"/>
        <v>43</v>
      </c>
      <c r="AO63" s="54">
        <f t="shared" si="1"/>
        <v>601000</v>
      </c>
      <c r="AP63" s="35">
        <f t="shared" si="2"/>
        <v>4</v>
      </c>
      <c r="AQ63" s="54">
        <f t="shared" si="3"/>
        <v>950000</v>
      </c>
      <c r="AR63" s="35">
        <f t="shared" si="4"/>
        <v>1</v>
      </c>
      <c r="AS63" s="54">
        <f t="shared" si="5"/>
        <v>300000</v>
      </c>
      <c r="AT63" s="35">
        <f t="shared" si="6"/>
        <v>14</v>
      </c>
      <c r="AU63" s="54">
        <f t="shared" si="7"/>
        <v>278000</v>
      </c>
      <c r="AV63" s="55">
        <f t="shared" si="8"/>
        <v>48</v>
      </c>
      <c r="AW63" s="15">
        <f t="shared" si="9"/>
        <v>1851000</v>
      </c>
    </row>
    <row r="64" spans="2:49" ht="12" customHeight="1" x14ac:dyDescent="0.2">
      <c r="B64" s="53" t="s">
        <v>26</v>
      </c>
      <c r="C64" s="44"/>
      <c r="D64" s="44"/>
      <c r="E64" s="44"/>
      <c r="F64" s="44"/>
      <c r="G64" s="47">
        <v>232</v>
      </c>
      <c r="I64" s="44"/>
      <c r="J64" s="47">
        <v>2994</v>
      </c>
      <c r="L64" s="44"/>
      <c r="M64" s="47">
        <v>9</v>
      </c>
      <c r="O64" s="44"/>
      <c r="P64" s="47">
        <v>1603</v>
      </c>
      <c r="R64" s="44"/>
      <c r="S64" s="47">
        <v>10</v>
      </c>
      <c r="T64" s="44"/>
      <c r="U64" s="44"/>
      <c r="V64" s="44"/>
      <c r="W64" s="47">
        <v>5975</v>
      </c>
      <c r="Y64" s="44"/>
      <c r="Z64" s="44"/>
      <c r="AA64" s="47">
        <v>119</v>
      </c>
      <c r="AC64" s="44"/>
      <c r="AD64" s="44"/>
      <c r="AE64" s="44"/>
      <c r="AF64" s="44"/>
      <c r="AG64" s="47">
        <v>3676</v>
      </c>
      <c r="AJ64" s="53" t="s">
        <v>134</v>
      </c>
      <c r="AK64" s="53"/>
      <c r="AL64" s="35">
        <v>1401</v>
      </c>
      <c r="AM64" s="35">
        <v>10</v>
      </c>
      <c r="AN64" s="35">
        <f t="shared" si="0"/>
        <v>53</v>
      </c>
      <c r="AO64" s="54">
        <f t="shared" si="1"/>
        <v>491000</v>
      </c>
      <c r="AP64" s="35">
        <f t="shared" si="2"/>
        <v>0</v>
      </c>
      <c r="AQ64" s="54">
        <f t="shared" si="3"/>
        <v>0</v>
      </c>
      <c r="AR64" s="35">
        <f t="shared" si="4"/>
        <v>1</v>
      </c>
      <c r="AS64" s="54">
        <f t="shared" si="5"/>
        <v>364000</v>
      </c>
      <c r="AT64" s="35">
        <f t="shared" si="6"/>
        <v>33</v>
      </c>
      <c r="AU64" s="54">
        <f t="shared" si="7"/>
        <v>607000</v>
      </c>
      <c r="AV64" s="55">
        <f t="shared" si="8"/>
        <v>54</v>
      </c>
      <c r="AW64" s="15">
        <f t="shared" si="9"/>
        <v>855000</v>
      </c>
    </row>
    <row r="65" spans="1:49" ht="12" customHeight="1" x14ac:dyDescent="0.2">
      <c r="B65" s="51" t="s">
        <v>76</v>
      </c>
      <c r="C65" s="41"/>
      <c r="D65" s="41"/>
      <c r="AJ65" s="53" t="s">
        <v>70</v>
      </c>
      <c r="AK65" s="53"/>
      <c r="AL65" s="35">
        <v>1402</v>
      </c>
      <c r="AM65" s="35">
        <v>3</v>
      </c>
      <c r="AN65" s="35">
        <f t="shared" si="0"/>
        <v>9</v>
      </c>
      <c r="AO65" s="54">
        <f t="shared" si="1"/>
        <v>103000</v>
      </c>
      <c r="AP65" s="35">
        <f t="shared" si="2"/>
        <v>0</v>
      </c>
      <c r="AQ65" s="54">
        <f t="shared" si="3"/>
        <v>0</v>
      </c>
      <c r="AR65" s="35">
        <f t="shared" si="4"/>
        <v>0</v>
      </c>
      <c r="AS65" s="54">
        <f t="shared" si="5"/>
        <v>0</v>
      </c>
      <c r="AT65" s="35">
        <f t="shared" si="6"/>
        <v>6</v>
      </c>
      <c r="AU65" s="54">
        <f t="shared" si="7"/>
        <v>84000</v>
      </c>
      <c r="AV65" s="55">
        <f t="shared" si="8"/>
        <v>9</v>
      </c>
      <c r="AW65" s="15">
        <f t="shared" si="9"/>
        <v>103000</v>
      </c>
    </row>
    <row r="66" spans="1:49" ht="12" customHeight="1" x14ac:dyDescent="0.2">
      <c r="B66" s="53" t="s">
        <v>78</v>
      </c>
      <c r="C66" s="44"/>
      <c r="D66" s="44"/>
      <c r="E66" s="44"/>
      <c r="F66" s="44"/>
      <c r="G66" s="47">
        <v>17</v>
      </c>
      <c r="I66" s="44"/>
      <c r="J66" s="47">
        <v>81</v>
      </c>
      <c r="L66" s="44"/>
      <c r="M66" s="47">
        <v>0</v>
      </c>
      <c r="O66" s="44"/>
      <c r="P66" s="47">
        <v>0</v>
      </c>
      <c r="R66" s="44"/>
      <c r="S66" s="47">
        <v>0</v>
      </c>
      <c r="T66" s="44"/>
      <c r="U66" s="44"/>
      <c r="V66" s="44"/>
      <c r="W66" s="47">
        <v>0</v>
      </c>
      <c r="Y66" s="44"/>
      <c r="Z66" s="44"/>
      <c r="AA66" s="47">
        <v>10</v>
      </c>
      <c r="AC66" s="44"/>
      <c r="AD66" s="44"/>
      <c r="AE66" s="44"/>
      <c r="AF66" s="44"/>
      <c r="AG66" s="47">
        <v>57</v>
      </c>
      <c r="AJ66" s="53" t="s">
        <v>73</v>
      </c>
      <c r="AK66" s="53"/>
      <c r="AL66" s="35">
        <v>1403</v>
      </c>
      <c r="AM66" s="35">
        <v>5</v>
      </c>
      <c r="AN66" s="35">
        <f t="shared" si="0"/>
        <v>13</v>
      </c>
      <c r="AO66" s="54">
        <f t="shared" si="1"/>
        <v>143000</v>
      </c>
      <c r="AP66" s="35">
        <f t="shared" si="2"/>
        <v>0</v>
      </c>
      <c r="AQ66" s="54">
        <f t="shared" si="3"/>
        <v>0</v>
      </c>
      <c r="AR66" s="35">
        <f t="shared" si="4"/>
        <v>0</v>
      </c>
      <c r="AS66" s="54">
        <f t="shared" si="5"/>
        <v>0</v>
      </c>
      <c r="AT66" s="35">
        <f t="shared" si="6"/>
        <v>5</v>
      </c>
      <c r="AU66" s="54">
        <f t="shared" si="7"/>
        <v>121000</v>
      </c>
      <c r="AV66" s="55">
        <f t="shared" si="8"/>
        <v>13</v>
      </c>
      <c r="AW66" s="15">
        <f t="shared" si="9"/>
        <v>143000</v>
      </c>
    </row>
    <row r="67" spans="1:49" ht="12" customHeight="1" x14ac:dyDescent="0.2">
      <c r="B67" s="53" t="s">
        <v>177</v>
      </c>
      <c r="C67" s="44"/>
      <c r="D67" s="44"/>
      <c r="E67" s="44"/>
      <c r="F67" s="44"/>
      <c r="G67" s="47">
        <v>7</v>
      </c>
      <c r="I67" s="44"/>
      <c r="J67" s="47">
        <v>40</v>
      </c>
      <c r="L67" s="44"/>
      <c r="M67" s="47">
        <v>0</v>
      </c>
      <c r="O67" s="44"/>
      <c r="P67" s="47">
        <v>0</v>
      </c>
      <c r="R67" s="44"/>
      <c r="S67" s="47">
        <v>0</v>
      </c>
      <c r="T67" s="44"/>
      <c r="U67" s="44"/>
      <c r="V67" s="44"/>
      <c r="W67" s="47">
        <v>0</v>
      </c>
      <c r="Y67" s="44"/>
      <c r="Z67" s="44"/>
      <c r="AA67" s="47">
        <v>2</v>
      </c>
      <c r="AC67" s="44"/>
      <c r="AD67" s="44"/>
      <c r="AE67" s="44"/>
      <c r="AF67" s="44"/>
      <c r="AG67" s="47">
        <v>16</v>
      </c>
      <c r="AJ67" s="53" t="s">
        <v>142</v>
      </c>
      <c r="AK67" s="53"/>
      <c r="AL67" s="35">
        <v>1501</v>
      </c>
      <c r="AM67" s="35">
        <v>4</v>
      </c>
      <c r="AN67" s="35">
        <f t="shared" ref="AN67:AN130" si="10">VLOOKUP(TEXT($AL67,"0000.00"),$B$12:$AG$333,6,FALSE)</f>
        <v>8</v>
      </c>
      <c r="AO67" s="54">
        <f t="shared" ref="AO67:AO130" si="11">VLOOKUP(TEXT($AL67,"0000.00"),$B$12:$AG$333,9,FALSE)*1000</f>
        <v>17000</v>
      </c>
      <c r="AP67" s="35">
        <f t="shared" ref="AP67:AP130" si="12">VLOOKUP(TEXT($AL67,"0000.00"),$B$12:$AG$333,12,FALSE)</f>
        <v>0</v>
      </c>
      <c r="AQ67" s="54">
        <f t="shared" ref="AQ67:AQ130" si="13">VLOOKUP(TEXT($AL67,"0000.00"),$B$12:$AG$333,15,FALSE)*1000</f>
        <v>0</v>
      </c>
      <c r="AR67" s="35">
        <f t="shared" ref="AR67:AR130" si="14">VLOOKUP(TEXT($AL67,"0000.00"),$B$12:$AG$333,18,FALSE)</f>
        <v>1</v>
      </c>
      <c r="AS67" s="54">
        <f t="shared" ref="AS67:AS130" si="15">VLOOKUP(TEXT($AL67,"0000.00"),$B$12:$AG$333,22,FALSE)*1000</f>
        <v>337000</v>
      </c>
      <c r="AT67" s="35">
        <f t="shared" ref="AT67:AT130" si="16">VLOOKUP(TEXT($AL67,"0000.00"),$B$12:$AG$333,26,FALSE)</f>
        <v>6</v>
      </c>
      <c r="AU67" s="54">
        <f t="shared" ref="AU67:AU130" si="17">VLOOKUP(TEXT($AL67,"0000.00"),$B$12:$AG$333,32,FALSE)*1000</f>
        <v>352000</v>
      </c>
      <c r="AV67" s="55">
        <f t="shared" ref="AV67:AV130" si="18">AN67+AP67+AR67</f>
        <v>9</v>
      </c>
      <c r="AW67" s="15">
        <f t="shared" ref="AW67:AW130" si="19">AO67+AQ67+AS67</f>
        <v>354000</v>
      </c>
    </row>
    <row r="68" spans="1:49" ht="12" customHeight="1" x14ac:dyDescent="0.2">
      <c r="B68" s="53" t="s">
        <v>79</v>
      </c>
      <c r="C68" s="44"/>
      <c r="D68" s="44"/>
      <c r="E68" s="44"/>
      <c r="F68" s="44"/>
      <c r="G68" s="47">
        <v>2</v>
      </c>
      <c r="I68" s="44"/>
      <c r="J68" s="47">
        <v>25</v>
      </c>
      <c r="L68" s="44"/>
      <c r="M68" s="47">
        <v>0</v>
      </c>
      <c r="O68" s="44"/>
      <c r="P68" s="47">
        <v>0</v>
      </c>
      <c r="R68" s="44"/>
      <c r="S68" s="47">
        <v>0</v>
      </c>
      <c r="T68" s="44"/>
      <c r="U68" s="44"/>
      <c r="V68" s="44"/>
      <c r="W68" s="47">
        <v>0</v>
      </c>
      <c r="Y68" s="44"/>
      <c r="Z68" s="44"/>
      <c r="AA68" s="47">
        <v>1</v>
      </c>
      <c r="AC68" s="44"/>
      <c r="AD68" s="44"/>
      <c r="AE68" s="44"/>
      <c r="AF68" s="44"/>
      <c r="AG68" s="47">
        <v>5</v>
      </c>
      <c r="AJ68" s="53" t="s">
        <v>113</v>
      </c>
      <c r="AK68" s="53"/>
      <c r="AL68" s="35">
        <v>1502</v>
      </c>
      <c r="AM68" s="35">
        <v>5</v>
      </c>
      <c r="AN68" s="35">
        <f t="shared" si="10"/>
        <v>5</v>
      </c>
      <c r="AO68" s="54">
        <f t="shared" si="11"/>
        <v>4000</v>
      </c>
      <c r="AP68" s="35">
        <f t="shared" si="12"/>
        <v>0</v>
      </c>
      <c r="AQ68" s="54">
        <f t="shared" si="13"/>
        <v>0</v>
      </c>
      <c r="AR68" s="35">
        <f t="shared" si="14"/>
        <v>0</v>
      </c>
      <c r="AS68" s="54">
        <f t="shared" si="15"/>
        <v>0</v>
      </c>
      <c r="AT68" s="35">
        <f t="shared" si="16"/>
        <v>3</v>
      </c>
      <c r="AU68" s="54">
        <f t="shared" si="17"/>
        <v>3000</v>
      </c>
      <c r="AV68" s="55">
        <f t="shared" si="18"/>
        <v>5</v>
      </c>
      <c r="AW68" s="15">
        <f t="shared" si="19"/>
        <v>4000</v>
      </c>
    </row>
    <row r="69" spans="1:49" ht="12" customHeight="1" x14ac:dyDescent="0.2">
      <c r="B69" s="53" t="s">
        <v>80</v>
      </c>
      <c r="C69" s="44"/>
      <c r="D69" s="44"/>
      <c r="E69" s="44"/>
      <c r="F69" s="44"/>
      <c r="G69" s="47">
        <v>10</v>
      </c>
      <c r="I69" s="44"/>
      <c r="J69" s="47">
        <v>75</v>
      </c>
      <c r="L69" s="44"/>
      <c r="M69" s="47">
        <v>1</v>
      </c>
      <c r="O69" s="44"/>
      <c r="P69" s="47">
        <v>228</v>
      </c>
      <c r="R69" s="44"/>
      <c r="S69" s="47">
        <v>0</v>
      </c>
      <c r="T69" s="44"/>
      <c r="U69" s="44"/>
      <c r="V69" s="44"/>
      <c r="W69" s="47">
        <v>0</v>
      </c>
      <c r="Y69" s="44"/>
      <c r="Z69" s="44"/>
      <c r="AA69" s="47">
        <v>4</v>
      </c>
      <c r="AC69" s="44"/>
      <c r="AD69" s="44"/>
      <c r="AE69" s="44"/>
      <c r="AF69" s="44"/>
      <c r="AG69" s="47">
        <v>67</v>
      </c>
      <c r="AJ69" s="53" t="s">
        <v>115</v>
      </c>
      <c r="AK69" s="53"/>
      <c r="AL69" s="35">
        <v>1503</v>
      </c>
      <c r="AM69" s="35">
        <v>6</v>
      </c>
      <c r="AN69" s="35">
        <f t="shared" si="10"/>
        <v>2</v>
      </c>
      <c r="AO69" s="54">
        <f t="shared" si="11"/>
        <v>5000</v>
      </c>
      <c r="AP69" s="35">
        <f t="shared" si="12"/>
        <v>0</v>
      </c>
      <c r="AQ69" s="54">
        <f t="shared" si="13"/>
        <v>0</v>
      </c>
      <c r="AR69" s="35">
        <f t="shared" si="14"/>
        <v>0</v>
      </c>
      <c r="AS69" s="54">
        <f t="shared" si="15"/>
        <v>0</v>
      </c>
      <c r="AT69" s="35">
        <f t="shared" si="16"/>
        <v>0</v>
      </c>
      <c r="AU69" s="54">
        <f t="shared" si="17"/>
        <v>0</v>
      </c>
      <c r="AV69" s="55">
        <f t="shared" si="18"/>
        <v>2</v>
      </c>
      <c r="AW69" s="15">
        <f t="shared" si="19"/>
        <v>5000</v>
      </c>
    </row>
    <row r="70" spans="1:49" ht="12" customHeight="1" x14ac:dyDescent="0.2">
      <c r="B70" s="53" t="s">
        <v>82</v>
      </c>
      <c r="C70" s="44"/>
      <c r="D70" s="44"/>
      <c r="E70" s="44"/>
      <c r="F70" s="44"/>
      <c r="G70" s="47">
        <v>3</v>
      </c>
      <c r="I70" s="44"/>
      <c r="J70" s="47">
        <v>8</v>
      </c>
      <c r="L70" s="44"/>
      <c r="M70" s="47">
        <v>0</v>
      </c>
      <c r="O70" s="44"/>
      <c r="P70" s="47">
        <v>0</v>
      </c>
      <c r="R70" s="44"/>
      <c r="S70" s="47">
        <v>0</v>
      </c>
      <c r="T70" s="44"/>
      <c r="U70" s="44"/>
      <c r="V70" s="44"/>
      <c r="W70" s="47">
        <v>0</v>
      </c>
      <c r="Y70" s="44"/>
      <c r="Z70" s="44"/>
      <c r="AA70" s="47">
        <v>3</v>
      </c>
      <c r="AC70" s="44"/>
      <c r="AD70" s="44"/>
      <c r="AE70" s="44"/>
      <c r="AF70" s="44"/>
      <c r="AG70" s="47">
        <v>8</v>
      </c>
      <c r="AJ70" s="53" t="s">
        <v>149</v>
      </c>
      <c r="AK70" s="53"/>
      <c r="AL70" s="35">
        <v>1504</v>
      </c>
      <c r="AM70" s="35">
        <v>5</v>
      </c>
      <c r="AN70" s="35">
        <f t="shared" si="10"/>
        <v>9</v>
      </c>
      <c r="AO70" s="54">
        <f t="shared" si="11"/>
        <v>159000</v>
      </c>
      <c r="AP70" s="35">
        <f t="shared" si="12"/>
        <v>0</v>
      </c>
      <c r="AQ70" s="54">
        <f t="shared" si="13"/>
        <v>0</v>
      </c>
      <c r="AR70" s="35">
        <f t="shared" si="14"/>
        <v>0</v>
      </c>
      <c r="AS70" s="54">
        <f t="shared" si="15"/>
        <v>0</v>
      </c>
      <c r="AT70" s="35">
        <f t="shared" si="16"/>
        <v>4</v>
      </c>
      <c r="AU70" s="54">
        <f t="shared" si="17"/>
        <v>65000</v>
      </c>
      <c r="AV70" s="55">
        <f t="shared" si="18"/>
        <v>9</v>
      </c>
      <c r="AW70" s="15">
        <f t="shared" si="19"/>
        <v>159000</v>
      </c>
    </row>
    <row r="71" spans="1:49" ht="14.45" customHeight="1" x14ac:dyDescent="0.2">
      <c r="A71" s="48" t="s">
        <v>275</v>
      </c>
      <c r="B71" s="37"/>
      <c r="C71" s="37"/>
      <c r="D71" s="37"/>
      <c r="E71" s="37"/>
      <c r="F71" s="37"/>
      <c r="G71" s="37"/>
      <c r="H71" s="37"/>
      <c r="Z71" s="38"/>
      <c r="AA71" s="38"/>
      <c r="AB71" s="49" t="s">
        <v>1</v>
      </c>
      <c r="AC71" s="38"/>
      <c r="AD71" s="49" t="s">
        <v>72</v>
      </c>
      <c r="AE71" s="50" t="s">
        <v>3</v>
      </c>
      <c r="AF71" s="38"/>
      <c r="AG71" s="49" t="s">
        <v>221</v>
      </c>
      <c r="AJ71" s="53" t="s">
        <v>117</v>
      </c>
      <c r="AK71" s="53"/>
      <c r="AL71" s="35">
        <v>1505</v>
      </c>
      <c r="AM71" s="35">
        <v>6</v>
      </c>
      <c r="AN71" s="35">
        <f t="shared" si="10"/>
        <v>10</v>
      </c>
      <c r="AO71" s="54">
        <f t="shared" si="11"/>
        <v>189000</v>
      </c>
      <c r="AP71" s="35">
        <f t="shared" si="12"/>
        <v>1</v>
      </c>
      <c r="AQ71" s="54">
        <f t="shared" si="13"/>
        <v>250000</v>
      </c>
      <c r="AR71" s="35">
        <f t="shared" si="14"/>
        <v>1</v>
      </c>
      <c r="AS71" s="54">
        <f t="shared" si="15"/>
        <v>300000</v>
      </c>
      <c r="AT71" s="35">
        <f t="shared" si="16"/>
        <v>4</v>
      </c>
      <c r="AU71" s="54">
        <f t="shared" si="17"/>
        <v>61000</v>
      </c>
      <c r="AV71" s="55">
        <f t="shared" si="18"/>
        <v>12</v>
      </c>
      <c r="AW71" s="15">
        <f t="shared" si="19"/>
        <v>739000</v>
      </c>
    </row>
    <row r="72" spans="1:49" ht="14.45" customHeight="1" x14ac:dyDescent="0.2">
      <c r="A72" s="48" t="s">
        <v>5</v>
      </c>
      <c r="B72" s="37"/>
      <c r="C72" s="37"/>
      <c r="D72" s="37"/>
      <c r="E72" s="37"/>
      <c r="V72" s="48" t="s">
        <v>6</v>
      </c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J72" s="53" t="s">
        <v>118</v>
      </c>
      <c r="AK72" s="53"/>
      <c r="AL72" s="35">
        <v>1506</v>
      </c>
      <c r="AM72" s="35">
        <v>5</v>
      </c>
      <c r="AN72" s="35">
        <f t="shared" si="10"/>
        <v>9</v>
      </c>
      <c r="AO72" s="54">
        <f t="shared" si="11"/>
        <v>117000</v>
      </c>
      <c r="AP72" s="35">
        <f t="shared" si="12"/>
        <v>0</v>
      </c>
      <c r="AQ72" s="54">
        <f t="shared" si="13"/>
        <v>0</v>
      </c>
      <c r="AR72" s="35">
        <f t="shared" si="14"/>
        <v>1</v>
      </c>
      <c r="AS72" s="54">
        <f t="shared" si="15"/>
        <v>500000</v>
      </c>
      <c r="AT72" s="35">
        <f t="shared" si="16"/>
        <v>6</v>
      </c>
      <c r="AU72" s="54">
        <f t="shared" si="17"/>
        <v>40000</v>
      </c>
      <c r="AV72" s="55">
        <f t="shared" si="18"/>
        <v>10</v>
      </c>
      <c r="AW72" s="15">
        <f t="shared" si="19"/>
        <v>617000</v>
      </c>
    </row>
    <row r="73" spans="1:49" ht="14.45" customHeight="1" x14ac:dyDescent="0.2">
      <c r="A73" s="48" t="s">
        <v>7</v>
      </c>
      <c r="B73" s="37"/>
      <c r="C73" s="37"/>
      <c r="D73" s="37"/>
      <c r="E73" s="37"/>
      <c r="V73" s="48" t="s">
        <v>268</v>
      </c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J73" s="53" t="s">
        <v>152</v>
      </c>
      <c r="AK73" s="53"/>
      <c r="AL73" s="35">
        <v>1507.01</v>
      </c>
      <c r="AM73" s="35">
        <v>7</v>
      </c>
      <c r="AN73" s="35">
        <f t="shared" si="10"/>
        <v>3</v>
      </c>
      <c r="AO73" s="54">
        <f t="shared" si="11"/>
        <v>1000</v>
      </c>
      <c r="AP73" s="35">
        <f t="shared" si="12"/>
        <v>0</v>
      </c>
      <c r="AQ73" s="54">
        <f t="shared" si="13"/>
        <v>0</v>
      </c>
      <c r="AR73" s="35">
        <f t="shared" si="14"/>
        <v>0</v>
      </c>
      <c r="AS73" s="54">
        <f t="shared" si="15"/>
        <v>0</v>
      </c>
      <c r="AT73" s="35">
        <f t="shared" si="16"/>
        <v>2</v>
      </c>
      <c r="AU73" s="54">
        <f t="shared" si="17"/>
        <v>0</v>
      </c>
      <c r="AV73" s="55">
        <f t="shared" si="18"/>
        <v>3</v>
      </c>
      <c r="AW73" s="15">
        <f t="shared" si="19"/>
        <v>1000</v>
      </c>
    </row>
    <row r="74" spans="1:49" ht="12" customHeight="1" x14ac:dyDescent="0.2">
      <c r="G74" s="51" t="s">
        <v>10</v>
      </c>
      <c r="H74" s="41"/>
      <c r="I74" s="41"/>
      <c r="J74" s="41"/>
      <c r="M74" s="51" t="s">
        <v>10</v>
      </c>
      <c r="N74" s="41"/>
      <c r="O74" s="41"/>
      <c r="P74" s="41"/>
      <c r="R74" s="51" t="s">
        <v>10</v>
      </c>
      <c r="S74" s="41"/>
      <c r="T74" s="41"/>
      <c r="U74" s="41"/>
      <c r="V74" s="41"/>
      <c r="AJ74" s="53" t="s">
        <v>123</v>
      </c>
      <c r="AK74" s="53"/>
      <c r="AL74" s="35">
        <v>1507.02</v>
      </c>
      <c r="AM74" s="35">
        <v>8</v>
      </c>
      <c r="AN74" s="35">
        <f t="shared" si="10"/>
        <v>9</v>
      </c>
      <c r="AO74" s="54">
        <f t="shared" si="11"/>
        <v>6000</v>
      </c>
      <c r="AP74" s="35">
        <f t="shared" si="12"/>
        <v>0</v>
      </c>
      <c r="AQ74" s="54">
        <f t="shared" si="13"/>
        <v>0</v>
      </c>
      <c r="AR74" s="35">
        <f t="shared" si="14"/>
        <v>0</v>
      </c>
      <c r="AS74" s="54">
        <f t="shared" si="15"/>
        <v>0</v>
      </c>
      <c r="AT74" s="35">
        <f t="shared" si="16"/>
        <v>1</v>
      </c>
      <c r="AU74" s="54">
        <f t="shared" si="17"/>
        <v>3000</v>
      </c>
      <c r="AV74" s="55">
        <f t="shared" si="18"/>
        <v>9</v>
      </c>
      <c r="AW74" s="15">
        <f t="shared" si="19"/>
        <v>6000</v>
      </c>
    </row>
    <row r="75" spans="1:49" ht="12" customHeight="1" x14ac:dyDescent="0.2">
      <c r="G75" s="51" t="s">
        <v>11</v>
      </c>
      <c r="H75" s="41"/>
      <c r="I75" s="41"/>
      <c r="J75" s="41"/>
      <c r="M75" s="51" t="s">
        <v>12</v>
      </c>
      <c r="N75" s="41"/>
      <c r="O75" s="41"/>
      <c r="P75" s="41"/>
      <c r="R75" s="51" t="s">
        <v>13</v>
      </c>
      <c r="S75" s="41"/>
      <c r="T75" s="41"/>
      <c r="U75" s="41"/>
      <c r="V75" s="41"/>
      <c r="X75" s="51" t="s">
        <v>14</v>
      </c>
      <c r="Y75" s="41"/>
      <c r="Z75" s="41"/>
      <c r="AA75" s="41"/>
      <c r="AB75" s="41"/>
      <c r="AC75" s="41"/>
      <c r="AD75" s="41"/>
      <c r="AE75" s="41"/>
      <c r="AF75" s="41"/>
      <c r="AG75" s="41"/>
      <c r="AJ75" s="53" t="s">
        <v>47</v>
      </c>
      <c r="AK75" s="53"/>
      <c r="AL75" s="35">
        <v>1508</v>
      </c>
      <c r="AM75" s="35">
        <v>6</v>
      </c>
      <c r="AN75" s="35">
        <f t="shared" si="10"/>
        <v>25</v>
      </c>
      <c r="AO75" s="54">
        <f t="shared" si="11"/>
        <v>159000</v>
      </c>
      <c r="AP75" s="35">
        <f t="shared" si="12"/>
        <v>2</v>
      </c>
      <c r="AQ75" s="54">
        <f t="shared" si="13"/>
        <v>356000</v>
      </c>
      <c r="AR75" s="35">
        <f t="shared" si="14"/>
        <v>1</v>
      </c>
      <c r="AS75" s="54">
        <f t="shared" si="15"/>
        <v>850000</v>
      </c>
      <c r="AT75" s="35">
        <f t="shared" si="16"/>
        <v>11</v>
      </c>
      <c r="AU75" s="54">
        <f t="shared" si="17"/>
        <v>75000</v>
      </c>
      <c r="AV75" s="55">
        <f t="shared" si="18"/>
        <v>28</v>
      </c>
      <c r="AW75" s="15">
        <f t="shared" si="19"/>
        <v>1365000</v>
      </c>
    </row>
    <row r="76" spans="1:49" ht="12.95" customHeight="1" x14ac:dyDescent="0.2">
      <c r="B76" s="52" t="s">
        <v>15</v>
      </c>
      <c r="G76" s="51" t="s">
        <v>16</v>
      </c>
      <c r="H76" s="41"/>
      <c r="I76" s="41"/>
      <c r="J76" s="41"/>
      <c r="M76" s="51" t="s">
        <v>17</v>
      </c>
      <c r="N76" s="41"/>
      <c r="O76" s="41"/>
      <c r="P76" s="41"/>
      <c r="X76" s="51" t="s">
        <v>18</v>
      </c>
      <c r="Y76" s="41"/>
      <c r="Z76" s="41"/>
      <c r="AA76" s="41"/>
      <c r="AB76" s="41"/>
      <c r="AC76" s="41"/>
      <c r="AD76" s="41"/>
      <c r="AE76" s="41"/>
      <c r="AF76" s="41"/>
      <c r="AG76" s="41"/>
      <c r="AJ76" s="53" t="s">
        <v>48</v>
      </c>
      <c r="AK76" s="53"/>
      <c r="AL76" s="35">
        <v>1509</v>
      </c>
      <c r="AM76" s="35">
        <v>7</v>
      </c>
      <c r="AN76" s="35">
        <f t="shared" si="10"/>
        <v>7</v>
      </c>
      <c r="AO76" s="54">
        <f t="shared" si="11"/>
        <v>17000</v>
      </c>
      <c r="AP76" s="35">
        <f t="shared" si="12"/>
        <v>0</v>
      </c>
      <c r="AQ76" s="54">
        <f t="shared" si="13"/>
        <v>0</v>
      </c>
      <c r="AR76" s="35">
        <f t="shared" si="14"/>
        <v>0</v>
      </c>
      <c r="AS76" s="54">
        <f t="shared" si="15"/>
        <v>0</v>
      </c>
      <c r="AT76" s="35">
        <f t="shared" si="16"/>
        <v>4</v>
      </c>
      <c r="AU76" s="54">
        <f t="shared" si="17"/>
        <v>10000</v>
      </c>
      <c r="AV76" s="55">
        <f t="shared" si="18"/>
        <v>7</v>
      </c>
      <c r="AW76" s="15">
        <f t="shared" si="19"/>
        <v>17000</v>
      </c>
    </row>
    <row r="77" spans="1:49" ht="13.5" customHeight="1" x14ac:dyDescent="0.2">
      <c r="B77" s="42"/>
      <c r="G77" s="41"/>
      <c r="H77" s="41"/>
      <c r="I77" s="41"/>
      <c r="J77" s="41"/>
      <c r="M77" s="41"/>
      <c r="N77" s="41"/>
      <c r="O77" s="41"/>
      <c r="P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J77" s="53" t="s">
        <v>125</v>
      </c>
      <c r="AK77" s="53"/>
      <c r="AL77" s="35">
        <v>1510</v>
      </c>
      <c r="AM77" s="35">
        <v>6</v>
      </c>
      <c r="AN77" s="35">
        <f t="shared" si="10"/>
        <v>10</v>
      </c>
      <c r="AO77" s="54">
        <f t="shared" si="11"/>
        <v>42000</v>
      </c>
      <c r="AP77" s="35">
        <f t="shared" si="12"/>
        <v>0</v>
      </c>
      <c r="AQ77" s="54">
        <f t="shared" si="13"/>
        <v>0</v>
      </c>
      <c r="AR77" s="35">
        <f t="shared" si="14"/>
        <v>1</v>
      </c>
      <c r="AS77" s="54">
        <f t="shared" si="15"/>
        <v>513000</v>
      </c>
      <c r="AT77" s="35">
        <f t="shared" si="16"/>
        <v>7</v>
      </c>
      <c r="AU77" s="54">
        <f t="shared" si="17"/>
        <v>534000</v>
      </c>
      <c r="AV77" s="55">
        <f t="shared" si="18"/>
        <v>11</v>
      </c>
      <c r="AW77" s="15">
        <f t="shared" si="19"/>
        <v>555000</v>
      </c>
    </row>
    <row r="78" spans="1:49" ht="12" customHeight="1" x14ac:dyDescent="0.2">
      <c r="F78" s="51" t="s">
        <v>19</v>
      </c>
      <c r="G78" s="41"/>
      <c r="H78" s="41"/>
      <c r="J78" s="51" t="s">
        <v>20</v>
      </c>
      <c r="K78" s="41"/>
      <c r="M78" s="51" t="s">
        <v>19</v>
      </c>
      <c r="N78" s="41"/>
      <c r="P78" s="52" t="s">
        <v>20</v>
      </c>
      <c r="S78" s="52" t="s">
        <v>19</v>
      </c>
      <c r="U78" s="51" t="s">
        <v>20</v>
      </c>
      <c r="V78" s="41"/>
      <c r="Y78" s="51" t="s">
        <v>19</v>
      </c>
      <c r="Z78" s="41"/>
      <c r="AD78" s="51" t="s">
        <v>20</v>
      </c>
      <c r="AE78" s="41"/>
      <c r="AF78" s="41"/>
      <c r="AJ78" s="53" t="s">
        <v>86</v>
      </c>
      <c r="AK78" s="53"/>
      <c r="AL78" s="35">
        <v>1511</v>
      </c>
      <c r="AM78" s="35">
        <v>8</v>
      </c>
      <c r="AN78" s="35">
        <f t="shared" si="10"/>
        <v>16</v>
      </c>
      <c r="AO78" s="54">
        <f t="shared" si="11"/>
        <v>136000</v>
      </c>
      <c r="AP78" s="35">
        <f t="shared" si="12"/>
        <v>0</v>
      </c>
      <c r="AQ78" s="54">
        <f t="shared" si="13"/>
        <v>0</v>
      </c>
      <c r="AR78" s="35">
        <f t="shared" si="14"/>
        <v>0</v>
      </c>
      <c r="AS78" s="54">
        <f t="shared" si="15"/>
        <v>0</v>
      </c>
      <c r="AT78" s="35">
        <f t="shared" si="16"/>
        <v>6</v>
      </c>
      <c r="AU78" s="54">
        <f t="shared" si="17"/>
        <v>89000</v>
      </c>
      <c r="AV78" s="55">
        <f t="shared" si="18"/>
        <v>16</v>
      </c>
      <c r="AW78" s="15">
        <f t="shared" si="19"/>
        <v>136000</v>
      </c>
    </row>
    <row r="79" spans="1:49" ht="12" customHeight="1" x14ac:dyDescent="0.2">
      <c r="F79" s="51" t="s">
        <v>21</v>
      </c>
      <c r="G79" s="41"/>
      <c r="H79" s="41"/>
      <c r="J79" s="51" t="s">
        <v>22</v>
      </c>
      <c r="K79" s="41"/>
      <c r="M79" s="51" t="s">
        <v>21</v>
      </c>
      <c r="N79" s="41"/>
      <c r="P79" s="52" t="s">
        <v>22</v>
      </c>
      <c r="S79" s="52" t="s">
        <v>21</v>
      </c>
      <c r="U79" s="51" t="s">
        <v>22</v>
      </c>
      <c r="V79" s="41"/>
      <c r="Y79" s="51" t="s">
        <v>21</v>
      </c>
      <c r="Z79" s="41"/>
      <c r="AD79" s="51" t="s">
        <v>22</v>
      </c>
      <c r="AE79" s="41"/>
      <c r="AF79" s="41"/>
      <c r="AJ79" s="53" t="s">
        <v>279</v>
      </c>
      <c r="AK79" s="53"/>
      <c r="AL79" s="35">
        <v>1512</v>
      </c>
      <c r="AM79" s="35">
        <v>5</v>
      </c>
      <c r="AN79" s="35">
        <f t="shared" si="10"/>
        <v>3</v>
      </c>
      <c r="AO79" s="54">
        <f t="shared" si="11"/>
        <v>6000</v>
      </c>
      <c r="AP79" s="35">
        <f t="shared" si="12"/>
        <v>0</v>
      </c>
      <c r="AQ79" s="54">
        <f t="shared" si="13"/>
        <v>0</v>
      </c>
      <c r="AR79" s="35">
        <f t="shared" si="14"/>
        <v>0</v>
      </c>
      <c r="AS79" s="54">
        <f t="shared" si="15"/>
        <v>0</v>
      </c>
      <c r="AT79" s="35">
        <f t="shared" si="16"/>
        <v>2</v>
      </c>
      <c r="AU79" s="54">
        <f t="shared" si="17"/>
        <v>4000</v>
      </c>
      <c r="AV79" s="55">
        <f t="shared" si="18"/>
        <v>3</v>
      </c>
      <c r="AW79" s="15">
        <f t="shared" si="19"/>
        <v>6000</v>
      </c>
    </row>
    <row r="80" spans="1:49" ht="12" customHeight="1" x14ac:dyDescent="0.2">
      <c r="B80" s="53" t="s">
        <v>83</v>
      </c>
      <c r="C80" s="44"/>
      <c r="D80" s="44"/>
      <c r="E80" s="44"/>
      <c r="F80" s="44"/>
      <c r="G80" s="47">
        <v>7</v>
      </c>
      <c r="I80" s="44"/>
      <c r="J80" s="47">
        <v>143</v>
      </c>
      <c r="L80" s="44"/>
      <c r="M80" s="47">
        <v>0</v>
      </c>
      <c r="O80" s="44"/>
      <c r="P80" s="47">
        <v>0</v>
      </c>
      <c r="R80" s="44"/>
      <c r="S80" s="47">
        <v>1</v>
      </c>
      <c r="T80" s="44"/>
      <c r="U80" s="44"/>
      <c r="V80" s="44"/>
      <c r="W80" s="47">
        <v>264</v>
      </c>
      <c r="Y80" s="44"/>
      <c r="Z80" s="44"/>
      <c r="AA80" s="47">
        <v>3</v>
      </c>
      <c r="AC80" s="44"/>
      <c r="AD80" s="44"/>
      <c r="AE80" s="44"/>
      <c r="AF80" s="44"/>
      <c r="AG80" s="47">
        <v>264</v>
      </c>
      <c r="AJ80" s="53" t="s">
        <v>180</v>
      </c>
      <c r="AK80" s="53"/>
      <c r="AL80" s="35">
        <v>1513</v>
      </c>
      <c r="AM80" s="35">
        <v>4</v>
      </c>
      <c r="AN80" s="35">
        <f t="shared" si="10"/>
        <v>12</v>
      </c>
      <c r="AO80" s="54">
        <f t="shared" si="11"/>
        <v>116000</v>
      </c>
      <c r="AP80" s="35">
        <f t="shared" si="12"/>
        <v>0</v>
      </c>
      <c r="AQ80" s="54">
        <f t="shared" si="13"/>
        <v>0</v>
      </c>
      <c r="AR80" s="35">
        <f t="shared" si="14"/>
        <v>0</v>
      </c>
      <c r="AS80" s="54">
        <f t="shared" si="15"/>
        <v>0</v>
      </c>
      <c r="AT80" s="35">
        <f t="shared" si="16"/>
        <v>4</v>
      </c>
      <c r="AU80" s="54">
        <f t="shared" si="17"/>
        <v>73000</v>
      </c>
      <c r="AV80" s="55">
        <f t="shared" si="18"/>
        <v>12</v>
      </c>
      <c r="AW80" s="15">
        <f t="shared" si="19"/>
        <v>116000</v>
      </c>
    </row>
    <row r="81" spans="2:49" ht="12" customHeight="1" x14ac:dyDescent="0.2">
      <c r="B81" s="53" t="s">
        <v>84</v>
      </c>
      <c r="C81" s="44"/>
      <c r="D81" s="44"/>
      <c r="E81" s="44"/>
      <c r="F81" s="44"/>
      <c r="G81" s="47">
        <v>5</v>
      </c>
      <c r="I81" s="44"/>
      <c r="J81" s="47">
        <v>26</v>
      </c>
      <c r="L81" s="44"/>
      <c r="M81" s="47">
        <v>1</v>
      </c>
      <c r="O81" s="44"/>
      <c r="P81" s="47">
        <v>167</v>
      </c>
      <c r="R81" s="44"/>
      <c r="S81" s="47">
        <v>0</v>
      </c>
      <c r="T81" s="44"/>
      <c r="U81" s="44"/>
      <c r="V81" s="44"/>
      <c r="W81" s="47">
        <v>0</v>
      </c>
      <c r="Y81" s="44"/>
      <c r="Z81" s="44"/>
      <c r="AA81" s="47">
        <v>4</v>
      </c>
      <c r="AC81" s="44"/>
      <c r="AD81" s="44"/>
      <c r="AE81" s="44"/>
      <c r="AF81" s="44"/>
      <c r="AG81" s="47">
        <v>15</v>
      </c>
      <c r="AJ81" s="53" t="s">
        <v>205</v>
      </c>
      <c r="AK81" s="53"/>
      <c r="AL81" s="35">
        <v>1601</v>
      </c>
      <c r="AM81" s="35">
        <v>4</v>
      </c>
      <c r="AN81" s="35">
        <f t="shared" si="10"/>
        <v>6</v>
      </c>
      <c r="AO81" s="54">
        <f t="shared" si="11"/>
        <v>9000</v>
      </c>
      <c r="AP81" s="35">
        <f t="shared" si="12"/>
        <v>0</v>
      </c>
      <c r="AQ81" s="54">
        <f t="shared" si="13"/>
        <v>0</v>
      </c>
      <c r="AR81" s="35">
        <f t="shared" si="14"/>
        <v>1</v>
      </c>
      <c r="AS81" s="54">
        <f t="shared" si="15"/>
        <v>685000</v>
      </c>
      <c r="AT81" s="35">
        <f t="shared" si="16"/>
        <v>5</v>
      </c>
      <c r="AU81" s="54">
        <f t="shared" si="17"/>
        <v>692000</v>
      </c>
      <c r="AV81" s="55">
        <f t="shared" si="18"/>
        <v>7</v>
      </c>
      <c r="AW81" s="15">
        <f t="shared" si="19"/>
        <v>694000</v>
      </c>
    </row>
    <row r="82" spans="2:49" ht="12" customHeight="1" x14ac:dyDescent="0.2">
      <c r="B82" s="53" t="s">
        <v>85</v>
      </c>
      <c r="C82" s="44"/>
      <c r="D82" s="44"/>
      <c r="E82" s="44"/>
      <c r="F82" s="44"/>
      <c r="G82" s="47">
        <v>12</v>
      </c>
      <c r="I82" s="44"/>
      <c r="J82" s="47">
        <v>208</v>
      </c>
      <c r="L82" s="44"/>
      <c r="M82" s="47">
        <v>0</v>
      </c>
      <c r="O82" s="44"/>
      <c r="P82" s="47">
        <v>0</v>
      </c>
      <c r="R82" s="44"/>
      <c r="S82" s="47">
        <v>1</v>
      </c>
      <c r="T82" s="44"/>
      <c r="U82" s="44"/>
      <c r="V82" s="44"/>
      <c r="W82" s="47">
        <v>848</v>
      </c>
      <c r="Y82" s="44"/>
      <c r="Z82" s="44"/>
      <c r="AA82" s="47">
        <v>3</v>
      </c>
      <c r="AC82" s="44"/>
      <c r="AD82" s="44"/>
      <c r="AE82" s="44"/>
      <c r="AF82" s="44"/>
      <c r="AG82" s="47">
        <v>24</v>
      </c>
      <c r="AJ82" s="53" t="s">
        <v>92</v>
      </c>
      <c r="AK82" s="53"/>
      <c r="AL82" s="35">
        <v>1603</v>
      </c>
      <c r="AM82" s="35">
        <v>4</v>
      </c>
      <c r="AN82" s="35">
        <f t="shared" si="10"/>
        <v>8</v>
      </c>
      <c r="AO82" s="54">
        <f t="shared" si="11"/>
        <v>71000</v>
      </c>
      <c r="AP82" s="35">
        <f t="shared" si="12"/>
        <v>0</v>
      </c>
      <c r="AQ82" s="54">
        <f t="shared" si="13"/>
        <v>0</v>
      </c>
      <c r="AR82" s="35">
        <f t="shared" si="14"/>
        <v>0</v>
      </c>
      <c r="AS82" s="54">
        <f t="shared" si="15"/>
        <v>0</v>
      </c>
      <c r="AT82" s="35">
        <f t="shared" si="16"/>
        <v>6</v>
      </c>
      <c r="AU82" s="54">
        <f t="shared" si="17"/>
        <v>56000</v>
      </c>
      <c r="AV82" s="55">
        <f t="shared" si="18"/>
        <v>8</v>
      </c>
      <c r="AW82" s="15">
        <f t="shared" si="19"/>
        <v>71000</v>
      </c>
    </row>
    <row r="83" spans="2:49" ht="12" customHeight="1" x14ac:dyDescent="0.2">
      <c r="B83" s="53" t="s">
        <v>51</v>
      </c>
      <c r="C83" s="44"/>
      <c r="D83" s="44"/>
      <c r="E83" s="44"/>
      <c r="F83" s="44"/>
      <c r="G83" s="47">
        <v>7</v>
      </c>
      <c r="I83" s="44"/>
      <c r="J83" s="47">
        <v>50</v>
      </c>
      <c r="L83" s="44"/>
      <c r="M83" s="47">
        <v>0</v>
      </c>
      <c r="O83" s="44"/>
      <c r="P83" s="47">
        <v>0</v>
      </c>
      <c r="R83" s="44"/>
      <c r="S83" s="47">
        <v>0</v>
      </c>
      <c r="T83" s="44"/>
      <c r="U83" s="44"/>
      <c r="V83" s="44"/>
      <c r="W83" s="47">
        <v>0</v>
      </c>
      <c r="Y83" s="44"/>
      <c r="Z83" s="44"/>
      <c r="AA83" s="47">
        <v>4</v>
      </c>
      <c r="AC83" s="44"/>
      <c r="AD83" s="44"/>
      <c r="AE83" s="44"/>
      <c r="AF83" s="44"/>
      <c r="AG83" s="47">
        <v>38</v>
      </c>
      <c r="AJ83" s="53" t="s">
        <v>94</v>
      </c>
      <c r="AK83" s="53"/>
      <c r="AL83" s="35">
        <v>1604</v>
      </c>
      <c r="AM83" s="35">
        <v>4</v>
      </c>
      <c r="AN83" s="35">
        <f t="shared" si="10"/>
        <v>5</v>
      </c>
      <c r="AO83" s="54">
        <f t="shared" si="11"/>
        <v>25000</v>
      </c>
      <c r="AP83" s="35">
        <f t="shared" si="12"/>
        <v>0</v>
      </c>
      <c r="AQ83" s="54">
        <f t="shared" si="13"/>
        <v>0</v>
      </c>
      <c r="AR83" s="35">
        <f t="shared" si="14"/>
        <v>0</v>
      </c>
      <c r="AS83" s="54">
        <f t="shared" si="15"/>
        <v>0</v>
      </c>
      <c r="AT83" s="35">
        <f t="shared" si="16"/>
        <v>3</v>
      </c>
      <c r="AU83" s="54">
        <f t="shared" si="17"/>
        <v>23000</v>
      </c>
      <c r="AV83" s="55">
        <f t="shared" si="18"/>
        <v>5</v>
      </c>
      <c r="AW83" s="15">
        <f t="shared" si="19"/>
        <v>25000</v>
      </c>
    </row>
    <row r="84" spans="2:49" ht="12" customHeight="1" x14ac:dyDescent="0.2">
      <c r="B84" s="53" t="s">
        <v>52</v>
      </c>
      <c r="C84" s="44"/>
      <c r="D84" s="44"/>
      <c r="E84" s="44"/>
      <c r="F84" s="44"/>
      <c r="G84" s="47">
        <v>4</v>
      </c>
      <c r="I84" s="44"/>
      <c r="J84" s="47">
        <v>65</v>
      </c>
      <c r="L84" s="44"/>
      <c r="M84" s="47">
        <v>0</v>
      </c>
      <c r="O84" s="44"/>
      <c r="P84" s="47">
        <v>0</v>
      </c>
      <c r="R84" s="44"/>
      <c r="S84" s="47">
        <v>0</v>
      </c>
      <c r="T84" s="44"/>
      <c r="U84" s="44"/>
      <c r="V84" s="44"/>
      <c r="W84" s="47">
        <v>0</v>
      </c>
      <c r="Y84" s="44"/>
      <c r="Z84" s="44"/>
      <c r="AA84" s="47">
        <v>3</v>
      </c>
      <c r="AC84" s="44"/>
      <c r="AD84" s="44"/>
      <c r="AE84" s="44"/>
      <c r="AF84" s="44"/>
      <c r="AG84" s="47">
        <v>45</v>
      </c>
      <c r="AJ84" s="53" t="s">
        <v>95</v>
      </c>
      <c r="AK84" s="53"/>
      <c r="AL84" s="35">
        <v>1605</v>
      </c>
      <c r="AM84" s="35">
        <v>5</v>
      </c>
      <c r="AN84" s="35">
        <f t="shared" si="10"/>
        <v>20</v>
      </c>
      <c r="AO84" s="54">
        <f t="shared" si="11"/>
        <v>258000</v>
      </c>
      <c r="AP84" s="35">
        <f t="shared" si="12"/>
        <v>0</v>
      </c>
      <c r="AQ84" s="54">
        <f t="shared" si="13"/>
        <v>0</v>
      </c>
      <c r="AR84" s="35">
        <f t="shared" si="14"/>
        <v>0</v>
      </c>
      <c r="AS84" s="54">
        <f t="shared" si="15"/>
        <v>0</v>
      </c>
      <c r="AT84" s="35">
        <f t="shared" si="16"/>
        <v>10</v>
      </c>
      <c r="AU84" s="54">
        <f t="shared" si="17"/>
        <v>137000</v>
      </c>
      <c r="AV84" s="55">
        <f t="shared" si="18"/>
        <v>20</v>
      </c>
      <c r="AW84" s="15">
        <f t="shared" si="19"/>
        <v>258000</v>
      </c>
    </row>
    <row r="85" spans="2:49" ht="12" customHeight="1" x14ac:dyDescent="0.2">
      <c r="B85" s="53" t="s">
        <v>126</v>
      </c>
      <c r="C85" s="44"/>
      <c r="D85" s="44"/>
      <c r="E85" s="44"/>
      <c r="F85" s="44"/>
      <c r="G85" s="47">
        <v>54</v>
      </c>
      <c r="I85" s="44"/>
      <c r="J85" s="47">
        <v>1257</v>
      </c>
      <c r="L85" s="44"/>
      <c r="M85" s="47">
        <v>5</v>
      </c>
      <c r="O85" s="44"/>
      <c r="P85" s="47">
        <v>753</v>
      </c>
      <c r="R85" s="44"/>
      <c r="S85" s="47">
        <v>5</v>
      </c>
      <c r="T85" s="44"/>
      <c r="U85" s="44"/>
      <c r="V85" s="44"/>
      <c r="W85" s="47">
        <v>2467</v>
      </c>
      <c r="Y85" s="44"/>
      <c r="Z85" s="44"/>
      <c r="AA85" s="47">
        <v>11</v>
      </c>
      <c r="AC85" s="44"/>
      <c r="AD85" s="44"/>
      <c r="AE85" s="44"/>
      <c r="AF85" s="44"/>
      <c r="AG85" s="47">
        <v>978</v>
      </c>
      <c r="AJ85" s="53" t="s">
        <v>96</v>
      </c>
      <c r="AK85" s="53"/>
      <c r="AL85" s="35">
        <v>1606</v>
      </c>
      <c r="AM85" s="35">
        <v>5</v>
      </c>
      <c r="AN85" s="35">
        <f t="shared" si="10"/>
        <v>9</v>
      </c>
      <c r="AO85" s="54">
        <f t="shared" si="11"/>
        <v>29000</v>
      </c>
      <c r="AP85" s="35">
        <f t="shared" si="12"/>
        <v>0</v>
      </c>
      <c r="AQ85" s="54">
        <f t="shared" si="13"/>
        <v>0</v>
      </c>
      <c r="AR85" s="35">
        <f t="shared" si="14"/>
        <v>0</v>
      </c>
      <c r="AS85" s="54">
        <f t="shared" si="15"/>
        <v>0</v>
      </c>
      <c r="AT85" s="35">
        <f t="shared" si="16"/>
        <v>6</v>
      </c>
      <c r="AU85" s="54">
        <f t="shared" si="17"/>
        <v>20000</v>
      </c>
      <c r="AV85" s="55">
        <f t="shared" si="18"/>
        <v>9</v>
      </c>
      <c r="AW85" s="15">
        <f t="shared" si="19"/>
        <v>29000</v>
      </c>
    </row>
    <row r="86" spans="2:49" ht="12" customHeight="1" x14ac:dyDescent="0.2">
      <c r="B86" s="53" t="s">
        <v>54</v>
      </c>
      <c r="C86" s="44"/>
      <c r="D86" s="44"/>
      <c r="E86" s="44"/>
      <c r="F86" s="44"/>
      <c r="G86" s="47">
        <v>8</v>
      </c>
      <c r="I86" s="44"/>
      <c r="J86" s="47">
        <v>36</v>
      </c>
      <c r="L86" s="44"/>
      <c r="M86" s="47">
        <v>0</v>
      </c>
      <c r="O86" s="44"/>
      <c r="P86" s="47">
        <v>0</v>
      </c>
      <c r="R86" s="44"/>
      <c r="S86" s="47">
        <v>0</v>
      </c>
      <c r="T86" s="44"/>
      <c r="U86" s="44"/>
      <c r="V86" s="44"/>
      <c r="W86" s="47">
        <v>0</v>
      </c>
      <c r="Y86" s="44"/>
      <c r="Z86" s="44"/>
      <c r="AA86" s="47">
        <v>7</v>
      </c>
      <c r="AC86" s="44"/>
      <c r="AD86" s="44"/>
      <c r="AE86" s="44"/>
      <c r="AF86" s="44"/>
      <c r="AG86" s="47">
        <v>32</v>
      </c>
      <c r="AJ86" s="53" t="s">
        <v>63</v>
      </c>
      <c r="AK86" s="53"/>
      <c r="AL86" s="35">
        <v>1607</v>
      </c>
      <c r="AM86" s="35">
        <v>6</v>
      </c>
      <c r="AN86" s="35">
        <f t="shared" si="10"/>
        <v>8</v>
      </c>
      <c r="AO86" s="54">
        <f t="shared" si="11"/>
        <v>43000</v>
      </c>
      <c r="AP86" s="35">
        <f t="shared" si="12"/>
        <v>0</v>
      </c>
      <c r="AQ86" s="54">
        <f t="shared" si="13"/>
        <v>0</v>
      </c>
      <c r="AR86" s="35">
        <f t="shared" si="14"/>
        <v>0</v>
      </c>
      <c r="AS86" s="54">
        <f t="shared" si="15"/>
        <v>0</v>
      </c>
      <c r="AT86" s="35">
        <f t="shared" si="16"/>
        <v>4</v>
      </c>
      <c r="AU86" s="54">
        <f t="shared" si="17"/>
        <v>15000</v>
      </c>
      <c r="AV86" s="55">
        <f t="shared" si="18"/>
        <v>8</v>
      </c>
      <c r="AW86" s="15">
        <f t="shared" si="19"/>
        <v>43000</v>
      </c>
    </row>
    <row r="87" spans="2:49" ht="12" customHeight="1" x14ac:dyDescent="0.2">
      <c r="B87" s="53" t="s">
        <v>90</v>
      </c>
      <c r="C87" s="44"/>
      <c r="D87" s="44"/>
      <c r="E87" s="44"/>
      <c r="F87" s="44"/>
      <c r="G87" s="47">
        <v>13</v>
      </c>
      <c r="I87" s="44"/>
      <c r="J87" s="47">
        <v>227</v>
      </c>
      <c r="L87" s="44"/>
      <c r="M87" s="47">
        <v>0</v>
      </c>
      <c r="O87" s="44"/>
      <c r="P87" s="47">
        <v>0</v>
      </c>
      <c r="R87" s="44"/>
      <c r="S87" s="47">
        <v>0</v>
      </c>
      <c r="T87" s="44"/>
      <c r="U87" s="44"/>
      <c r="V87" s="44"/>
      <c r="W87" s="47">
        <v>0</v>
      </c>
      <c r="Y87" s="44"/>
      <c r="Z87" s="44"/>
      <c r="AA87" s="47">
        <v>5</v>
      </c>
      <c r="AC87" s="44"/>
      <c r="AD87" s="44"/>
      <c r="AE87" s="44"/>
      <c r="AF87" s="44"/>
      <c r="AG87" s="47">
        <v>127</v>
      </c>
      <c r="AJ87" s="53" t="s">
        <v>99</v>
      </c>
      <c r="AK87" s="53"/>
      <c r="AL87" s="35">
        <v>1608.01</v>
      </c>
      <c r="AM87" s="35">
        <v>7</v>
      </c>
      <c r="AN87" s="35">
        <f t="shared" si="10"/>
        <v>7</v>
      </c>
      <c r="AO87" s="54">
        <f t="shared" si="11"/>
        <v>15000</v>
      </c>
      <c r="AP87" s="35">
        <f t="shared" si="12"/>
        <v>0</v>
      </c>
      <c r="AQ87" s="54">
        <f t="shared" si="13"/>
        <v>0</v>
      </c>
      <c r="AR87" s="35">
        <f t="shared" si="14"/>
        <v>0</v>
      </c>
      <c r="AS87" s="54">
        <f t="shared" si="15"/>
        <v>0</v>
      </c>
      <c r="AT87" s="35">
        <f t="shared" si="16"/>
        <v>1</v>
      </c>
      <c r="AU87" s="54">
        <f t="shared" si="17"/>
        <v>10000</v>
      </c>
      <c r="AV87" s="55">
        <f t="shared" si="18"/>
        <v>7</v>
      </c>
      <c r="AW87" s="15">
        <f t="shared" si="19"/>
        <v>15000</v>
      </c>
    </row>
    <row r="88" spans="2:49" ht="12" customHeight="1" x14ac:dyDescent="0.2">
      <c r="B88" s="53" t="s">
        <v>91</v>
      </c>
      <c r="C88" s="44"/>
      <c r="D88" s="44"/>
      <c r="E88" s="44"/>
      <c r="F88" s="44"/>
      <c r="G88" s="47">
        <v>13</v>
      </c>
      <c r="I88" s="44"/>
      <c r="J88" s="47">
        <v>143</v>
      </c>
      <c r="L88" s="44"/>
      <c r="M88" s="47">
        <v>0</v>
      </c>
      <c r="O88" s="44"/>
      <c r="P88" s="47">
        <v>0</v>
      </c>
      <c r="R88" s="44"/>
      <c r="S88" s="47">
        <v>0</v>
      </c>
      <c r="T88" s="44"/>
      <c r="U88" s="44"/>
      <c r="V88" s="44"/>
      <c r="W88" s="47">
        <v>0</v>
      </c>
      <c r="Y88" s="44"/>
      <c r="Z88" s="44"/>
      <c r="AA88" s="47">
        <v>5</v>
      </c>
      <c r="AC88" s="44"/>
      <c r="AD88" s="44"/>
      <c r="AE88" s="44"/>
      <c r="AF88" s="44"/>
      <c r="AG88" s="47">
        <v>121</v>
      </c>
      <c r="AJ88" s="53" t="s">
        <v>101</v>
      </c>
      <c r="AK88" s="53"/>
      <c r="AL88" s="35">
        <v>1608.02</v>
      </c>
      <c r="AM88" s="35">
        <v>6</v>
      </c>
      <c r="AN88" s="35">
        <f t="shared" si="10"/>
        <v>4</v>
      </c>
      <c r="AO88" s="54">
        <f t="shared" si="11"/>
        <v>2000</v>
      </c>
      <c r="AP88" s="35">
        <f t="shared" si="12"/>
        <v>0</v>
      </c>
      <c r="AQ88" s="54">
        <f t="shared" si="13"/>
        <v>0</v>
      </c>
      <c r="AR88" s="35">
        <f t="shared" si="14"/>
        <v>0</v>
      </c>
      <c r="AS88" s="54">
        <f t="shared" si="15"/>
        <v>0</v>
      </c>
      <c r="AT88" s="35">
        <f t="shared" si="16"/>
        <v>2</v>
      </c>
      <c r="AU88" s="54">
        <f t="shared" si="17"/>
        <v>1000</v>
      </c>
      <c r="AV88" s="55">
        <f t="shared" si="18"/>
        <v>4</v>
      </c>
      <c r="AW88" s="15">
        <f t="shared" si="19"/>
        <v>2000</v>
      </c>
    </row>
    <row r="89" spans="2:49" ht="12" customHeight="1" x14ac:dyDescent="0.2">
      <c r="B89" s="53" t="s">
        <v>56</v>
      </c>
      <c r="C89" s="44"/>
      <c r="D89" s="44"/>
      <c r="E89" s="44"/>
      <c r="F89" s="44"/>
      <c r="G89" s="47">
        <v>5</v>
      </c>
      <c r="I89" s="44"/>
      <c r="J89" s="47">
        <v>4</v>
      </c>
      <c r="L89" s="44"/>
      <c r="M89" s="47">
        <v>0</v>
      </c>
      <c r="O89" s="44"/>
      <c r="P89" s="47">
        <v>0</v>
      </c>
      <c r="R89" s="44"/>
      <c r="S89" s="47">
        <v>0</v>
      </c>
      <c r="T89" s="44"/>
      <c r="U89" s="44"/>
      <c r="V89" s="44"/>
      <c r="W89" s="47">
        <v>0</v>
      </c>
      <c r="Y89" s="44"/>
      <c r="Z89" s="44"/>
      <c r="AA89" s="47">
        <v>3</v>
      </c>
      <c r="AC89" s="44"/>
      <c r="AD89" s="44"/>
      <c r="AE89" s="44"/>
      <c r="AF89" s="44"/>
      <c r="AG89" s="47">
        <v>3</v>
      </c>
      <c r="AJ89" s="53" t="s">
        <v>102</v>
      </c>
      <c r="AK89" s="53"/>
      <c r="AL89" s="35">
        <v>1701</v>
      </c>
      <c r="AM89" s="35">
        <v>4</v>
      </c>
      <c r="AN89" s="35">
        <f t="shared" si="10"/>
        <v>10</v>
      </c>
      <c r="AO89" s="54">
        <f t="shared" si="11"/>
        <v>175000</v>
      </c>
      <c r="AP89" s="35">
        <f t="shared" si="12"/>
        <v>2</v>
      </c>
      <c r="AQ89" s="54">
        <f t="shared" si="13"/>
        <v>410000</v>
      </c>
      <c r="AR89" s="35">
        <f t="shared" si="14"/>
        <v>1</v>
      </c>
      <c r="AS89" s="54">
        <f t="shared" si="15"/>
        <v>500000</v>
      </c>
      <c r="AT89" s="35">
        <f t="shared" si="16"/>
        <v>4</v>
      </c>
      <c r="AU89" s="54">
        <f t="shared" si="17"/>
        <v>132000</v>
      </c>
      <c r="AV89" s="55">
        <f t="shared" si="18"/>
        <v>13</v>
      </c>
      <c r="AW89" s="15">
        <f t="shared" si="19"/>
        <v>1085000</v>
      </c>
    </row>
    <row r="90" spans="2:49" ht="12" customHeight="1" x14ac:dyDescent="0.2">
      <c r="B90" s="53" t="s">
        <v>93</v>
      </c>
      <c r="C90" s="44"/>
      <c r="D90" s="44"/>
      <c r="E90" s="44"/>
      <c r="F90" s="44"/>
      <c r="G90" s="47">
        <v>9</v>
      </c>
      <c r="I90" s="44"/>
      <c r="J90" s="47">
        <v>159</v>
      </c>
      <c r="L90" s="44"/>
      <c r="M90" s="47">
        <v>0</v>
      </c>
      <c r="O90" s="44"/>
      <c r="P90" s="47">
        <v>0</v>
      </c>
      <c r="R90" s="44"/>
      <c r="S90" s="47">
        <v>0</v>
      </c>
      <c r="T90" s="44"/>
      <c r="U90" s="44"/>
      <c r="V90" s="44"/>
      <c r="W90" s="47">
        <v>0</v>
      </c>
      <c r="Y90" s="44"/>
      <c r="Z90" s="44"/>
      <c r="AA90" s="47">
        <v>4</v>
      </c>
      <c r="AC90" s="44"/>
      <c r="AD90" s="44"/>
      <c r="AE90" s="44"/>
      <c r="AF90" s="44"/>
      <c r="AG90" s="47">
        <v>65</v>
      </c>
      <c r="AJ90" s="53" t="s">
        <v>130</v>
      </c>
      <c r="AK90" s="53"/>
      <c r="AL90" s="35">
        <v>1702</v>
      </c>
      <c r="AM90" s="35">
        <v>3</v>
      </c>
      <c r="AN90" s="35">
        <f t="shared" si="10"/>
        <v>6</v>
      </c>
      <c r="AO90" s="54">
        <f t="shared" si="11"/>
        <v>60000</v>
      </c>
      <c r="AP90" s="35">
        <f t="shared" si="12"/>
        <v>0</v>
      </c>
      <c r="AQ90" s="54">
        <f t="shared" si="13"/>
        <v>0</v>
      </c>
      <c r="AR90" s="35">
        <f t="shared" si="14"/>
        <v>0</v>
      </c>
      <c r="AS90" s="54">
        <f t="shared" si="15"/>
        <v>0</v>
      </c>
      <c r="AT90" s="35">
        <f t="shared" si="16"/>
        <v>1</v>
      </c>
      <c r="AU90" s="54">
        <f t="shared" si="17"/>
        <v>1000</v>
      </c>
      <c r="AV90" s="55">
        <f t="shared" si="18"/>
        <v>6</v>
      </c>
      <c r="AW90" s="15">
        <f t="shared" si="19"/>
        <v>60000</v>
      </c>
    </row>
    <row r="91" spans="2:49" ht="12" customHeight="1" x14ac:dyDescent="0.2">
      <c r="B91" s="53" t="s">
        <v>127</v>
      </c>
      <c r="C91" s="44"/>
      <c r="D91" s="44"/>
      <c r="E91" s="44"/>
      <c r="F91" s="44"/>
      <c r="G91" s="47">
        <v>9</v>
      </c>
      <c r="I91" s="44"/>
      <c r="J91" s="47">
        <v>117</v>
      </c>
      <c r="L91" s="44"/>
      <c r="M91" s="47">
        <v>0</v>
      </c>
      <c r="O91" s="44"/>
      <c r="P91" s="47">
        <v>0</v>
      </c>
      <c r="R91" s="44"/>
      <c r="S91" s="47">
        <v>1</v>
      </c>
      <c r="T91" s="44"/>
      <c r="U91" s="44"/>
      <c r="V91" s="44"/>
      <c r="W91" s="47">
        <v>500</v>
      </c>
      <c r="Y91" s="44"/>
      <c r="Z91" s="44"/>
      <c r="AA91" s="47">
        <v>6</v>
      </c>
      <c r="AC91" s="44"/>
      <c r="AD91" s="44"/>
      <c r="AE91" s="44"/>
      <c r="AF91" s="44"/>
      <c r="AG91" s="47">
        <v>40</v>
      </c>
      <c r="AJ91" s="53" t="s">
        <v>68</v>
      </c>
      <c r="AK91" s="53"/>
      <c r="AL91" s="35">
        <v>1703</v>
      </c>
      <c r="AM91" s="35">
        <v>4</v>
      </c>
      <c r="AN91" s="35">
        <f t="shared" si="10"/>
        <v>1</v>
      </c>
      <c r="AO91" s="54">
        <f t="shared" si="11"/>
        <v>4000</v>
      </c>
      <c r="AP91" s="35">
        <f t="shared" si="12"/>
        <v>0</v>
      </c>
      <c r="AQ91" s="54">
        <f t="shared" si="13"/>
        <v>0</v>
      </c>
      <c r="AR91" s="35">
        <f t="shared" si="14"/>
        <v>0</v>
      </c>
      <c r="AS91" s="54">
        <f t="shared" si="15"/>
        <v>0</v>
      </c>
      <c r="AT91" s="35">
        <f t="shared" si="16"/>
        <v>0</v>
      </c>
      <c r="AU91" s="54">
        <f t="shared" si="17"/>
        <v>0</v>
      </c>
      <c r="AV91" s="55">
        <f t="shared" si="18"/>
        <v>1</v>
      </c>
      <c r="AW91" s="15">
        <f t="shared" si="19"/>
        <v>4000</v>
      </c>
    </row>
    <row r="92" spans="2:49" ht="12" customHeight="1" x14ac:dyDescent="0.2">
      <c r="B92" s="53" t="s">
        <v>57</v>
      </c>
      <c r="C92" s="44"/>
      <c r="D92" s="44"/>
      <c r="E92" s="44"/>
      <c r="F92" s="44"/>
      <c r="G92" s="47">
        <v>3</v>
      </c>
      <c r="I92" s="44"/>
      <c r="J92" s="47">
        <v>6</v>
      </c>
      <c r="L92" s="44"/>
      <c r="M92" s="47">
        <v>0</v>
      </c>
      <c r="O92" s="44"/>
      <c r="P92" s="47">
        <v>0</v>
      </c>
      <c r="R92" s="44"/>
      <c r="S92" s="47">
        <v>0</v>
      </c>
      <c r="T92" s="44"/>
      <c r="U92" s="44"/>
      <c r="V92" s="44"/>
      <c r="W92" s="47">
        <v>0</v>
      </c>
      <c r="Y92" s="44"/>
      <c r="Z92" s="44"/>
      <c r="AA92" s="47">
        <v>2</v>
      </c>
      <c r="AC92" s="44"/>
      <c r="AD92" s="44"/>
      <c r="AE92" s="44"/>
      <c r="AF92" s="44"/>
      <c r="AG92" s="47">
        <v>4</v>
      </c>
      <c r="AJ92" s="53" t="s">
        <v>131</v>
      </c>
      <c r="AK92" s="53"/>
      <c r="AL92" s="35">
        <v>1801</v>
      </c>
      <c r="AM92" s="35">
        <v>3</v>
      </c>
      <c r="AN92" s="35">
        <f t="shared" si="10"/>
        <v>5</v>
      </c>
      <c r="AO92" s="54">
        <f t="shared" si="11"/>
        <v>12000</v>
      </c>
      <c r="AP92" s="35">
        <f t="shared" si="12"/>
        <v>1</v>
      </c>
      <c r="AQ92" s="54">
        <f t="shared" si="13"/>
        <v>150000</v>
      </c>
      <c r="AR92" s="35">
        <f t="shared" si="14"/>
        <v>0</v>
      </c>
      <c r="AS92" s="54">
        <f t="shared" si="15"/>
        <v>0</v>
      </c>
      <c r="AT92" s="35">
        <f t="shared" si="16"/>
        <v>5</v>
      </c>
      <c r="AU92" s="54">
        <f t="shared" si="17"/>
        <v>159000</v>
      </c>
      <c r="AV92" s="55">
        <f t="shared" si="18"/>
        <v>6</v>
      </c>
      <c r="AW92" s="15">
        <f t="shared" si="19"/>
        <v>162000</v>
      </c>
    </row>
    <row r="93" spans="2:49" ht="12" customHeight="1" x14ac:dyDescent="0.2">
      <c r="B93" s="53" t="s">
        <v>62</v>
      </c>
      <c r="C93" s="44"/>
      <c r="D93" s="44"/>
      <c r="E93" s="44"/>
      <c r="F93" s="44"/>
      <c r="G93" s="47">
        <v>20</v>
      </c>
      <c r="I93" s="44"/>
      <c r="J93" s="47">
        <v>258</v>
      </c>
      <c r="L93" s="44"/>
      <c r="M93" s="47">
        <v>0</v>
      </c>
      <c r="O93" s="44"/>
      <c r="P93" s="47">
        <v>0</v>
      </c>
      <c r="R93" s="44"/>
      <c r="S93" s="47">
        <v>0</v>
      </c>
      <c r="T93" s="44"/>
      <c r="U93" s="44"/>
      <c r="V93" s="44"/>
      <c r="W93" s="47">
        <v>0</v>
      </c>
      <c r="Y93" s="44"/>
      <c r="Z93" s="44"/>
      <c r="AA93" s="47">
        <v>10</v>
      </c>
      <c r="AC93" s="44"/>
      <c r="AD93" s="44"/>
      <c r="AE93" s="44"/>
      <c r="AF93" s="44"/>
      <c r="AG93" s="47">
        <v>137</v>
      </c>
      <c r="AJ93" s="53" t="s">
        <v>133</v>
      </c>
      <c r="AK93" s="53"/>
      <c r="AL93" s="35">
        <v>1802</v>
      </c>
      <c r="AM93" s="35">
        <v>7</v>
      </c>
      <c r="AN93" s="35">
        <f t="shared" si="10"/>
        <v>3</v>
      </c>
      <c r="AO93" s="54">
        <f t="shared" si="11"/>
        <v>2000</v>
      </c>
      <c r="AP93" s="35">
        <f t="shared" si="12"/>
        <v>0</v>
      </c>
      <c r="AQ93" s="54">
        <f t="shared" si="13"/>
        <v>0</v>
      </c>
      <c r="AR93" s="35">
        <f t="shared" si="14"/>
        <v>0</v>
      </c>
      <c r="AS93" s="54">
        <f t="shared" si="15"/>
        <v>0</v>
      </c>
      <c r="AT93" s="35">
        <f t="shared" si="16"/>
        <v>0</v>
      </c>
      <c r="AU93" s="54">
        <f t="shared" si="17"/>
        <v>0</v>
      </c>
      <c r="AV93" s="55">
        <f t="shared" si="18"/>
        <v>3</v>
      </c>
      <c r="AW93" s="15">
        <f t="shared" si="19"/>
        <v>2000</v>
      </c>
    </row>
    <row r="94" spans="2:49" ht="12" customHeight="1" x14ac:dyDescent="0.2">
      <c r="B94" s="53" t="s">
        <v>129</v>
      </c>
      <c r="C94" s="44"/>
      <c r="D94" s="44"/>
      <c r="E94" s="44"/>
      <c r="F94" s="44"/>
      <c r="G94" s="47">
        <v>9</v>
      </c>
      <c r="I94" s="44"/>
      <c r="J94" s="47">
        <v>29</v>
      </c>
      <c r="L94" s="44"/>
      <c r="M94" s="47">
        <v>0</v>
      </c>
      <c r="O94" s="44"/>
      <c r="P94" s="47">
        <v>0</v>
      </c>
      <c r="R94" s="44"/>
      <c r="S94" s="47">
        <v>0</v>
      </c>
      <c r="T94" s="44"/>
      <c r="U94" s="44"/>
      <c r="V94" s="44"/>
      <c r="W94" s="47">
        <v>0</v>
      </c>
      <c r="Y94" s="44"/>
      <c r="Z94" s="44"/>
      <c r="AA94" s="47">
        <v>6</v>
      </c>
      <c r="AC94" s="44"/>
      <c r="AD94" s="44"/>
      <c r="AE94" s="44"/>
      <c r="AF94" s="44"/>
      <c r="AG94" s="47">
        <v>20</v>
      </c>
      <c r="AJ94" s="53" t="s">
        <v>104</v>
      </c>
      <c r="AK94" s="53"/>
      <c r="AL94" s="35">
        <v>1803</v>
      </c>
      <c r="AM94" s="35">
        <v>5</v>
      </c>
      <c r="AN94" s="35">
        <f t="shared" si="10"/>
        <v>15</v>
      </c>
      <c r="AO94" s="54">
        <f t="shared" si="11"/>
        <v>294000</v>
      </c>
      <c r="AP94" s="35">
        <f t="shared" si="12"/>
        <v>2</v>
      </c>
      <c r="AQ94" s="54">
        <f t="shared" si="13"/>
        <v>486000</v>
      </c>
      <c r="AR94" s="35">
        <f t="shared" si="14"/>
        <v>1</v>
      </c>
      <c r="AS94" s="54">
        <f t="shared" si="15"/>
        <v>750000</v>
      </c>
      <c r="AT94" s="35">
        <f t="shared" si="16"/>
        <v>9</v>
      </c>
      <c r="AU94" s="54">
        <f t="shared" si="17"/>
        <v>369000</v>
      </c>
      <c r="AV94" s="55">
        <f t="shared" si="18"/>
        <v>18</v>
      </c>
      <c r="AW94" s="15">
        <f t="shared" si="19"/>
        <v>1530000</v>
      </c>
    </row>
    <row r="95" spans="2:49" ht="12" customHeight="1" x14ac:dyDescent="0.2">
      <c r="B95" s="53" t="s">
        <v>100</v>
      </c>
      <c r="C95" s="44"/>
      <c r="D95" s="44"/>
      <c r="E95" s="44"/>
      <c r="F95" s="44"/>
      <c r="G95" s="47">
        <v>15</v>
      </c>
      <c r="I95" s="44"/>
      <c r="J95" s="47">
        <v>294</v>
      </c>
      <c r="L95" s="44"/>
      <c r="M95" s="47">
        <v>2</v>
      </c>
      <c r="O95" s="44"/>
      <c r="P95" s="47">
        <v>486</v>
      </c>
      <c r="R95" s="44"/>
      <c r="S95" s="47">
        <v>1</v>
      </c>
      <c r="T95" s="44"/>
      <c r="U95" s="44"/>
      <c r="V95" s="44"/>
      <c r="W95" s="47">
        <v>750</v>
      </c>
      <c r="Y95" s="44"/>
      <c r="Z95" s="44"/>
      <c r="AA95" s="47">
        <v>9</v>
      </c>
      <c r="AC95" s="44"/>
      <c r="AD95" s="44"/>
      <c r="AE95" s="44"/>
      <c r="AF95" s="44"/>
      <c r="AG95" s="47">
        <v>369</v>
      </c>
      <c r="AJ95" s="53" t="s">
        <v>109</v>
      </c>
      <c r="AK95" s="53"/>
      <c r="AL95" s="35">
        <v>1901</v>
      </c>
      <c r="AM95" s="35">
        <v>4</v>
      </c>
      <c r="AN95" s="35">
        <f t="shared" si="10"/>
        <v>7</v>
      </c>
      <c r="AO95" s="54">
        <f t="shared" si="11"/>
        <v>79000</v>
      </c>
      <c r="AP95" s="35">
        <f t="shared" si="12"/>
        <v>0</v>
      </c>
      <c r="AQ95" s="54">
        <f t="shared" si="13"/>
        <v>0</v>
      </c>
      <c r="AR95" s="35">
        <f t="shared" si="14"/>
        <v>0</v>
      </c>
      <c r="AS95" s="54">
        <f t="shared" si="15"/>
        <v>0</v>
      </c>
      <c r="AT95" s="35">
        <f t="shared" si="16"/>
        <v>2</v>
      </c>
      <c r="AU95" s="54">
        <f t="shared" si="17"/>
        <v>14000</v>
      </c>
      <c r="AV95" s="55">
        <f t="shared" si="18"/>
        <v>7</v>
      </c>
      <c r="AW95" s="15">
        <f t="shared" si="19"/>
        <v>79000</v>
      </c>
    </row>
    <row r="96" spans="2:49" ht="12" customHeight="1" x14ac:dyDescent="0.2">
      <c r="B96" s="53" t="s">
        <v>67</v>
      </c>
      <c r="C96" s="44"/>
      <c r="D96" s="44"/>
      <c r="E96" s="44"/>
      <c r="F96" s="44"/>
      <c r="G96" s="47">
        <v>13</v>
      </c>
      <c r="I96" s="44"/>
      <c r="J96" s="47">
        <v>104</v>
      </c>
      <c r="L96" s="44"/>
      <c r="M96" s="47">
        <v>0</v>
      </c>
      <c r="O96" s="44"/>
      <c r="P96" s="47">
        <v>0</v>
      </c>
      <c r="R96" s="44"/>
      <c r="S96" s="47">
        <v>1</v>
      </c>
      <c r="T96" s="44"/>
      <c r="U96" s="44"/>
      <c r="V96" s="44"/>
      <c r="W96" s="47">
        <v>500</v>
      </c>
      <c r="Y96" s="44"/>
      <c r="Z96" s="44"/>
      <c r="AA96" s="47">
        <v>6</v>
      </c>
      <c r="AC96" s="44"/>
      <c r="AD96" s="44"/>
      <c r="AE96" s="44"/>
      <c r="AF96" s="44"/>
      <c r="AG96" s="47">
        <v>85</v>
      </c>
      <c r="AJ96" s="53" t="s">
        <v>141</v>
      </c>
      <c r="AK96" s="53"/>
      <c r="AL96" s="35">
        <v>1902</v>
      </c>
      <c r="AM96" s="35">
        <v>6</v>
      </c>
      <c r="AN96" s="35">
        <f t="shared" si="10"/>
        <v>10</v>
      </c>
      <c r="AO96" s="54">
        <f t="shared" si="11"/>
        <v>42000</v>
      </c>
      <c r="AP96" s="35">
        <f t="shared" si="12"/>
        <v>0</v>
      </c>
      <c r="AQ96" s="54">
        <f t="shared" si="13"/>
        <v>0</v>
      </c>
      <c r="AR96" s="35">
        <f t="shared" si="14"/>
        <v>0</v>
      </c>
      <c r="AS96" s="54">
        <f t="shared" si="15"/>
        <v>0</v>
      </c>
      <c r="AT96" s="35">
        <f t="shared" si="16"/>
        <v>4</v>
      </c>
      <c r="AU96" s="54">
        <f t="shared" si="17"/>
        <v>29000</v>
      </c>
      <c r="AV96" s="55">
        <f t="shared" si="18"/>
        <v>10</v>
      </c>
      <c r="AW96" s="15">
        <f t="shared" si="19"/>
        <v>42000</v>
      </c>
    </row>
    <row r="97" spans="1:49" ht="12" customHeight="1" x14ac:dyDescent="0.2">
      <c r="B97" s="53" t="s">
        <v>103</v>
      </c>
      <c r="C97" s="44"/>
      <c r="D97" s="44"/>
      <c r="E97" s="44"/>
      <c r="F97" s="44"/>
      <c r="G97" s="47">
        <v>60</v>
      </c>
      <c r="I97" s="44"/>
      <c r="J97" s="47">
        <v>784</v>
      </c>
      <c r="L97" s="44"/>
      <c r="M97" s="47">
        <v>4</v>
      </c>
      <c r="O97" s="44"/>
      <c r="P97" s="47">
        <v>830</v>
      </c>
      <c r="R97" s="44"/>
      <c r="S97" s="47">
        <v>3</v>
      </c>
      <c r="T97" s="44"/>
      <c r="U97" s="44"/>
      <c r="V97" s="44"/>
      <c r="W97" s="47">
        <v>1313</v>
      </c>
      <c r="Y97" s="44"/>
      <c r="Z97" s="44"/>
      <c r="AA97" s="47">
        <v>24</v>
      </c>
      <c r="AC97" s="44"/>
      <c r="AD97" s="44"/>
      <c r="AE97" s="44"/>
      <c r="AF97" s="44"/>
      <c r="AG97" s="47">
        <v>1281</v>
      </c>
      <c r="AJ97" s="53" t="s">
        <v>143</v>
      </c>
      <c r="AK97" s="53"/>
      <c r="AL97" s="35">
        <v>1903</v>
      </c>
      <c r="AM97" s="35">
        <v>4</v>
      </c>
      <c r="AN97" s="35">
        <f t="shared" si="10"/>
        <v>6</v>
      </c>
      <c r="AO97" s="54">
        <f t="shared" si="11"/>
        <v>163000</v>
      </c>
      <c r="AP97" s="35">
        <f t="shared" si="12"/>
        <v>0</v>
      </c>
      <c r="AQ97" s="54">
        <f t="shared" si="13"/>
        <v>0</v>
      </c>
      <c r="AR97" s="35">
        <f t="shared" si="14"/>
        <v>0</v>
      </c>
      <c r="AS97" s="54">
        <f t="shared" si="15"/>
        <v>0</v>
      </c>
      <c r="AT97" s="35">
        <f t="shared" si="16"/>
        <v>2</v>
      </c>
      <c r="AU97" s="54">
        <f t="shared" si="17"/>
        <v>36000</v>
      </c>
      <c r="AV97" s="55">
        <f t="shared" si="18"/>
        <v>6</v>
      </c>
      <c r="AW97" s="15">
        <f t="shared" si="19"/>
        <v>163000</v>
      </c>
    </row>
    <row r="98" spans="1:49" ht="12" customHeight="1" x14ac:dyDescent="0.2">
      <c r="B98" s="53" t="s">
        <v>134</v>
      </c>
      <c r="C98" s="44"/>
      <c r="D98" s="44"/>
      <c r="E98" s="44"/>
      <c r="F98" s="44"/>
      <c r="G98" s="47">
        <v>42</v>
      </c>
      <c r="I98" s="44"/>
      <c r="J98" s="47">
        <v>1127</v>
      </c>
      <c r="L98" s="44"/>
      <c r="M98" s="47">
        <v>2</v>
      </c>
      <c r="O98" s="44"/>
      <c r="P98" s="47">
        <v>319</v>
      </c>
      <c r="R98" s="44"/>
      <c r="S98" s="47">
        <v>1</v>
      </c>
      <c r="T98" s="44"/>
      <c r="U98" s="44"/>
      <c r="V98" s="44"/>
      <c r="W98" s="47">
        <v>500</v>
      </c>
      <c r="Y98" s="44"/>
      <c r="Z98" s="44"/>
      <c r="AA98" s="47">
        <v>6</v>
      </c>
      <c r="AC98" s="44"/>
      <c r="AD98" s="44"/>
      <c r="AE98" s="44"/>
      <c r="AF98" s="44"/>
      <c r="AG98" s="47">
        <v>86</v>
      </c>
      <c r="AJ98" s="53" t="s">
        <v>114</v>
      </c>
      <c r="AK98" s="53"/>
      <c r="AL98" s="35">
        <v>2001</v>
      </c>
      <c r="AM98" s="35">
        <v>6</v>
      </c>
      <c r="AN98" s="35">
        <f t="shared" si="10"/>
        <v>2</v>
      </c>
      <c r="AO98" s="54">
        <f t="shared" si="11"/>
        <v>25000</v>
      </c>
      <c r="AP98" s="35">
        <f t="shared" si="12"/>
        <v>0</v>
      </c>
      <c r="AQ98" s="54">
        <f t="shared" si="13"/>
        <v>0</v>
      </c>
      <c r="AR98" s="35">
        <f t="shared" si="14"/>
        <v>0</v>
      </c>
      <c r="AS98" s="54">
        <f t="shared" si="15"/>
        <v>0</v>
      </c>
      <c r="AT98" s="35">
        <f t="shared" si="16"/>
        <v>2</v>
      </c>
      <c r="AU98" s="54">
        <f t="shared" si="17"/>
        <v>25000</v>
      </c>
      <c r="AV98" s="55">
        <f t="shared" si="18"/>
        <v>2</v>
      </c>
      <c r="AW98" s="15">
        <f t="shared" si="19"/>
        <v>25000</v>
      </c>
    </row>
    <row r="99" spans="1:49" ht="12" customHeight="1" x14ac:dyDescent="0.2">
      <c r="B99" s="53" t="s">
        <v>70</v>
      </c>
      <c r="C99" s="44"/>
      <c r="D99" s="44"/>
      <c r="E99" s="44"/>
      <c r="F99" s="44"/>
      <c r="G99" s="47">
        <v>5</v>
      </c>
      <c r="I99" s="44"/>
      <c r="J99" s="47">
        <v>10</v>
      </c>
      <c r="L99" s="44"/>
      <c r="M99" s="47">
        <v>0</v>
      </c>
      <c r="O99" s="44"/>
      <c r="P99" s="47">
        <v>0</v>
      </c>
      <c r="R99" s="44"/>
      <c r="S99" s="47">
        <v>1</v>
      </c>
      <c r="T99" s="44"/>
      <c r="U99" s="44"/>
      <c r="V99" s="44"/>
      <c r="W99" s="47">
        <v>500</v>
      </c>
      <c r="Y99" s="44"/>
      <c r="Z99" s="44"/>
      <c r="AA99" s="47">
        <v>3</v>
      </c>
      <c r="AC99" s="44"/>
      <c r="AD99" s="44"/>
      <c r="AE99" s="44"/>
      <c r="AF99" s="44"/>
      <c r="AG99" s="47">
        <v>5</v>
      </c>
      <c r="AJ99" s="53" t="s">
        <v>237</v>
      </c>
      <c r="AK99" s="53"/>
      <c r="AL99" s="35">
        <v>2002</v>
      </c>
      <c r="AM99" s="35">
        <v>6</v>
      </c>
      <c r="AN99" s="35">
        <f t="shared" si="10"/>
        <v>12</v>
      </c>
      <c r="AO99" s="54">
        <f t="shared" si="11"/>
        <v>156000</v>
      </c>
      <c r="AP99" s="35">
        <f t="shared" si="12"/>
        <v>0</v>
      </c>
      <c r="AQ99" s="54">
        <f t="shared" si="13"/>
        <v>0</v>
      </c>
      <c r="AR99" s="35">
        <f t="shared" si="14"/>
        <v>1</v>
      </c>
      <c r="AS99" s="54">
        <f t="shared" si="15"/>
        <v>542000</v>
      </c>
      <c r="AT99" s="35">
        <f t="shared" si="16"/>
        <v>5</v>
      </c>
      <c r="AU99" s="54">
        <f t="shared" si="17"/>
        <v>640000</v>
      </c>
      <c r="AV99" s="55">
        <f t="shared" si="18"/>
        <v>13</v>
      </c>
      <c r="AW99" s="15">
        <f t="shared" si="19"/>
        <v>698000</v>
      </c>
    </row>
    <row r="100" spans="1:49" ht="12" customHeight="1" x14ac:dyDescent="0.2">
      <c r="B100" s="53" t="s">
        <v>73</v>
      </c>
      <c r="C100" s="44"/>
      <c r="D100" s="44"/>
      <c r="E100" s="44"/>
      <c r="F100" s="44"/>
      <c r="G100" s="47">
        <v>57</v>
      </c>
      <c r="I100" s="44"/>
      <c r="J100" s="47">
        <v>962</v>
      </c>
      <c r="L100" s="44"/>
      <c r="M100" s="47">
        <v>5</v>
      </c>
      <c r="O100" s="44"/>
      <c r="P100" s="47">
        <v>904</v>
      </c>
      <c r="R100" s="44"/>
      <c r="S100" s="47">
        <v>10</v>
      </c>
      <c r="T100" s="44"/>
      <c r="U100" s="44"/>
      <c r="V100" s="44"/>
      <c r="W100" s="47">
        <v>4303</v>
      </c>
      <c r="Y100" s="44"/>
      <c r="Z100" s="44"/>
      <c r="AA100" s="47">
        <v>18</v>
      </c>
      <c r="AC100" s="44"/>
      <c r="AD100" s="44"/>
      <c r="AE100" s="44"/>
      <c r="AF100" s="44"/>
      <c r="AG100" s="47">
        <v>1163</v>
      </c>
      <c r="AJ100" s="53" t="s">
        <v>146</v>
      </c>
      <c r="AK100" s="53"/>
      <c r="AL100" s="35">
        <v>2003</v>
      </c>
      <c r="AM100" s="35">
        <v>4</v>
      </c>
      <c r="AN100" s="35">
        <f t="shared" si="10"/>
        <v>6</v>
      </c>
      <c r="AO100" s="54">
        <f t="shared" si="11"/>
        <v>99000</v>
      </c>
      <c r="AP100" s="35">
        <f t="shared" si="12"/>
        <v>1</v>
      </c>
      <c r="AQ100" s="54">
        <f t="shared" si="13"/>
        <v>118000</v>
      </c>
      <c r="AR100" s="35">
        <f t="shared" si="14"/>
        <v>0</v>
      </c>
      <c r="AS100" s="54">
        <f t="shared" si="15"/>
        <v>0</v>
      </c>
      <c r="AT100" s="35">
        <f t="shared" si="16"/>
        <v>3</v>
      </c>
      <c r="AU100" s="54">
        <f t="shared" si="17"/>
        <v>140000</v>
      </c>
      <c r="AV100" s="55">
        <f t="shared" si="18"/>
        <v>7</v>
      </c>
      <c r="AW100" s="15">
        <f t="shared" si="19"/>
        <v>217000</v>
      </c>
    </row>
    <row r="101" spans="1:49" ht="12" customHeight="1" x14ac:dyDescent="0.2">
      <c r="B101" s="53" t="s">
        <v>142</v>
      </c>
      <c r="C101" s="44"/>
      <c r="D101" s="44"/>
      <c r="E101" s="44"/>
      <c r="F101" s="44"/>
      <c r="G101" s="47">
        <v>20</v>
      </c>
      <c r="I101" s="44"/>
      <c r="J101" s="47">
        <v>540</v>
      </c>
      <c r="L101" s="44"/>
      <c r="M101" s="47">
        <v>0</v>
      </c>
      <c r="O101" s="44"/>
      <c r="P101" s="47">
        <v>0</v>
      </c>
      <c r="R101" s="44"/>
      <c r="S101" s="47">
        <v>3</v>
      </c>
      <c r="T101" s="44"/>
      <c r="U101" s="44"/>
      <c r="V101" s="44"/>
      <c r="W101" s="47">
        <v>1337</v>
      </c>
      <c r="Y101" s="44"/>
      <c r="Z101" s="44"/>
      <c r="AA101" s="47">
        <v>8</v>
      </c>
      <c r="AC101" s="44"/>
      <c r="AD101" s="44"/>
      <c r="AE101" s="44"/>
      <c r="AF101" s="44"/>
      <c r="AG101" s="47">
        <v>603</v>
      </c>
      <c r="AJ101" s="53" t="s">
        <v>116</v>
      </c>
      <c r="AK101" s="53"/>
      <c r="AL101" s="35">
        <v>2004</v>
      </c>
      <c r="AM101" s="35">
        <v>4</v>
      </c>
      <c r="AN101" s="35">
        <f t="shared" si="10"/>
        <v>5</v>
      </c>
      <c r="AO101" s="54">
        <f t="shared" si="11"/>
        <v>84000</v>
      </c>
      <c r="AP101" s="35">
        <f t="shared" si="12"/>
        <v>0</v>
      </c>
      <c r="AQ101" s="54">
        <f t="shared" si="13"/>
        <v>0</v>
      </c>
      <c r="AR101" s="35">
        <f t="shared" si="14"/>
        <v>0</v>
      </c>
      <c r="AS101" s="54">
        <f t="shared" si="15"/>
        <v>0</v>
      </c>
      <c r="AT101" s="35">
        <f t="shared" si="16"/>
        <v>3</v>
      </c>
      <c r="AU101" s="54">
        <f t="shared" si="17"/>
        <v>33000</v>
      </c>
      <c r="AV101" s="55">
        <f t="shared" si="18"/>
        <v>5</v>
      </c>
      <c r="AW101" s="15">
        <f t="shared" si="19"/>
        <v>84000</v>
      </c>
    </row>
    <row r="102" spans="1:49" ht="12" customHeight="1" x14ac:dyDescent="0.2">
      <c r="B102" s="53" t="s">
        <v>113</v>
      </c>
      <c r="C102" s="44"/>
      <c r="D102" s="44"/>
      <c r="E102" s="44"/>
      <c r="F102" s="44"/>
      <c r="G102" s="47">
        <v>40</v>
      </c>
      <c r="I102" s="44"/>
      <c r="J102" s="47">
        <v>464</v>
      </c>
      <c r="L102" s="44"/>
      <c r="M102" s="47">
        <v>1</v>
      </c>
      <c r="O102" s="44"/>
      <c r="P102" s="47">
        <v>200</v>
      </c>
      <c r="R102" s="44"/>
      <c r="S102" s="47">
        <v>3</v>
      </c>
      <c r="T102" s="44"/>
      <c r="U102" s="44"/>
      <c r="V102" s="44"/>
      <c r="W102" s="47">
        <v>1010</v>
      </c>
      <c r="Y102" s="44"/>
      <c r="Z102" s="44"/>
      <c r="AA102" s="47">
        <v>9</v>
      </c>
      <c r="AC102" s="44"/>
      <c r="AD102" s="44"/>
      <c r="AE102" s="44"/>
      <c r="AF102" s="44"/>
      <c r="AG102" s="47">
        <v>449</v>
      </c>
      <c r="AJ102" s="53" t="s">
        <v>150</v>
      </c>
      <c r="AK102" s="53"/>
      <c r="AL102" s="35">
        <v>2005</v>
      </c>
      <c r="AM102" s="35">
        <v>5</v>
      </c>
      <c r="AN102" s="35">
        <f t="shared" si="10"/>
        <v>13</v>
      </c>
      <c r="AO102" s="54">
        <f t="shared" si="11"/>
        <v>104000</v>
      </c>
      <c r="AP102" s="35">
        <f t="shared" si="12"/>
        <v>0</v>
      </c>
      <c r="AQ102" s="54">
        <f t="shared" si="13"/>
        <v>0</v>
      </c>
      <c r="AR102" s="35">
        <f t="shared" si="14"/>
        <v>1</v>
      </c>
      <c r="AS102" s="54">
        <f t="shared" si="15"/>
        <v>500000</v>
      </c>
      <c r="AT102" s="35">
        <f t="shared" si="16"/>
        <v>6</v>
      </c>
      <c r="AU102" s="54">
        <f t="shared" si="17"/>
        <v>85000</v>
      </c>
      <c r="AV102" s="55">
        <f t="shared" si="18"/>
        <v>14</v>
      </c>
      <c r="AW102" s="15">
        <f t="shared" si="19"/>
        <v>604000</v>
      </c>
    </row>
    <row r="103" spans="1:49" ht="12" customHeight="1" x14ac:dyDescent="0.2">
      <c r="B103" s="53" t="s">
        <v>115</v>
      </c>
      <c r="C103" s="44"/>
      <c r="D103" s="44"/>
      <c r="E103" s="44"/>
      <c r="F103" s="44"/>
      <c r="G103" s="47">
        <v>20</v>
      </c>
      <c r="I103" s="44"/>
      <c r="J103" s="47">
        <v>318</v>
      </c>
      <c r="L103" s="44"/>
      <c r="M103" s="47">
        <v>0</v>
      </c>
      <c r="O103" s="44"/>
      <c r="P103" s="47">
        <v>0</v>
      </c>
      <c r="R103" s="44"/>
      <c r="S103" s="47">
        <v>0</v>
      </c>
      <c r="T103" s="44"/>
      <c r="U103" s="44"/>
      <c r="V103" s="44"/>
      <c r="W103" s="47">
        <v>0</v>
      </c>
      <c r="Y103" s="44"/>
      <c r="Z103" s="44"/>
      <c r="AA103" s="47">
        <v>9</v>
      </c>
      <c r="AC103" s="44"/>
      <c r="AD103" s="44"/>
      <c r="AE103" s="44"/>
      <c r="AF103" s="44"/>
      <c r="AG103" s="47">
        <v>115</v>
      </c>
      <c r="AJ103" s="53" t="s">
        <v>153</v>
      </c>
      <c r="AK103" s="53"/>
      <c r="AL103" s="35">
        <v>2006</v>
      </c>
      <c r="AM103" s="35">
        <v>6</v>
      </c>
      <c r="AN103" s="35">
        <f t="shared" si="10"/>
        <v>23</v>
      </c>
      <c r="AO103" s="54">
        <f t="shared" si="11"/>
        <v>424000</v>
      </c>
      <c r="AP103" s="35">
        <f t="shared" si="12"/>
        <v>2</v>
      </c>
      <c r="AQ103" s="54">
        <f t="shared" si="13"/>
        <v>218000</v>
      </c>
      <c r="AR103" s="35">
        <f t="shared" si="14"/>
        <v>4</v>
      </c>
      <c r="AS103" s="54">
        <f t="shared" si="15"/>
        <v>1918000</v>
      </c>
      <c r="AT103" s="35">
        <f t="shared" si="16"/>
        <v>6</v>
      </c>
      <c r="AU103" s="54">
        <f t="shared" si="17"/>
        <v>84000</v>
      </c>
      <c r="AV103" s="55">
        <f t="shared" si="18"/>
        <v>29</v>
      </c>
      <c r="AW103" s="15">
        <f t="shared" si="19"/>
        <v>2560000</v>
      </c>
    </row>
    <row r="104" spans="1:49" ht="12" customHeight="1" x14ac:dyDescent="0.2">
      <c r="B104" s="53" t="s">
        <v>149</v>
      </c>
      <c r="C104" s="44"/>
      <c r="D104" s="44"/>
      <c r="E104" s="44"/>
      <c r="F104" s="44"/>
      <c r="G104" s="47">
        <v>10</v>
      </c>
      <c r="I104" s="44"/>
      <c r="J104" s="47">
        <v>129</v>
      </c>
      <c r="L104" s="44"/>
      <c r="M104" s="47">
        <v>0</v>
      </c>
      <c r="O104" s="44"/>
      <c r="P104" s="47">
        <v>0</v>
      </c>
      <c r="R104" s="44"/>
      <c r="S104" s="47">
        <v>0</v>
      </c>
      <c r="T104" s="44"/>
      <c r="U104" s="44"/>
      <c r="V104" s="44"/>
      <c r="W104" s="47">
        <v>0</v>
      </c>
      <c r="Y104" s="44"/>
      <c r="Z104" s="44"/>
      <c r="AA104" s="47">
        <v>5</v>
      </c>
      <c r="AC104" s="44"/>
      <c r="AD104" s="44"/>
      <c r="AE104" s="44"/>
      <c r="AF104" s="44"/>
      <c r="AG104" s="47">
        <v>47</v>
      </c>
      <c r="AJ104" s="53" t="s">
        <v>201</v>
      </c>
      <c r="AK104" s="53"/>
      <c r="AL104" s="35">
        <v>2007.01</v>
      </c>
      <c r="AM104" s="35">
        <v>6</v>
      </c>
      <c r="AN104" s="35">
        <f t="shared" si="10"/>
        <v>7</v>
      </c>
      <c r="AO104" s="54">
        <f t="shared" si="11"/>
        <v>39000</v>
      </c>
      <c r="AP104" s="35">
        <f t="shared" si="12"/>
        <v>0</v>
      </c>
      <c r="AQ104" s="54">
        <f t="shared" si="13"/>
        <v>0</v>
      </c>
      <c r="AR104" s="35">
        <f t="shared" si="14"/>
        <v>0</v>
      </c>
      <c r="AS104" s="54">
        <f t="shared" si="15"/>
        <v>0</v>
      </c>
      <c r="AT104" s="35">
        <f t="shared" si="16"/>
        <v>4</v>
      </c>
      <c r="AU104" s="54">
        <f t="shared" si="17"/>
        <v>33000</v>
      </c>
      <c r="AV104" s="55">
        <f t="shared" si="18"/>
        <v>7</v>
      </c>
      <c r="AW104" s="15">
        <f t="shared" si="19"/>
        <v>39000</v>
      </c>
    </row>
    <row r="105" spans="1:49" ht="12" customHeight="1" x14ac:dyDescent="0.2">
      <c r="B105" s="53" t="s">
        <v>117</v>
      </c>
      <c r="C105" s="44"/>
      <c r="D105" s="44"/>
      <c r="E105" s="44"/>
      <c r="F105" s="44"/>
      <c r="G105" s="47">
        <v>11</v>
      </c>
      <c r="I105" s="44"/>
      <c r="J105" s="47">
        <v>159</v>
      </c>
      <c r="L105" s="44"/>
      <c r="M105" s="47">
        <v>0</v>
      </c>
      <c r="O105" s="44"/>
      <c r="P105" s="47">
        <v>0</v>
      </c>
      <c r="R105" s="44"/>
      <c r="S105" s="47">
        <v>1</v>
      </c>
      <c r="T105" s="44"/>
      <c r="U105" s="44"/>
      <c r="V105" s="44"/>
      <c r="W105" s="47">
        <v>552</v>
      </c>
      <c r="Y105" s="44"/>
      <c r="Z105" s="44"/>
      <c r="AA105" s="47">
        <v>6</v>
      </c>
      <c r="AC105" s="44"/>
      <c r="AD105" s="44"/>
      <c r="AE105" s="44"/>
      <c r="AF105" s="44"/>
      <c r="AG105" s="47">
        <v>23</v>
      </c>
      <c r="AJ105" s="53" t="s">
        <v>227</v>
      </c>
      <c r="AK105" s="53"/>
      <c r="AL105" s="35">
        <v>2007.02</v>
      </c>
      <c r="AM105" s="35">
        <v>7</v>
      </c>
      <c r="AN105" s="35">
        <f t="shared" si="10"/>
        <v>1</v>
      </c>
      <c r="AO105" s="54">
        <f t="shared" si="11"/>
        <v>1000</v>
      </c>
      <c r="AP105" s="35">
        <f t="shared" si="12"/>
        <v>0</v>
      </c>
      <c r="AQ105" s="54">
        <f t="shared" si="13"/>
        <v>0</v>
      </c>
      <c r="AR105" s="35">
        <f t="shared" si="14"/>
        <v>0</v>
      </c>
      <c r="AS105" s="54">
        <f t="shared" si="15"/>
        <v>0</v>
      </c>
      <c r="AT105" s="35">
        <f t="shared" si="16"/>
        <v>1</v>
      </c>
      <c r="AU105" s="54">
        <f t="shared" si="17"/>
        <v>1000</v>
      </c>
      <c r="AV105" s="55">
        <f t="shared" si="18"/>
        <v>1</v>
      </c>
      <c r="AW105" s="15">
        <f t="shared" si="19"/>
        <v>1000</v>
      </c>
    </row>
    <row r="106" spans="1:49" ht="14.45" customHeight="1" x14ac:dyDescent="0.2">
      <c r="A106" s="48" t="s">
        <v>275</v>
      </c>
      <c r="B106" s="37"/>
      <c r="C106" s="37"/>
      <c r="D106" s="37"/>
      <c r="E106" s="37"/>
      <c r="F106" s="37"/>
      <c r="G106" s="37"/>
      <c r="H106" s="37"/>
      <c r="Z106" s="38"/>
      <c r="AA106" s="38"/>
      <c r="AB106" s="49" t="s">
        <v>1</v>
      </c>
      <c r="AC106" s="38"/>
      <c r="AD106" s="49" t="s">
        <v>97</v>
      </c>
      <c r="AE106" s="50" t="s">
        <v>3</v>
      </c>
      <c r="AF106" s="38"/>
      <c r="AG106" s="49" t="s">
        <v>221</v>
      </c>
      <c r="AJ106" s="53" t="s">
        <v>229</v>
      </c>
      <c r="AK106" s="53"/>
      <c r="AL106" s="35">
        <v>2008</v>
      </c>
      <c r="AM106" s="35">
        <v>6</v>
      </c>
      <c r="AN106" s="35">
        <f t="shared" si="10"/>
        <v>13</v>
      </c>
      <c r="AO106" s="54">
        <f t="shared" si="11"/>
        <v>108000</v>
      </c>
      <c r="AP106" s="35">
        <f t="shared" si="12"/>
        <v>0</v>
      </c>
      <c r="AQ106" s="54">
        <f t="shared" si="13"/>
        <v>0</v>
      </c>
      <c r="AR106" s="35">
        <f t="shared" si="14"/>
        <v>0</v>
      </c>
      <c r="AS106" s="54">
        <f t="shared" si="15"/>
        <v>0</v>
      </c>
      <c r="AT106" s="35">
        <f t="shared" si="16"/>
        <v>5</v>
      </c>
      <c r="AU106" s="54">
        <f t="shared" si="17"/>
        <v>48000</v>
      </c>
      <c r="AV106" s="55">
        <f t="shared" si="18"/>
        <v>13</v>
      </c>
      <c r="AW106" s="15">
        <f t="shared" si="19"/>
        <v>108000</v>
      </c>
    </row>
    <row r="107" spans="1:49" ht="14.45" customHeight="1" x14ac:dyDescent="0.2">
      <c r="A107" s="48" t="s">
        <v>5</v>
      </c>
      <c r="B107" s="37"/>
      <c r="C107" s="37"/>
      <c r="D107" s="37"/>
      <c r="E107" s="37"/>
      <c r="V107" s="48" t="s">
        <v>6</v>
      </c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J107" s="53" t="s">
        <v>212</v>
      </c>
      <c r="AK107" s="53"/>
      <c r="AL107" s="35">
        <v>2101</v>
      </c>
      <c r="AM107" s="35">
        <v>5</v>
      </c>
      <c r="AN107" s="35">
        <f t="shared" si="10"/>
        <v>60</v>
      </c>
      <c r="AO107" s="54">
        <f t="shared" si="11"/>
        <v>784000</v>
      </c>
      <c r="AP107" s="35">
        <f t="shared" si="12"/>
        <v>4</v>
      </c>
      <c r="AQ107" s="54">
        <f t="shared" si="13"/>
        <v>830000</v>
      </c>
      <c r="AR107" s="35">
        <f t="shared" si="14"/>
        <v>3</v>
      </c>
      <c r="AS107" s="54">
        <f t="shared" si="15"/>
        <v>1313000</v>
      </c>
      <c r="AT107" s="35">
        <f t="shared" si="16"/>
        <v>24</v>
      </c>
      <c r="AU107" s="54">
        <f t="shared" si="17"/>
        <v>1281000</v>
      </c>
      <c r="AV107" s="55">
        <f t="shared" si="18"/>
        <v>67</v>
      </c>
      <c r="AW107" s="15">
        <f t="shared" si="19"/>
        <v>2927000</v>
      </c>
    </row>
    <row r="108" spans="1:49" ht="14.45" customHeight="1" x14ac:dyDescent="0.2">
      <c r="A108" s="48" t="s">
        <v>7</v>
      </c>
      <c r="B108" s="37"/>
      <c r="C108" s="37"/>
      <c r="D108" s="37"/>
      <c r="E108" s="37"/>
      <c r="V108" s="48" t="s">
        <v>268</v>
      </c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J108" s="53" t="s">
        <v>124</v>
      </c>
      <c r="AK108" s="53"/>
      <c r="AL108" s="35">
        <v>2102</v>
      </c>
      <c r="AM108" s="35">
        <v>5</v>
      </c>
      <c r="AN108" s="35">
        <f t="shared" si="10"/>
        <v>42</v>
      </c>
      <c r="AO108" s="54">
        <f t="shared" si="11"/>
        <v>1127000</v>
      </c>
      <c r="AP108" s="35">
        <f t="shared" si="12"/>
        <v>2</v>
      </c>
      <c r="AQ108" s="54">
        <f t="shared" si="13"/>
        <v>319000</v>
      </c>
      <c r="AR108" s="35">
        <f t="shared" si="14"/>
        <v>1</v>
      </c>
      <c r="AS108" s="54">
        <f t="shared" si="15"/>
        <v>500000</v>
      </c>
      <c r="AT108" s="35">
        <f t="shared" si="16"/>
        <v>6</v>
      </c>
      <c r="AU108" s="54">
        <f t="shared" si="17"/>
        <v>86000</v>
      </c>
      <c r="AV108" s="55">
        <f t="shared" si="18"/>
        <v>45</v>
      </c>
      <c r="AW108" s="15">
        <f t="shared" si="19"/>
        <v>1946000</v>
      </c>
    </row>
    <row r="109" spans="1:49" ht="12" customHeight="1" x14ac:dyDescent="0.2">
      <c r="G109" s="51" t="s">
        <v>10</v>
      </c>
      <c r="H109" s="41"/>
      <c r="I109" s="41"/>
      <c r="J109" s="41"/>
      <c r="M109" s="51" t="s">
        <v>10</v>
      </c>
      <c r="N109" s="41"/>
      <c r="O109" s="41"/>
      <c r="P109" s="41"/>
      <c r="R109" s="51" t="s">
        <v>10</v>
      </c>
      <c r="S109" s="41"/>
      <c r="T109" s="41"/>
      <c r="U109" s="41"/>
      <c r="V109" s="41"/>
      <c r="AJ109" s="53" t="s">
        <v>204</v>
      </c>
      <c r="AK109" s="53"/>
      <c r="AL109" s="35">
        <v>2201</v>
      </c>
      <c r="AM109" s="35">
        <v>13</v>
      </c>
      <c r="AN109" s="35">
        <f t="shared" si="10"/>
        <v>91</v>
      </c>
      <c r="AO109" s="54">
        <f t="shared" si="11"/>
        <v>1236000</v>
      </c>
      <c r="AP109" s="35">
        <f t="shared" si="12"/>
        <v>2</v>
      </c>
      <c r="AQ109" s="54">
        <f t="shared" si="13"/>
        <v>450000</v>
      </c>
      <c r="AR109" s="35">
        <f t="shared" si="14"/>
        <v>6</v>
      </c>
      <c r="AS109" s="54">
        <f t="shared" si="15"/>
        <v>3324000</v>
      </c>
      <c r="AT109" s="35">
        <f t="shared" si="16"/>
        <v>39</v>
      </c>
      <c r="AU109" s="54">
        <f t="shared" si="17"/>
        <v>480000</v>
      </c>
      <c r="AV109" s="55">
        <f t="shared" si="18"/>
        <v>99</v>
      </c>
      <c r="AW109" s="15">
        <f t="shared" si="19"/>
        <v>5010000</v>
      </c>
    </row>
    <row r="110" spans="1:49" ht="12" customHeight="1" x14ac:dyDescent="0.2">
      <c r="G110" s="51" t="s">
        <v>11</v>
      </c>
      <c r="H110" s="41"/>
      <c r="I110" s="41"/>
      <c r="J110" s="41"/>
      <c r="M110" s="51" t="s">
        <v>12</v>
      </c>
      <c r="N110" s="41"/>
      <c r="O110" s="41"/>
      <c r="P110" s="41"/>
      <c r="R110" s="51" t="s">
        <v>13</v>
      </c>
      <c r="S110" s="41"/>
      <c r="T110" s="41"/>
      <c r="U110" s="41"/>
      <c r="V110" s="41"/>
      <c r="X110" s="51" t="s">
        <v>14</v>
      </c>
      <c r="Y110" s="41"/>
      <c r="Z110" s="41"/>
      <c r="AA110" s="41"/>
      <c r="AB110" s="41"/>
      <c r="AC110" s="41"/>
      <c r="AD110" s="41"/>
      <c r="AE110" s="41"/>
      <c r="AF110" s="41"/>
      <c r="AG110" s="41"/>
      <c r="AJ110" s="53" t="s">
        <v>87</v>
      </c>
      <c r="AK110" s="53"/>
      <c r="AL110" s="35">
        <v>2301</v>
      </c>
      <c r="AM110" s="35">
        <v>7</v>
      </c>
      <c r="AN110" s="35">
        <f t="shared" si="10"/>
        <v>40</v>
      </c>
      <c r="AO110" s="54">
        <f t="shared" si="11"/>
        <v>624000</v>
      </c>
      <c r="AP110" s="35">
        <f t="shared" si="12"/>
        <v>2</v>
      </c>
      <c r="AQ110" s="54">
        <f t="shared" si="13"/>
        <v>252000</v>
      </c>
      <c r="AR110" s="35">
        <f t="shared" si="14"/>
        <v>3</v>
      </c>
      <c r="AS110" s="54">
        <f t="shared" si="15"/>
        <v>2080000</v>
      </c>
      <c r="AT110" s="35">
        <f t="shared" si="16"/>
        <v>19</v>
      </c>
      <c r="AU110" s="54">
        <f t="shared" si="17"/>
        <v>1349000</v>
      </c>
      <c r="AV110" s="55">
        <f t="shared" si="18"/>
        <v>45</v>
      </c>
      <c r="AW110" s="15">
        <f t="shared" si="19"/>
        <v>2956000</v>
      </c>
    </row>
    <row r="111" spans="1:49" ht="12.95" customHeight="1" x14ac:dyDescent="0.2">
      <c r="B111" s="52" t="s">
        <v>15</v>
      </c>
      <c r="G111" s="51" t="s">
        <v>16</v>
      </c>
      <c r="H111" s="41"/>
      <c r="I111" s="41"/>
      <c r="J111" s="41"/>
      <c r="M111" s="51" t="s">
        <v>17</v>
      </c>
      <c r="N111" s="41"/>
      <c r="O111" s="41"/>
      <c r="P111" s="41"/>
      <c r="X111" s="51" t="s">
        <v>18</v>
      </c>
      <c r="Y111" s="41"/>
      <c r="Z111" s="41"/>
      <c r="AA111" s="41"/>
      <c r="AB111" s="41"/>
      <c r="AC111" s="41"/>
      <c r="AD111" s="41"/>
      <c r="AE111" s="41"/>
      <c r="AF111" s="41"/>
      <c r="AG111" s="41"/>
      <c r="AJ111" s="53" t="s">
        <v>214</v>
      </c>
      <c r="AK111" s="53"/>
      <c r="AL111" s="35">
        <v>2302</v>
      </c>
      <c r="AM111" s="35">
        <v>9</v>
      </c>
      <c r="AN111" s="35">
        <f t="shared" si="10"/>
        <v>54</v>
      </c>
      <c r="AO111" s="54">
        <f t="shared" si="11"/>
        <v>575000</v>
      </c>
      <c r="AP111" s="35">
        <f t="shared" si="12"/>
        <v>1</v>
      </c>
      <c r="AQ111" s="54">
        <f t="shared" si="13"/>
        <v>250000</v>
      </c>
      <c r="AR111" s="35">
        <f t="shared" si="14"/>
        <v>5</v>
      </c>
      <c r="AS111" s="54">
        <f t="shared" si="15"/>
        <v>2182000</v>
      </c>
      <c r="AT111" s="35">
        <f t="shared" si="16"/>
        <v>24</v>
      </c>
      <c r="AU111" s="54">
        <f t="shared" si="17"/>
        <v>1447000</v>
      </c>
      <c r="AV111" s="55">
        <f t="shared" si="18"/>
        <v>60</v>
      </c>
      <c r="AW111" s="15">
        <f t="shared" si="19"/>
        <v>3007000</v>
      </c>
    </row>
    <row r="112" spans="1:49" ht="13.5" customHeight="1" x14ac:dyDescent="0.2">
      <c r="B112" s="42"/>
      <c r="G112" s="41"/>
      <c r="H112" s="41"/>
      <c r="I112" s="41"/>
      <c r="J112" s="41"/>
      <c r="M112" s="41"/>
      <c r="N112" s="41"/>
      <c r="O112" s="41"/>
      <c r="P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J112" s="53" t="s">
        <v>160</v>
      </c>
      <c r="AK112" s="53"/>
      <c r="AL112" s="35">
        <v>2303</v>
      </c>
      <c r="AM112" s="35">
        <v>6</v>
      </c>
      <c r="AN112" s="35">
        <f t="shared" si="10"/>
        <v>21</v>
      </c>
      <c r="AO112" s="54">
        <f t="shared" si="11"/>
        <v>796000</v>
      </c>
      <c r="AP112" s="35">
        <f t="shared" si="12"/>
        <v>0</v>
      </c>
      <c r="AQ112" s="54">
        <f t="shared" si="13"/>
        <v>0</v>
      </c>
      <c r="AR112" s="35">
        <f t="shared" si="14"/>
        <v>2</v>
      </c>
      <c r="AS112" s="54">
        <f t="shared" si="15"/>
        <v>1250000</v>
      </c>
      <c r="AT112" s="35">
        <f t="shared" si="16"/>
        <v>14</v>
      </c>
      <c r="AU112" s="54">
        <f t="shared" si="17"/>
        <v>376000</v>
      </c>
      <c r="AV112" s="55">
        <f t="shared" si="18"/>
        <v>23</v>
      </c>
      <c r="AW112" s="15">
        <f t="shared" si="19"/>
        <v>2046000</v>
      </c>
    </row>
    <row r="113" spans="2:49" ht="12" customHeight="1" x14ac:dyDescent="0.2">
      <c r="F113" s="51" t="s">
        <v>19</v>
      </c>
      <c r="G113" s="41"/>
      <c r="H113" s="41"/>
      <c r="J113" s="51" t="s">
        <v>20</v>
      </c>
      <c r="K113" s="41"/>
      <c r="M113" s="51" t="s">
        <v>19</v>
      </c>
      <c r="N113" s="41"/>
      <c r="P113" s="52" t="s">
        <v>20</v>
      </c>
      <c r="S113" s="52" t="s">
        <v>19</v>
      </c>
      <c r="U113" s="51" t="s">
        <v>20</v>
      </c>
      <c r="V113" s="41"/>
      <c r="Y113" s="51" t="s">
        <v>19</v>
      </c>
      <c r="Z113" s="41"/>
      <c r="AD113" s="51" t="s">
        <v>20</v>
      </c>
      <c r="AE113" s="41"/>
      <c r="AF113" s="41"/>
      <c r="AJ113" s="53" t="s">
        <v>128</v>
      </c>
      <c r="AK113" s="53"/>
      <c r="AL113" s="35">
        <v>2401</v>
      </c>
      <c r="AM113" s="35">
        <v>9</v>
      </c>
      <c r="AN113" s="35">
        <f t="shared" si="10"/>
        <v>54</v>
      </c>
      <c r="AO113" s="54">
        <f t="shared" si="11"/>
        <v>414000</v>
      </c>
      <c r="AP113" s="35">
        <f t="shared" si="12"/>
        <v>2</v>
      </c>
      <c r="AQ113" s="54">
        <f t="shared" si="13"/>
        <v>500000</v>
      </c>
      <c r="AR113" s="35">
        <f t="shared" si="14"/>
        <v>1</v>
      </c>
      <c r="AS113" s="54">
        <f t="shared" si="15"/>
        <v>296000</v>
      </c>
      <c r="AT113" s="35">
        <f t="shared" si="16"/>
        <v>27</v>
      </c>
      <c r="AU113" s="54">
        <f t="shared" si="17"/>
        <v>701000</v>
      </c>
      <c r="AV113" s="55">
        <f t="shared" si="18"/>
        <v>57</v>
      </c>
      <c r="AW113" s="15">
        <f t="shared" si="19"/>
        <v>1210000</v>
      </c>
    </row>
    <row r="114" spans="2:49" ht="12" customHeight="1" x14ac:dyDescent="0.2">
      <c r="F114" s="51" t="s">
        <v>21</v>
      </c>
      <c r="G114" s="41"/>
      <c r="H114" s="41"/>
      <c r="J114" s="51" t="s">
        <v>22</v>
      </c>
      <c r="K114" s="41"/>
      <c r="M114" s="51" t="s">
        <v>21</v>
      </c>
      <c r="N114" s="41"/>
      <c r="P114" s="52" t="s">
        <v>22</v>
      </c>
      <c r="S114" s="52" t="s">
        <v>21</v>
      </c>
      <c r="U114" s="51" t="s">
        <v>22</v>
      </c>
      <c r="V114" s="41"/>
      <c r="Y114" s="51" t="s">
        <v>21</v>
      </c>
      <c r="Z114" s="41"/>
      <c r="AD114" s="51" t="s">
        <v>22</v>
      </c>
      <c r="AE114" s="41"/>
      <c r="AF114" s="41"/>
      <c r="AJ114" s="53" t="s">
        <v>163</v>
      </c>
      <c r="AK114" s="53"/>
      <c r="AL114" s="35">
        <v>2402</v>
      </c>
      <c r="AM114" s="35">
        <v>13</v>
      </c>
      <c r="AN114" s="35">
        <f t="shared" si="10"/>
        <v>41</v>
      </c>
      <c r="AO114" s="54">
        <f t="shared" si="11"/>
        <v>381000</v>
      </c>
      <c r="AP114" s="35">
        <f t="shared" si="12"/>
        <v>2</v>
      </c>
      <c r="AQ114" s="54">
        <f t="shared" si="13"/>
        <v>400000</v>
      </c>
      <c r="AR114" s="35">
        <f t="shared" si="14"/>
        <v>3</v>
      </c>
      <c r="AS114" s="54">
        <f t="shared" si="15"/>
        <v>1092000</v>
      </c>
      <c r="AT114" s="35">
        <f t="shared" si="16"/>
        <v>23</v>
      </c>
      <c r="AU114" s="54">
        <f t="shared" si="17"/>
        <v>1145000</v>
      </c>
      <c r="AV114" s="55">
        <f t="shared" si="18"/>
        <v>46</v>
      </c>
      <c r="AW114" s="15">
        <f t="shared" si="19"/>
        <v>1873000</v>
      </c>
    </row>
    <row r="115" spans="2:49" ht="12" customHeight="1" x14ac:dyDescent="0.2">
      <c r="B115" s="53" t="s">
        <v>118</v>
      </c>
      <c r="C115" s="44"/>
      <c r="D115" s="44"/>
      <c r="E115" s="44"/>
      <c r="F115" s="44"/>
      <c r="G115" s="47">
        <v>4</v>
      </c>
      <c r="I115" s="44"/>
      <c r="J115" s="47">
        <v>27</v>
      </c>
      <c r="L115" s="44"/>
      <c r="M115" s="47">
        <v>0</v>
      </c>
      <c r="O115" s="44"/>
      <c r="P115" s="47">
        <v>0</v>
      </c>
      <c r="R115" s="44"/>
      <c r="S115" s="47">
        <v>0</v>
      </c>
      <c r="T115" s="44"/>
      <c r="U115" s="44"/>
      <c r="V115" s="44"/>
      <c r="W115" s="47">
        <v>0</v>
      </c>
      <c r="Y115" s="44"/>
      <c r="Z115" s="44"/>
      <c r="AA115" s="47">
        <v>2</v>
      </c>
      <c r="AC115" s="44"/>
      <c r="AD115" s="44"/>
      <c r="AE115" s="44"/>
      <c r="AF115" s="44"/>
      <c r="AG115" s="47">
        <v>23</v>
      </c>
      <c r="AJ115" s="53" t="s">
        <v>64</v>
      </c>
      <c r="AK115" s="53"/>
      <c r="AL115" s="35">
        <v>2403</v>
      </c>
      <c r="AM115" s="35">
        <v>11</v>
      </c>
      <c r="AN115" s="35">
        <f t="shared" si="10"/>
        <v>34</v>
      </c>
      <c r="AO115" s="54">
        <f t="shared" si="11"/>
        <v>183000</v>
      </c>
      <c r="AP115" s="35">
        <f t="shared" si="12"/>
        <v>0</v>
      </c>
      <c r="AQ115" s="54">
        <f t="shared" si="13"/>
        <v>0</v>
      </c>
      <c r="AR115" s="35">
        <f t="shared" si="14"/>
        <v>0</v>
      </c>
      <c r="AS115" s="54">
        <f t="shared" si="15"/>
        <v>0</v>
      </c>
      <c r="AT115" s="35">
        <f t="shared" si="16"/>
        <v>17</v>
      </c>
      <c r="AU115" s="54">
        <f t="shared" si="17"/>
        <v>126000</v>
      </c>
      <c r="AV115" s="55">
        <f t="shared" si="18"/>
        <v>34</v>
      </c>
      <c r="AW115" s="15">
        <f t="shared" si="19"/>
        <v>183000</v>
      </c>
    </row>
    <row r="116" spans="2:49" ht="12" customHeight="1" x14ac:dyDescent="0.2">
      <c r="B116" s="53" t="s">
        <v>152</v>
      </c>
      <c r="C116" s="44"/>
      <c r="D116" s="44"/>
      <c r="E116" s="44"/>
      <c r="F116" s="44"/>
      <c r="G116" s="47">
        <v>13</v>
      </c>
      <c r="I116" s="44"/>
      <c r="J116" s="47">
        <v>90</v>
      </c>
      <c r="L116" s="44"/>
      <c r="M116" s="47">
        <v>2</v>
      </c>
      <c r="O116" s="44"/>
      <c r="P116" s="47">
        <v>285</v>
      </c>
      <c r="R116" s="44"/>
      <c r="S116" s="47">
        <v>2</v>
      </c>
      <c r="T116" s="44"/>
      <c r="U116" s="44"/>
      <c r="V116" s="44"/>
      <c r="W116" s="47">
        <v>1175</v>
      </c>
      <c r="Y116" s="44"/>
      <c r="Z116" s="44"/>
      <c r="AA116" s="47">
        <v>5</v>
      </c>
      <c r="AC116" s="44"/>
      <c r="AD116" s="44"/>
      <c r="AE116" s="44"/>
      <c r="AF116" s="44"/>
      <c r="AG116" s="47">
        <v>1185</v>
      </c>
      <c r="AJ116" s="53" t="s">
        <v>132</v>
      </c>
      <c r="AK116" s="53"/>
      <c r="AL116" s="35">
        <v>2404</v>
      </c>
      <c r="AM116" s="35">
        <v>8</v>
      </c>
      <c r="AN116" s="35">
        <f t="shared" si="10"/>
        <v>35</v>
      </c>
      <c r="AO116" s="54">
        <f t="shared" si="11"/>
        <v>544000</v>
      </c>
      <c r="AP116" s="35">
        <f t="shared" si="12"/>
        <v>1</v>
      </c>
      <c r="AQ116" s="54">
        <f t="shared" si="13"/>
        <v>245000</v>
      </c>
      <c r="AR116" s="35">
        <f t="shared" si="14"/>
        <v>0</v>
      </c>
      <c r="AS116" s="54">
        <f t="shared" si="15"/>
        <v>0</v>
      </c>
      <c r="AT116" s="35">
        <f t="shared" si="16"/>
        <v>14</v>
      </c>
      <c r="AU116" s="54">
        <f t="shared" si="17"/>
        <v>279000</v>
      </c>
      <c r="AV116" s="55">
        <f t="shared" si="18"/>
        <v>36</v>
      </c>
      <c r="AW116" s="15">
        <f t="shared" si="19"/>
        <v>789000</v>
      </c>
    </row>
    <row r="117" spans="2:49" ht="12" customHeight="1" x14ac:dyDescent="0.2">
      <c r="B117" s="53" t="s">
        <v>26</v>
      </c>
      <c r="C117" s="44"/>
      <c r="D117" s="44"/>
      <c r="E117" s="44"/>
      <c r="F117" s="44"/>
      <c r="G117" s="47">
        <v>527</v>
      </c>
      <c r="I117" s="44"/>
      <c r="J117" s="47">
        <v>7965</v>
      </c>
      <c r="L117" s="44"/>
      <c r="M117" s="47">
        <v>23</v>
      </c>
      <c r="O117" s="44"/>
      <c r="P117" s="47">
        <v>4172</v>
      </c>
      <c r="R117" s="44"/>
      <c r="S117" s="47">
        <v>34</v>
      </c>
      <c r="T117" s="44"/>
      <c r="U117" s="44"/>
      <c r="V117" s="44"/>
      <c r="W117" s="47">
        <v>16019</v>
      </c>
      <c r="Y117" s="44"/>
      <c r="Z117" s="44"/>
      <c r="AA117" s="47">
        <v>206</v>
      </c>
      <c r="AC117" s="44"/>
      <c r="AD117" s="44"/>
      <c r="AE117" s="44"/>
      <c r="AF117" s="44"/>
      <c r="AG117" s="47">
        <v>7500</v>
      </c>
      <c r="AJ117" s="53" t="s">
        <v>135</v>
      </c>
      <c r="AK117" s="53"/>
      <c r="AL117" s="35">
        <v>2501.0100000000002</v>
      </c>
      <c r="AM117" s="35">
        <v>7</v>
      </c>
      <c r="AN117" s="35">
        <f t="shared" si="10"/>
        <v>4</v>
      </c>
      <c r="AO117" s="54">
        <f t="shared" si="11"/>
        <v>36000</v>
      </c>
      <c r="AP117" s="35">
        <f t="shared" si="12"/>
        <v>0</v>
      </c>
      <c r="AQ117" s="54">
        <f t="shared" si="13"/>
        <v>0</v>
      </c>
      <c r="AR117" s="35">
        <f t="shared" si="14"/>
        <v>0</v>
      </c>
      <c r="AS117" s="54">
        <f t="shared" si="15"/>
        <v>0</v>
      </c>
      <c r="AT117" s="35">
        <f t="shared" si="16"/>
        <v>3</v>
      </c>
      <c r="AU117" s="54">
        <f t="shared" si="17"/>
        <v>30000</v>
      </c>
      <c r="AV117" s="55">
        <f t="shared" si="18"/>
        <v>4</v>
      </c>
      <c r="AW117" s="15">
        <f t="shared" si="19"/>
        <v>36000</v>
      </c>
    </row>
    <row r="118" spans="2:49" ht="12" customHeight="1" x14ac:dyDescent="0.2">
      <c r="B118" s="51" t="s">
        <v>120</v>
      </c>
      <c r="C118" s="41"/>
      <c r="D118" s="41"/>
      <c r="AJ118" s="53" t="s">
        <v>183</v>
      </c>
      <c r="AK118" s="53"/>
      <c r="AL118" s="35">
        <v>2501.02</v>
      </c>
      <c r="AM118" s="35">
        <v>7</v>
      </c>
      <c r="AN118" s="35">
        <f t="shared" si="10"/>
        <v>7</v>
      </c>
      <c r="AO118" s="54">
        <f t="shared" si="11"/>
        <v>59000</v>
      </c>
      <c r="AP118" s="35">
        <f t="shared" si="12"/>
        <v>0</v>
      </c>
      <c r="AQ118" s="54">
        <f t="shared" si="13"/>
        <v>0</v>
      </c>
      <c r="AR118" s="35">
        <f t="shared" si="14"/>
        <v>0</v>
      </c>
      <c r="AS118" s="54">
        <f t="shared" si="15"/>
        <v>0</v>
      </c>
      <c r="AT118" s="35">
        <f t="shared" si="16"/>
        <v>3</v>
      </c>
      <c r="AU118" s="54">
        <f t="shared" si="17"/>
        <v>6000</v>
      </c>
      <c r="AV118" s="55">
        <f t="shared" si="18"/>
        <v>7</v>
      </c>
      <c r="AW118" s="15">
        <f t="shared" si="19"/>
        <v>59000</v>
      </c>
    </row>
    <row r="119" spans="2:49" ht="12" customHeight="1" x14ac:dyDescent="0.2">
      <c r="B119" s="53" t="s">
        <v>123</v>
      </c>
      <c r="C119" s="44"/>
      <c r="D119" s="44"/>
      <c r="E119" s="44"/>
      <c r="F119" s="44"/>
      <c r="G119" s="47">
        <v>13</v>
      </c>
      <c r="I119" s="44"/>
      <c r="J119" s="47">
        <v>76</v>
      </c>
      <c r="L119" s="44"/>
      <c r="M119" s="47">
        <v>0</v>
      </c>
      <c r="O119" s="44"/>
      <c r="P119" s="47">
        <v>0</v>
      </c>
      <c r="R119" s="44"/>
      <c r="S119" s="47">
        <v>0</v>
      </c>
      <c r="T119" s="44"/>
      <c r="U119" s="44"/>
      <c r="V119" s="44"/>
      <c r="W119" s="47">
        <v>0</v>
      </c>
      <c r="Y119" s="44"/>
      <c r="Z119" s="44"/>
      <c r="AA119" s="47">
        <v>7</v>
      </c>
      <c r="AC119" s="44"/>
      <c r="AD119" s="44"/>
      <c r="AE119" s="44"/>
      <c r="AF119" s="44"/>
      <c r="AG119" s="47">
        <v>45</v>
      </c>
      <c r="AJ119" s="53" t="s">
        <v>105</v>
      </c>
      <c r="AK119" s="53"/>
      <c r="AL119" s="35">
        <v>2501.0300000000002</v>
      </c>
      <c r="AM119" s="35">
        <v>8</v>
      </c>
      <c r="AN119" s="35">
        <f t="shared" si="10"/>
        <v>45</v>
      </c>
      <c r="AO119" s="54">
        <f t="shared" si="11"/>
        <v>880000</v>
      </c>
      <c r="AP119" s="35">
        <f t="shared" si="12"/>
        <v>2</v>
      </c>
      <c r="AQ119" s="54">
        <f t="shared" si="13"/>
        <v>425000</v>
      </c>
      <c r="AR119" s="35">
        <f t="shared" si="14"/>
        <v>2</v>
      </c>
      <c r="AS119" s="54">
        <f t="shared" si="15"/>
        <v>1500000</v>
      </c>
      <c r="AT119" s="35">
        <f t="shared" si="16"/>
        <v>14</v>
      </c>
      <c r="AU119" s="54">
        <f t="shared" si="17"/>
        <v>1125000</v>
      </c>
      <c r="AV119" s="55">
        <f t="shared" si="18"/>
        <v>49</v>
      </c>
      <c r="AW119" s="15">
        <f t="shared" si="19"/>
        <v>2805000</v>
      </c>
    </row>
    <row r="120" spans="2:49" ht="12" customHeight="1" x14ac:dyDescent="0.2">
      <c r="B120" s="53" t="s">
        <v>47</v>
      </c>
      <c r="C120" s="44"/>
      <c r="D120" s="44"/>
      <c r="E120" s="44"/>
      <c r="F120" s="44"/>
      <c r="G120" s="47">
        <v>4</v>
      </c>
      <c r="I120" s="44"/>
      <c r="J120" s="47">
        <v>13</v>
      </c>
      <c r="L120" s="44"/>
      <c r="M120" s="47">
        <v>0</v>
      </c>
      <c r="O120" s="44"/>
      <c r="P120" s="47">
        <v>0</v>
      </c>
      <c r="R120" s="44"/>
      <c r="S120" s="47">
        <v>1</v>
      </c>
      <c r="T120" s="44"/>
      <c r="U120" s="44"/>
      <c r="V120" s="44"/>
      <c r="W120" s="47">
        <v>800</v>
      </c>
      <c r="Y120" s="44"/>
      <c r="Z120" s="44"/>
      <c r="AA120" s="47">
        <v>2</v>
      </c>
      <c r="AC120" s="44"/>
      <c r="AD120" s="44"/>
      <c r="AE120" s="44"/>
      <c r="AF120" s="44"/>
      <c r="AG120" s="47">
        <v>3</v>
      </c>
      <c r="AJ120" s="53" t="s">
        <v>107</v>
      </c>
      <c r="AK120" s="53"/>
      <c r="AL120" s="35">
        <v>2502.0300000000002</v>
      </c>
      <c r="AM120" s="35">
        <v>4</v>
      </c>
      <c r="AN120" s="35">
        <f t="shared" si="10"/>
        <v>7</v>
      </c>
      <c r="AO120" s="54">
        <f t="shared" si="11"/>
        <v>69000</v>
      </c>
      <c r="AP120" s="35">
        <f t="shared" si="12"/>
        <v>1</v>
      </c>
      <c r="AQ120" s="54">
        <f t="shared" si="13"/>
        <v>150000</v>
      </c>
      <c r="AR120" s="35">
        <f t="shared" si="14"/>
        <v>1</v>
      </c>
      <c r="AS120" s="54">
        <f t="shared" si="15"/>
        <v>1000000</v>
      </c>
      <c r="AT120" s="35">
        <f t="shared" si="16"/>
        <v>7</v>
      </c>
      <c r="AU120" s="54">
        <f t="shared" si="17"/>
        <v>69000</v>
      </c>
      <c r="AV120" s="55">
        <f t="shared" si="18"/>
        <v>9</v>
      </c>
      <c r="AW120" s="15">
        <f t="shared" si="19"/>
        <v>1219000</v>
      </c>
    </row>
    <row r="121" spans="2:49" ht="12" customHeight="1" x14ac:dyDescent="0.2">
      <c r="B121" s="53" t="s">
        <v>48</v>
      </c>
      <c r="C121" s="44"/>
      <c r="D121" s="44"/>
      <c r="E121" s="44"/>
      <c r="F121" s="44"/>
      <c r="G121" s="47">
        <v>2</v>
      </c>
      <c r="I121" s="44"/>
      <c r="J121" s="47">
        <v>19</v>
      </c>
      <c r="L121" s="44"/>
      <c r="M121" s="47">
        <v>0</v>
      </c>
      <c r="O121" s="44"/>
      <c r="P121" s="47">
        <v>0</v>
      </c>
      <c r="R121" s="44"/>
      <c r="S121" s="47">
        <v>0</v>
      </c>
      <c r="T121" s="44"/>
      <c r="U121" s="44"/>
      <c r="V121" s="44"/>
      <c r="W121" s="47">
        <v>0</v>
      </c>
      <c r="Y121" s="44"/>
      <c r="Z121" s="44"/>
      <c r="AA121" s="47">
        <v>1</v>
      </c>
      <c r="AC121" s="44"/>
      <c r="AD121" s="44"/>
      <c r="AE121" s="44"/>
      <c r="AF121" s="44"/>
      <c r="AG121" s="47">
        <v>16</v>
      </c>
      <c r="AJ121" s="53" t="s">
        <v>136</v>
      </c>
      <c r="AK121" s="53"/>
      <c r="AL121" s="35">
        <v>2502.04</v>
      </c>
      <c r="AM121" s="35">
        <v>3</v>
      </c>
      <c r="AN121" s="35">
        <f t="shared" si="10"/>
        <v>2</v>
      </c>
      <c r="AO121" s="54">
        <f t="shared" si="11"/>
        <v>17000</v>
      </c>
      <c r="AP121" s="35">
        <f t="shared" si="12"/>
        <v>0</v>
      </c>
      <c r="AQ121" s="54">
        <f t="shared" si="13"/>
        <v>0</v>
      </c>
      <c r="AR121" s="35">
        <f t="shared" si="14"/>
        <v>0</v>
      </c>
      <c r="AS121" s="54">
        <f t="shared" si="15"/>
        <v>0</v>
      </c>
      <c r="AT121" s="35">
        <f t="shared" si="16"/>
        <v>1</v>
      </c>
      <c r="AU121" s="54">
        <f t="shared" si="17"/>
        <v>17000</v>
      </c>
      <c r="AV121" s="55">
        <f t="shared" si="18"/>
        <v>2</v>
      </c>
      <c r="AW121" s="15">
        <f t="shared" si="19"/>
        <v>17000</v>
      </c>
    </row>
    <row r="122" spans="2:49" ht="12" customHeight="1" x14ac:dyDescent="0.2">
      <c r="B122" s="53" t="s">
        <v>125</v>
      </c>
      <c r="C122" s="44"/>
      <c r="D122" s="44"/>
      <c r="E122" s="44"/>
      <c r="F122" s="44"/>
      <c r="G122" s="47">
        <v>3</v>
      </c>
      <c r="I122" s="44"/>
      <c r="J122" s="47">
        <v>14</v>
      </c>
      <c r="L122" s="44"/>
      <c r="M122" s="47">
        <v>0</v>
      </c>
      <c r="O122" s="44"/>
      <c r="P122" s="47">
        <v>0</v>
      </c>
      <c r="R122" s="44"/>
      <c r="S122" s="47">
        <v>0</v>
      </c>
      <c r="T122" s="44"/>
      <c r="U122" s="44"/>
      <c r="V122" s="44"/>
      <c r="W122" s="47">
        <v>0</v>
      </c>
      <c r="Y122" s="44"/>
      <c r="Z122" s="44"/>
      <c r="AA122" s="47">
        <v>1</v>
      </c>
      <c r="AC122" s="44"/>
      <c r="AD122" s="44"/>
      <c r="AE122" s="44"/>
      <c r="AF122" s="44"/>
      <c r="AG122" s="47">
        <v>8</v>
      </c>
      <c r="AJ122" s="53" t="s">
        <v>108</v>
      </c>
      <c r="AK122" s="53"/>
      <c r="AL122" s="35">
        <v>2502.0500000000002</v>
      </c>
      <c r="AM122" s="35">
        <v>7</v>
      </c>
      <c r="AN122" s="35">
        <f t="shared" si="10"/>
        <v>44</v>
      </c>
      <c r="AO122" s="54">
        <f t="shared" si="11"/>
        <v>693000</v>
      </c>
      <c r="AP122" s="35">
        <f t="shared" si="12"/>
        <v>1</v>
      </c>
      <c r="AQ122" s="54">
        <f t="shared" si="13"/>
        <v>193000</v>
      </c>
      <c r="AR122" s="35">
        <f t="shared" si="14"/>
        <v>5</v>
      </c>
      <c r="AS122" s="54">
        <f t="shared" si="15"/>
        <v>2473000</v>
      </c>
      <c r="AT122" s="35">
        <f t="shared" si="16"/>
        <v>16</v>
      </c>
      <c r="AU122" s="54">
        <f t="shared" si="17"/>
        <v>353000</v>
      </c>
      <c r="AV122" s="55">
        <f t="shared" si="18"/>
        <v>50</v>
      </c>
      <c r="AW122" s="15">
        <f t="shared" si="19"/>
        <v>3359000</v>
      </c>
    </row>
    <row r="123" spans="2:49" ht="12" customHeight="1" x14ac:dyDescent="0.2">
      <c r="B123" s="53" t="s">
        <v>86</v>
      </c>
      <c r="C123" s="44"/>
      <c r="D123" s="44"/>
      <c r="E123" s="44"/>
      <c r="F123" s="44"/>
      <c r="G123" s="47">
        <v>34</v>
      </c>
      <c r="I123" s="44"/>
      <c r="J123" s="47">
        <v>504</v>
      </c>
      <c r="L123" s="44"/>
      <c r="M123" s="47">
        <v>2</v>
      </c>
      <c r="O123" s="44"/>
      <c r="P123" s="47">
        <v>378</v>
      </c>
      <c r="R123" s="44"/>
      <c r="S123" s="47">
        <v>1</v>
      </c>
      <c r="T123" s="44"/>
      <c r="U123" s="44"/>
      <c r="V123" s="44"/>
      <c r="W123" s="47">
        <v>400</v>
      </c>
      <c r="Y123" s="44"/>
      <c r="Z123" s="44"/>
      <c r="AA123" s="47">
        <v>19</v>
      </c>
      <c r="AC123" s="44"/>
      <c r="AD123" s="44"/>
      <c r="AE123" s="44"/>
      <c r="AF123" s="44"/>
      <c r="AG123" s="47">
        <v>115</v>
      </c>
      <c r="AJ123" s="53" t="s">
        <v>246</v>
      </c>
      <c r="AK123" s="53"/>
      <c r="AL123" s="35">
        <v>2502.06</v>
      </c>
      <c r="AM123" s="35">
        <v>8</v>
      </c>
      <c r="AN123" s="35">
        <f t="shared" si="10"/>
        <v>51</v>
      </c>
      <c r="AO123" s="54">
        <f t="shared" si="11"/>
        <v>1207000</v>
      </c>
      <c r="AP123" s="35">
        <f t="shared" si="12"/>
        <v>7</v>
      </c>
      <c r="AQ123" s="54">
        <f t="shared" si="13"/>
        <v>1249000</v>
      </c>
      <c r="AR123" s="35">
        <f t="shared" si="14"/>
        <v>6</v>
      </c>
      <c r="AS123" s="54">
        <f t="shared" si="15"/>
        <v>2588000</v>
      </c>
      <c r="AT123" s="35">
        <f t="shared" si="16"/>
        <v>19</v>
      </c>
      <c r="AU123" s="54">
        <f t="shared" si="17"/>
        <v>743000</v>
      </c>
      <c r="AV123" s="55">
        <f t="shared" si="18"/>
        <v>64</v>
      </c>
      <c r="AW123" s="15">
        <f t="shared" si="19"/>
        <v>5044000</v>
      </c>
    </row>
    <row r="124" spans="2:49" ht="12" customHeight="1" x14ac:dyDescent="0.2">
      <c r="B124" s="53" t="s">
        <v>279</v>
      </c>
      <c r="C124" s="44"/>
      <c r="D124" s="44"/>
      <c r="E124" s="44"/>
      <c r="F124" s="44"/>
      <c r="G124" s="47">
        <v>2</v>
      </c>
      <c r="I124" s="44"/>
      <c r="J124" s="47">
        <v>5</v>
      </c>
      <c r="L124" s="44"/>
      <c r="M124" s="47">
        <v>0</v>
      </c>
      <c r="O124" s="44"/>
      <c r="P124" s="47">
        <v>0</v>
      </c>
      <c r="R124" s="44"/>
      <c r="S124" s="47">
        <v>1</v>
      </c>
      <c r="T124" s="44"/>
      <c r="U124" s="44"/>
      <c r="V124" s="44"/>
      <c r="W124" s="47">
        <v>258</v>
      </c>
      <c r="Y124" s="44"/>
      <c r="Z124" s="44"/>
      <c r="AA124" s="47">
        <v>1</v>
      </c>
      <c r="AC124" s="44"/>
      <c r="AD124" s="44"/>
      <c r="AE124" s="44"/>
      <c r="AF124" s="44"/>
      <c r="AG124" s="47">
        <v>258</v>
      </c>
      <c r="AJ124" s="53" t="s">
        <v>138</v>
      </c>
      <c r="AK124" s="53"/>
      <c r="AL124" s="35">
        <v>2502.0700000000002</v>
      </c>
      <c r="AM124" s="35">
        <v>4</v>
      </c>
      <c r="AN124" s="35">
        <f t="shared" si="10"/>
        <v>11</v>
      </c>
      <c r="AO124" s="54">
        <f t="shared" si="11"/>
        <v>127000</v>
      </c>
      <c r="AP124" s="35">
        <f t="shared" si="12"/>
        <v>0</v>
      </c>
      <c r="AQ124" s="54">
        <f t="shared" si="13"/>
        <v>0</v>
      </c>
      <c r="AR124" s="35">
        <f t="shared" si="14"/>
        <v>1</v>
      </c>
      <c r="AS124" s="54">
        <f t="shared" si="15"/>
        <v>1000000</v>
      </c>
      <c r="AT124" s="35">
        <f t="shared" si="16"/>
        <v>5</v>
      </c>
      <c r="AU124" s="54">
        <f t="shared" si="17"/>
        <v>59000</v>
      </c>
      <c r="AV124" s="55">
        <f t="shared" si="18"/>
        <v>12</v>
      </c>
      <c r="AW124" s="15">
        <f t="shared" si="19"/>
        <v>1127000</v>
      </c>
    </row>
    <row r="125" spans="2:49" ht="12" customHeight="1" x14ac:dyDescent="0.2">
      <c r="B125" s="53" t="s">
        <v>180</v>
      </c>
      <c r="C125" s="44"/>
      <c r="D125" s="44"/>
      <c r="E125" s="44"/>
      <c r="F125" s="44"/>
      <c r="G125" s="47">
        <v>32</v>
      </c>
      <c r="I125" s="44"/>
      <c r="J125" s="47">
        <v>489</v>
      </c>
      <c r="L125" s="44"/>
      <c r="M125" s="47">
        <v>1</v>
      </c>
      <c r="O125" s="44"/>
      <c r="P125" s="47">
        <v>248</v>
      </c>
      <c r="R125" s="44"/>
      <c r="S125" s="47">
        <v>2</v>
      </c>
      <c r="T125" s="44"/>
      <c r="U125" s="44"/>
      <c r="V125" s="44"/>
      <c r="W125" s="47">
        <v>866</v>
      </c>
      <c r="Y125" s="44"/>
      <c r="Z125" s="44"/>
      <c r="AA125" s="47">
        <v>23</v>
      </c>
      <c r="AC125" s="44"/>
      <c r="AD125" s="44"/>
      <c r="AE125" s="44"/>
      <c r="AF125" s="44"/>
      <c r="AG125" s="47">
        <v>896</v>
      </c>
      <c r="AJ125" s="53" t="s">
        <v>139</v>
      </c>
      <c r="AK125" s="53"/>
      <c r="AL125" s="35">
        <v>2503.0100000000002</v>
      </c>
      <c r="AM125" s="35">
        <v>5</v>
      </c>
      <c r="AN125" s="35">
        <f t="shared" si="10"/>
        <v>5</v>
      </c>
      <c r="AO125" s="54">
        <f t="shared" si="11"/>
        <v>10000</v>
      </c>
      <c r="AP125" s="35">
        <f t="shared" si="12"/>
        <v>0</v>
      </c>
      <c r="AQ125" s="54">
        <f t="shared" si="13"/>
        <v>0</v>
      </c>
      <c r="AR125" s="35">
        <f t="shared" si="14"/>
        <v>1</v>
      </c>
      <c r="AS125" s="54">
        <f t="shared" si="15"/>
        <v>500000</v>
      </c>
      <c r="AT125" s="35">
        <f t="shared" si="16"/>
        <v>3</v>
      </c>
      <c r="AU125" s="54">
        <f t="shared" si="17"/>
        <v>5000</v>
      </c>
      <c r="AV125" s="55">
        <f t="shared" si="18"/>
        <v>6</v>
      </c>
      <c r="AW125" s="15">
        <f t="shared" si="19"/>
        <v>510000</v>
      </c>
    </row>
    <row r="126" spans="2:49" ht="12" customHeight="1" x14ac:dyDescent="0.2">
      <c r="B126" s="53" t="s">
        <v>205</v>
      </c>
      <c r="C126" s="44"/>
      <c r="D126" s="44"/>
      <c r="E126" s="44"/>
      <c r="F126" s="44"/>
      <c r="G126" s="47">
        <v>38</v>
      </c>
      <c r="I126" s="44"/>
      <c r="J126" s="47">
        <v>892</v>
      </c>
      <c r="L126" s="44"/>
      <c r="M126" s="47">
        <v>2</v>
      </c>
      <c r="O126" s="44"/>
      <c r="P126" s="47">
        <v>300</v>
      </c>
      <c r="R126" s="44"/>
      <c r="S126" s="47">
        <v>1</v>
      </c>
      <c r="T126" s="44"/>
      <c r="U126" s="44"/>
      <c r="V126" s="44"/>
      <c r="W126" s="47">
        <v>408</v>
      </c>
      <c r="Y126" s="44"/>
      <c r="Z126" s="44"/>
      <c r="AA126" s="47">
        <v>15</v>
      </c>
      <c r="AC126" s="44"/>
      <c r="AD126" s="44"/>
      <c r="AE126" s="44"/>
      <c r="AF126" s="44"/>
      <c r="AG126" s="47">
        <v>796</v>
      </c>
      <c r="AJ126" s="53" t="s">
        <v>140</v>
      </c>
      <c r="AK126" s="53"/>
      <c r="AL126" s="35">
        <v>2503.02</v>
      </c>
      <c r="AM126" s="35">
        <v>3</v>
      </c>
      <c r="AN126" s="35">
        <f t="shared" si="10"/>
        <v>6</v>
      </c>
      <c r="AO126" s="54">
        <f t="shared" si="11"/>
        <v>160000</v>
      </c>
      <c r="AP126" s="35">
        <f t="shared" si="12"/>
        <v>0</v>
      </c>
      <c r="AQ126" s="54">
        <f t="shared" si="13"/>
        <v>0</v>
      </c>
      <c r="AR126" s="35">
        <f t="shared" si="14"/>
        <v>0</v>
      </c>
      <c r="AS126" s="54">
        <f t="shared" si="15"/>
        <v>0</v>
      </c>
      <c r="AT126" s="35">
        <f t="shared" si="16"/>
        <v>4</v>
      </c>
      <c r="AU126" s="54">
        <f t="shared" si="17"/>
        <v>20000</v>
      </c>
      <c r="AV126" s="55">
        <f t="shared" si="18"/>
        <v>6</v>
      </c>
      <c r="AW126" s="15">
        <f t="shared" si="19"/>
        <v>160000</v>
      </c>
    </row>
    <row r="127" spans="2:49" ht="12" customHeight="1" x14ac:dyDescent="0.2">
      <c r="B127" s="53" t="s">
        <v>92</v>
      </c>
      <c r="C127" s="44"/>
      <c r="D127" s="44"/>
      <c r="E127" s="44"/>
      <c r="F127" s="44"/>
      <c r="G127" s="47">
        <v>2</v>
      </c>
      <c r="I127" s="44"/>
      <c r="J127" s="47">
        <v>5</v>
      </c>
      <c r="L127" s="44"/>
      <c r="M127" s="47">
        <v>0</v>
      </c>
      <c r="O127" s="44"/>
      <c r="P127" s="47">
        <v>0</v>
      </c>
      <c r="R127" s="44"/>
      <c r="S127" s="47">
        <v>0</v>
      </c>
      <c r="T127" s="44"/>
      <c r="U127" s="44"/>
      <c r="V127" s="44"/>
      <c r="W127" s="47">
        <v>0</v>
      </c>
      <c r="Y127" s="44"/>
      <c r="Z127" s="44"/>
      <c r="AA127" s="47">
        <v>0</v>
      </c>
      <c r="AC127" s="44"/>
      <c r="AD127" s="44"/>
      <c r="AE127" s="44"/>
      <c r="AF127" s="44"/>
      <c r="AG127" s="47">
        <v>0</v>
      </c>
      <c r="AJ127" s="53" t="s">
        <v>112</v>
      </c>
      <c r="AK127" s="53"/>
      <c r="AL127" s="35">
        <v>2503.0300000000002</v>
      </c>
      <c r="AM127" s="35">
        <v>7</v>
      </c>
      <c r="AN127" s="35">
        <f t="shared" si="10"/>
        <v>14</v>
      </c>
      <c r="AO127" s="54">
        <f t="shared" si="11"/>
        <v>212000</v>
      </c>
      <c r="AP127" s="35">
        <f t="shared" si="12"/>
        <v>1</v>
      </c>
      <c r="AQ127" s="54">
        <f t="shared" si="13"/>
        <v>250000</v>
      </c>
      <c r="AR127" s="35">
        <f t="shared" si="14"/>
        <v>6</v>
      </c>
      <c r="AS127" s="54">
        <f t="shared" si="15"/>
        <v>4135000</v>
      </c>
      <c r="AT127" s="35">
        <f t="shared" si="16"/>
        <v>4</v>
      </c>
      <c r="AU127" s="54">
        <f t="shared" si="17"/>
        <v>104000</v>
      </c>
      <c r="AV127" s="55">
        <f t="shared" si="18"/>
        <v>21</v>
      </c>
      <c r="AW127" s="15">
        <f t="shared" si="19"/>
        <v>4597000</v>
      </c>
    </row>
    <row r="128" spans="2:49" ht="12" customHeight="1" x14ac:dyDescent="0.2">
      <c r="B128" s="53" t="s">
        <v>94</v>
      </c>
      <c r="C128" s="44"/>
      <c r="D128" s="44"/>
      <c r="E128" s="44"/>
      <c r="F128" s="44"/>
      <c r="G128" s="47">
        <v>10</v>
      </c>
      <c r="I128" s="44"/>
      <c r="J128" s="47">
        <v>189</v>
      </c>
      <c r="L128" s="44"/>
      <c r="M128" s="47">
        <v>1</v>
      </c>
      <c r="O128" s="44"/>
      <c r="P128" s="47">
        <v>250</v>
      </c>
      <c r="R128" s="44"/>
      <c r="S128" s="47">
        <v>1</v>
      </c>
      <c r="T128" s="44"/>
      <c r="U128" s="44"/>
      <c r="V128" s="44"/>
      <c r="W128" s="47">
        <v>300</v>
      </c>
      <c r="Y128" s="44"/>
      <c r="Z128" s="44"/>
      <c r="AA128" s="47">
        <v>4</v>
      </c>
      <c r="AC128" s="44"/>
      <c r="AD128" s="44"/>
      <c r="AE128" s="44"/>
      <c r="AF128" s="44"/>
      <c r="AG128" s="47">
        <v>61</v>
      </c>
      <c r="AJ128" s="53" t="s">
        <v>144</v>
      </c>
      <c r="AK128" s="53"/>
      <c r="AL128" s="35">
        <v>2504.0100000000002</v>
      </c>
      <c r="AM128" s="35">
        <v>7</v>
      </c>
      <c r="AN128" s="35">
        <f t="shared" si="10"/>
        <v>27</v>
      </c>
      <c r="AO128" s="54">
        <f t="shared" si="11"/>
        <v>296000</v>
      </c>
      <c r="AP128" s="35">
        <f t="shared" si="12"/>
        <v>3</v>
      </c>
      <c r="AQ128" s="54">
        <f t="shared" si="13"/>
        <v>412000</v>
      </c>
      <c r="AR128" s="35">
        <f t="shared" si="14"/>
        <v>1</v>
      </c>
      <c r="AS128" s="54">
        <f t="shared" si="15"/>
        <v>500000</v>
      </c>
      <c r="AT128" s="35">
        <f t="shared" si="16"/>
        <v>14</v>
      </c>
      <c r="AU128" s="54">
        <f t="shared" si="17"/>
        <v>232000</v>
      </c>
      <c r="AV128" s="55">
        <f t="shared" si="18"/>
        <v>31</v>
      </c>
      <c r="AW128" s="15">
        <f t="shared" si="19"/>
        <v>1208000</v>
      </c>
    </row>
    <row r="129" spans="1:49" ht="12" customHeight="1" x14ac:dyDescent="0.2">
      <c r="B129" s="53" t="s">
        <v>95</v>
      </c>
      <c r="C129" s="44"/>
      <c r="D129" s="44"/>
      <c r="E129" s="44"/>
      <c r="F129" s="44"/>
      <c r="G129" s="47">
        <v>25</v>
      </c>
      <c r="I129" s="44"/>
      <c r="J129" s="47">
        <v>159</v>
      </c>
      <c r="L129" s="44"/>
      <c r="M129" s="47">
        <v>2</v>
      </c>
      <c r="O129" s="44"/>
      <c r="P129" s="47">
        <v>356</v>
      </c>
      <c r="R129" s="44"/>
      <c r="S129" s="47">
        <v>1</v>
      </c>
      <c r="T129" s="44"/>
      <c r="U129" s="44"/>
      <c r="V129" s="44"/>
      <c r="W129" s="47">
        <v>850</v>
      </c>
      <c r="Y129" s="44"/>
      <c r="Z129" s="44"/>
      <c r="AA129" s="47">
        <v>11</v>
      </c>
      <c r="AC129" s="44"/>
      <c r="AD129" s="44"/>
      <c r="AE129" s="44"/>
      <c r="AF129" s="44"/>
      <c r="AG129" s="47">
        <v>75</v>
      </c>
      <c r="AJ129" s="53" t="s">
        <v>145</v>
      </c>
      <c r="AK129" s="53"/>
      <c r="AL129" s="35">
        <v>2504.02</v>
      </c>
      <c r="AM129" s="35">
        <v>4</v>
      </c>
      <c r="AN129" s="35">
        <f t="shared" si="10"/>
        <v>8</v>
      </c>
      <c r="AO129" s="54">
        <f t="shared" si="11"/>
        <v>97000</v>
      </c>
      <c r="AP129" s="35">
        <f t="shared" si="12"/>
        <v>0</v>
      </c>
      <c r="AQ129" s="54">
        <f t="shared" si="13"/>
        <v>0</v>
      </c>
      <c r="AR129" s="35">
        <f t="shared" si="14"/>
        <v>0</v>
      </c>
      <c r="AS129" s="54">
        <f t="shared" si="15"/>
        <v>0</v>
      </c>
      <c r="AT129" s="35">
        <f t="shared" si="16"/>
        <v>3</v>
      </c>
      <c r="AU129" s="54">
        <f t="shared" si="17"/>
        <v>37000</v>
      </c>
      <c r="AV129" s="55">
        <f t="shared" si="18"/>
        <v>8</v>
      </c>
      <c r="AW129" s="15">
        <f t="shared" si="19"/>
        <v>97000</v>
      </c>
    </row>
    <row r="130" spans="1:49" ht="12" customHeight="1" x14ac:dyDescent="0.2">
      <c r="B130" s="53" t="s">
        <v>96</v>
      </c>
      <c r="C130" s="44"/>
      <c r="D130" s="44"/>
      <c r="E130" s="44"/>
      <c r="F130" s="44"/>
      <c r="G130" s="47">
        <v>10</v>
      </c>
      <c r="I130" s="44"/>
      <c r="J130" s="47">
        <v>42</v>
      </c>
      <c r="L130" s="44"/>
      <c r="M130" s="47">
        <v>0</v>
      </c>
      <c r="O130" s="44"/>
      <c r="P130" s="47">
        <v>0</v>
      </c>
      <c r="R130" s="44"/>
      <c r="S130" s="47">
        <v>1</v>
      </c>
      <c r="T130" s="44"/>
      <c r="U130" s="44"/>
      <c r="V130" s="44"/>
      <c r="W130" s="47">
        <v>513</v>
      </c>
      <c r="Y130" s="44"/>
      <c r="Z130" s="44"/>
      <c r="AA130" s="47">
        <v>7</v>
      </c>
      <c r="AC130" s="44"/>
      <c r="AD130" s="44"/>
      <c r="AE130" s="44"/>
      <c r="AF130" s="44"/>
      <c r="AG130" s="47">
        <v>534</v>
      </c>
      <c r="AJ130" s="53" t="s">
        <v>193</v>
      </c>
      <c r="AK130" s="53"/>
      <c r="AL130" s="35">
        <v>2505</v>
      </c>
      <c r="AM130" s="35">
        <v>5</v>
      </c>
      <c r="AN130" s="35">
        <f t="shared" si="10"/>
        <v>57</v>
      </c>
      <c r="AO130" s="54">
        <f t="shared" si="11"/>
        <v>962000</v>
      </c>
      <c r="AP130" s="35">
        <f t="shared" si="12"/>
        <v>5</v>
      </c>
      <c r="AQ130" s="54">
        <f t="shared" si="13"/>
        <v>904000</v>
      </c>
      <c r="AR130" s="35">
        <f t="shared" si="14"/>
        <v>10</v>
      </c>
      <c r="AS130" s="54">
        <f t="shared" si="15"/>
        <v>4303000</v>
      </c>
      <c r="AT130" s="35">
        <f t="shared" si="16"/>
        <v>18</v>
      </c>
      <c r="AU130" s="54">
        <f t="shared" si="17"/>
        <v>1163000</v>
      </c>
      <c r="AV130" s="55">
        <f t="shared" si="18"/>
        <v>72</v>
      </c>
      <c r="AW130" s="15">
        <f t="shared" si="19"/>
        <v>6169000</v>
      </c>
    </row>
    <row r="131" spans="1:49" ht="12" customHeight="1" x14ac:dyDescent="0.2">
      <c r="B131" s="53" t="s">
        <v>63</v>
      </c>
      <c r="C131" s="44"/>
      <c r="D131" s="44"/>
      <c r="E131" s="44"/>
      <c r="F131" s="44"/>
      <c r="G131" s="47">
        <v>8</v>
      </c>
      <c r="I131" s="44"/>
      <c r="J131" s="47">
        <v>43</v>
      </c>
      <c r="L131" s="44"/>
      <c r="M131" s="47">
        <v>0</v>
      </c>
      <c r="O131" s="44"/>
      <c r="P131" s="47">
        <v>0</v>
      </c>
      <c r="R131" s="44"/>
      <c r="S131" s="47">
        <v>0</v>
      </c>
      <c r="T131" s="44"/>
      <c r="U131" s="44"/>
      <c r="V131" s="44"/>
      <c r="W131" s="47">
        <v>0</v>
      </c>
      <c r="Y131" s="44"/>
      <c r="Z131" s="44"/>
      <c r="AA131" s="47">
        <v>4</v>
      </c>
      <c r="AC131" s="44"/>
      <c r="AD131" s="44"/>
      <c r="AE131" s="44"/>
      <c r="AF131" s="44"/>
      <c r="AG131" s="47">
        <v>15</v>
      </c>
      <c r="AJ131" s="53" t="s">
        <v>168</v>
      </c>
      <c r="AK131" s="53"/>
      <c r="AL131" s="35">
        <v>2506</v>
      </c>
      <c r="AM131" s="35">
        <v>7</v>
      </c>
      <c r="AN131" s="35">
        <f t="shared" ref="AN131:AN194" si="20">VLOOKUP(TEXT($AL131,"0000.00"),$B$12:$AG$333,6,FALSE)</f>
        <v>17</v>
      </c>
      <c r="AO131" s="54">
        <f t="shared" ref="AO131:AO194" si="21">VLOOKUP(TEXT($AL131,"0000.00"),$B$12:$AG$333,9,FALSE)*1000</f>
        <v>220000</v>
      </c>
      <c r="AP131" s="35">
        <f t="shared" ref="AP131:AP194" si="22">VLOOKUP(TEXT($AL131,"0000.00"),$B$12:$AG$333,12,FALSE)</f>
        <v>3</v>
      </c>
      <c r="AQ131" s="54">
        <f t="shared" ref="AQ131:AQ194" si="23">VLOOKUP(TEXT($AL131,"0000.00"),$B$12:$AG$333,15,FALSE)*1000</f>
        <v>572000</v>
      </c>
      <c r="AR131" s="35">
        <f t="shared" ref="AR131:AR194" si="24">VLOOKUP(TEXT($AL131,"0000.00"),$B$12:$AG$333,18,FALSE)</f>
        <v>5</v>
      </c>
      <c r="AS131" s="54">
        <f t="shared" ref="AS131:AS194" si="25">VLOOKUP(TEXT($AL131,"0000.00"),$B$12:$AG$333,22,FALSE)*1000</f>
        <v>3074000</v>
      </c>
      <c r="AT131" s="35">
        <f t="shared" ref="AT131:AT194" si="26">VLOOKUP(TEXT($AL131,"0000.00"),$B$12:$AG$333,26,FALSE)</f>
        <v>4</v>
      </c>
      <c r="AU131" s="54">
        <f t="shared" ref="AU131:AU194" si="27">VLOOKUP(TEXT($AL131,"0000.00"),$B$12:$AG$333,32,FALSE)*1000</f>
        <v>272000</v>
      </c>
      <c r="AV131" s="55">
        <f t="shared" ref="AV131:AV194" si="28">AN131+AP131+AR131</f>
        <v>25</v>
      </c>
      <c r="AW131" s="15">
        <f t="shared" ref="AW131:AW194" si="29">AO131+AQ131+AS131</f>
        <v>3866000</v>
      </c>
    </row>
    <row r="132" spans="1:49" ht="12" customHeight="1" x14ac:dyDescent="0.2">
      <c r="B132" s="53" t="s">
        <v>99</v>
      </c>
      <c r="C132" s="44"/>
      <c r="D132" s="44"/>
      <c r="E132" s="44"/>
      <c r="F132" s="44"/>
      <c r="G132" s="47">
        <v>4</v>
      </c>
      <c r="I132" s="44"/>
      <c r="J132" s="47">
        <v>2</v>
      </c>
      <c r="L132" s="44"/>
      <c r="M132" s="47">
        <v>0</v>
      </c>
      <c r="O132" s="44"/>
      <c r="P132" s="47">
        <v>0</v>
      </c>
      <c r="R132" s="44"/>
      <c r="S132" s="47">
        <v>0</v>
      </c>
      <c r="T132" s="44"/>
      <c r="U132" s="44"/>
      <c r="V132" s="44"/>
      <c r="W132" s="47">
        <v>0</v>
      </c>
      <c r="Y132" s="44"/>
      <c r="Z132" s="44"/>
      <c r="AA132" s="47">
        <v>2</v>
      </c>
      <c r="AC132" s="44"/>
      <c r="AD132" s="44"/>
      <c r="AE132" s="44"/>
      <c r="AF132" s="44"/>
      <c r="AG132" s="47">
        <v>1</v>
      </c>
      <c r="AJ132" s="53" t="s">
        <v>147</v>
      </c>
      <c r="AK132" s="53"/>
      <c r="AL132" s="35">
        <v>2601.0100000000002</v>
      </c>
      <c r="AM132" s="35">
        <v>8</v>
      </c>
      <c r="AN132" s="35">
        <f t="shared" si="20"/>
        <v>24</v>
      </c>
      <c r="AO132" s="54">
        <f t="shared" si="21"/>
        <v>96000</v>
      </c>
      <c r="AP132" s="35">
        <f t="shared" si="22"/>
        <v>1</v>
      </c>
      <c r="AQ132" s="54">
        <f t="shared" si="23"/>
        <v>104000</v>
      </c>
      <c r="AR132" s="35">
        <f t="shared" si="24"/>
        <v>0</v>
      </c>
      <c r="AS132" s="54">
        <f t="shared" si="25"/>
        <v>0</v>
      </c>
      <c r="AT132" s="35">
        <f t="shared" si="26"/>
        <v>10</v>
      </c>
      <c r="AU132" s="54">
        <f t="shared" si="27"/>
        <v>156000</v>
      </c>
      <c r="AV132" s="55">
        <f t="shared" si="28"/>
        <v>25</v>
      </c>
      <c r="AW132" s="15">
        <f t="shared" si="29"/>
        <v>200000</v>
      </c>
    </row>
    <row r="133" spans="1:49" ht="12" customHeight="1" x14ac:dyDescent="0.2">
      <c r="B133" s="53" t="s">
        <v>101</v>
      </c>
      <c r="C133" s="44"/>
      <c r="D133" s="44"/>
      <c r="E133" s="44"/>
      <c r="F133" s="44"/>
      <c r="G133" s="47">
        <v>10</v>
      </c>
      <c r="I133" s="44"/>
      <c r="J133" s="47">
        <v>42</v>
      </c>
      <c r="L133" s="44"/>
      <c r="M133" s="47">
        <v>0</v>
      </c>
      <c r="O133" s="44"/>
      <c r="P133" s="47">
        <v>0</v>
      </c>
      <c r="R133" s="44"/>
      <c r="S133" s="47">
        <v>0</v>
      </c>
      <c r="T133" s="44"/>
      <c r="U133" s="44"/>
      <c r="V133" s="44"/>
      <c r="W133" s="47">
        <v>0</v>
      </c>
      <c r="Y133" s="44"/>
      <c r="Z133" s="44"/>
      <c r="AA133" s="47">
        <v>4</v>
      </c>
      <c r="AC133" s="44"/>
      <c r="AD133" s="44"/>
      <c r="AE133" s="44"/>
      <c r="AF133" s="44"/>
      <c r="AG133" s="47">
        <v>29</v>
      </c>
      <c r="AJ133" s="53" t="s">
        <v>280</v>
      </c>
      <c r="AK133" s="53"/>
      <c r="AL133" s="35">
        <v>2601.02</v>
      </c>
      <c r="AM133" s="35">
        <v>9</v>
      </c>
      <c r="AN133" s="35">
        <f t="shared" si="20"/>
        <v>20</v>
      </c>
      <c r="AO133" s="54">
        <f t="shared" si="21"/>
        <v>160000</v>
      </c>
      <c r="AP133" s="35">
        <f t="shared" si="22"/>
        <v>0</v>
      </c>
      <c r="AQ133" s="54">
        <f t="shared" si="23"/>
        <v>0</v>
      </c>
      <c r="AR133" s="35">
        <f t="shared" si="24"/>
        <v>0</v>
      </c>
      <c r="AS133" s="54">
        <f t="shared" si="25"/>
        <v>0</v>
      </c>
      <c r="AT133" s="35">
        <f t="shared" si="26"/>
        <v>14</v>
      </c>
      <c r="AU133" s="54">
        <f t="shared" si="27"/>
        <v>148000</v>
      </c>
      <c r="AV133" s="55">
        <f t="shared" si="28"/>
        <v>20</v>
      </c>
      <c r="AW133" s="15">
        <f t="shared" si="29"/>
        <v>160000</v>
      </c>
    </row>
    <row r="134" spans="1:49" ht="12" customHeight="1" x14ac:dyDescent="0.2">
      <c r="B134" s="53" t="s">
        <v>102</v>
      </c>
      <c r="C134" s="44"/>
      <c r="D134" s="44"/>
      <c r="E134" s="44"/>
      <c r="F134" s="44"/>
      <c r="G134" s="47">
        <v>2</v>
      </c>
      <c r="I134" s="44"/>
      <c r="J134" s="47">
        <v>25</v>
      </c>
      <c r="L134" s="44"/>
      <c r="M134" s="47">
        <v>0</v>
      </c>
      <c r="O134" s="44"/>
      <c r="P134" s="47">
        <v>0</v>
      </c>
      <c r="R134" s="44"/>
      <c r="S134" s="47">
        <v>0</v>
      </c>
      <c r="T134" s="44"/>
      <c r="U134" s="44"/>
      <c r="V134" s="44"/>
      <c r="W134" s="47">
        <v>0</v>
      </c>
      <c r="Y134" s="44"/>
      <c r="Z134" s="44"/>
      <c r="AA134" s="47">
        <v>2</v>
      </c>
      <c r="AC134" s="44"/>
      <c r="AD134" s="44"/>
      <c r="AE134" s="44"/>
      <c r="AF134" s="44"/>
      <c r="AG134" s="47">
        <v>25</v>
      </c>
      <c r="AJ134" s="53" t="s">
        <v>174</v>
      </c>
      <c r="AK134" s="53"/>
      <c r="AL134" s="35">
        <v>2602.0100000000002</v>
      </c>
      <c r="AM134" s="35">
        <v>7</v>
      </c>
      <c r="AN134" s="35">
        <f t="shared" si="20"/>
        <v>20</v>
      </c>
      <c r="AO134" s="54">
        <f t="shared" si="21"/>
        <v>133000</v>
      </c>
      <c r="AP134" s="35">
        <f t="shared" si="22"/>
        <v>0</v>
      </c>
      <c r="AQ134" s="54">
        <f t="shared" si="23"/>
        <v>0</v>
      </c>
      <c r="AR134" s="35">
        <f t="shared" si="24"/>
        <v>0</v>
      </c>
      <c r="AS134" s="54">
        <f t="shared" si="25"/>
        <v>0</v>
      </c>
      <c r="AT134" s="35">
        <f t="shared" si="26"/>
        <v>13</v>
      </c>
      <c r="AU134" s="54">
        <f t="shared" si="27"/>
        <v>79000</v>
      </c>
      <c r="AV134" s="55">
        <f t="shared" si="28"/>
        <v>20</v>
      </c>
      <c r="AW134" s="15">
        <f t="shared" si="29"/>
        <v>133000</v>
      </c>
    </row>
    <row r="135" spans="1:49" ht="12" customHeight="1" x14ac:dyDescent="0.2">
      <c r="B135" s="53" t="s">
        <v>130</v>
      </c>
      <c r="C135" s="44"/>
      <c r="D135" s="44"/>
      <c r="E135" s="44"/>
      <c r="F135" s="44"/>
      <c r="G135" s="47">
        <v>12</v>
      </c>
      <c r="I135" s="44"/>
      <c r="J135" s="47">
        <v>156</v>
      </c>
      <c r="L135" s="44"/>
      <c r="M135" s="47">
        <v>0</v>
      </c>
      <c r="O135" s="44"/>
      <c r="P135" s="47">
        <v>0</v>
      </c>
      <c r="R135" s="44"/>
      <c r="S135" s="47">
        <v>1</v>
      </c>
      <c r="T135" s="44"/>
      <c r="U135" s="44"/>
      <c r="V135" s="44"/>
      <c r="W135" s="47">
        <v>542</v>
      </c>
      <c r="Y135" s="44"/>
      <c r="Z135" s="44"/>
      <c r="AA135" s="47">
        <v>5</v>
      </c>
      <c r="AC135" s="44"/>
      <c r="AD135" s="44"/>
      <c r="AE135" s="44"/>
      <c r="AF135" s="44"/>
      <c r="AG135" s="47">
        <v>640</v>
      </c>
      <c r="AJ135" s="53" t="s">
        <v>119</v>
      </c>
      <c r="AK135" s="53"/>
      <c r="AL135" s="35">
        <v>2602.02</v>
      </c>
      <c r="AM135" s="35">
        <v>6</v>
      </c>
      <c r="AN135" s="35">
        <f t="shared" si="20"/>
        <v>6</v>
      </c>
      <c r="AO135" s="54">
        <f t="shared" si="21"/>
        <v>23000</v>
      </c>
      <c r="AP135" s="35">
        <f t="shared" si="22"/>
        <v>0</v>
      </c>
      <c r="AQ135" s="54">
        <f t="shared" si="23"/>
        <v>0</v>
      </c>
      <c r="AR135" s="35">
        <f t="shared" si="24"/>
        <v>0</v>
      </c>
      <c r="AS135" s="54">
        <f t="shared" si="25"/>
        <v>0</v>
      </c>
      <c r="AT135" s="35">
        <f t="shared" si="26"/>
        <v>3</v>
      </c>
      <c r="AU135" s="54">
        <f t="shared" si="27"/>
        <v>22000</v>
      </c>
      <c r="AV135" s="55">
        <f t="shared" si="28"/>
        <v>6</v>
      </c>
      <c r="AW135" s="15">
        <f t="shared" si="29"/>
        <v>23000</v>
      </c>
    </row>
    <row r="136" spans="1:49" ht="12" customHeight="1" x14ac:dyDescent="0.2">
      <c r="B136" s="53" t="s">
        <v>68</v>
      </c>
      <c r="C136" s="44"/>
      <c r="D136" s="44"/>
      <c r="E136" s="44"/>
      <c r="F136" s="44"/>
      <c r="G136" s="47">
        <v>23</v>
      </c>
      <c r="I136" s="44"/>
      <c r="J136" s="47">
        <v>424</v>
      </c>
      <c r="L136" s="44"/>
      <c r="M136" s="47">
        <v>2</v>
      </c>
      <c r="O136" s="44"/>
      <c r="P136" s="47">
        <v>218</v>
      </c>
      <c r="R136" s="44"/>
      <c r="S136" s="47">
        <v>4</v>
      </c>
      <c r="T136" s="44"/>
      <c r="U136" s="44"/>
      <c r="V136" s="44"/>
      <c r="W136" s="47">
        <v>1918</v>
      </c>
      <c r="Y136" s="44"/>
      <c r="Z136" s="44"/>
      <c r="AA136" s="47">
        <v>6</v>
      </c>
      <c r="AC136" s="44"/>
      <c r="AD136" s="44"/>
      <c r="AE136" s="44"/>
      <c r="AF136" s="44"/>
      <c r="AG136" s="47">
        <v>84</v>
      </c>
      <c r="AJ136" s="53" t="s">
        <v>228</v>
      </c>
      <c r="AK136" s="53"/>
      <c r="AL136" s="35">
        <v>2602.0300000000002</v>
      </c>
      <c r="AM136" s="35">
        <v>8</v>
      </c>
      <c r="AN136" s="35">
        <f t="shared" si="20"/>
        <v>7</v>
      </c>
      <c r="AO136" s="54">
        <f t="shared" si="21"/>
        <v>26000</v>
      </c>
      <c r="AP136" s="35">
        <f t="shared" si="22"/>
        <v>0</v>
      </c>
      <c r="AQ136" s="54">
        <f t="shared" si="23"/>
        <v>0</v>
      </c>
      <c r="AR136" s="35">
        <f t="shared" si="24"/>
        <v>0</v>
      </c>
      <c r="AS136" s="54">
        <f t="shared" si="25"/>
        <v>0</v>
      </c>
      <c r="AT136" s="35">
        <f t="shared" si="26"/>
        <v>4</v>
      </c>
      <c r="AU136" s="54">
        <f t="shared" si="27"/>
        <v>8000</v>
      </c>
      <c r="AV136" s="55">
        <f t="shared" si="28"/>
        <v>7</v>
      </c>
      <c r="AW136" s="15">
        <f t="shared" si="29"/>
        <v>26000</v>
      </c>
    </row>
    <row r="137" spans="1:49" ht="12" customHeight="1" x14ac:dyDescent="0.2">
      <c r="B137" s="53" t="s">
        <v>131</v>
      </c>
      <c r="C137" s="44"/>
      <c r="D137" s="44"/>
      <c r="E137" s="44"/>
      <c r="F137" s="44"/>
      <c r="G137" s="47">
        <v>7</v>
      </c>
      <c r="I137" s="44"/>
      <c r="J137" s="47">
        <v>39</v>
      </c>
      <c r="L137" s="44"/>
      <c r="M137" s="47">
        <v>0</v>
      </c>
      <c r="O137" s="44"/>
      <c r="P137" s="47">
        <v>0</v>
      </c>
      <c r="R137" s="44"/>
      <c r="S137" s="47">
        <v>0</v>
      </c>
      <c r="T137" s="44"/>
      <c r="U137" s="44"/>
      <c r="V137" s="44"/>
      <c r="W137" s="47">
        <v>0</v>
      </c>
      <c r="Y137" s="44"/>
      <c r="Z137" s="44"/>
      <c r="AA137" s="47">
        <v>4</v>
      </c>
      <c r="AC137" s="44"/>
      <c r="AD137" s="44"/>
      <c r="AE137" s="44"/>
      <c r="AF137" s="44"/>
      <c r="AG137" s="47">
        <v>33</v>
      </c>
      <c r="AJ137" s="53" t="s">
        <v>156</v>
      </c>
      <c r="AK137" s="53"/>
      <c r="AL137" s="35">
        <v>2603.0100000000002</v>
      </c>
      <c r="AM137" s="35">
        <v>7</v>
      </c>
      <c r="AN137" s="35">
        <f t="shared" si="20"/>
        <v>6</v>
      </c>
      <c r="AO137" s="54">
        <f t="shared" si="21"/>
        <v>30000</v>
      </c>
      <c r="AP137" s="35">
        <f t="shared" si="22"/>
        <v>1</v>
      </c>
      <c r="AQ137" s="54">
        <f t="shared" si="23"/>
        <v>102000</v>
      </c>
      <c r="AR137" s="35">
        <f t="shared" si="24"/>
        <v>0</v>
      </c>
      <c r="AS137" s="54">
        <f t="shared" si="25"/>
        <v>0</v>
      </c>
      <c r="AT137" s="35">
        <f t="shared" si="26"/>
        <v>4</v>
      </c>
      <c r="AU137" s="54">
        <f t="shared" si="27"/>
        <v>112000</v>
      </c>
      <c r="AV137" s="55">
        <f t="shared" si="28"/>
        <v>7</v>
      </c>
      <c r="AW137" s="15">
        <f t="shared" si="29"/>
        <v>132000</v>
      </c>
    </row>
    <row r="138" spans="1:49" ht="12" customHeight="1" x14ac:dyDescent="0.2">
      <c r="B138" s="53" t="s">
        <v>133</v>
      </c>
      <c r="C138" s="44"/>
      <c r="D138" s="44"/>
      <c r="E138" s="44"/>
      <c r="F138" s="44"/>
      <c r="G138" s="47">
        <v>13</v>
      </c>
      <c r="I138" s="44"/>
      <c r="J138" s="47">
        <v>108</v>
      </c>
      <c r="L138" s="44"/>
      <c r="M138" s="47">
        <v>0</v>
      </c>
      <c r="O138" s="44"/>
      <c r="P138" s="47">
        <v>0</v>
      </c>
      <c r="R138" s="44"/>
      <c r="S138" s="47">
        <v>0</v>
      </c>
      <c r="T138" s="44"/>
      <c r="U138" s="44"/>
      <c r="V138" s="44"/>
      <c r="W138" s="47">
        <v>0</v>
      </c>
      <c r="Y138" s="44"/>
      <c r="Z138" s="44"/>
      <c r="AA138" s="47">
        <v>5</v>
      </c>
      <c r="AC138" s="44"/>
      <c r="AD138" s="44"/>
      <c r="AE138" s="44"/>
      <c r="AF138" s="44"/>
      <c r="AG138" s="47">
        <v>48</v>
      </c>
      <c r="AJ138" s="53" t="s">
        <v>202</v>
      </c>
      <c r="AK138" s="53"/>
      <c r="AL138" s="35">
        <v>2603.02</v>
      </c>
      <c r="AM138" s="35">
        <v>7</v>
      </c>
      <c r="AN138" s="35">
        <f t="shared" si="20"/>
        <v>6</v>
      </c>
      <c r="AO138" s="54">
        <f t="shared" si="21"/>
        <v>113000</v>
      </c>
      <c r="AP138" s="35">
        <f t="shared" si="22"/>
        <v>0</v>
      </c>
      <c r="AQ138" s="54">
        <f t="shared" si="23"/>
        <v>0</v>
      </c>
      <c r="AR138" s="35">
        <f t="shared" si="24"/>
        <v>0</v>
      </c>
      <c r="AS138" s="54">
        <f t="shared" si="25"/>
        <v>0</v>
      </c>
      <c r="AT138" s="35">
        <f t="shared" si="26"/>
        <v>5</v>
      </c>
      <c r="AU138" s="54">
        <f t="shared" si="27"/>
        <v>13000</v>
      </c>
      <c r="AV138" s="55">
        <f t="shared" si="28"/>
        <v>6</v>
      </c>
      <c r="AW138" s="15">
        <f t="shared" si="29"/>
        <v>113000</v>
      </c>
    </row>
    <row r="139" spans="1:49" ht="12" customHeight="1" x14ac:dyDescent="0.2">
      <c r="B139" s="53" t="s">
        <v>104</v>
      </c>
      <c r="C139" s="44"/>
      <c r="D139" s="44"/>
      <c r="E139" s="44"/>
      <c r="F139" s="44"/>
      <c r="G139" s="47">
        <v>21</v>
      </c>
      <c r="I139" s="44"/>
      <c r="J139" s="47">
        <v>796</v>
      </c>
      <c r="L139" s="44"/>
      <c r="M139" s="47">
        <v>0</v>
      </c>
      <c r="O139" s="44"/>
      <c r="P139" s="47">
        <v>0</v>
      </c>
      <c r="R139" s="44"/>
      <c r="S139" s="47">
        <v>2</v>
      </c>
      <c r="T139" s="44"/>
      <c r="U139" s="44"/>
      <c r="V139" s="44"/>
      <c r="W139" s="47">
        <v>1250</v>
      </c>
      <c r="Y139" s="44"/>
      <c r="Z139" s="44"/>
      <c r="AA139" s="47">
        <v>14</v>
      </c>
      <c r="AC139" s="44"/>
      <c r="AD139" s="44"/>
      <c r="AE139" s="44"/>
      <c r="AF139" s="44"/>
      <c r="AG139" s="47">
        <v>376</v>
      </c>
      <c r="AJ139" s="53" t="s">
        <v>77</v>
      </c>
      <c r="AK139" s="53"/>
      <c r="AL139" s="35">
        <v>2603.0300000000002</v>
      </c>
      <c r="AM139" s="35">
        <v>3</v>
      </c>
      <c r="AN139" s="35">
        <f t="shared" si="20"/>
        <v>18</v>
      </c>
      <c r="AO139" s="54">
        <f t="shared" si="21"/>
        <v>304000</v>
      </c>
      <c r="AP139" s="35">
        <f t="shared" si="22"/>
        <v>0</v>
      </c>
      <c r="AQ139" s="54">
        <f t="shared" si="23"/>
        <v>0</v>
      </c>
      <c r="AR139" s="35">
        <f t="shared" si="24"/>
        <v>1</v>
      </c>
      <c r="AS139" s="54">
        <f t="shared" si="25"/>
        <v>263000</v>
      </c>
      <c r="AT139" s="35">
        <f t="shared" si="26"/>
        <v>5</v>
      </c>
      <c r="AU139" s="54">
        <f t="shared" si="27"/>
        <v>79000</v>
      </c>
      <c r="AV139" s="55">
        <f t="shared" si="28"/>
        <v>19</v>
      </c>
      <c r="AW139" s="15">
        <f t="shared" si="29"/>
        <v>567000</v>
      </c>
    </row>
    <row r="140" spans="1:49" ht="12" customHeight="1" x14ac:dyDescent="0.2">
      <c r="B140" s="53" t="s">
        <v>109</v>
      </c>
      <c r="C140" s="44"/>
      <c r="D140" s="44"/>
      <c r="E140" s="44"/>
      <c r="F140" s="44"/>
      <c r="G140" s="47">
        <v>6</v>
      </c>
      <c r="I140" s="44"/>
      <c r="J140" s="47">
        <v>23</v>
      </c>
      <c r="L140" s="44"/>
      <c r="M140" s="47">
        <v>0</v>
      </c>
      <c r="O140" s="44"/>
      <c r="P140" s="47">
        <v>0</v>
      </c>
      <c r="R140" s="44"/>
      <c r="S140" s="47">
        <v>0</v>
      </c>
      <c r="T140" s="44"/>
      <c r="U140" s="44"/>
      <c r="V140" s="44"/>
      <c r="W140" s="47">
        <v>0</v>
      </c>
      <c r="Y140" s="44"/>
      <c r="Z140" s="44"/>
      <c r="AA140" s="47">
        <v>3</v>
      </c>
      <c r="AC140" s="44"/>
      <c r="AD140" s="44"/>
      <c r="AE140" s="44"/>
      <c r="AF140" s="44"/>
      <c r="AG140" s="47">
        <v>22</v>
      </c>
      <c r="AJ140" s="53" t="s">
        <v>178</v>
      </c>
      <c r="AK140" s="53"/>
      <c r="AL140" s="35">
        <v>2604.0100000000002</v>
      </c>
      <c r="AM140" s="35">
        <v>6</v>
      </c>
      <c r="AN140" s="35">
        <f t="shared" si="20"/>
        <v>12</v>
      </c>
      <c r="AO140" s="54">
        <f t="shared" si="21"/>
        <v>118000</v>
      </c>
      <c r="AP140" s="35">
        <f t="shared" si="22"/>
        <v>0</v>
      </c>
      <c r="AQ140" s="54">
        <f t="shared" si="23"/>
        <v>0</v>
      </c>
      <c r="AR140" s="35">
        <f t="shared" si="24"/>
        <v>1</v>
      </c>
      <c r="AS140" s="54">
        <f t="shared" si="25"/>
        <v>275000</v>
      </c>
      <c r="AT140" s="35">
        <f t="shared" si="26"/>
        <v>7</v>
      </c>
      <c r="AU140" s="54">
        <f t="shared" si="27"/>
        <v>90000</v>
      </c>
      <c r="AV140" s="55">
        <f t="shared" si="28"/>
        <v>13</v>
      </c>
      <c r="AW140" s="15">
        <f t="shared" si="29"/>
        <v>393000</v>
      </c>
    </row>
    <row r="141" spans="1:49" ht="14.45" customHeight="1" x14ac:dyDescent="0.2">
      <c r="A141" s="48" t="s">
        <v>275</v>
      </c>
      <c r="B141" s="37"/>
      <c r="C141" s="37"/>
      <c r="D141" s="37"/>
      <c r="E141" s="37"/>
      <c r="F141" s="37"/>
      <c r="G141" s="37"/>
      <c r="H141" s="37"/>
      <c r="Z141" s="38"/>
      <c r="AA141" s="38"/>
      <c r="AB141" s="49" t="s">
        <v>1</v>
      </c>
      <c r="AC141" s="38"/>
      <c r="AD141" s="49" t="s">
        <v>122</v>
      </c>
      <c r="AE141" s="50" t="s">
        <v>3</v>
      </c>
      <c r="AF141" s="38"/>
      <c r="AG141" s="49" t="s">
        <v>221</v>
      </c>
      <c r="AJ141" s="53" t="s">
        <v>281</v>
      </c>
      <c r="AK141" s="53"/>
      <c r="AL141" s="35">
        <v>2604.02</v>
      </c>
      <c r="AM141" s="35">
        <v>5</v>
      </c>
      <c r="AN141" s="35">
        <f t="shared" si="20"/>
        <v>20</v>
      </c>
      <c r="AO141" s="54">
        <f t="shared" si="21"/>
        <v>540000</v>
      </c>
      <c r="AP141" s="35">
        <f t="shared" si="22"/>
        <v>0</v>
      </c>
      <c r="AQ141" s="54">
        <f t="shared" si="23"/>
        <v>0</v>
      </c>
      <c r="AR141" s="35">
        <f t="shared" si="24"/>
        <v>3</v>
      </c>
      <c r="AS141" s="54">
        <f t="shared" si="25"/>
        <v>1337000</v>
      </c>
      <c r="AT141" s="35">
        <f t="shared" si="26"/>
        <v>8</v>
      </c>
      <c r="AU141" s="54">
        <f t="shared" si="27"/>
        <v>603000</v>
      </c>
      <c r="AV141" s="55">
        <f t="shared" si="28"/>
        <v>23</v>
      </c>
      <c r="AW141" s="15">
        <f t="shared" si="29"/>
        <v>1877000</v>
      </c>
    </row>
    <row r="142" spans="1:49" ht="14.45" customHeight="1" x14ac:dyDescent="0.2">
      <c r="A142" s="48" t="s">
        <v>5</v>
      </c>
      <c r="B142" s="37"/>
      <c r="C142" s="37"/>
      <c r="D142" s="37"/>
      <c r="E142" s="37"/>
      <c r="V142" s="48" t="s">
        <v>6</v>
      </c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J142" s="53" t="s">
        <v>182</v>
      </c>
      <c r="AK142" s="53"/>
      <c r="AL142" s="35">
        <v>2604.0300000000002</v>
      </c>
      <c r="AM142" s="35">
        <v>7</v>
      </c>
      <c r="AN142" s="35">
        <f t="shared" si="20"/>
        <v>19</v>
      </c>
      <c r="AO142" s="54">
        <f t="shared" si="21"/>
        <v>227000</v>
      </c>
      <c r="AP142" s="35">
        <f t="shared" si="22"/>
        <v>1</v>
      </c>
      <c r="AQ142" s="54">
        <f t="shared" si="23"/>
        <v>150000</v>
      </c>
      <c r="AR142" s="35">
        <f t="shared" si="24"/>
        <v>2</v>
      </c>
      <c r="AS142" s="54">
        <f t="shared" si="25"/>
        <v>1201000</v>
      </c>
      <c r="AT142" s="35">
        <f t="shared" si="26"/>
        <v>6</v>
      </c>
      <c r="AU142" s="54">
        <f t="shared" si="27"/>
        <v>1218000</v>
      </c>
      <c r="AV142" s="55">
        <f t="shared" si="28"/>
        <v>22</v>
      </c>
      <c r="AW142" s="15">
        <f t="shared" si="29"/>
        <v>1578000</v>
      </c>
    </row>
    <row r="143" spans="1:49" ht="14.45" customHeight="1" x14ac:dyDescent="0.2">
      <c r="A143" s="48" t="s">
        <v>7</v>
      </c>
      <c r="B143" s="37"/>
      <c r="C143" s="37"/>
      <c r="D143" s="37"/>
      <c r="E143" s="37"/>
      <c r="V143" s="48" t="s">
        <v>268</v>
      </c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J143" s="53" t="s">
        <v>159</v>
      </c>
      <c r="AK143" s="53"/>
      <c r="AL143" s="35">
        <v>2604.04</v>
      </c>
      <c r="AM143" s="35">
        <v>6</v>
      </c>
      <c r="AN143" s="35">
        <f t="shared" si="20"/>
        <v>66</v>
      </c>
      <c r="AO143" s="54">
        <f t="shared" si="21"/>
        <v>1241000</v>
      </c>
      <c r="AP143" s="35">
        <f t="shared" si="22"/>
        <v>8</v>
      </c>
      <c r="AQ143" s="54">
        <f t="shared" si="23"/>
        <v>1419000</v>
      </c>
      <c r="AR143" s="35">
        <f t="shared" si="24"/>
        <v>8</v>
      </c>
      <c r="AS143" s="54">
        <f t="shared" si="25"/>
        <v>4759000</v>
      </c>
      <c r="AT143" s="35">
        <f t="shared" si="26"/>
        <v>11</v>
      </c>
      <c r="AU143" s="54">
        <f t="shared" si="27"/>
        <v>557000</v>
      </c>
      <c r="AV143" s="55">
        <f t="shared" si="28"/>
        <v>82</v>
      </c>
      <c r="AW143" s="15">
        <f t="shared" si="29"/>
        <v>7419000</v>
      </c>
    </row>
    <row r="144" spans="1:49" ht="12" customHeight="1" x14ac:dyDescent="0.2">
      <c r="G144" s="51" t="s">
        <v>10</v>
      </c>
      <c r="H144" s="41"/>
      <c r="I144" s="41"/>
      <c r="J144" s="41"/>
      <c r="M144" s="51" t="s">
        <v>10</v>
      </c>
      <c r="N144" s="41"/>
      <c r="O144" s="41"/>
      <c r="P144" s="41"/>
      <c r="R144" s="51" t="s">
        <v>10</v>
      </c>
      <c r="S144" s="41"/>
      <c r="T144" s="41"/>
      <c r="U144" s="41"/>
      <c r="V144" s="41"/>
      <c r="AJ144" s="53" t="s">
        <v>161</v>
      </c>
      <c r="AK144" s="53"/>
      <c r="AL144" s="35">
        <v>2605.0100000000002</v>
      </c>
      <c r="AM144" s="35">
        <v>7</v>
      </c>
      <c r="AN144" s="35">
        <f t="shared" si="20"/>
        <v>48</v>
      </c>
      <c r="AO144" s="54">
        <f t="shared" si="21"/>
        <v>409000</v>
      </c>
      <c r="AP144" s="35">
        <f t="shared" si="22"/>
        <v>1</v>
      </c>
      <c r="AQ144" s="54">
        <f t="shared" si="23"/>
        <v>105000</v>
      </c>
      <c r="AR144" s="35">
        <f t="shared" si="24"/>
        <v>3</v>
      </c>
      <c r="AS144" s="54">
        <f t="shared" si="25"/>
        <v>2088000</v>
      </c>
      <c r="AT144" s="35">
        <f t="shared" si="26"/>
        <v>26</v>
      </c>
      <c r="AU144" s="54">
        <f t="shared" si="27"/>
        <v>850000</v>
      </c>
      <c r="AV144" s="55">
        <f t="shared" si="28"/>
        <v>52</v>
      </c>
      <c r="AW144" s="15">
        <f t="shared" si="29"/>
        <v>2602000</v>
      </c>
    </row>
    <row r="145" spans="2:49" ht="12" customHeight="1" x14ac:dyDescent="0.2">
      <c r="G145" s="51" t="s">
        <v>11</v>
      </c>
      <c r="H145" s="41"/>
      <c r="I145" s="41"/>
      <c r="J145" s="41"/>
      <c r="M145" s="51" t="s">
        <v>12</v>
      </c>
      <c r="N145" s="41"/>
      <c r="O145" s="41"/>
      <c r="P145" s="41"/>
      <c r="R145" s="51" t="s">
        <v>13</v>
      </c>
      <c r="S145" s="41"/>
      <c r="T145" s="41"/>
      <c r="U145" s="41"/>
      <c r="V145" s="41"/>
      <c r="X145" s="51" t="s">
        <v>14</v>
      </c>
      <c r="Y145" s="41"/>
      <c r="Z145" s="41"/>
      <c r="AA145" s="41"/>
      <c r="AB145" s="41"/>
      <c r="AC145" s="41"/>
      <c r="AD145" s="41"/>
      <c r="AE145" s="41"/>
      <c r="AF145" s="41"/>
      <c r="AG145" s="41"/>
      <c r="AJ145" s="53" t="s">
        <v>162</v>
      </c>
      <c r="AK145" s="53"/>
      <c r="AL145" s="35">
        <v>2606.04</v>
      </c>
      <c r="AM145" s="35">
        <v>2</v>
      </c>
      <c r="AN145" s="35">
        <f t="shared" si="20"/>
        <v>1</v>
      </c>
      <c r="AO145" s="54">
        <f t="shared" si="21"/>
        <v>25000</v>
      </c>
      <c r="AP145" s="35">
        <f t="shared" si="22"/>
        <v>0</v>
      </c>
      <c r="AQ145" s="54">
        <f t="shared" si="23"/>
        <v>0</v>
      </c>
      <c r="AR145" s="35">
        <f t="shared" si="24"/>
        <v>0</v>
      </c>
      <c r="AS145" s="54">
        <f t="shared" si="25"/>
        <v>0</v>
      </c>
      <c r="AT145" s="35">
        <f t="shared" si="26"/>
        <v>0</v>
      </c>
      <c r="AU145" s="54">
        <f t="shared" si="27"/>
        <v>0</v>
      </c>
      <c r="AV145" s="55">
        <f t="shared" si="28"/>
        <v>1</v>
      </c>
      <c r="AW145" s="15">
        <f t="shared" si="29"/>
        <v>25000</v>
      </c>
    </row>
    <row r="146" spans="2:49" ht="12.95" customHeight="1" x14ac:dyDescent="0.2">
      <c r="B146" s="52" t="s">
        <v>15</v>
      </c>
      <c r="G146" s="51" t="s">
        <v>16</v>
      </c>
      <c r="H146" s="41"/>
      <c r="I146" s="41"/>
      <c r="J146" s="41"/>
      <c r="M146" s="51" t="s">
        <v>17</v>
      </c>
      <c r="N146" s="41"/>
      <c r="O146" s="41"/>
      <c r="P146" s="41"/>
      <c r="X146" s="51" t="s">
        <v>18</v>
      </c>
      <c r="Y146" s="41"/>
      <c r="Z146" s="41"/>
      <c r="AA146" s="41"/>
      <c r="AB146" s="41"/>
      <c r="AC146" s="41"/>
      <c r="AD146" s="41"/>
      <c r="AE146" s="41"/>
      <c r="AF146" s="41"/>
      <c r="AG146" s="41"/>
      <c r="AJ146" s="53" t="s">
        <v>206</v>
      </c>
      <c r="AK146" s="53"/>
      <c r="AL146" s="35">
        <v>2606.0500000000002</v>
      </c>
      <c r="AM146" s="35">
        <v>7</v>
      </c>
      <c r="AN146" s="35">
        <f t="shared" si="20"/>
        <v>97</v>
      </c>
      <c r="AO146" s="54">
        <f t="shared" si="21"/>
        <v>1646000</v>
      </c>
      <c r="AP146" s="35">
        <f t="shared" si="22"/>
        <v>7</v>
      </c>
      <c r="AQ146" s="54">
        <f t="shared" si="23"/>
        <v>1175000</v>
      </c>
      <c r="AR146" s="35">
        <f t="shared" si="24"/>
        <v>7</v>
      </c>
      <c r="AS146" s="54">
        <f t="shared" si="25"/>
        <v>3805000</v>
      </c>
      <c r="AT146" s="35">
        <f t="shared" si="26"/>
        <v>45</v>
      </c>
      <c r="AU146" s="54">
        <f t="shared" si="27"/>
        <v>1847000</v>
      </c>
      <c r="AV146" s="55">
        <f t="shared" si="28"/>
        <v>111</v>
      </c>
      <c r="AW146" s="15">
        <f t="shared" si="29"/>
        <v>6626000</v>
      </c>
    </row>
    <row r="147" spans="2:49" ht="13.5" customHeight="1" x14ac:dyDescent="0.2">
      <c r="B147" s="42"/>
      <c r="G147" s="41"/>
      <c r="H147" s="41"/>
      <c r="I147" s="41"/>
      <c r="J147" s="41"/>
      <c r="M147" s="41"/>
      <c r="N147" s="41"/>
      <c r="O147" s="41"/>
      <c r="P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J147" s="53" t="s">
        <v>164</v>
      </c>
      <c r="AK147" s="53"/>
      <c r="AL147" s="35">
        <v>2607</v>
      </c>
      <c r="AM147" s="35">
        <v>5</v>
      </c>
      <c r="AN147" s="35">
        <f t="shared" si="20"/>
        <v>40</v>
      </c>
      <c r="AO147" s="54">
        <f t="shared" si="21"/>
        <v>464000</v>
      </c>
      <c r="AP147" s="35">
        <f t="shared" si="22"/>
        <v>1</v>
      </c>
      <c r="AQ147" s="54">
        <f t="shared" si="23"/>
        <v>200000</v>
      </c>
      <c r="AR147" s="35">
        <f t="shared" si="24"/>
        <v>3</v>
      </c>
      <c r="AS147" s="54">
        <f t="shared" si="25"/>
        <v>1010000</v>
      </c>
      <c r="AT147" s="35">
        <f t="shared" si="26"/>
        <v>9</v>
      </c>
      <c r="AU147" s="54">
        <f t="shared" si="27"/>
        <v>449000</v>
      </c>
      <c r="AV147" s="55">
        <f t="shared" si="28"/>
        <v>44</v>
      </c>
      <c r="AW147" s="15">
        <f t="shared" si="29"/>
        <v>1674000</v>
      </c>
    </row>
    <row r="148" spans="2:49" ht="12" customHeight="1" x14ac:dyDescent="0.2">
      <c r="F148" s="51" t="s">
        <v>19</v>
      </c>
      <c r="G148" s="41"/>
      <c r="H148" s="41"/>
      <c r="J148" s="51" t="s">
        <v>20</v>
      </c>
      <c r="K148" s="41"/>
      <c r="M148" s="51" t="s">
        <v>19</v>
      </c>
      <c r="N148" s="41"/>
      <c r="P148" s="52" t="s">
        <v>20</v>
      </c>
      <c r="S148" s="52" t="s">
        <v>19</v>
      </c>
      <c r="U148" s="51" t="s">
        <v>20</v>
      </c>
      <c r="V148" s="41"/>
      <c r="Y148" s="51" t="s">
        <v>19</v>
      </c>
      <c r="Z148" s="41"/>
      <c r="AD148" s="51" t="s">
        <v>20</v>
      </c>
      <c r="AE148" s="41"/>
      <c r="AF148" s="41"/>
      <c r="AJ148" s="53" t="s">
        <v>165</v>
      </c>
      <c r="AK148" s="53"/>
      <c r="AL148" s="35">
        <v>2608</v>
      </c>
      <c r="AM148" s="35">
        <v>6</v>
      </c>
      <c r="AN148" s="35">
        <f t="shared" si="20"/>
        <v>20</v>
      </c>
      <c r="AO148" s="54">
        <f t="shared" si="21"/>
        <v>358000</v>
      </c>
      <c r="AP148" s="35">
        <f t="shared" si="22"/>
        <v>3</v>
      </c>
      <c r="AQ148" s="54">
        <f t="shared" si="23"/>
        <v>550000</v>
      </c>
      <c r="AR148" s="35">
        <f t="shared" si="24"/>
        <v>0</v>
      </c>
      <c r="AS148" s="54">
        <f t="shared" si="25"/>
        <v>0</v>
      </c>
      <c r="AT148" s="35">
        <f t="shared" si="26"/>
        <v>9</v>
      </c>
      <c r="AU148" s="54">
        <f t="shared" si="27"/>
        <v>118000</v>
      </c>
      <c r="AV148" s="55">
        <f t="shared" si="28"/>
        <v>23</v>
      </c>
      <c r="AW148" s="15">
        <f t="shared" si="29"/>
        <v>908000</v>
      </c>
    </row>
    <row r="149" spans="2:49" ht="12" customHeight="1" x14ac:dyDescent="0.2">
      <c r="F149" s="51" t="s">
        <v>21</v>
      </c>
      <c r="G149" s="41"/>
      <c r="H149" s="41"/>
      <c r="J149" s="51" t="s">
        <v>22</v>
      </c>
      <c r="K149" s="41"/>
      <c r="M149" s="51" t="s">
        <v>21</v>
      </c>
      <c r="N149" s="41"/>
      <c r="P149" s="52" t="s">
        <v>22</v>
      </c>
      <c r="S149" s="52" t="s">
        <v>21</v>
      </c>
      <c r="U149" s="51" t="s">
        <v>22</v>
      </c>
      <c r="V149" s="41"/>
      <c r="Y149" s="51" t="s">
        <v>21</v>
      </c>
      <c r="Z149" s="41"/>
      <c r="AD149" s="51" t="s">
        <v>22</v>
      </c>
      <c r="AE149" s="41"/>
      <c r="AF149" s="41"/>
      <c r="AJ149" s="53" t="s">
        <v>137</v>
      </c>
      <c r="AK149" s="53"/>
      <c r="AL149" s="35">
        <v>2609</v>
      </c>
      <c r="AM149" s="35">
        <v>9</v>
      </c>
      <c r="AN149" s="35">
        <f t="shared" si="20"/>
        <v>64</v>
      </c>
      <c r="AO149" s="54">
        <f t="shared" si="21"/>
        <v>633000</v>
      </c>
      <c r="AP149" s="35">
        <f t="shared" si="22"/>
        <v>0</v>
      </c>
      <c r="AQ149" s="54">
        <f t="shared" si="23"/>
        <v>0</v>
      </c>
      <c r="AR149" s="35">
        <f t="shared" si="24"/>
        <v>4</v>
      </c>
      <c r="AS149" s="54">
        <f t="shared" si="25"/>
        <v>2500000</v>
      </c>
      <c r="AT149" s="35">
        <f t="shared" si="26"/>
        <v>29</v>
      </c>
      <c r="AU149" s="54">
        <f t="shared" si="27"/>
        <v>719000</v>
      </c>
      <c r="AV149" s="55">
        <f t="shared" si="28"/>
        <v>68</v>
      </c>
      <c r="AW149" s="15">
        <f t="shared" si="29"/>
        <v>3133000</v>
      </c>
    </row>
    <row r="150" spans="2:49" ht="12" customHeight="1" x14ac:dyDescent="0.2">
      <c r="B150" s="53" t="s">
        <v>141</v>
      </c>
      <c r="C150" s="44"/>
      <c r="D150" s="44"/>
      <c r="E150" s="44"/>
      <c r="F150" s="44"/>
      <c r="G150" s="47">
        <v>12</v>
      </c>
      <c r="I150" s="44"/>
      <c r="J150" s="47">
        <v>118</v>
      </c>
      <c r="L150" s="44"/>
      <c r="M150" s="47">
        <v>0</v>
      </c>
      <c r="O150" s="44"/>
      <c r="P150" s="47">
        <v>0</v>
      </c>
      <c r="R150" s="44"/>
      <c r="S150" s="47">
        <v>1</v>
      </c>
      <c r="T150" s="44"/>
      <c r="U150" s="44"/>
      <c r="V150" s="44"/>
      <c r="W150" s="47">
        <v>275</v>
      </c>
      <c r="Y150" s="44"/>
      <c r="Z150" s="44"/>
      <c r="AA150" s="47">
        <v>7</v>
      </c>
      <c r="AC150" s="44"/>
      <c r="AD150" s="44"/>
      <c r="AE150" s="44"/>
      <c r="AF150" s="44"/>
      <c r="AG150" s="47">
        <v>90</v>
      </c>
      <c r="AJ150" s="53" t="s">
        <v>110</v>
      </c>
      <c r="AK150" s="53"/>
      <c r="AL150" s="35">
        <v>2610</v>
      </c>
      <c r="AM150" s="35">
        <v>5</v>
      </c>
      <c r="AN150" s="35">
        <f t="shared" si="20"/>
        <v>20</v>
      </c>
      <c r="AO150" s="54">
        <f t="shared" si="21"/>
        <v>318000</v>
      </c>
      <c r="AP150" s="35">
        <f t="shared" si="22"/>
        <v>0</v>
      </c>
      <c r="AQ150" s="54">
        <f t="shared" si="23"/>
        <v>0</v>
      </c>
      <c r="AR150" s="35">
        <f t="shared" si="24"/>
        <v>0</v>
      </c>
      <c r="AS150" s="54">
        <f t="shared" si="25"/>
        <v>0</v>
      </c>
      <c r="AT150" s="35">
        <f t="shared" si="26"/>
        <v>9</v>
      </c>
      <c r="AU150" s="54">
        <f t="shared" si="27"/>
        <v>115000</v>
      </c>
      <c r="AV150" s="55">
        <f t="shared" si="28"/>
        <v>20</v>
      </c>
      <c r="AW150" s="15">
        <f t="shared" si="29"/>
        <v>318000</v>
      </c>
    </row>
    <row r="151" spans="2:49" ht="12" customHeight="1" x14ac:dyDescent="0.2">
      <c r="B151" s="53" t="s">
        <v>143</v>
      </c>
      <c r="C151" s="44"/>
      <c r="D151" s="44"/>
      <c r="E151" s="44"/>
      <c r="F151" s="44"/>
      <c r="G151" s="47">
        <v>66</v>
      </c>
      <c r="I151" s="44"/>
      <c r="J151" s="47">
        <v>1241</v>
      </c>
      <c r="L151" s="44"/>
      <c r="M151" s="47">
        <v>8</v>
      </c>
      <c r="O151" s="44"/>
      <c r="P151" s="47">
        <v>1419</v>
      </c>
      <c r="R151" s="44"/>
      <c r="S151" s="47">
        <v>8</v>
      </c>
      <c r="T151" s="44"/>
      <c r="U151" s="44"/>
      <c r="V151" s="44"/>
      <c r="W151" s="47">
        <v>4759</v>
      </c>
      <c r="Y151" s="44"/>
      <c r="Z151" s="44"/>
      <c r="AA151" s="47">
        <v>11</v>
      </c>
      <c r="AC151" s="44"/>
      <c r="AD151" s="44"/>
      <c r="AE151" s="44"/>
      <c r="AF151" s="44"/>
      <c r="AG151" s="47">
        <v>557</v>
      </c>
      <c r="AJ151" s="53" t="s">
        <v>188</v>
      </c>
      <c r="AK151" s="53"/>
      <c r="AL151" s="35">
        <v>2611</v>
      </c>
      <c r="AM151" s="35">
        <v>6</v>
      </c>
      <c r="AN151" s="35">
        <f t="shared" si="20"/>
        <v>32</v>
      </c>
      <c r="AO151" s="54">
        <f t="shared" si="21"/>
        <v>402000</v>
      </c>
      <c r="AP151" s="35">
        <f t="shared" si="22"/>
        <v>1</v>
      </c>
      <c r="AQ151" s="54">
        <f t="shared" si="23"/>
        <v>225000</v>
      </c>
      <c r="AR151" s="35">
        <f t="shared" si="24"/>
        <v>0</v>
      </c>
      <c r="AS151" s="54">
        <f t="shared" si="25"/>
        <v>0</v>
      </c>
      <c r="AT151" s="35">
        <f t="shared" si="26"/>
        <v>23</v>
      </c>
      <c r="AU151" s="54">
        <f t="shared" si="27"/>
        <v>485000</v>
      </c>
      <c r="AV151" s="55">
        <f t="shared" si="28"/>
        <v>33</v>
      </c>
      <c r="AW151" s="15">
        <f t="shared" si="29"/>
        <v>627000</v>
      </c>
    </row>
    <row r="152" spans="2:49" ht="12" customHeight="1" x14ac:dyDescent="0.2">
      <c r="B152" s="53" t="s">
        <v>114</v>
      </c>
      <c r="C152" s="44"/>
      <c r="D152" s="44"/>
      <c r="E152" s="44"/>
      <c r="F152" s="44"/>
      <c r="G152" s="47">
        <v>20</v>
      </c>
      <c r="I152" s="44"/>
      <c r="J152" s="47">
        <v>358</v>
      </c>
      <c r="L152" s="44"/>
      <c r="M152" s="47">
        <v>3</v>
      </c>
      <c r="O152" s="44"/>
      <c r="P152" s="47">
        <v>550</v>
      </c>
      <c r="R152" s="44"/>
      <c r="S152" s="47">
        <v>0</v>
      </c>
      <c r="T152" s="44"/>
      <c r="U152" s="44"/>
      <c r="V152" s="44"/>
      <c r="W152" s="47">
        <v>0</v>
      </c>
      <c r="Y152" s="44"/>
      <c r="Z152" s="44"/>
      <c r="AA152" s="47">
        <v>9</v>
      </c>
      <c r="AC152" s="44"/>
      <c r="AD152" s="44"/>
      <c r="AE152" s="44"/>
      <c r="AF152" s="44"/>
      <c r="AG152" s="47">
        <v>118</v>
      </c>
      <c r="AJ152" s="53" t="s">
        <v>191</v>
      </c>
      <c r="AK152" s="53"/>
      <c r="AL152" s="35">
        <v>2701.01</v>
      </c>
      <c r="AM152" s="35">
        <v>9</v>
      </c>
      <c r="AN152" s="35">
        <f t="shared" si="20"/>
        <v>7</v>
      </c>
      <c r="AO152" s="54">
        <f t="shared" si="21"/>
        <v>53000</v>
      </c>
      <c r="AP152" s="35">
        <f t="shared" si="22"/>
        <v>0</v>
      </c>
      <c r="AQ152" s="54">
        <f t="shared" si="23"/>
        <v>0</v>
      </c>
      <c r="AR152" s="35">
        <f t="shared" si="24"/>
        <v>0</v>
      </c>
      <c r="AS152" s="54">
        <f t="shared" si="25"/>
        <v>0</v>
      </c>
      <c r="AT152" s="35">
        <f t="shared" si="26"/>
        <v>3</v>
      </c>
      <c r="AU152" s="54">
        <f t="shared" si="27"/>
        <v>31000</v>
      </c>
      <c r="AV152" s="55">
        <f t="shared" si="28"/>
        <v>7</v>
      </c>
      <c r="AW152" s="15">
        <f t="shared" si="29"/>
        <v>53000</v>
      </c>
    </row>
    <row r="153" spans="2:49" ht="12" customHeight="1" x14ac:dyDescent="0.2">
      <c r="B153" s="53" t="s">
        <v>237</v>
      </c>
      <c r="C153" s="44"/>
      <c r="D153" s="44"/>
      <c r="E153" s="44"/>
      <c r="F153" s="44"/>
      <c r="G153" s="47">
        <v>32</v>
      </c>
      <c r="I153" s="44"/>
      <c r="J153" s="47">
        <v>402</v>
      </c>
      <c r="L153" s="44"/>
      <c r="M153" s="47">
        <v>1</v>
      </c>
      <c r="O153" s="44"/>
      <c r="P153" s="47">
        <v>225</v>
      </c>
      <c r="R153" s="44"/>
      <c r="S153" s="47">
        <v>0</v>
      </c>
      <c r="T153" s="44"/>
      <c r="U153" s="44"/>
      <c r="V153" s="44"/>
      <c r="W153" s="47">
        <v>0</v>
      </c>
      <c r="Y153" s="44"/>
      <c r="Z153" s="44"/>
      <c r="AA153" s="47">
        <v>23</v>
      </c>
      <c r="AC153" s="44"/>
      <c r="AD153" s="44"/>
      <c r="AE153" s="44"/>
      <c r="AF153" s="44"/>
      <c r="AG153" s="47">
        <v>485</v>
      </c>
      <c r="AJ153" s="53" t="s">
        <v>167</v>
      </c>
      <c r="AK153" s="53"/>
      <c r="AL153" s="35">
        <v>2701.02</v>
      </c>
      <c r="AM153" s="35">
        <v>9</v>
      </c>
      <c r="AN153" s="35">
        <f t="shared" si="20"/>
        <v>11</v>
      </c>
      <c r="AO153" s="54">
        <f t="shared" si="21"/>
        <v>82000</v>
      </c>
      <c r="AP153" s="35">
        <f t="shared" si="22"/>
        <v>0</v>
      </c>
      <c r="AQ153" s="54">
        <f t="shared" si="23"/>
        <v>0</v>
      </c>
      <c r="AR153" s="35">
        <f t="shared" si="24"/>
        <v>0</v>
      </c>
      <c r="AS153" s="54">
        <f t="shared" si="25"/>
        <v>0</v>
      </c>
      <c r="AT153" s="35">
        <f t="shared" si="26"/>
        <v>4</v>
      </c>
      <c r="AU153" s="54">
        <f t="shared" si="27"/>
        <v>10000</v>
      </c>
      <c r="AV153" s="55">
        <f t="shared" si="28"/>
        <v>11</v>
      </c>
      <c r="AW153" s="15">
        <f t="shared" si="29"/>
        <v>82000</v>
      </c>
    </row>
    <row r="154" spans="2:49" ht="12" customHeight="1" x14ac:dyDescent="0.2">
      <c r="B154" s="53" t="s">
        <v>146</v>
      </c>
      <c r="C154" s="44"/>
      <c r="D154" s="44"/>
      <c r="E154" s="44"/>
      <c r="F154" s="44"/>
      <c r="G154" s="47">
        <v>10</v>
      </c>
      <c r="I154" s="44"/>
      <c r="J154" s="47">
        <v>78</v>
      </c>
      <c r="L154" s="44"/>
      <c r="M154" s="47">
        <v>0</v>
      </c>
      <c r="O154" s="44"/>
      <c r="P154" s="47">
        <v>0</v>
      </c>
      <c r="R154" s="44"/>
      <c r="S154" s="47">
        <v>0</v>
      </c>
      <c r="T154" s="44"/>
      <c r="U154" s="44"/>
      <c r="V154" s="44"/>
      <c r="W154" s="47">
        <v>0</v>
      </c>
      <c r="Y154" s="44"/>
      <c r="Z154" s="44"/>
      <c r="AA154" s="47">
        <v>4</v>
      </c>
      <c r="AC154" s="44"/>
      <c r="AD154" s="44"/>
      <c r="AE154" s="44"/>
      <c r="AF154" s="44"/>
      <c r="AG154" s="47">
        <v>16</v>
      </c>
      <c r="AJ154" s="53" t="s">
        <v>192</v>
      </c>
      <c r="AK154" s="53"/>
      <c r="AL154" s="35">
        <v>2702</v>
      </c>
      <c r="AM154" s="35">
        <v>9</v>
      </c>
      <c r="AN154" s="35">
        <f t="shared" si="20"/>
        <v>22</v>
      </c>
      <c r="AO154" s="54">
        <f t="shared" si="21"/>
        <v>381000</v>
      </c>
      <c r="AP154" s="35">
        <f t="shared" si="22"/>
        <v>1</v>
      </c>
      <c r="AQ154" s="54">
        <f t="shared" si="23"/>
        <v>200000</v>
      </c>
      <c r="AR154" s="35">
        <f t="shared" si="24"/>
        <v>0</v>
      </c>
      <c r="AS154" s="54">
        <f t="shared" si="25"/>
        <v>0</v>
      </c>
      <c r="AT154" s="35">
        <f t="shared" si="26"/>
        <v>11</v>
      </c>
      <c r="AU154" s="54">
        <f t="shared" si="27"/>
        <v>117000</v>
      </c>
      <c r="AV154" s="55">
        <f t="shared" si="28"/>
        <v>23</v>
      </c>
      <c r="AW154" s="15">
        <f t="shared" si="29"/>
        <v>581000</v>
      </c>
    </row>
    <row r="155" spans="2:49" ht="12" customHeight="1" x14ac:dyDescent="0.2">
      <c r="B155" s="53" t="s">
        <v>116</v>
      </c>
      <c r="C155" s="44"/>
      <c r="D155" s="44"/>
      <c r="E155" s="44"/>
      <c r="F155" s="44"/>
      <c r="G155" s="47">
        <v>6</v>
      </c>
      <c r="I155" s="44"/>
      <c r="J155" s="47">
        <v>32</v>
      </c>
      <c r="L155" s="44"/>
      <c r="M155" s="47">
        <v>0</v>
      </c>
      <c r="O155" s="44"/>
      <c r="P155" s="47">
        <v>0</v>
      </c>
      <c r="R155" s="44"/>
      <c r="S155" s="47">
        <v>0</v>
      </c>
      <c r="T155" s="44"/>
      <c r="U155" s="44"/>
      <c r="V155" s="44"/>
      <c r="W155" s="47">
        <v>0</v>
      </c>
      <c r="Y155" s="44"/>
      <c r="Z155" s="44"/>
      <c r="AA155" s="47">
        <v>4</v>
      </c>
      <c r="AC155" s="44"/>
      <c r="AD155" s="44"/>
      <c r="AE155" s="44"/>
      <c r="AF155" s="44"/>
      <c r="AG155" s="47">
        <v>29</v>
      </c>
      <c r="AJ155" s="53" t="s">
        <v>209</v>
      </c>
      <c r="AK155" s="53"/>
      <c r="AL155" s="35">
        <v>2703.01</v>
      </c>
      <c r="AM155" s="35">
        <v>10</v>
      </c>
      <c r="AN155" s="35">
        <f t="shared" si="20"/>
        <v>18</v>
      </c>
      <c r="AO155" s="54">
        <f t="shared" si="21"/>
        <v>360000</v>
      </c>
      <c r="AP155" s="35">
        <f t="shared" si="22"/>
        <v>0</v>
      </c>
      <c r="AQ155" s="54">
        <f t="shared" si="23"/>
        <v>0</v>
      </c>
      <c r="AR155" s="35">
        <f t="shared" si="24"/>
        <v>0</v>
      </c>
      <c r="AS155" s="54">
        <f t="shared" si="25"/>
        <v>0</v>
      </c>
      <c r="AT155" s="35">
        <f t="shared" si="26"/>
        <v>10</v>
      </c>
      <c r="AU155" s="54">
        <f t="shared" si="27"/>
        <v>278000</v>
      </c>
      <c r="AV155" s="55">
        <f t="shared" si="28"/>
        <v>18</v>
      </c>
      <c r="AW155" s="15">
        <f t="shared" si="29"/>
        <v>360000</v>
      </c>
    </row>
    <row r="156" spans="2:49" ht="12" customHeight="1" x14ac:dyDescent="0.2">
      <c r="B156" s="53" t="s">
        <v>150</v>
      </c>
      <c r="C156" s="44"/>
      <c r="D156" s="44"/>
      <c r="E156" s="44"/>
      <c r="F156" s="44"/>
      <c r="G156" s="47">
        <v>23</v>
      </c>
      <c r="I156" s="44"/>
      <c r="J156" s="47">
        <v>218</v>
      </c>
      <c r="L156" s="44"/>
      <c r="M156" s="47">
        <v>1</v>
      </c>
      <c r="O156" s="44"/>
      <c r="P156" s="47">
        <v>131</v>
      </c>
      <c r="R156" s="44"/>
      <c r="S156" s="47">
        <v>1</v>
      </c>
      <c r="T156" s="44"/>
      <c r="U156" s="44"/>
      <c r="V156" s="44"/>
      <c r="W156" s="47">
        <v>354</v>
      </c>
      <c r="Y156" s="44"/>
      <c r="Z156" s="44"/>
      <c r="AA156" s="47">
        <v>18</v>
      </c>
      <c r="AC156" s="44"/>
      <c r="AD156" s="44"/>
      <c r="AE156" s="44"/>
      <c r="AF156" s="44"/>
      <c r="AG156" s="47">
        <v>292</v>
      </c>
      <c r="AJ156" s="53" t="s">
        <v>195</v>
      </c>
      <c r="AK156" s="53"/>
      <c r="AL156" s="35">
        <v>2703.02</v>
      </c>
      <c r="AM156" s="35">
        <v>9</v>
      </c>
      <c r="AN156" s="35">
        <f t="shared" si="20"/>
        <v>9</v>
      </c>
      <c r="AO156" s="54">
        <f t="shared" si="21"/>
        <v>73000</v>
      </c>
      <c r="AP156" s="35">
        <f t="shared" si="22"/>
        <v>0</v>
      </c>
      <c r="AQ156" s="54">
        <f t="shared" si="23"/>
        <v>0</v>
      </c>
      <c r="AR156" s="35">
        <f t="shared" si="24"/>
        <v>1</v>
      </c>
      <c r="AS156" s="54">
        <f t="shared" si="25"/>
        <v>400000</v>
      </c>
      <c r="AT156" s="35">
        <f t="shared" si="26"/>
        <v>7</v>
      </c>
      <c r="AU156" s="54">
        <f t="shared" si="27"/>
        <v>457000</v>
      </c>
      <c r="AV156" s="55">
        <f t="shared" si="28"/>
        <v>10</v>
      </c>
      <c r="AW156" s="15">
        <f t="shared" si="29"/>
        <v>473000</v>
      </c>
    </row>
    <row r="157" spans="2:49" ht="12" customHeight="1" x14ac:dyDescent="0.2">
      <c r="B157" s="53" t="s">
        <v>153</v>
      </c>
      <c r="C157" s="44"/>
      <c r="D157" s="44"/>
      <c r="E157" s="44"/>
      <c r="F157" s="44"/>
      <c r="G157" s="47">
        <v>8</v>
      </c>
      <c r="I157" s="44"/>
      <c r="J157" s="47">
        <v>28</v>
      </c>
      <c r="L157" s="44"/>
      <c r="M157" s="47">
        <v>0</v>
      </c>
      <c r="O157" s="44"/>
      <c r="P157" s="47">
        <v>0</v>
      </c>
      <c r="R157" s="44"/>
      <c r="S157" s="47">
        <v>0</v>
      </c>
      <c r="T157" s="44"/>
      <c r="U157" s="44"/>
      <c r="V157" s="44"/>
      <c r="W157" s="47">
        <v>0</v>
      </c>
      <c r="Y157" s="44"/>
      <c r="Z157" s="44"/>
      <c r="AA157" s="47">
        <v>3</v>
      </c>
      <c r="AC157" s="44"/>
      <c r="AD157" s="44"/>
      <c r="AE157" s="44"/>
      <c r="AF157" s="44"/>
      <c r="AG157" s="47">
        <v>6</v>
      </c>
      <c r="AJ157" s="53" t="s">
        <v>196</v>
      </c>
      <c r="AK157" s="53"/>
      <c r="AL157" s="35">
        <v>2704.01</v>
      </c>
      <c r="AM157" s="35">
        <v>8</v>
      </c>
      <c r="AN157" s="35">
        <f t="shared" si="20"/>
        <v>32</v>
      </c>
      <c r="AO157" s="54">
        <f t="shared" si="21"/>
        <v>191000</v>
      </c>
      <c r="AP157" s="35">
        <f t="shared" si="22"/>
        <v>1</v>
      </c>
      <c r="AQ157" s="54">
        <f t="shared" si="23"/>
        <v>168000</v>
      </c>
      <c r="AR157" s="35">
        <f t="shared" si="24"/>
        <v>3</v>
      </c>
      <c r="AS157" s="54">
        <f t="shared" si="25"/>
        <v>1682000</v>
      </c>
      <c r="AT157" s="35">
        <f t="shared" si="26"/>
        <v>11</v>
      </c>
      <c r="AU157" s="54">
        <f t="shared" si="27"/>
        <v>103000</v>
      </c>
      <c r="AV157" s="55">
        <f t="shared" si="28"/>
        <v>36</v>
      </c>
      <c r="AW157" s="15">
        <f t="shared" si="29"/>
        <v>2041000</v>
      </c>
    </row>
    <row r="158" spans="2:49" ht="12" customHeight="1" x14ac:dyDescent="0.2">
      <c r="B158" s="53" t="s">
        <v>26</v>
      </c>
      <c r="C158" s="44"/>
      <c r="D158" s="44"/>
      <c r="E158" s="44"/>
      <c r="F158" s="44"/>
      <c r="G158" s="47">
        <v>458</v>
      </c>
      <c r="I158" s="44"/>
      <c r="J158" s="47">
        <v>6540</v>
      </c>
      <c r="L158" s="44"/>
      <c r="M158" s="47">
        <v>23</v>
      </c>
      <c r="O158" s="44"/>
      <c r="P158" s="47">
        <v>4075</v>
      </c>
      <c r="R158" s="44"/>
      <c r="S158" s="47">
        <v>26</v>
      </c>
      <c r="T158" s="44"/>
      <c r="U158" s="44"/>
      <c r="V158" s="44"/>
      <c r="W158" s="47">
        <v>13493</v>
      </c>
      <c r="Y158" s="44"/>
      <c r="Z158" s="44"/>
      <c r="AA158" s="47">
        <v>219</v>
      </c>
      <c r="AC158" s="44"/>
      <c r="AD158" s="44"/>
      <c r="AE158" s="44"/>
      <c r="AF158" s="44"/>
      <c r="AG158" s="47">
        <v>5673</v>
      </c>
      <c r="AJ158" s="53" t="s">
        <v>175</v>
      </c>
      <c r="AK158" s="53"/>
      <c r="AL158" s="35">
        <v>2704.02</v>
      </c>
      <c r="AM158" s="35">
        <v>9</v>
      </c>
      <c r="AN158" s="35">
        <f t="shared" si="20"/>
        <v>33</v>
      </c>
      <c r="AO158" s="54">
        <f t="shared" si="21"/>
        <v>349000</v>
      </c>
      <c r="AP158" s="35">
        <f t="shared" si="22"/>
        <v>0</v>
      </c>
      <c r="AQ158" s="54">
        <f t="shared" si="23"/>
        <v>0</v>
      </c>
      <c r="AR158" s="35">
        <f t="shared" si="24"/>
        <v>1</v>
      </c>
      <c r="AS158" s="54">
        <f t="shared" si="25"/>
        <v>1000000</v>
      </c>
      <c r="AT158" s="35">
        <f t="shared" si="26"/>
        <v>17</v>
      </c>
      <c r="AU158" s="54">
        <f t="shared" si="27"/>
        <v>147000</v>
      </c>
      <c r="AV158" s="55">
        <f t="shared" si="28"/>
        <v>34</v>
      </c>
      <c r="AW158" s="15">
        <f t="shared" si="29"/>
        <v>1349000</v>
      </c>
    </row>
    <row r="159" spans="2:49" ht="12" customHeight="1" x14ac:dyDescent="0.2">
      <c r="B159" s="51" t="s">
        <v>155</v>
      </c>
      <c r="C159" s="41"/>
      <c r="D159" s="41"/>
      <c r="AJ159" s="53" t="s">
        <v>199</v>
      </c>
      <c r="AK159" s="53"/>
      <c r="AL159" s="35">
        <v>2705.01</v>
      </c>
      <c r="AM159" s="35">
        <v>9</v>
      </c>
      <c r="AN159" s="35">
        <f t="shared" si="20"/>
        <v>27</v>
      </c>
      <c r="AO159" s="54">
        <f t="shared" si="21"/>
        <v>416000</v>
      </c>
      <c r="AP159" s="35">
        <f t="shared" si="22"/>
        <v>0</v>
      </c>
      <c r="AQ159" s="54">
        <f t="shared" si="23"/>
        <v>0</v>
      </c>
      <c r="AR159" s="35">
        <f t="shared" si="24"/>
        <v>0</v>
      </c>
      <c r="AS159" s="54">
        <f t="shared" si="25"/>
        <v>0</v>
      </c>
      <c r="AT159" s="35">
        <f t="shared" si="26"/>
        <v>14</v>
      </c>
      <c r="AU159" s="54">
        <f t="shared" si="27"/>
        <v>101000</v>
      </c>
      <c r="AV159" s="55">
        <f t="shared" si="28"/>
        <v>27</v>
      </c>
      <c r="AW159" s="15">
        <f t="shared" si="29"/>
        <v>416000</v>
      </c>
    </row>
    <row r="160" spans="2:49" ht="12" customHeight="1" x14ac:dyDescent="0.2">
      <c r="B160" s="53" t="s">
        <v>201</v>
      </c>
      <c r="C160" s="44"/>
      <c r="D160" s="44"/>
      <c r="E160" s="44"/>
      <c r="F160" s="44"/>
      <c r="G160" s="47">
        <v>18</v>
      </c>
      <c r="I160" s="44"/>
      <c r="J160" s="47">
        <v>103</v>
      </c>
      <c r="L160" s="44"/>
      <c r="M160" s="47">
        <v>0</v>
      </c>
      <c r="O160" s="44"/>
      <c r="P160" s="47">
        <v>0</v>
      </c>
      <c r="R160" s="44"/>
      <c r="S160" s="47">
        <v>1</v>
      </c>
      <c r="T160" s="44"/>
      <c r="U160" s="44"/>
      <c r="V160" s="44"/>
      <c r="W160" s="47">
        <v>350</v>
      </c>
      <c r="Y160" s="44"/>
      <c r="Z160" s="44"/>
      <c r="AA160" s="47">
        <v>10</v>
      </c>
      <c r="AC160" s="44"/>
      <c r="AD160" s="44"/>
      <c r="AE160" s="44"/>
      <c r="AF160" s="44"/>
      <c r="AG160" s="47">
        <v>89</v>
      </c>
      <c r="AJ160" s="53" t="s">
        <v>121</v>
      </c>
      <c r="AK160" s="53"/>
      <c r="AL160" s="35">
        <v>2705.02</v>
      </c>
      <c r="AM160" s="35">
        <v>10</v>
      </c>
      <c r="AN160" s="35">
        <f t="shared" si="20"/>
        <v>34</v>
      </c>
      <c r="AO160" s="54">
        <f t="shared" si="21"/>
        <v>402000</v>
      </c>
      <c r="AP160" s="35">
        <f t="shared" si="22"/>
        <v>0</v>
      </c>
      <c r="AQ160" s="54">
        <f t="shared" si="23"/>
        <v>0</v>
      </c>
      <c r="AR160" s="35">
        <f t="shared" si="24"/>
        <v>0</v>
      </c>
      <c r="AS160" s="54">
        <f t="shared" si="25"/>
        <v>0</v>
      </c>
      <c r="AT160" s="35">
        <f t="shared" si="26"/>
        <v>18</v>
      </c>
      <c r="AU160" s="54">
        <f t="shared" si="27"/>
        <v>167000</v>
      </c>
      <c r="AV160" s="55">
        <f t="shared" si="28"/>
        <v>34</v>
      </c>
      <c r="AW160" s="15">
        <f t="shared" si="29"/>
        <v>402000</v>
      </c>
    </row>
    <row r="161" spans="1:49" ht="12" customHeight="1" x14ac:dyDescent="0.2">
      <c r="B161" s="53" t="s">
        <v>227</v>
      </c>
      <c r="C161" s="44"/>
      <c r="D161" s="44"/>
      <c r="E161" s="44"/>
      <c r="F161" s="44"/>
      <c r="G161" s="47">
        <v>18</v>
      </c>
      <c r="I161" s="44"/>
      <c r="J161" s="47">
        <v>169</v>
      </c>
      <c r="L161" s="44"/>
      <c r="M161" s="47">
        <v>0</v>
      </c>
      <c r="O161" s="44"/>
      <c r="P161" s="47">
        <v>0</v>
      </c>
      <c r="R161" s="44"/>
      <c r="S161" s="47">
        <v>0</v>
      </c>
      <c r="T161" s="44"/>
      <c r="U161" s="44"/>
      <c r="V161" s="44"/>
      <c r="W161" s="47">
        <v>0</v>
      </c>
      <c r="Y161" s="44"/>
      <c r="Z161" s="44"/>
      <c r="AA161" s="47">
        <v>11</v>
      </c>
      <c r="AC161" s="44"/>
      <c r="AD161" s="44"/>
      <c r="AE161" s="44"/>
      <c r="AF161" s="44"/>
      <c r="AG161" s="47">
        <v>99</v>
      </c>
      <c r="AJ161" s="53" t="s">
        <v>158</v>
      </c>
      <c r="AK161" s="53"/>
      <c r="AL161" s="35">
        <v>2706</v>
      </c>
      <c r="AM161" s="35">
        <v>10</v>
      </c>
      <c r="AN161" s="35">
        <f t="shared" si="20"/>
        <v>30</v>
      </c>
      <c r="AO161" s="54">
        <f t="shared" si="21"/>
        <v>219000</v>
      </c>
      <c r="AP161" s="35">
        <f t="shared" si="22"/>
        <v>0</v>
      </c>
      <c r="AQ161" s="54">
        <f t="shared" si="23"/>
        <v>0</v>
      </c>
      <c r="AR161" s="35">
        <f t="shared" si="24"/>
        <v>0</v>
      </c>
      <c r="AS161" s="54">
        <f t="shared" si="25"/>
        <v>0</v>
      </c>
      <c r="AT161" s="35">
        <f t="shared" si="26"/>
        <v>14</v>
      </c>
      <c r="AU161" s="54">
        <f t="shared" si="27"/>
        <v>75000</v>
      </c>
      <c r="AV161" s="55">
        <f t="shared" si="28"/>
        <v>30</v>
      </c>
      <c r="AW161" s="15">
        <f t="shared" si="29"/>
        <v>219000</v>
      </c>
    </row>
    <row r="162" spans="1:49" ht="12" customHeight="1" x14ac:dyDescent="0.2">
      <c r="B162" s="53" t="s">
        <v>229</v>
      </c>
      <c r="C162" s="44"/>
      <c r="D162" s="44"/>
      <c r="E162" s="44"/>
      <c r="F162" s="44"/>
      <c r="G162" s="47">
        <v>17</v>
      </c>
      <c r="I162" s="44"/>
      <c r="J162" s="47">
        <v>250</v>
      </c>
      <c r="L162" s="44"/>
      <c r="M162" s="47">
        <v>1</v>
      </c>
      <c r="O162" s="44"/>
      <c r="P162" s="47">
        <v>109</v>
      </c>
      <c r="R162" s="44"/>
      <c r="S162" s="47">
        <v>1</v>
      </c>
      <c r="T162" s="44"/>
      <c r="U162" s="44"/>
      <c r="V162" s="44"/>
      <c r="W162" s="47">
        <v>290</v>
      </c>
      <c r="Y162" s="44"/>
      <c r="Z162" s="44"/>
      <c r="AA162" s="47">
        <v>6</v>
      </c>
      <c r="AC162" s="44"/>
      <c r="AD162" s="44"/>
      <c r="AE162" s="44"/>
      <c r="AF162" s="44"/>
      <c r="AG162" s="47">
        <v>29</v>
      </c>
      <c r="AJ162" s="53" t="s">
        <v>219</v>
      </c>
      <c r="AK162" s="53"/>
      <c r="AL162" s="35">
        <v>2707.01</v>
      </c>
      <c r="AM162" s="35">
        <v>4</v>
      </c>
      <c r="AN162" s="35">
        <f t="shared" si="20"/>
        <v>3</v>
      </c>
      <c r="AO162" s="54">
        <f t="shared" si="21"/>
        <v>2000</v>
      </c>
      <c r="AP162" s="35">
        <f t="shared" si="22"/>
        <v>0</v>
      </c>
      <c r="AQ162" s="54">
        <f t="shared" si="23"/>
        <v>0</v>
      </c>
      <c r="AR162" s="35">
        <f t="shared" si="24"/>
        <v>0</v>
      </c>
      <c r="AS162" s="54">
        <f t="shared" si="25"/>
        <v>0</v>
      </c>
      <c r="AT162" s="35">
        <f t="shared" si="26"/>
        <v>1</v>
      </c>
      <c r="AU162" s="54">
        <f t="shared" si="27"/>
        <v>1000</v>
      </c>
      <c r="AV162" s="55">
        <f t="shared" si="28"/>
        <v>3</v>
      </c>
      <c r="AW162" s="15">
        <f t="shared" si="29"/>
        <v>2000</v>
      </c>
    </row>
    <row r="163" spans="1:49" ht="12" customHeight="1" x14ac:dyDescent="0.2">
      <c r="B163" s="53" t="s">
        <v>212</v>
      </c>
      <c r="C163" s="44"/>
      <c r="D163" s="44"/>
      <c r="E163" s="44"/>
      <c r="F163" s="44"/>
      <c r="G163" s="47">
        <v>15</v>
      </c>
      <c r="I163" s="44"/>
      <c r="J163" s="47">
        <v>117</v>
      </c>
      <c r="L163" s="44"/>
      <c r="M163" s="47">
        <v>0</v>
      </c>
      <c r="O163" s="44"/>
      <c r="P163" s="47">
        <v>0</v>
      </c>
      <c r="R163" s="44"/>
      <c r="S163" s="47">
        <v>1</v>
      </c>
      <c r="T163" s="44"/>
      <c r="U163" s="44"/>
      <c r="V163" s="44"/>
      <c r="W163" s="47">
        <v>297</v>
      </c>
      <c r="Y163" s="44"/>
      <c r="Z163" s="44"/>
      <c r="AA163" s="47">
        <v>8</v>
      </c>
      <c r="AC163" s="44"/>
      <c r="AD163" s="44"/>
      <c r="AE163" s="44"/>
      <c r="AF163" s="44"/>
      <c r="AG163" s="47">
        <v>103</v>
      </c>
      <c r="AJ163" s="53" t="s">
        <v>213</v>
      </c>
      <c r="AK163" s="53"/>
      <c r="AL163" s="35">
        <v>2707.02</v>
      </c>
      <c r="AM163" s="35">
        <v>6</v>
      </c>
      <c r="AN163" s="35">
        <f t="shared" si="20"/>
        <v>10</v>
      </c>
      <c r="AO163" s="54">
        <f t="shared" si="21"/>
        <v>78000</v>
      </c>
      <c r="AP163" s="35">
        <f t="shared" si="22"/>
        <v>0</v>
      </c>
      <c r="AQ163" s="54">
        <f t="shared" si="23"/>
        <v>0</v>
      </c>
      <c r="AR163" s="35">
        <f t="shared" si="24"/>
        <v>0</v>
      </c>
      <c r="AS163" s="54">
        <f t="shared" si="25"/>
        <v>0</v>
      </c>
      <c r="AT163" s="35">
        <f t="shared" si="26"/>
        <v>4</v>
      </c>
      <c r="AU163" s="54">
        <f t="shared" si="27"/>
        <v>16000</v>
      </c>
      <c r="AV163" s="55">
        <f t="shared" si="28"/>
        <v>10</v>
      </c>
      <c r="AW163" s="15">
        <f t="shared" si="29"/>
        <v>78000</v>
      </c>
    </row>
    <row r="164" spans="1:49" ht="12" customHeight="1" x14ac:dyDescent="0.2">
      <c r="B164" s="53" t="s">
        <v>124</v>
      </c>
      <c r="C164" s="44"/>
      <c r="D164" s="44"/>
      <c r="E164" s="44"/>
      <c r="F164" s="44"/>
      <c r="G164" s="47">
        <v>11</v>
      </c>
      <c r="I164" s="44"/>
      <c r="J164" s="47">
        <v>35</v>
      </c>
      <c r="L164" s="44"/>
      <c r="M164" s="47">
        <v>0</v>
      </c>
      <c r="O164" s="44"/>
      <c r="P164" s="47">
        <v>0</v>
      </c>
      <c r="R164" s="44"/>
      <c r="S164" s="47">
        <v>0</v>
      </c>
      <c r="T164" s="44"/>
      <c r="U164" s="44"/>
      <c r="V164" s="44"/>
      <c r="W164" s="47">
        <v>0</v>
      </c>
      <c r="Y164" s="44"/>
      <c r="Z164" s="44"/>
      <c r="AA164" s="47">
        <v>8</v>
      </c>
      <c r="AC164" s="44"/>
      <c r="AD164" s="44"/>
      <c r="AE164" s="44"/>
      <c r="AF164" s="44"/>
      <c r="AG164" s="47">
        <v>32</v>
      </c>
      <c r="AJ164" s="53" t="s">
        <v>234</v>
      </c>
      <c r="AK164" s="53"/>
      <c r="AL164" s="35">
        <v>2707.03</v>
      </c>
      <c r="AM164" s="35">
        <v>9</v>
      </c>
      <c r="AN164" s="35">
        <f t="shared" si="20"/>
        <v>15</v>
      </c>
      <c r="AO164" s="54">
        <f t="shared" si="21"/>
        <v>279000</v>
      </c>
      <c r="AP164" s="35">
        <f t="shared" si="22"/>
        <v>0</v>
      </c>
      <c r="AQ164" s="54">
        <f t="shared" si="23"/>
        <v>0</v>
      </c>
      <c r="AR164" s="35">
        <f t="shared" si="24"/>
        <v>0</v>
      </c>
      <c r="AS164" s="54">
        <f t="shared" si="25"/>
        <v>0</v>
      </c>
      <c r="AT164" s="35">
        <f t="shared" si="26"/>
        <v>7</v>
      </c>
      <c r="AU164" s="54">
        <f t="shared" si="27"/>
        <v>220000</v>
      </c>
      <c r="AV164" s="55">
        <f t="shared" si="28"/>
        <v>15</v>
      </c>
      <c r="AW164" s="15">
        <f t="shared" si="29"/>
        <v>279000</v>
      </c>
    </row>
    <row r="165" spans="1:49" ht="12" customHeight="1" x14ac:dyDescent="0.2">
      <c r="B165" s="53" t="s">
        <v>204</v>
      </c>
      <c r="C165" s="44"/>
      <c r="D165" s="44"/>
      <c r="E165" s="44"/>
      <c r="F165" s="44"/>
      <c r="G165" s="47">
        <v>21</v>
      </c>
      <c r="I165" s="44"/>
      <c r="J165" s="47">
        <v>276</v>
      </c>
      <c r="L165" s="44"/>
      <c r="M165" s="47">
        <v>0</v>
      </c>
      <c r="O165" s="44"/>
      <c r="P165" s="47">
        <v>0</v>
      </c>
      <c r="R165" s="44"/>
      <c r="S165" s="47">
        <v>0</v>
      </c>
      <c r="T165" s="44"/>
      <c r="U165" s="44"/>
      <c r="V165" s="44"/>
      <c r="W165" s="47">
        <v>0</v>
      </c>
      <c r="Y165" s="44"/>
      <c r="Z165" s="44"/>
      <c r="AA165" s="47">
        <v>12</v>
      </c>
      <c r="AC165" s="44"/>
      <c r="AD165" s="44"/>
      <c r="AE165" s="44"/>
      <c r="AF165" s="44"/>
      <c r="AG165" s="47">
        <v>154</v>
      </c>
      <c r="AJ165" s="53" t="s">
        <v>220</v>
      </c>
      <c r="AK165" s="53"/>
      <c r="AL165" s="35">
        <v>2708.01</v>
      </c>
      <c r="AM165" s="35">
        <v>8</v>
      </c>
      <c r="AN165" s="35">
        <f t="shared" si="20"/>
        <v>15</v>
      </c>
      <c r="AO165" s="54">
        <f t="shared" si="21"/>
        <v>73000</v>
      </c>
      <c r="AP165" s="35">
        <f t="shared" si="22"/>
        <v>0</v>
      </c>
      <c r="AQ165" s="54">
        <f t="shared" si="23"/>
        <v>0</v>
      </c>
      <c r="AR165" s="35">
        <f t="shared" si="24"/>
        <v>0</v>
      </c>
      <c r="AS165" s="54">
        <f t="shared" si="25"/>
        <v>0</v>
      </c>
      <c r="AT165" s="35">
        <f t="shared" si="26"/>
        <v>9</v>
      </c>
      <c r="AU165" s="54">
        <f t="shared" si="27"/>
        <v>58000</v>
      </c>
      <c r="AV165" s="55">
        <f t="shared" si="28"/>
        <v>15</v>
      </c>
      <c r="AW165" s="15">
        <f t="shared" si="29"/>
        <v>73000</v>
      </c>
    </row>
    <row r="166" spans="1:49" ht="12" customHeight="1" x14ac:dyDescent="0.2">
      <c r="B166" s="53" t="s">
        <v>87</v>
      </c>
      <c r="C166" s="44"/>
      <c r="D166" s="44"/>
      <c r="E166" s="44"/>
      <c r="F166" s="44"/>
      <c r="G166" s="47">
        <v>61</v>
      </c>
      <c r="I166" s="44"/>
      <c r="J166" s="47">
        <v>908</v>
      </c>
      <c r="L166" s="44"/>
      <c r="M166" s="47">
        <v>5</v>
      </c>
      <c r="O166" s="44"/>
      <c r="P166" s="47">
        <v>864</v>
      </c>
      <c r="R166" s="44"/>
      <c r="S166" s="47">
        <v>5</v>
      </c>
      <c r="T166" s="44"/>
      <c r="U166" s="44"/>
      <c r="V166" s="44"/>
      <c r="W166" s="47">
        <v>3458</v>
      </c>
      <c r="Y166" s="44"/>
      <c r="Z166" s="44"/>
      <c r="AA166" s="47">
        <v>26</v>
      </c>
      <c r="AC166" s="44"/>
      <c r="AD166" s="44"/>
      <c r="AE166" s="44"/>
      <c r="AF166" s="44"/>
      <c r="AG166" s="47">
        <v>1211</v>
      </c>
      <c r="AJ166" s="53" t="s">
        <v>166</v>
      </c>
      <c r="AK166" s="53"/>
      <c r="AL166" s="35">
        <v>2708.02</v>
      </c>
      <c r="AM166" s="35">
        <v>8</v>
      </c>
      <c r="AN166" s="35">
        <f t="shared" si="20"/>
        <v>8</v>
      </c>
      <c r="AO166" s="54">
        <f t="shared" si="21"/>
        <v>42000</v>
      </c>
      <c r="AP166" s="35">
        <f t="shared" si="22"/>
        <v>1</v>
      </c>
      <c r="AQ166" s="54">
        <f t="shared" si="23"/>
        <v>176000</v>
      </c>
      <c r="AR166" s="35">
        <f t="shared" si="24"/>
        <v>1</v>
      </c>
      <c r="AS166" s="54">
        <f t="shared" si="25"/>
        <v>1000000</v>
      </c>
      <c r="AT166" s="35">
        <f t="shared" si="26"/>
        <v>5</v>
      </c>
      <c r="AU166" s="54">
        <f t="shared" si="27"/>
        <v>188000</v>
      </c>
      <c r="AV166" s="55">
        <f t="shared" si="28"/>
        <v>10</v>
      </c>
      <c r="AW166" s="15">
        <f t="shared" si="29"/>
        <v>1218000</v>
      </c>
    </row>
    <row r="167" spans="1:49" ht="12" customHeight="1" x14ac:dyDescent="0.2">
      <c r="B167" s="53" t="s">
        <v>214</v>
      </c>
      <c r="C167" s="44"/>
      <c r="D167" s="44"/>
      <c r="E167" s="44"/>
      <c r="F167" s="44"/>
      <c r="G167" s="47">
        <v>43</v>
      </c>
      <c r="I167" s="44"/>
      <c r="J167" s="47">
        <v>601</v>
      </c>
      <c r="L167" s="44"/>
      <c r="M167" s="47">
        <v>4</v>
      </c>
      <c r="O167" s="44"/>
      <c r="P167" s="47">
        <v>950</v>
      </c>
      <c r="R167" s="44"/>
      <c r="S167" s="47">
        <v>1</v>
      </c>
      <c r="T167" s="44"/>
      <c r="U167" s="44"/>
      <c r="V167" s="44"/>
      <c r="W167" s="47">
        <v>300</v>
      </c>
      <c r="Y167" s="44"/>
      <c r="Z167" s="44"/>
      <c r="AA167" s="47">
        <v>14</v>
      </c>
      <c r="AC167" s="44"/>
      <c r="AD167" s="44"/>
      <c r="AE167" s="44"/>
      <c r="AF167" s="44"/>
      <c r="AG167" s="47">
        <v>278</v>
      </c>
      <c r="AJ167" s="53" t="s">
        <v>222</v>
      </c>
      <c r="AK167" s="53"/>
      <c r="AL167" s="35">
        <v>2708.03</v>
      </c>
      <c r="AM167" s="35">
        <v>8</v>
      </c>
      <c r="AN167" s="35">
        <f t="shared" si="20"/>
        <v>17</v>
      </c>
      <c r="AO167" s="54">
        <f t="shared" si="21"/>
        <v>326000</v>
      </c>
      <c r="AP167" s="35">
        <f t="shared" si="22"/>
        <v>0</v>
      </c>
      <c r="AQ167" s="54">
        <f t="shared" si="23"/>
        <v>0</v>
      </c>
      <c r="AR167" s="35">
        <f t="shared" si="24"/>
        <v>2</v>
      </c>
      <c r="AS167" s="54">
        <f t="shared" si="25"/>
        <v>600000</v>
      </c>
      <c r="AT167" s="35">
        <f t="shared" si="26"/>
        <v>13</v>
      </c>
      <c r="AU167" s="54">
        <f t="shared" si="27"/>
        <v>474000</v>
      </c>
      <c r="AV167" s="55">
        <f t="shared" si="28"/>
        <v>19</v>
      </c>
      <c r="AW167" s="15">
        <f t="shared" si="29"/>
        <v>926000</v>
      </c>
    </row>
    <row r="168" spans="1:49" ht="12" customHeight="1" x14ac:dyDescent="0.2">
      <c r="B168" s="53" t="s">
        <v>160</v>
      </c>
      <c r="C168" s="44"/>
      <c r="D168" s="44"/>
      <c r="E168" s="44"/>
      <c r="F168" s="44"/>
      <c r="G168" s="47">
        <v>3</v>
      </c>
      <c r="I168" s="44"/>
      <c r="J168" s="47">
        <v>1</v>
      </c>
      <c r="L168" s="44"/>
      <c r="M168" s="47">
        <v>0</v>
      </c>
      <c r="O168" s="44"/>
      <c r="P168" s="47">
        <v>0</v>
      </c>
      <c r="R168" s="44"/>
      <c r="S168" s="47">
        <v>0</v>
      </c>
      <c r="T168" s="44"/>
      <c r="U168" s="44"/>
      <c r="V168" s="44"/>
      <c r="W168" s="47">
        <v>0</v>
      </c>
      <c r="Y168" s="44"/>
      <c r="Z168" s="44"/>
      <c r="AA168" s="47">
        <v>2</v>
      </c>
      <c r="AC168" s="44"/>
      <c r="AD168" s="44"/>
      <c r="AE168" s="44"/>
      <c r="AF168" s="44"/>
      <c r="AG168" s="47">
        <v>0</v>
      </c>
      <c r="AJ168" s="53" t="s">
        <v>184</v>
      </c>
      <c r="AK168" s="53"/>
      <c r="AL168" s="35">
        <v>2708.04</v>
      </c>
      <c r="AM168" s="35">
        <v>8</v>
      </c>
      <c r="AN168" s="35">
        <f t="shared" si="20"/>
        <v>22</v>
      </c>
      <c r="AO168" s="54">
        <f t="shared" si="21"/>
        <v>121000</v>
      </c>
      <c r="AP168" s="35">
        <f t="shared" si="22"/>
        <v>0</v>
      </c>
      <c r="AQ168" s="54">
        <f t="shared" si="23"/>
        <v>0</v>
      </c>
      <c r="AR168" s="35">
        <f t="shared" si="24"/>
        <v>0</v>
      </c>
      <c r="AS168" s="54">
        <f t="shared" si="25"/>
        <v>0</v>
      </c>
      <c r="AT168" s="35">
        <f t="shared" si="26"/>
        <v>8</v>
      </c>
      <c r="AU168" s="54">
        <f t="shared" si="27"/>
        <v>75000</v>
      </c>
      <c r="AV168" s="55">
        <f t="shared" si="28"/>
        <v>22</v>
      </c>
      <c r="AW168" s="15">
        <f t="shared" si="29"/>
        <v>121000</v>
      </c>
    </row>
    <row r="169" spans="1:49" ht="12" customHeight="1" x14ac:dyDescent="0.2">
      <c r="B169" s="53" t="s">
        <v>128</v>
      </c>
      <c r="C169" s="44"/>
      <c r="D169" s="44"/>
      <c r="E169" s="44"/>
      <c r="F169" s="44"/>
      <c r="G169" s="47">
        <v>7</v>
      </c>
      <c r="I169" s="44"/>
      <c r="J169" s="47">
        <v>17</v>
      </c>
      <c r="L169" s="44"/>
      <c r="M169" s="47">
        <v>0</v>
      </c>
      <c r="O169" s="44"/>
      <c r="P169" s="47">
        <v>0</v>
      </c>
      <c r="R169" s="44"/>
      <c r="S169" s="47">
        <v>0</v>
      </c>
      <c r="T169" s="44"/>
      <c r="U169" s="44"/>
      <c r="V169" s="44"/>
      <c r="W169" s="47">
        <v>0</v>
      </c>
      <c r="Y169" s="44"/>
      <c r="Z169" s="44"/>
      <c r="AA169" s="47">
        <v>4</v>
      </c>
      <c r="AC169" s="44"/>
      <c r="AD169" s="44"/>
      <c r="AE169" s="44"/>
      <c r="AF169" s="44"/>
      <c r="AG169" s="47">
        <v>10</v>
      </c>
      <c r="AJ169" s="53" t="s">
        <v>185</v>
      </c>
      <c r="AK169" s="53"/>
      <c r="AL169" s="35">
        <v>2708.05</v>
      </c>
      <c r="AM169" s="35">
        <v>7</v>
      </c>
      <c r="AN169" s="35">
        <f t="shared" si="20"/>
        <v>31</v>
      </c>
      <c r="AO169" s="54">
        <f t="shared" si="21"/>
        <v>424000</v>
      </c>
      <c r="AP169" s="35">
        <f t="shared" si="22"/>
        <v>1</v>
      </c>
      <c r="AQ169" s="54">
        <f t="shared" si="23"/>
        <v>125000</v>
      </c>
      <c r="AR169" s="35">
        <f t="shared" si="24"/>
        <v>5</v>
      </c>
      <c r="AS169" s="54">
        <f t="shared" si="25"/>
        <v>2798000</v>
      </c>
      <c r="AT169" s="35">
        <f t="shared" si="26"/>
        <v>11</v>
      </c>
      <c r="AU169" s="54">
        <f t="shared" si="27"/>
        <v>644000</v>
      </c>
      <c r="AV169" s="55">
        <f t="shared" si="28"/>
        <v>37</v>
      </c>
      <c r="AW169" s="15">
        <f t="shared" si="29"/>
        <v>3347000</v>
      </c>
    </row>
    <row r="170" spans="1:49" ht="12" customHeight="1" x14ac:dyDescent="0.2">
      <c r="B170" s="53" t="s">
        <v>163</v>
      </c>
      <c r="C170" s="44"/>
      <c r="D170" s="44"/>
      <c r="E170" s="44"/>
      <c r="F170" s="44"/>
      <c r="G170" s="47">
        <v>7</v>
      </c>
      <c r="I170" s="44"/>
      <c r="J170" s="47">
        <v>15</v>
      </c>
      <c r="L170" s="44"/>
      <c r="M170" s="47">
        <v>0</v>
      </c>
      <c r="O170" s="44"/>
      <c r="P170" s="47">
        <v>0</v>
      </c>
      <c r="R170" s="44"/>
      <c r="S170" s="47">
        <v>0</v>
      </c>
      <c r="T170" s="44"/>
      <c r="U170" s="44"/>
      <c r="V170" s="44"/>
      <c r="W170" s="47">
        <v>0</v>
      </c>
      <c r="Y170" s="44"/>
      <c r="Z170" s="44"/>
      <c r="AA170" s="47">
        <v>1</v>
      </c>
      <c r="AC170" s="44"/>
      <c r="AD170" s="44"/>
      <c r="AE170" s="44"/>
      <c r="AF170" s="44"/>
      <c r="AG170" s="47">
        <v>10</v>
      </c>
      <c r="AJ170" s="53" t="s">
        <v>207</v>
      </c>
      <c r="AK170" s="53"/>
      <c r="AL170" s="35">
        <v>2709.01</v>
      </c>
      <c r="AM170" s="35">
        <v>7</v>
      </c>
      <c r="AN170" s="35">
        <f t="shared" si="20"/>
        <v>10</v>
      </c>
      <c r="AO170" s="54">
        <f t="shared" si="21"/>
        <v>60000</v>
      </c>
      <c r="AP170" s="35">
        <f t="shared" si="22"/>
        <v>0</v>
      </c>
      <c r="AQ170" s="54">
        <f t="shared" si="23"/>
        <v>0</v>
      </c>
      <c r="AR170" s="35">
        <f t="shared" si="24"/>
        <v>0</v>
      </c>
      <c r="AS170" s="54">
        <f t="shared" si="25"/>
        <v>0</v>
      </c>
      <c r="AT170" s="35">
        <f t="shared" si="26"/>
        <v>3</v>
      </c>
      <c r="AU170" s="54">
        <f t="shared" si="27"/>
        <v>21000</v>
      </c>
      <c r="AV170" s="55">
        <f t="shared" si="28"/>
        <v>10</v>
      </c>
      <c r="AW170" s="15">
        <f t="shared" si="29"/>
        <v>60000</v>
      </c>
    </row>
    <row r="171" spans="1:49" ht="12" customHeight="1" x14ac:dyDescent="0.2">
      <c r="B171" s="53" t="s">
        <v>64</v>
      </c>
      <c r="C171" s="44"/>
      <c r="D171" s="44"/>
      <c r="E171" s="44"/>
      <c r="F171" s="44"/>
      <c r="G171" s="47">
        <v>3</v>
      </c>
      <c r="I171" s="44"/>
      <c r="J171" s="47">
        <v>2</v>
      </c>
      <c r="L171" s="44"/>
      <c r="M171" s="47">
        <v>0</v>
      </c>
      <c r="O171" s="44"/>
      <c r="P171" s="47">
        <v>0</v>
      </c>
      <c r="R171" s="44"/>
      <c r="S171" s="47">
        <v>0</v>
      </c>
      <c r="T171" s="44"/>
      <c r="U171" s="44"/>
      <c r="V171" s="44"/>
      <c r="W171" s="47">
        <v>0</v>
      </c>
      <c r="Y171" s="44"/>
      <c r="Z171" s="44"/>
      <c r="AA171" s="47">
        <v>0</v>
      </c>
      <c r="AC171" s="44"/>
      <c r="AD171" s="44"/>
      <c r="AE171" s="44"/>
      <c r="AF171" s="44"/>
      <c r="AG171" s="47">
        <v>0</v>
      </c>
      <c r="AJ171" s="53" t="s">
        <v>187</v>
      </c>
      <c r="AK171" s="53"/>
      <c r="AL171" s="35">
        <v>2709.02</v>
      </c>
      <c r="AM171" s="35">
        <v>9</v>
      </c>
      <c r="AN171" s="35">
        <f t="shared" si="20"/>
        <v>5</v>
      </c>
      <c r="AO171" s="54">
        <f t="shared" si="21"/>
        <v>87000</v>
      </c>
      <c r="AP171" s="35">
        <f t="shared" si="22"/>
        <v>0</v>
      </c>
      <c r="AQ171" s="54">
        <f t="shared" si="23"/>
        <v>0</v>
      </c>
      <c r="AR171" s="35">
        <f t="shared" si="24"/>
        <v>0</v>
      </c>
      <c r="AS171" s="54">
        <f t="shared" si="25"/>
        <v>0</v>
      </c>
      <c r="AT171" s="35">
        <f t="shared" si="26"/>
        <v>3</v>
      </c>
      <c r="AU171" s="54">
        <f t="shared" si="27"/>
        <v>54000</v>
      </c>
      <c r="AV171" s="55">
        <f t="shared" si="28"/>
        <v>5</v>
      </c>
      <c r="AW171" s="15">
        <f t="shared" si="29"/>
        <v>87000</v>
      </c>
    </row>
    <row r="172" spans="1:49" ht="12" customHeight="1" x14ac:dyDescent="0.2">
      <c r="B172" s="53" t="s">
        <v>132</v>
      </c>
      <c r="C172" s="44"/>
      <c r="D172" s="44"/>
      <c r="E172" s="44"/>
      <c r="F172" s="44"/>
      <c r="G172" s="47">
        <v>1</v>
      </c>
      <c r="I172" s="44"/>
      <c r="J172" s="47">
        <v>1</v>
      </c>
      <c r="L172" s="44"/>
      <c r="M172" s="47">
        <v>0</v>
      </c>
      <c r="O172" s="44"/>
      <c r="P172" s="47">
        <v>0</v>
      </c>
      <c r="R172" s="44"/>
      <c r="S172" s="47">
        <v>0</v>
      </c>
      <c r="T172" s="44"/>
      <c r="U172" s="44"/>
      <c r="V172" s="44"/>
      <c r="W172" s="47">
        <v>0</v>
      </c>
      <c r="Y172" s="44"/>
      <c r="Z172" s="44"/>
      <c r="AA172" s="47">
        <v>1</v>
      </c>
      <c r="AC172" s="44"/>
      <c r="AD172" s="44"/>
      <c r="AE172" s="44"/>
      <c r="AF172" s="44"/>
      <c r="AG172" s="47">
        <v>1</v>
      </c>
      <c r="AJ172" s="53" t="s">
        <v>189</v>
      </c>
      <c r="AK172" s="53"/>
      <c r="AL172" s="35">
        <v>2709.03</v>
      </c>
      <c r="AM172" s="35">
        <v>10</v>
      </c>
      <c r="AN172" s="35">
        <f t="shared" si="20"/>
        <v>9</v>
      </c>
      <c r="AO172" s="54">
        <f t="shared" si="21"/>
        <v>18000</v>
      </c>
      <c r="AP172" s="35">
        <f t="shared" si="22"/>
        <v>0</v>
      </c>
      <c r="AQ172" s="54">
        <f t="shared" si="23"/>
        <v>0</v>
      </c>
      <c r="AR172" s="35">
        <f t="shared" si="24"/>
        <v>0</v>
      </c>
      <c r="AS172" s="54">
        <f t="shared" si="25"/>
        <v>0</v>
      </c>
      <c r="AT172" s="35">
        <f t="shared" si="26"/>
        <v>5</v>
      </c>
      <c r="AU172" s="54">
        <f t="shared" si="27"/>
        <v>11000</v>
      </c>
      <c r="AV172" s="55">
        <f t="shared" si="28"/>
        <v>9</v>
      </c>
      <c r="AW172" s="15">
        <f t="shared" si="29"/>
        <v>18000</v>
      </c>
    </row>
    <row r="173" spans="1:49" ht="12" customHeight="1" x14ac:dyDescent="0.2">
      <c r="B173" s="53" t="s">
        <v>135</v>
      </c>
      <c r="C173" s="44"/>
      <c r="D173" s="44"/>
      <c r="E173" s="44"/>
      <c r="F173" s="44"/>
      <c r="G173" s="47">
        <v>40</v>
      </c>
      <c r="I173" s="44"/>
      <c r="J173" s="47">
        <v>624</v>
      </c>
      <c r="L173" s="44"/>
      <c r="M173" s="47">
        <v>2</v>
      </c>
      <c r="O173" s="44"/>
      <c r="P173" s="47">
        <v>252</v>
      </c>
      <c r="R173" s="44"/>
      <c r="S173" s="47">
        <v>3</v>
      </c>
      <c r="T173" s="44"/>
      <c r="U173" s="44"/>
      <c r="V173" s="44"/>
      <c r="W173" s="47">
        <v>2080</v>
      </c>
      <c r="Y173" s="44"/>
      <c r="Z173" s="44"/>
      <c r="AA173" s="47">
        <v>19</v>
      </c>
      <c r="AC173" s="44"/>
      <c r="AD173" s="44"/>
      <c r="AE173" s="44"/>
      <c r="AF173" s="44"/>
      <c r="AG173" s="47">
        <v>1349</v>
      </c>
      <c r="AJ173" s="53" t="s">
        <v>190</v>
      </c>
      <c r="AK173" s="53"/>
      <c r="AL173" s="35">
        <v>2710.01</v>
      </c>
      <c r="AM173" s="35">
        <v>6</v>
      </c>
      <c r="AN173" s="35">
        <f t="shared" si="20"/>
        <v>6</v>
      </c>
      <c r="AO173" s="54">
        <f t="shared" si="21"/>
        <v>32000</v>
      </c>
      <c r="AP173" s="35">
        <f t="shared" si="22"/>
        <v>0</v>
      </c>
      <c r="AQ173" s="54">
        <f t="shared" si="23"/>
        <v>0</v>
      </c>
      <c r="AR173" s="35">
        <f t="shared" si="24"/>
        <v>0</v>
      </c>
      <c r="AS173" s="54">
        <f t="shared" si="25"/>
        <v>0</v>
      </c>
      <c r="AT173" s="35">
        <f t="shared" si="26"/>
        <v>4</v>
      </c>
      <c r="AU173" s="54">
        <f t="shared" si="27"/>
        <v>29000</v>
      </c>
      <c r="AV173" s="55">
        <f t="shared" si="28"/>
        <v>6</v>
      </c>
      <c r="AW173" s="15">
        <f t="shared" si="29"/>
        <v>32000</v>
      </c>
    </row>
    <row r="174" spans="1:49" ht="12" customHeight="1" x14ac:dyDescent="0.2">
      <c r="B174" s="53" t="s">
        <v>183</v>
      </c>
      <c r="C174" s="44"/>
      <c r="D174" s="44"/>
      <c r="E174" s="44"/>
      <c r="F174" s="44"/>
      <c r="G174" s="47">
        <v>4</v>
      </c>
      <c r="I174" s="44"/>
      <c r="J174" s="47">
        <v>36</v>
      </c>
      <c r="L174" s="44"/>
      <c r="M174" s="47">
        <v>0</v>
      </c>
      <c r="O174" s="44"/>
      <c r="P174" s="47">
        <v>0</v>
      </c>
      <c r="R174" s="44"/>
      <c r="S174" s="47">
        <v>0</v>
      </c>
      <c r="T174" s="44"/>
      <c r="U174" s="44"/>
      <c r="V174" s="44"/>
      <c r="W174" s="47">
        <v>0</v>
      </c>
      <c r="Y174" s="44"/>
      <c r="Z174" s="44"/>
      <c r="AA174" s="47">
        <v>3</v>
      </c>
      <c r="AC174" s="44"/>
      <c r="AD174" s="44"/>
      <c r="AE174" s="44"/>
      <c r="AF174" s="44"/>
      <c r="AG174" s="47">
        <v>30</v>
      </c>
      <c r="AJ174" s="53" t="s">
        <v>208</v>
      </c>
      <c r="AK174" s="53"/>
      <c r="AL174" s="35">
        <v>2710.02</v>
      </c>
      <c r="AM174" s="35">
        <v>7</v>
      </c>
      <c r="AN174" s="35">
        <f t="shared" si="20"/>
        <v>11</v>
      </c>
      <c r="AO174" s="54">
        <f t="shared" si="21"/>
        <v>61000</v>
      </c>
      <c r="AP174" s="35">
        <f t="shared" si="22"/>
        <v>0</v>
      </c>
      <c r="AQ174" s="54">
        <f t="shared" si="23"/>
        <v>0</v>
      </c>
      <c r="AR174" s="35">
        <f t="shared" si="24"/>
        <v>0</v>
      </c>
      <c r="AS174" s="54">
        <f t="shared" si="25"/>
        <v>0</v>
      </c>
      <c r="AT174" s="35">
        <f t="shared" si="26"/>
        <v>8</v>
      </c>
      <c r="AU174" s="54">
        <f t="shared" si="27"/>
        <v>33000</v>
      </c>
      <c r="AV174" s="55">
        <f t="shared" si="28"/>
        <v>11</v>
      </c>
      <c r="AW174" s="15">
        <f t="shared" si="29"/>
        <v>61000</v>
      </c>
    </row>
    <row r="175" spans="1:49" ht="12" customHeight="1" x14ac:dyDescent="0.2">
      <c r="B175" s="53" t="s">
        <v>105</v>
      </c>
      <c r="C175" s="44"/>
      <c r="D175" s="44"/>
      <c r="E175" s="44"/>
      <c r="F175" s="44"/>
      <c r="G175" s="47">
        <v>7</v>
      </c>
      <c r="I175" s="44"/>
      <c r="J175" s="47">
        <v>59</v>
      </c>
      <c r="L175" s="44"/>
      <c r="M175" s="47">
        <v>0</v>
      </c>
      <c r="O175" s="44"/>
      <c r="P175" s="47">
        <v>0</v>
      </c>
      <c r="R175" s="44"/>
      <c r="S175" s="47">
        <v>0</v>
      </c>
      <c r="T175" s="44"/>
      <c r="U175" s="44"/>
      <c r="V175" s="44"/>
      <c r="W175" s="47">
        <v>0</v>
      </c>
      <c r="Y175" s="44"/>
      <c r="Z175" s="44"/>
      <c r="AA175" s="47">
        <v>3</v>
      </c>
      <c r="AC175" s="44"/>
      <c r="AD175" s="44"/>
      <c r="AE175" s="44"/>
      <c r="AF175" s="44"/>
      <c r="AG175" s="47">
        <v>6</v>
      </c>
      <c r="AJ175" s="53" t="s">
        <v>169</v>
      </c>
      <c r="AK175" s="53"/>
      <c r="AL175" s="35">
        <v>2711.01</v>
      </c>
      <c r="AM175" s="35">
        <v>11</v>
      </c>
      <c r="AN175" s="35">
        <f t="shared" si="20"/>
        <v>9</v>
      </c>
      <c r="AO175" s="54">
        <f t="shared" si="21"/>
        <v>69000</v>
      </c>
      <c r="AP175" s="35">
        <f t="shared" si="22"/>
        <v>0</v>
      </c>
      <c r="AQ175" s="54">
        <f t="shared" si="23"/>
        <v>0</v>
      </c>
      <c r="AR175" s="35">
        <f t="shared" si="24"/>
        <v>0</v>
      </c>
      <c r="AS175" s="54">
        <f t="shared" si="25"/>
        <v>0</v>
      </c>
      <c r="AT175" s="35">
        <f t="shared" si="26"/>
        <v>5</v>
      </c>
      <c r="AU175" s="54">
        <f t="shared" si="27"/>
        <v>36000</v>
      </c>
      <c r="AV175" s="55">
        <f t="shared" si="28"/>
        <v>9</v>
      </c>
      <c r="AW175" s="15">
        <f t="shared" si="29"/>
        <v>69000</v>
      </c>
    </row>
    <row r="176" spans="1:49" ht="14.45" customHeight="1" x14ac:dyDescent="0.2">
      <c r="A176" s="48" t="s">
        <v>275</v>
      </c>
      <c r="B176" s="37"/>
      <c r="C176" s="37"/>
      <c r="D176" s="37"/>
      <c r="E176" s="37"/>
      <c r="F176" s="37"/>
      <c r="G176" s="37"/>
      <c r="H176" s="37"/>
      <c r="Z176" s="38"/>
      <c r="AA176" s="38"/>
      <c r="AB176" s="49" t="s">
        <v>1</v>
      </c>
      <c r="AC176" s="38"/>
      <c r="AD176" s="49" t="s">
        <v>148</v>
      </c>
      <c r="AE176" s="50" t="s">
        <v>3</v>
      </c>
      <c r="AF176" s="38"/>
      <c r="AG176" s="49" t="s">
        <v>221</v>
      </c>
      <c r="AJ176" s="53" t="s">
        <v>282</v>
      </c>
      <c r="AK176" s="53"/>
      <c r="AL176" s="35">
        <v>2711.02</v>
      </c>
      <c r="AM176" s="35">
        <v>13</v>
      </c>
      <c r="AN176" s="35">
        <f t="shared" si="20"/>
        <v>20</v>
      </c>
      <c r="AO176" s="54">
        <f t="shared" si="21"/>
        <v>203000</v>
      </c>
      <c r="AP176" s="35">
        <f t="shared" si="22"/>
        <v>0</v>
      </c>
      <c r="AQ176" s="54">
        <f t="shared" si="23"/>
        <v>0</v>
      </c>
      <c r="AR176" s="35">
        <f t="shared" si="24"/>
        <v>0</v>
      </c>
      <c r="AS176" s="54">
        <f t="shared" si="25"/>
        <v>0</v>
      </c>
      <c r="AT176" s="35">
        <f t="shared" si="26"/>
        <v>10</v>
      </c>
      <c r="AU176" s="54">
        <f t="shared" si="27"/>
        <v>93000</v>
      </c>
      <c r="AV176" s="55">
        <f t="shared" si="28"/>
        <v>20</v>
      </c>
      <c r="AW176" s="15">
        <f t="shared" si="29"/>
        <v>203000</v>
      </c>
    </row>
    <row r="177" spans="1:49" ht="14.45" customHeight="1" x14ac:dyDescent="0.2">
      <c r="A177" s="48" t="s">
        <v>5</v>
      </c>
      <c r="B177" s="37"/>
      <c r="C177" s="37"/>
      <c r="D177" s="37"/>
      <c r="E177" s="37"/>
      <c r="V177" s="48" t="s">
        <v>6</v>
      </c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J177" s="53" t="s">
        <v>211</v>
      </c>
      <c r="AK177" s="53"/>
      <c r="AL177" s="35">
        <v>2712</v>
      </c>
      <c r="AM177" s="35">
        <v>13</v>
      </c>
      <c r="AN177" s="35">
        <f t="shared" si="20"/>
        <v>78</v>
      </c>
      <c r="AO177" s="54">
        <f t="shared" si="21"/>
        <v>793000</v>
      </c>
      <c r="AP177" s="35">
        <f t="shared" si="22"/>
        <v>2</v>
      </c>
      <c r="AQ177" s="54">
        <f t="shared" si="23"/>
        <v>350000</v>
      </c>
      <c r="AR177" s="35">
        <f t="shared" si="24"/>
        <v>5</v>
      </c>
      <c r="AS177" s="54">
        <f t="shared" si="25"/>
        <v>3429000</v>
      </c>
      <c r="AT177" s="35">
        <f t="shared" si="26"/>
        <v>33</v>
      </c>
      <c r="AU177" s="54">
        <f t="shared" si="27"/>
        <v>217000</v>
      </c>
      <c r="AV177" s="55">
        <f t="shared" si="28"/>
        <v>85</v>
      </c>
      <c r="AW177" s="15">
        <f t="shared" si="29"/>
        <v>4572000</v>
      </c>
    </row>
    <row r="178" spans="1:49" ht="14.45" customHeight="1" x14ac:dyDescent="0.2">
      <c r="A178" s="48" t="s">
        <v>7</v>
      </c>
      <c r="B178" s="37"/>
      <c r="C178" s="37"/>
      <c r="D178" s="37"/>
      <c r="E178" s="37"/>
      <c r="V178" s="48" t="s">
        <v>268</v>
      </c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J178" s="53" t="s">
        <v>232</v>
      </c>
      <c r="AK178" s="53"/>
      <c r="AL178" s="35">
        <v>2713</v>
      </c>
      <c r="AM178" s="35">
        <v>13</v>
      </c>
      <c r="AN178" s="35">
        <f t="shared" si="20"/>
        <v>51</v>
      </c>
      <c r="AO178" s="54">
        <f t="shared" si="21"/>
        <v>497000</v>
      </c>
      <c r="AP178" s="35">
        <f t="shared" si="22"/>
        <v>0</v>
      </c>
      <c r="AQ178" s="54">
        <f t="shared" si="23"/>
        <v>0</v>
      </c>
      <c r="AR178" s="35">
        <f t="shared" si="24"/>
        <v>6</v>
      </c>
      <c r="AS178" s="54">
        <f t="shared" si="25"/>
        <v>3564000</v>
      </c>
      <c r="AT178" s="35">
        <f t="shared" si="26"/>
        <v>20</v>
      </c>
      <c r="AU178" s="54">
        <f t="shared" si="27"/>
        <v>256000</v>
      </c>
      <c r="AV178" s="55">
        <f t="shared" si="28"/>
        <v>57</v>
      </c>
      <c r="AW178" s="15">
        <f t="shared" si="29"/>
        <v>4061000</v>
      </c>
    </row>
    <row r="179" spans="1:49" ht="12" customHeight="1" x14ac:dyDescent="0.2">
      <c r="G179" s="51" t="s">
        <v>10</v>
      </c>
      <c r="H179" s="41"/>
      <c r="I179" s="41"/>
      <c r="J179" s="41"/>
      <c r="M179" s="51" t="s">
        <v>10</v>
      </c>
      <c r="N179" s="41"/>
      <c r="O179" s="41"/>
      <c r="P179" s="41"/>
      <c r="R179" s="51" t="s">
        <v>10</v>
      </c>
      <c r="S179" s="41"/>
      <c r="T179" s="41"/>
      <c r="U179" s="41"/>
      <c r="V179" s="41"/>
      <c r="AJ179" s="53" t="s">
        <v>186</v>
      </c>
      <c r="AK179" s="53"/>
      <c r="AL179" s="35">
        <v>2714</v>
      </c>
      <c r="AM179" s="35">
        <v>13</v>
      </c>
      <c r="AN179" s="35">
        <f t="shared" si="20"/>
        <v>80</v>
      </c>
      <c r="AO179" s="54">
        <f t="shared" si="21"/>
        <v>1039000</v>
      </c>
      <c r="AP179" s="35">
        <f t="shared" si="22"/>
        <v>1</v>
      </c>
      <c r="AQ179" s="54">
        <f t="shared" si="23"/>
        <v>150000</v>
      </c>
      <c r="AR179" s="35">
        <f t="shared" si="24"/>
        <v>6</v>
      </c>
      <c r="AS179" s="54">
        <f t="shared" si="25"/>
        <v>2559000</v>
      </c>
      <c r="AT179" s="35">
        <f t="shared" si="26"/>
        <v>46</v>
      </c>
      <c r="AU179" s="54">
        <f t="shared" si="27"/>
        <v>912000</v>
      </c>
      <c r="AV179" s="55">
        <f t="shared" si="28"/>
        <v>87</v>
      </c>
      <c r="AW179" s="15">
        <f t="shared" si="29"/>
        <v>3748000</v>
      </c>
    </row>
    <row r="180" spans="1:49" ht="12" customHeight="1" x14ac:dyDescent="0.2">
      <c r="G180" s="51" t="s">
        <v>11</v>
      </c>
      <c r="H180" s="41"/>
      <c r="I180" s="41"/>
      <c r="J180" s="41"/>
      <c r="M180" s="51" t="s">
        <v>12</v>
      </c>
      <c r="N180" s="41"/>
      <c r="O180" s="41"/>
      <c r="P180" s="41"/>
      <c r="R180" s="51" t="s">
        <v>13</v>
      </c>
      <c r="S180" s="41"/>
      <c r="T180" s="41"/>
      <c r="U180" s="41"/>
      <c r="V180" s="41"/>
      <c r="X180" s="51" t="s">
        <v>14</v>
      </c>
      <c r="Y180" s="41"/>
      <c r="Z180" s="41"/>
      <c r="AA180" s="41"/>
      <c r="AB180" s="41"/>
      <c r="AC180" s="41"/>
      <c r="AD180" s="41"/>
      <c r="AE180" s="41"/>
      <c r="AF180" s="41"/>
      <c r="AG180" s="41"/>
      <c r="AJ180" s="53" t="s">
        <v>215</v>
      </c>
      <c r="AK180" s="53"/>
      <c r="AL180" s="35">
        <v>2715.01</v>
      </c>
      <c r="AM180" s="35">
        <v>13</v>
      </c>
      <c r="AN180" s="35">
        <f t="shared" si="20"/>
        <v>80</v>
      </c>
      <c r="AO180" s="54">
        <f t="shared" si="21"/>
        <v>1183000</v>
      </c>
      <c r="AP180" s="35">
        <f t="shared" si="22"/>
        <v>3</v>
      </c>
      <c r="AQ180" s="54">
        <f t="shared" si="23"/>
        <v>430000</v>
      </c>
      <c r="AR180" s="35">
        <f t="shared" si="24"/>
        <v>2</v>
      </c>
      <c r="AS180" s="54">
        <f t="shared" si="25"/>
        <v>800000</v>
      </c>
      <c r="AT180" s="35">
        <f t="shared" si="26"/>
        <v>45</v>
      </c>
      <c r="AU180" s="54">
        <f t="shared" si="27"/>
        <v>644000</v>
      </c>
      <c r="AV180" s="55">
        <f t="shared" si="28"/>
        <v>85</v>
      </c>
      <c r="AW180" s="15">
        <f t="shared" si="29"/>
        <v>2413000</v>
      </c>
    </row>
    <row r="181" spans="1:49" ht="12.95" customHeight="1" x14ac:dyDescent="0.2">
      <c r="B181" s="52" t="s">
        <v>15</v>
      </c>
      <c r="G181" s="51" t="s">
        <v>16</v>
      </c>
      <c r="H181" s="41"/>
      <c r="I181" s="41"/>
      <c r="J181" s="41"/>
      <c r="M181" s="51" t="s">
        <v>17</v>
      </c>
      <c r="N181" s="41"/>
      <c r="O181" s="41"/>
      <c r="P181" s="41"/>
      <c r="X181" s="51" t="s">
        <v>18</v>
      </c>
      <c r="Y181" s="41"/>
      <c r="Z181" s="41"/>
      <c r="AA181" s="41"/>
      <c r="AB181" s="41"/>
      <c r="AC181" s="41"/>
      <c r="AD181" s="41"/>
      <c r="AE181" s="41"/>
      <c r="AF181" s="41"/>
      <c r="AG181" s="41"/>
      <c r="AJ181" s="53" t="s">
        <v>216</v>
      </c>
      <c r="AK181" s="53"/>
      <c r="AL181" s="35">
        <v>2715.03</v>
      </c>
      <c r="AM181" s="35">
        <v>13</v>
      </c>
      <c r="AN181" s="35">
        <f t="shared" si="20"/>
        <v>47</v>
      </c>
      <c r="AO181" s="54">
        <f t="shared" si="21"/>
        <v>878000</v>
      </c>
      <c r="AP181" s="35">
        <f t="shared" si="22"/>
        <v>0</v>
      </c>
      <c r="AQ181" s="54">
        <f t="shared" si="23"/>
        <v>0</v>
      </c>
      <c r="AR181" s="35">
        <f t="shared" si="24"/>
        <v>0</v>
      </c>
      <c r="AS181" s="54">
        <f t="shared" si="25"/>
        <v>0</v>
      </c>
      <c r="AT181" s="35">
        <f t="shared" si="26"/>
        <v>13</v>
      </c>
      <c r="AU181" s="54">
        <f t="shared" si="27"/>
        <v>262000</v>
      </c>
      <c r="AV181" s="55">
        <f t="shared" si="28"/>
        <v>47</v>
      </c>
      <c r="AW181" s="15">
        <f t="shared" si="29"/>
        <v>878000</v>
      </c>
    </row>
    <row r="182" spans="1:49" ht="13.5" customHeight="1" x14ac:dyDescent="0.2">
      <c r="B182" s="42"/>
      <c r="G182" s="41"/>
      <c r="H182" s="41"/>
      <c r="I182" s="41"/>
      <c r="J182" s="41"/>
      <c r="M182" s="41"/>
      <c r="N182" s="41"/>
      <c r="O182" s="41"/>
      <c r="P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J182" s="53" t="s">
        <v>194</v>
      </c>
      <c r="AK182" s="53"/>
      <c r="AL182" s="35">
        <v>2716</v>
      </c>
      <c r="AM182" s="35">
        <v>5</v>
      </c>
      <c r="AN182" s="35">
        <f t="shared" si="20"/>
        <v>10</v>
      </c>
      <c r="AO182" s="54">
        <f t="shared" si="21"/>
        <v>129000</v>
      </c>
      <c r="AP182" s="35">
        <f t="shared" si="22"/>
        <v>0</v>
      </c>
      <c r="AQ182" s="54">
        <f t="shared" si="23"/>
        <v>0</v>
      </c>
      <c r="AR182" s="35">
        <f t="shared" si="24"/>
        <v>0</v>
      </c>
      <c r="AS182" s="54">
        <f t="shared" si="25"/>
        <v>0</v>
      </c>
      <c r="AT182" s="35">
        <f t="shared" si="26"/>
        <v>5</v>
      </c>
      <c r="AU182" s="54">
        <f t="shared" si="27"/>
        <v>47000</v>
      </c>
      <c r="AV182" s="55">
        <f t="shared" si="28"/>
        <v>10</v>
      </c>
      <c r="AW182" s="15">
        <f t="shared" si="29"/>
        <v>129000</v>
      </c>
    </row>
    <row r="183" spans="1:49" ht="12" customHeight="1" x14ac:dyDescent="0.2">
      <c r="F183" s="51" t="s">
        <v>19</v>
      </c>
      <c r="G183" s="41"/>
      <c r="H183" s="41"/>
      <c r="J183" s="51" t="s">
        <v>20</v>
      </c>
      <c r="K183" s="41"/>
      <c r="M183" s="51" t="s">
        <v>19</v>
      </c>
      <c r="N183" s="41"/>
      <c r="P183" s="52" t="s">
        <v>20</v>
      </c>
      <c r="S183" s="52" t="s">
        <v>19</v>
      </c>
      <c r="U183" s="51" t="s">
        <v>20</v>
      </c>
      <c r="V183" s="41"/>
      <c r="Y183" s="51" t="s">
        <v>19</v>
      </c>
      <c r="Z183" s="41"/>
      <c r="AD183" s="51" t="s">
        <v>20</v>
      </c>
      <c r="AE183" s="41"/>
      <c r="AF183" s="41"/>
      <c r="AJ183" s="53" t="s">
        <v>203</v>
      </c>
      <c r="AK183" s="53"/>
      <c r="AL183" s="35">
        <v>2717</v>
      </c>
      <c r="AM183" s="35">
        <v>6</v>
      </c>
      <c r="AN183" s="35">
        <f t="shared" si="20"/>
        <v>23</v>
      </c>
      <c r="AO183" s="54">
        <f t="shared" si="21"/>
        <v>218000</v>
      </c>
      <c r="AP183" s="35">
        <f t="shared" si="22"/>
        <v>1</v>
      </c>
      <c r="AQ183" s="54">
        <f t="shared" si="23"/>
        <v>131000</v>
      </c>
      <c r="AR183" s="35">
        <f t="shared" si="24"/>
        <v>1</v>
      </c>
      <c r="AS183" s="54">
        <f t="shared" si="25"/>
        <v>354000</v>
      </c>
      <c r="AT183" s="35">
        <f t="shared" si="26"/>
        <v>18</v>
      </c>
      <c r="AU183" s="54">
        <f t="shared" si="27"/>
        <v>292000</v>
      </c>
      <c r="AV183" s="55">
        <f t="shared" si="28"/>
        <v>25</v>
      </c>
      <c r="AW183" s="15">
        <f t="shared" si="29"/>
        <v>703000</v>
      </c>
    </row>
    <row r="184" spans="1:49" ht="12" customHeight="1" x14ac:dyDescent="0.2">
      <c r="F184" s="51" t="s">
        <v>21</v>
      </c>
      <c r="G184" s="41"/>
      <c r="H184" s="41"/>
      <c r="J184" s="51" t="s">
        <v>22</v>
      </c>
      <c r="K184" s="41"/>
      <c r="M184" s="51" t="s">
        <v>21</v>
      </c>
      <c r="N184" s="41"/>
      <c r="P184" s="52" t="s">
        <v>22</v>
      </c>
      <c r="S184" s="52" t="s">
        <v>21</v>
      </c>
      <c r="U184" s="51" t="s">
        <v>22</v>
      </c>
      <c r="V184" s="41"/>
      <c r="Y184" s="51" t="s">
        <v>21</v>
      </c>
      <c r="Z184" s="41"/>
      <c r="AD184" s="51" t="s">
        <v>22</v>
      </c>
      <c r="AE184" s="41"/>
      <c r="AF184" s="41"/>
      <c r="AJ184" s="53" t="s">
        <v>236</v>
      </c>
      <c r="AK184" s="53"/>
      <c r="AL184" s="35">
        <v>2718.01</v>
      </c>
      <c r="AM184" s="35">
        <v>5</v>
      </c>
      <c r="AN184" s="35">
        <f t="shared" si="20"/>
        <v>11</v>
      </c>
      <c r="AO184" s="54">
        <f t="shared" si="21"/>
        <v>159000</v>
      </c>
      <c r="AP184" s="35">
        <f t="shared" si="22"/>
        <v>0</v>
      </c>
      <c r="AQ184" s="54">
        <f t="shared" si="23"/>
        <v>0</v>
      </c>
      <c r="AR184" s="35">
        <f t="shared" si="24"/>
        <v>1</v>
      </c>
      <c r="AS184" s="54">
        <f t="shared" si="25"/>
        <v>552000</v>
      </c>
      <c r="AT184" s="35">
        <f t="shared" si="26"/>
        <v>6</v>
      </c>
      <c r="AU184" s="54">
        <f t="shared" si="27"/>
        <v>23000</v>
      </c>
      <c r="AV184" s="55">
        <f t="shared" si="28"/>
        <v>12</v>
      </c>
      <c r="AW184" s="15">
        <f t="shared" si="29"/>
        <v>711000</v>
      </c>
    </row>
    <row r="185" spans="1:49" ht="12" customHeight="1" x14ac:dyDescent="0.2">
      <c r="B185" s="53" t="s">
        <v>107</v>
      </c>
      <c r="C185" s="44"/>
      <c r="D185" s="44"/>
      <c r="E185" s="44"/>
      <c r="F185" s="44"/>
      <c r="G185" s="47">
        <v>44</v>
      </c>
      <c r="I185" s="44"/>
      <c r="J185" s="47">
        <v>693</v>
      </c>
      <c r="L185" s="44"/>
      <c r="M185" s="47">
        <v>1</v>
      </c>
      <c r="O185" s="44"/>
      <c r="P185" s="47">
        <v>193</v>
      </c>
      <c r="R185" s="44"/>
      <c r="S185" s="47">
        <v>5</v>
      </c>
      <c r="T185" s="44"/>
      <c r="U185" s="44"/>
      <c r="V185" s="44"/>
      <c r="W185" s="47">
        <v>2473</v>
      </c>
      <c r="Y185" s="44"/>
      <c r="Z185" s="44"/>
      <c r="AA185" s="47">
        <v>16</v>
      </c>
      <c r="AC185" s="44"/>
      <c r="AD185" s="44"/>
      <c r="AE185" s="44"/>
      <c r="AF185" s="44"/>
      <c r="AG185" s="47">
        <v>353</v>
      </c>
      <c r="AJ185" s="53" t="s">
        <v>170</v>
      </c>
      <c r="AK185" s="53"/>
      <c r="AL185" s="35">
        <v>2718.02</v>
      </c>
      <c r="AM185" s="35">
        <v>5</v>
      </c>
      <c r="AN185" s="35">
        <f t="shared" si="20"/>
        <v>4</v>
      </c>
      <c r="AO185" s="54">
        <f t="shared" si="21"/>
        <v>27000</v>
      </c>
      <c r="AP185" s="35">
        <f t="shared" si="22"/>
        <v>0</v>
      </c>
      <c r="AQ185" s="54">
        <f t="shared" si="23"/>
        <v>0</v>
      </c>
      <c r="AR185" s="35">
        <f t="shared" si="24"/>
        <v>0</v>
      </c>
      <c r="AS185" s="54">
        <f t="shared" si="25"/>
        <v>0</v>
      </c>
      <c r="AT185" s="35">
        <f t="shared" si="26"/>
        <v>2</v>
      </c>
      <c r="AU185" s="54">
        <f t="shared" si="27"/>
        <v>23000</v>
      </c>
      <c r="AV185" s="55">
        <f t="shared" si="28"/>
        <v>4</v>
      </c>
      <c r="AW185" s="15">
        <f t="shared" si="29"/>
        <v>27000</v>
      </c>
    </row>
    <row r="186" spans="1:49" ht="12" customHeight="1" x14ac:dyDescent="0.2">
      <c r="B186" s="53" t="s">
        <v>136</v>
      </c>
      <c r="C186" s="44"/>
      <c r="D186" s="44"/>
      <c r="E186" s="44"/>
      <c r="F186" s="44"/>
      <c r="G186" s="47">
        <v>14</v>
      </c>
      <c r="I186" s="44"/>
      <c r="J186" s="47">
        <v>212</v>
      </c>
      <c r="L186" s="44"/>
      <c r="M186" s="47">
        <v>1</v>
      </c>
      <c r="O186" s="44"/>
      <c r="P186" s="47">
        <v>250</v>
      </c>
      <c r="R186" s="44"/>
      <c r="S186" s="47">
        <v>6</v>
      </c>
      <c r="T186" s="44"/>
      <c r="U186" s="44"/>
      <c r="V186" s="44"/>
      <c r="W186" s="47">
        <v>4135</v>
      </c>
      <c r="Y186" s="44"/>
      <c r="Z186" s="44"/>
      <c r="AA186" s="47">
        <v>4</v>
      </c>
      <c r="AC186" s="44"/>
      <c r="AD186" s="44"/>
      <c r="AE186" s="44"/>
      <c r="AF186" s="44"/>
      <c r="AG186" s="47">
        <v>104</v>
      </c>
      <c r="AJ186" s="53" t="s">
        <v>217</v>
      </c>
      <c r="AK186" s="53"/>
      <c r="AL186" s="35">
        <v>2719</v>
      </c>
      <c r="AM186" s="35">
        <v>8</v>
      </c>
      <c r="AN186" s="35">
        <f t="shared" si="20"/>
        <v>25</v>
      </c>
      <c r="AO186" s="54">
        <f t="shared" si="21"/>
        <v>111000</v>
      </c>
      <c r="AP186" s="35">
        <f t="shared" si="22"/>
        <v>1</v>
      </c>
      <c r="AQ186" s="54">
        <f t="shared" si="23"/>
        <v>150000</v>
      </c>
      <c r="AR186" s="35">
        <f t="shared" si="24"/>
        <v>1</v>
      </c>
      <c r="AS186" s="54">
        <f t="shared" si="25"/>
        <v>412000</v>
      </c>
      <c r="AT186" s="35">
        <f t="shared" si="26"/>
        <v>14</v>
      </c>
      <c r="AU186" s="54">
        <f t="shared" si="27"/>
        <v>481000</v>
      </c>
      <c r="AV186" s="55">
        <f t="shared" si="28"/>
        <v>27</v>
      </c>
      <c r="AW186" s="15">
        <f t="shared" si="29"/>
        <v>673000</v>
      </c>
    </row>
    <row r="187" spans="1:49" ht="12" customHeight="1" x14ac:dyDescent="0.2">
      <c r="B187" s="53" t="s">
        <v>108</v>
      </c>
      <c r="C187" s="44"/>
      <c r="D187" s="44"/>
      <c r="E187" s="44"/>
      <c r="F187" s="44"/>
      <c r="G187" s="47">
        <v>27</v>
      </c>
      <c r="I187" s="44"/>
      <c r="J187" s="47">
        <v>296</v>
      </c>
      <c r="L187" s="44"/>
      <c r="M187" s="47">
        <v>3</v>
      </c>
      <c r="O187" s="44"/>
      <c r="P187" s="47">
        <v>412</v>
      </c>
      <c r="R187" s="44"/>
      <c r="S187" s="47">
        <v>1</v>
      </c>
      <c r="T187" s="44"/>
      <c r="U187" s="44"/>
      <c r="V187" s="44"/>
      <c r="W187" s="47">
        <v>500</v>
      </c>
      <c r="Y187" s="44"/>
      <c r="Z187" s="44"/>
      <c r="AA187" s="47">
        <v>14</v>
      </c>
      <c r="AC187" s="44"/>
      <c r="AD187" s="44"/>
      <c r="AE187" s="44"/>
      <c r="AF187" s="44"/>
      <c r="AG187" s="47">
        <v>232</v>
      </c>
      <c r="AJ187" s="53" t="s">
        <v>224</v>
      </c>
      <c r="AK187" s="53"/>
      <c r="AL187" s="35">
        <v>2720.01</v>
      </c>
      <c r="AM187" s="35">
        <v>7</v>
      </c>
      <c r="AN187" s="35">
        <f t="shared" si="20"/>
        <v>92</v>
      </c>
      <c r="AO187" s="54">
        <f t="shared" si="21"/>
        <v>846000</v>
      </c>
      <c r="AP187" s="35">
        <f t="shared" si="22"/>
        <v>0</v>
      </c>
      <c r="AQ187" s="54">
        <f t="shared" si="23"/>
        <v>0</v>
      </c>
      <c r="AR187" s="35">
        <f t="shared" si="24"/>
        <v>1</v>
      </c>
      <c r="AS187" s="54">
        <f t="shared" si="25"/>
        <v>750000</v>
      </c>
      <c r="AT187" s="35">
        <f t="shared" si="26"/>
        <v>52</v>
      </c>
      <c r="AU187" s="54">
        <f t="shared" si="27"/>
        <v>481000</v>
      </c>
      <c r="AV187" s="55">
        <f t="shared" si="28"/>
        <v>93</v>
      </c>
      <c r="AW187" s="15">
        <f t="shared" si="29"/>
        <v>1596000</v>
      </c>
    </row>
    <row r="188" spans="1:49" ht="12" customHeight="1" x14ac:dyDescent="0.2">
      <c r="B188" s="53" t="s">
        <v>246</v>
      </c>
      <c r="C188" s="44"/>
      <c r="D188" s="44"/>
      <c r="E188" s="44"/>
      <c r="F188" s="44"/>
      <c r="G188" s="47">
        <v>17</v>
      </c>
      <c r="I188" s="44"/>
      <c r="J188" s="47">
        <v>220</v>
      </c>
      <c r="L188" s="44"/>
      <c r="M188" s="47">
        <v>3</v>
      </c>
      <c r="O188" s="44"/>
      <c r="P188" s="47">
        <v>572</v>
      </c>
      <c r="R188" s="44"/>
      <c r="S188" s="47">
        <v>5</v>
      </c>
      <c r="T188" s="44"/>
      <c r="U188" s="44"/>
      <c r="V188" s="44"/>
      <c r="W188" s="47">
        <v>3074</v>
      </c>
      <c r="Y188" s="44"/>
      <c r="Z188" s="44"/>
      <c r="AA188" s="47">
        <v>4</v>
      </c>
      <c r="AC188" s="44"/>
      <c r="AD188" s="44"/>
      <c r="AE188" s="44"/>
      <c r="AF188" s="44"/>
      <c r="AG188" s="47">
        <v>272</v>
      </c>
      <c r="AJ188" s="53" t="s">
        <v>197</v>
      </c>
      <c r="AK188" s="53"/>
      <c r="AL188" s="35">
        <v>2720.02</v>
      </c>
      <c r="AM188" s="35">
        <v>9</v>
      </c>
      <c r="AN188" s="35">
        <f t="shared" si="20"/>
        <v>55</v>
      </c>
      <c r="AO188" s="54">
        <f t="shared" si="21"/>
        <v>394000</v>
      </c>
      <c r="AP188" s="35">
        <f t="shared" si="22"/>
        <v>0</v>
      </c>
      <c r="AQ188" s="54">
        <f t="shared" si="23"/>
        <v>0</v>
      </c>
      <c r="AR188" s="35">
        <f t="shared" si="24"/>
        <v>0</v>
      </c>
      <c r="AS188" s="54">
        <f t="shared" si="25"/>
        <v>0</v>
      </c>
      <c r="AT188" s="35">
        <f t="shared" si="26"/>
        <v>33</v>
      </c>
      <c r="AU188" s="54">
        <f t="shared" si="27"/>
        <v>223000</v>
      </c>
      <c r="AV188" s="55">
        <f t="shared" si="28"/>
        <v>55</v>
      </c>
      <c r="AW188" s="15">
        <f t="shared" si="29"/>
        <v>394000</v>
      </c>
    </row>
    <row r="189" spans="1:49" ht="12" customHeight="1" x14ac:dyDescent="0.2">
      <c r="B189" s="53" t="s">
        <v>138</v>
      </c>
      <c r="C189" s="44"/>
      <c r="D189" s="44"/>
      <c r="E189" s="44"/>
      <c r="F189" s="44"/>
      <c r="G189" s="47">
        <v>20</v>
      </c>
      <c r="I189" s="44"/>
      <c r="J189" s="47">
        <v>133</v>
      </c>
      <c r="L189" s="44"/>
      <c r="M189" s="47">
        <v>0</v>
      </c>
      <c r="O189" s="44"/>
      <c r="P189" s="47">
        <v>0</v>
      </c>
      <c r="R189" s="44"/>
      <c r="S189" s="47">
        <v>0</v>
      </c>
      <c r="T189" s="44"/>
      <c r="U189" s="44"/>
      <c r="V189" s="44"/>
      <c r="W189" s="47">
        <v>0</v>
      </c>
      <c r="Y189" s="44"/>
      <c r="Z189" s="44"/>
      <c r="AA189" s="47">
        <v>13</v>
      </c>
      <c r="AC189" s="44"/>
      <c r="AD189" s="44"/>
      <c r="AE189" s="44"/>
      <c r="AF189" s="44"/>
      <c r="AG189" s="47">
        <v>79</v>
      </c>
      <c r="AJ189" s="53" t="s">
        <v>230</v>
      </c>
      <c r="AK189" s="53"/>
      <c r="AL189" s="35">
        <v>2720.03</v>
      </c>
      <c r="AM189" s="35">
        <v>11</v>
      </c>
      <c r="AN189" s="35">
        <f t="shared" si="20"/>
        <v>117</v>
      </c>
      <c r="AO189" s="54">
        <f t="shared" si="21"/>
        <v>1061000</v>
      </c>
      <c r="AP189" s="35">
        <f t="shared" si="22"/>
        <v>0</v>
      </c>
      <c r="AQ189" s="54">
        <f t="shared" si="23"/>
        <v>0</v>
      </c>
      <c r="AR189" s="35">
        <f t="shared" si="24"/>
        <v>1</v>
      </c>
      <c r="AS189" s="54">
        <f t="shared" si="25"/>
        <v>338000</v>
      </c>
      <c r="AT189" s="35">
        <f t="shared" si="26"/>
        <v>66</v>
      </c>
      <c r="AU189" s="54">
        <f t="shared" si="27"/>
        <v>1041000</v>
      </c>
      <c r="AV189" s="55">
        <f t="shared" si="28"/>
        <v>118</v>
      </c>
      <c r="AW189" s="15">
        <f t="shared" si="29"/>
        <v>1399000</v>
      </c>
    </row>
    <row r="190" spans="1:49" ht="12" customHeight="1" x14ac:dyDescent="0.2">
      <c r="B190" s="53" t="s">
        <v>139</v>
      </c>
      <c r="C190" s="44"/>
      <c r="D190" s="44"/>
      <c r="E190" s="44"/>
      <c r="F190" s="44"/>
      <c r="G190" s="47">
        <v>6</v>
      </c>
      <c r="I190" s="44"/>
      <c r="J190" s="47">
        <v>30</v>
      </c>
      <c r="L190" s="44"/>
      <c r="M190" s="47">
        <v>1</v>
      </c>
      <c r="O190" s="44"/>
      <c r="P190" s="47">
        <v>102</v>
      </c>
      <c r="R190" s="44"/>
      <c r="S190" s="47">
        <v>0</v>
      </c>
      <c r="T190" s="44"/>
      <c r="U190" s="44"/>
      <c r="V190" s="44"/>
      <c r="W190" s="47">
        <v>0</v>
      </c>
      <c r="Y190" s="44"/>
      <c r="Z190" s="44"/>
      <c r="AA190" s="47">
        <v>4</v>
      </c>
      <c r="AC190" s="44"/>
      <c r="AD190" s="44"/>
      <c r="AE190" s="44"/>
      <c r="AF190" s="44"/>
      <c r="AG190" s="47">
        <v>112</v>
      </c>
      <c r="AJ190" s="53" t="s">
        <v>225</v>
      </c>
      <c r="AK190" s="53"/>
      <c r="AL190" s="35">
        <v>2801.01</v>
      </c>
      <c r="AM190" s="35">
        <v>7</v>
      </c>
      <c r="AN190" s="35">
        <f t="shared" si="20"/>
        <v>83</v>
      </c>
      <c r="AO190" s="54">
        <f t="shared" si="21"/>
        <v>1555000</v>
      </c>
      <c r="AP190" s="35">
        <f t="shared" si="22"/>
        <v>2</v>
      </c>
      <c r="AQ190" s="54">
        <f t="shared" si="23"/>
        <v>265000</v>
      </c>
      <c r="AR190" s="35">
        <f t="shared" si="24"/>
        <v>1</v>
      </c>
      <c r="AS190" s="54">
        <f t="shared" si="25"/>
        <v>302000</v>
      </c>
      <c r="AT190" s="35">
        <f t="shared" si="26"/>
        <v>24</v>
      </c>
      <c r="AU190" s="54">
        <f t="shared" si="27"/>
        <v>767000</v>
      </c>
      <c r="AV190" s="55">
        <f t="shared" si="28"/>
        <v>86</v>
      </c>
      <c r="AW190" s="15">
        <f t="shared" si="29"/>
        <v>2122000</v>
      </c>
    </row>
    <row r="191" spans="1:49" ht="12" customHeight="1" x14ac:dyDescent="0.2">
      <c r="B191" s="53" t="s">
        <v>140</v>
      </c>
      <c r="C191" s="44"/>
      <c r="D191" s="44"/>
      <c r="E191" s="44"/>
      <c r="F191" s="44"/>
      <c r="G191" s="47">
        <v>6</v>
      </c>
      <c r="I191" s="44"/>
      <c r="J191" s="47">
        <v>113</v>
      </c>
      <c r="L191" s="44"/>
      <c r="M191" s="47">
        <v>0</v>
      </c>
      <c r="O191" s="44"/>
      <c r="P191" s="47">
        <v>0</v>
      </c>
      <c r="R191" s="44"/>
      <c r="S191" s="47">
        <v>0</v>
      </c>
      <c r="T191" s="44"/>
      <c r="U191" s="44"/>
      <c r="V191" s="44"/>
      <c r="W191" s="47">
        <v>0</v>
      </c>
      <c r="Y191" s="44"/>
      <c r="Z191" s="44"/>
      <c r="AA191" s="47">
        <v>5</v>
      </c>
      <c r="AC191" s="44"/>
      <c r="AD191" s="44"/>
      <c r="AE191" s="44"/>
      <c r="AF191" s="44"/>
      <c r="AG191" s="47">
        <v>13</v>
      </c>
      <c r="AJ191" s="53" t="s">
        <v>233</v>
      </c>
      <c r="AK191" s="53"/>
      <c r="AL191" s="35">
        <v>2801.02</v>
      </c>
      <c r="AM191" s="35">
        <v>7</v>
      </c>
      <c r="AN191" s="35">
        <f t="shared" si="20"/>
        <v>26</v>
      </c>
      <c r="AO191" s="54">
        <f t="shared" si="21"/>
        <v>174000</v>
      </c>
      <c r="AP191" s="35">
        <f t="shared" si="22"/>
        <v>3</v>
      </c>
      <c r="AQ191" s="54">
        <f t="shared" si="23"/>
        <v>690000</v>
      </c>
      <c r="AR191" s="35">
        <f t="shared" si="24"/>
        <v>0</v>
      </c>
      <c r="AS191" s="54">
        <f t="shared" si="25"/>
        <v>0</v>
      </c>
      <c r="AT191" s="35">
        <f t="shared" si="26"/>
        <v>16</v>
      </c>
      <c r="AU191" s="54">
        <f t="shared" si="27"/>
        <v>38000</v>
      </c>
      <c r="AV191" s="55">
        <f t="shared" si="28"/>
        <v>29</v>
      </c>
      <c r="AW191" s="15">
        <f t="shared" si="29"/>
        <v>864000</v>
      </c>
    </row>
    <row r="192" spans="1:49" ht="12" customHeight="1" x14ac:dyDescent="0.2">
      <c r="B192" s="53" t="s">
        <v>112</v>
      </c>
      <c r="C192" s="44"/>
      <c r="D192" s="44"/>
      <c r="E192" s="44"/>
      <c r="F192" s="44"/>
      <c r="G192" s="47">
        <v>19</v>
      </c>
      <c r="I192" s="44"/>
      <c r="J192" s="47">
        <v>227</v>
      </c>
      <c r="L192" s="44"/>
      <c r="M192" s="47">
        <v>1</v>
      </c>
      <c r="O192" s="44"/>
      <c r="P192" s="47">
        <v>150</v>
      </c>
      <c r="R192" s="44"/>
      <c r="S192" s="47">
        <v>2</v>
      </c>
      <c r="T192" s="44"/>
      <c r="U192" s="44"/>
      <c r="V192" s="44"/>
      <c r="W192" s="47">
        <v>1201</v>
      </c>
      <c r="Y192" s="44"/>
      <c r="Z192" s="44"/>
      <c r="AA192" s="47">
        <v>6</v>
      </c>
      <c r="AC192" s="44"/>
      <c r="AD192" s="44"/>
      <c r="AE192" s="44"/>
      <c r="AF192" s="44"/>
      <c r="AG192" s="47">
        <v>1218</v>
      </c>
      <c r="AJ192" s="53" t="s">
        <v>235</v>
      </c>
      <c r="AK192" s="53"/>
      <c r="AL192" s="35">
        <v>2802</v>
      </c>
      <c r="AM192" s="35">
        <v>8</v>
      </c>
      <c r="AN192" s="35">
        <f t="shared" si="20"/>
        <v>16</v>
      </c>
      <c r="AO192" s="54">
        <f t="shared" si="21"/>
        <v>139000</v>
      </c>
      <c r="AP192" s="35">
        <f t="shared" si="22"/>
        <v>0</v>
      </c>
      <c r="AQ192" s="54">
        <f t="shared" si="23"/>
        <v>0</v>
      </c>
      <c r="AR192" s="35">
        <f t="shared" si="24"/>
        <v>0</v>
      </c>
      <c r="AS192" s="54">
        <f t="shared" si="25"/>
        <v>0</v>
      </c>
      <c r="AT192" s="35">
        <f t="shared" si="26"/>
        <v>5</v>
      </c>
      <c r="AU192" s="54">
        <f t="shared" si="27"/>
        <v>24000</v>
      </c>
      <c r="AV192" s="55">
        <f t="shared" si="28"/>
        <v>16</v>
      </c>
      <c r="AW192" s="15">
        <f t="shared" si="29"/>
        <v>139000</v>
      </c>
    </row>
    <row r="193" spans="2:49" ht="12" customHeight="1" x14ac:dyDescent="0.2">
      <c r="B193" s="53" t="s">
        <v>144</v>
      </c>
      <c r="C193" s="44"/>
      <c r="D193" s="44"/>
      <c r="E193" s="44"/>
      <c r="F193" s="44"/>
      <c r="G193" s="47">
        <v>48</v>
      </c>
      <c r="I193" s="44"/>
      <c r="J193" s="47">
        <v>409</v>
      </c>
      <c r="L193" s="44"/>
      <c r="M193" s="47">
        <v>1</v>
      </c>
      <c r="O193" s="44"/>
      <c r="P193" s="47">
        <v>105</v>
      </c>
      <c r="R193" s="44"/>
      <c r="S193" s="47">
        <v>3</v>
      </c>
      <c r="T193" s="44"/>
      <c r="U193" s="44"/>
      <c r="V193" s="44"/>
      <c r="W193" s="47">
        <v>2088</v>
      </c>
      <c r="Y193" s="44"/>
      <c r="Z193" s="44"/>
      <c r="AA193" s="47">
        <v>26</v>
      </c>
      <c r="AC193" s="44"/>
      <c r="AD193" s="44"/>
      <c r="AE193" s="44"/>
      <c r="AF193" s="44"/>
      <c r="AG193" s="47">
        <v>850</v>
      </c>
      <c r="AJ193" s="53" t="s">
        <v>238</v>
      </c>
      <c r="AK193" s="53"/>
      <c r="AL193" s="35">
        <v>2803.01</v>
      </c>
      <c r="AM193" s="35">
        <v>5</v>
      </c>
      <c r="AN193" s="35">
        <f t="shared" si="20"/>
        <v>13</v>
      </c>
      <c r="AO193" s="54">
        <f t="shared" si="21"/>
        <v>90000</v>
      </c>
      <c r="AP193" s="35">
        <f t="shared" si="22"/>
        <v>2</v>
      </c>
      <c r="AQ193" s="54">
        <f t="shared" si="23"/>
        <v>285000</v>
      </c>
      <c r="AR193" s="35">
        <f t="shared" si="24"/>
        <v>2</v>
      </c>
      <c r="AS193" s="54">
        <f t="shared" si="25"/>
        <v>1175000</v>
      </c>
      <c r="AT193" s="35">
        <f t="shared" si="26"/>
        <v>5</v>
      </c>
      <c r="AU193" s="54">
        <f t="shared" si="27"/>
        <v>1185000</v>
      </c>
      <c r="AV193" s="55">
        <f t="shared" si="28"/>
        <v>17</v>
      </c>
      <c r="AW193" s="15">
        <f t="shared" si="29"/>
        <v>1550000</v>
      </c>
    </row>
    <row r="194" spans="2:49" ht="12" customHeight="1" x14ac:dyDescent="0.2">
      <c r="B194" s="53" t="s">
        <v>145</v>
      </c>
      <c r="C194" s="44"/>
      <c r="D194" s="44"/>
      <c r="E194" s="44"/>
      <c r="F194" s="44"/>
      <c r="G194" s="47">
        <v>97</v>
      </c>
      <c r="I194" s="44"/>
      <c r="J194" s="47">
        <v>1646</v>
      </c>
      <c r="L194" s="44"/>
      <c r="M194" s="47">
        <v>7</v>
      </c>
      <c r="O194" s="44"/>
      <c r="P194" s="47">
        <v>1175</v>
      </c>
      <c r="R194" s="44"/>
      <c r="S194" s="47">
        <v>7</v>
      </c>
      <c r="T194" s="44"/>
      <c r="U194" s="44"/>
      <c r="V194" s="44"/>
      <c r="W194" s="47">
        <v>3805</v>
      </c>
      <c r="Y194" s="44"/>
      <c r="Z194" s="44"/>
      <c r="AA194" s="47">
        <v>45</v>
      </c>
      <c r="AC194" s="44"/>
      <c r="AD194" s="44"/>
      <c r="AE194" s="44"/>
      <c r="AF194" s="44"/>
      <c r="AG194" s="47">
        <v>1847</v>
      </c>
      <c r="AJ194" s="53" t="s">
        <v>239</v>
      </c>
      <c r="AK194" s="53"/>
      <c r="AL194" s="35">
        <v>2803.02</v>
      </c>
      <c r="AM194" s="35">
        <v>6</v>
      </c>
      <c r="AN194" s="35">
        <f t="shared" si="20"/>
        <v>8</v>
      </c>
      <c r="AO194" s="54">
        <f t="shared" si="21"/>
        <v>28000</v>
      </c>
      <c r="AP194" s="35">
        <f t="shared" si="22"/>
        <v>0</v>
      </c>
      <c r="AQ194" s="54">
        <f t="shared" si="23"/>
        <v>0</v>
      </c>
      <c r="AR194" s="35">
        <f t="shared" si="24"/>
        <v>0</v>
      </c>
      <c r="AS194" s="54">
        <f t="shared" si="25"/>
        <v>0</v>
      </c>
      <c r="AT194" s="35">
        <f t="shared" si="26"/>
        <v>3</v>
      </c>
      <c r="AU194" s="54">
        <f t="shared" si="27"/>
        <v>6000</v>
      </c>
      <c r="AV194" s="55">
        <f t="shared" si="28"/>
        <v>8</v>
      </c>
      <c r="AW194" s="15">
        <f t="shared" si="29"/>
        <v>28000</v>
      </c>
    </row>
    <row r="195" spans="2:49" ht="12" customHeight="1" x14ac:dyDescent="0.2">
      <c r="B195" s="53" t="s">
        <v>193</v>
      </c>
      <c r="C195" s="44"/>
      <c r="D195" s="44"/>
      <c r="E195" s="44"/>
      <c r="F195" s="44"/>
      <c r="G195" s="47">
        <v>31</v>
      </c>
      <c r="I195" s="44"/>
      <c r="J195" s="47">
        <v>424</v>
      </c>
      <c r="L195" s="44"/>
      <c r="M195" s="47">
        <v>1</v>
      </c>
      <c r="O195" s="44"/>
      <c r="P195" s="47">
        <v>125</v>
      </c>
      <c r="R195" s="44"/>
      <c r="S195" s="47">
        <v>5</v>
      </c>
      <c r="T195" s="44"/>
      <c r="U195" s="44"/>
      <c r="V195" s="44"/>
      <c r="W195" s="47">
        <v>2798</v>
      </c>
      <c r="Y195" s="44"/>
      <c r="Z195" s="44"/>
      <c r="AA195" s="47">
        <v>11</v>
      </c>
      <c r="AC195" s="44"/>
      <c r="AD195" s="44"/>
      <c r="AE195" s="44"/>
      <c r="AF195" s="44"/>
      <c r="AG195" s="47">
        <v>644</v>
      </c>
      <c r="AJ195" s="53" t="s">
        <v>240</v>
      </c>
      <c r="AK195" s="53"/>
      <c r="AL195" s="35">
        <v>2804.01</v>
      </c>
      <c r="AM195" s="35">
        <v>12</v>
      </c>
      <c r="AN195" s="35">
        <f>VLOOKUP(TEXT($AL195,"0000.00"),$B$12:$AG$333,6,FALSE)</f>
        <v>20</v>
      </c>
      <c r="AO195" s="54">
        <f>VLOOKUP(TEXT($AL195,"0000.00"),$B$12:$AG$333,9,FALSE)*1000</f>
        <v>66000</v>
      </c>
      <c r="AP195" s="35">
        <f>VLOOKUP(TEXT($AL195,"0000.00"),$B$12:$AG$333,12,FALSE)</f>
        <v>0</v>
      </c>
      <c r="AQ195" s="54">
        <f>VLOOKUP(TEXT($AL195,"0000.00"),$B$12:$AG$333,15,FALSE)*1000</f>
        <v>0</v>
      </c>
      <c r="AR195" s="35">
        <f>VLOOKUP(TEXT($AL195,"0000.00"),$B$12:$AG$333,18,FALSE)</f>
        <v>0</v>
      </c>
      <c r="AS195" s="54">
        <f>VLOOKUP(TEXT($AL195,"0000.00"),$B$12:$AG$333,22,FALSE)*1000</f>
        <v>0</v>
      </c>
      <c r="AT195" s="35">
        <f>VLOOKUP(TEXT($AL195,"0000.00"),$B$12:$AG$333,26,FALSE)</f>
        <v>11</v>
      </c>
      <c r="AU195" s="54">
        <f>VLOOKUP(TEXT($AL195,"0000.00"),$B$12:$AG$333,32,FALSE)*1000</f>
        <v>54000</v>
      </c>
      <c r="AV195" s="55">
        <f t="shared" ref="AV195:AW198" si="30">AN195+AP195+AR195</f>
        <v>20</v>
      </c>
      <c r="AW195" s="15">
        <f t="shared" si="30"/>
        <v>66000</v>
      </c>
    </row>
    <row r="196" spans="2:49" ht="12" customHeight="1" x14ac:dyDescent="0.2">
      <c r="B196" s="53" t="s">
        <v>168</v>
      </c>
      <c r="C196" s="44"/>
      <c r="D196" s="44"/>
      <c r="E196" s="44"/>
      <c r="F196" s="44"/>
      <c r="G196" s="47">
        <v>10</v>
      </c>
      <c r="I196" s="44"/>
      <c r="J196" s="47">
        <v>60</v>
      </c>
      <c r="L196" s="44"/>
      <c r="M196" s="47">
        <v>0</v>
      </c>
      <c r="O196" s="44"/>
      <c r="P196" s="47">
        <v>0</v>
      </c>
      <c r="R196" s="44"/>
      <c r="S196" s="47">
        <v>0</v>
      </c>
      <c r="T196" s="44"/>
      <c r="U196" s="44"/>
      <c r="V196" s="44"/>
      <c r="W196" s="47">
        <v>0</v>
      </c>
      <c r="Y196" s="44"/>
      <c r="Z196" s="44"/>
      <c r="AA196" s="47">
        <v>3</v>
      </c>
      <c r="AC196" s="44"/>
      <c r="AD196" s="44"/>
      <c r="AE196" s="44"/>
      <c r="AF196" s="44"/>
      <c r="AG196" s="47">
        <v>21</v>
      </c>
      <c r="AJ196" s="53" t="s">
        <v>241</v>
      </c>
      <c r="AK196" s="53"/>
      <c r="AL196" s="35">
        <v>2804.02</v>
      </c>
      <c r="AM196" s="35">
        <v>8</v>
      </c>
      <c r="AN196" s="35">
        <f>VLOOKUP(TEXT($AL196,"0000.00"),$B$12:$AG$333,6,FALSE)</f>
        <v>6</v>
      </c>
      <c r="AO196" s="54">
        <f>VLOOKUP(TEXT($AL196,"0000.00"),$B$12:$AG$333,9,FALSE)*1000</f>
        <v>110000</v>
      </c>
      <c r="AP196" s="35">
        <f>VLOOKUP(TEXT($AL196,"0000.00"),$B$12:$AG$333,12,FALSE)</f>
        <v>0</v>
      </c>
      <c r="AQ196" s="54">
        <f>VLOOKUP(TEXT($AL196,"0000.00"),$B$12:$AG$333,15,FALSE)*1000</f>
        <v>0</v>
      </c>
      <c r="AR196" s="35">
        <f>VLOOKUP(TEXT($AL196,"0000.00"),$B$12:$AG$333,18,FALSE)</f>
        <v>0</v>
      </c>
      <c r="AS196" s="54">
        <f>VLOOKUP(TEXT($AL196,"0000.00"),$B$12:$AG$333,22,FALSE)*1000</f>
        <v>0</v>
      </c>
      <c r="AT196" s="35">
        <f>VLOOKUP(TEXT($AL196,"0000.00"),$B$12:$AG$333,26,FALSE)</f>
        <v>3</v>
      </c>
      <c r="AU196" s="54">
        <f>VLOOKUP(TEXT($AL196,"0000.00"),$B$12:$AG$333,32,FALSE)*1000</f>
        <v>77000</v>
      </c>
      <c r="AV196" s="55">
        <f t="shared" si="30"/>
        <v>6</v>
      </c>
      <c r="AW196" s="15">
        <f t="shared" si="30"/>
        <v>110000</v>
      </c>
    </row>
    <row r="197" spans="2:49" ht="12" customHeight="1" x14ac:dyDescent="0.2">
      <c r="B197" s="53" t="s">
        <v>147</v>
      </c>
      <c r="C197" s="44"/>
      <c r="D197" s="44"/>
      <c r="E197" s="44"/>
      <c r="F197" s="44"/>
      <c r="G197" s="47">
        <v>11</v>
      </c>
      <c r="I197" s="44"/>
      <c r="J197" s="47">
        <v>61</v>
      </c>
      <c r="L197" s="44"/>
      <c r="M197" s="47">
        <v>0</v>
      </c>
      <c r="O197" s="44"/>
      <c r="P197" s="47">
        <v>0</v>
      </c>
      <c r="R197" s="44"/>
      <c r="S197" s="47">
        <v>0</v>
      </c>
      <c r="T197" s="44"/>
      <c r="U197" s="44"/>
      <c r="V197" s="44"/>
      <c r="W197" s="47">
        <v>0</v>
      </c>
      <c r="Y197" s="44"/>
      <c r="Z197" s="44"/>
      <c r="AA197" s="47">
        <v>8</v>
      </c>
      <c r="AC197" s="44"/>
      <c r="AD197" s="44"/>
      <c r="AE197" s="44"/>
      <c r="AF197" s="44"/>
      <c r="AG197" s="47">
        <v>33</v>
      </c>
      <c r="AJ197" s="53" t="s">
        <v>242</v>
      </c>
      <c r="AK197" s="53"/>
      <c r="AL197" s="35">
        <v>2804.03</v>
      </c>
      <c r="AM197" s="35">
        <v>8</v>
      </c>
      <c r="AN197" s="35">
        <f>VLOOKUP(TEXT($AL197,"0000.00"),$B$12:$AG$333,6,FALSE)</f>
        <v>24</v>
      </c>
      <c r="AO197" s="54">
        <f>VLOOKUP(TEXT($AL197,"0000.00"),$B$12:$AG$333,9,FALSE)*1000</f>
        <v>247000</v>
      </c>
      <c r="AP197" s="35">
        <f>VLOOKUP(TEXT($AL197,"0000.00"),$B$12:$AG$333,12,FALSE)</f>
        <v>0</v>
      </c>
      <c r="AQ197" s="54">
        <f>VLOOKUP(TEXT($AL197,"0000.00"),$B$12:$AG$333,15,FALSE)*1000</f>
        <v>0</v>
      </c>
      <c r="AR197" s="35">
        <f>VLOOKUP(TEXT($AL197,"0000.00"),$B$12:$AG$333,18,FALSE)</f>
        <v>0</v>
      </c>
      <c r="AS197" s="54">
        <f>VLOOKUP(TEXT($AL197,"0000.00"),$B$12:$AG$333,22,FALSE)*1000</f>
        <v>0</v>
      </c>
      <c r="AT197" s="35">
        <f>VLOOKUP(TEXT($AL197,"0000.00"),$B$12:$AG$333,26,FALSE)</f>
        <v>7</v>
      </c>
      <c r="AU197" s="54">
        <f>VLOOKUP(TEXT($AL197,"0000.00"),$B$12:$AG$333,32,FALSE)*1000</f>
        <v>120000</v>
      </c>
      <c r="AV197" s="55">
        <f t="shared" si="30"/>
        <v>24</v>
      </c>
      <c r="AW197" s="15">
        <f t="shared" si="30"/>
        <v>247000</v>
      </c>
    </row>
    <row r="198" spans="2:49" ht="12" customHeight="1" x14ac:dyDescent="0.2">
      <c r="B198" s="53" t="s">
        <v>280</v>
      </c>
      <c r="C198" s="44"/>
      <c r="D198" s="44"/>
      <c r="E198" s="44"/>
      <c r="F198" s="44"/>
      <c r="G198" s="47">
        <v>92</v>
      </c>
      <c r="I198" s="44"/>
      <c r="J198" s="47">
        <v>846</v>
      </c>
      <c r="L198" s="44"/>
      <c r="M198" s="47">
        <v>0</v>
      </c>
      <c r="O198" s="44"/>
      <c r="P198" s="47">
        <v>0</v>
      </c>
      <c r="R198" s="44"/>
      <c r="S198" s="47">
        <v>1</v>
      </c>
      <c r="T198" s="44"/>
      <c r="U198" s="44"/>
      <c r="V198" s="44"/>
      <c r="W198" s="47">
        <v>750</v>
      </c>
      <c r="Y198" s="44"/>
      <c r="Z198" s="44"/>
      <c r="AA198" s="47">
        <v>52</v>
      </c>
      <c r="AC198" s="44"/>
      <c r="AD198" s="44"/>
      <c r="AE198" s="44"/>
      <c r="AF198" s="44"/>
      <c r="AG198" s="47">
        <v>481</v>
      </c>
      <c r="AJ198" s="53" t="s">
        <v>243</v>
      </c>
      <c r="AK198" s="53"/>
      <c r="AL198" s="35">
        <v>2804.04</v>
      </c>
      <c r="AM198" s="35">
        <v>4</v>
      </c>
      <c r="AN198" s="35">
        <f>VLOOKUP(TEXT($AL198,"0000.00"),$B$12:$AG$333,6,FALSE)</f>
        <v>2</v>
      </c>
      <c r="AO198" s="54">
        <f>VLOOKUP(TEXT($AL198,"0000.00"),$B$12:$AG$333,9,FALSE)*1000</f>
        <v>16000</v>
      </c>
      <c r="AP198" s="35">
        <f>VLOOKUP(TEXT($AL198,"0000.00"),$B$12:$AG$333,12,FALSE)</f>
        <v>0</v>
      </c>
      <c r="AQ198" s="54">
        <f>VLOOKUP(TEXT($AL198,"0000.00"),$B$12:$AG$333,15,FALSE)*1000</f>
        <v>0</v>
      </c>
      <c r="AR198" s="35">
        <f>VLOOKUP(TEXT($AL198,"0000.00"),$B$12:$AG$333,18,FALSE)</f>
        <v>0</v>
      </c>
      <c r="AS198" s="54">
        <f>VLOOKUP(TEXT($AL198,"0000.00"),$B$12:$AG$333,22,FALSE)*1000</f>
        <v>0</v>
      </c>
      <c r="AT198" s="35">
        <f>VLOOKUP(TEXT($AL198,"0000.00"),$B$12:$AG$333,26,FALSE)</f>
        <v>0</v>
      </c>
      <c r="AU198" s="54">
        <f>VLOOKUP(TEXT($AL198,"0000.00"),$B$12:$AG$333,32,FALSE)*1000</f>
        <v>0</v>
      </c>
      <c r="AV198" s="55">
        <f t="shared" si="30"/>
        <v>2</v>
      </c>
      <c r="AW198" s="15">
        <f t="shared" si="30"/>
        <v>16000</v>
      </c>
    </row>
    <row r="199" spans="2:49" ht="12" customHeight="1" x14ac:dyDescent="0.2">
      <c r="B199" s="53" t="s">
        <v>174</v>
      </c>
      <c r="C199" s="44"/>
      <c r="D199" s="44"/>
      <c r="E199" s="44"/>
      <c r="F199" s="44"/>
      <c r="G199" s="47">
        <v>83</v>
      </c>
      <c r="I199" s="44"/>
      <c r="J199" s="47">
        <v>1555</v>
      </c>
      <c r="L199" s="44"/>
      <c r="M199" s="47">
        <v>2</v>
      </c>
      <c r="O199" s="44"/>
      <c r="P199" s="47">
        <v>265</v>
      </c>
      <c r="R199" s="44"/>
      <c r="S199" s="47">
        <v>1</v>
      </c>
      <c r="T199" s="44"/>
      <c r="U199" s="44"/>
      <c r="V199" s="44"/>
      <c r="W199" s="47">
        <v>302</v>
      </c>
      <c r="Y199" s="44"/>
      <c r="Z199" s="44"/>
      <c r="AA199" s="47">
        <v>24</v>
      </c>
      <c r="AC199" s="44"/>
      <c r="AD199" s="44"/>
      <c r="AE199" s="44"/>
      <c r="AF199" s="44"/>
      <c r="AG199" s="47">
        <v>767</v>
      </c>
      <c r="AO199" s="54"/>
      <c r="AP199" s="35"/>
      <c r="AQ199" s="54"/>
      <c r="AR199" s="35"/>
      <c r="AS199" s="54"/>
      <c r="AT199" s="35"/>
      <c r="AU199" s="54"/>
      <c r="AV199" s="55"/>
      <c r="AW199" s="15"/>
    </row>
    <row r="200" spans="2:49" ht="12" customHeight="1" x14ac:dyDescent="0.2">
      <c r="B200" s="53" t="s">
        <v>119</v>
      </c>
      <c r="C200" s="44"/>
      <c r="D200" s="44"/>
      <c r="E200" s="44"/>
      <c r="F200" s="44"/>
      <c r="G200" s="47">
        <v>26</v>
      </c>
      <c r="I200" s="44"/>
      <c r="J200" s="47">
        <v>174</v>
      </c>
      <c r="L200" s="44"/>
      <c r="M200" s="47">
        <v>3</v>
      </c>
      <c r="O200" s="44"/>
      <c r="P200" s="47">
        <v>690</v>
      </c>
      <c r="R200" s="44"/>
      <c r="S200" s="47">
        <v>0</v>
      </c>
      <c r="T200" s="44"/>
      <c r="U200" s="44"/>
      <c r="V200" s="44"/>
      <c r="W200" s="47">
        <v>0</v>
      </c>
      <c r="Y200" s="44"/>
      <c r="Z200" s="44"/>
      <c r="AA200" s="47">
        <v>16</v>
      </c>
      <c r="AC200" s="44"/>
      <c r="AD200" s="44"/>
      <c r="AE200" s="44"/>
      <c r="AF200" s="44"/>
      <c r="AG200" s="47">
        <v>38</v>
      </c>
      <c r="AP200" s="15"/>
      <c r="AR200" s="15"/>
      <c r="AT200" s="15"/>
      <c r="AV200" s="15"/>
    </row>
    <row r="201" spans="2:49" ht="12" customHeight="1" x14ac:dyDescent="0.2">
      <c r="B201" s="53" t="s">
        <v>26</v>
      </c>
      <c r="C201" s="44"/>
      <c r="D201" s="44"/>
      <c r="E201" s="44"/>
      <c r="F201" s="44"/>
      <c r="G201" s="47">
        <v>827</v>
      </c>
      <c r="I201" s="44"/>
      <c r="J201" s="47">
        <v>10313</v>
      </c>
      <c r="L201" s="44"/>
      <c r="M201" s="47">
        <v>36</v>
      </c>
      <c r="O201" s="44"/>
      <c r="P201" s="47">
        <v>6214</v>
      </c>
      <c r="R201" s="44"/>
      <c r="S201" s="47">
        <v>48</v>
      </c>
      <c r="T201" s="44"/>
      <c r="U201" s="44"/>
      <c r="V201" s="44"/>
      <c r="W201" s="47">
        <v>27901</v>
      </c>
      <c r="Y201" s="44"/>
      <c r="Z201" s="44"/>
      <c r="AA201" s="47">
        <v>379</v>
      </c>
      <c r="AC201" s="44"/>
      <c r="AD201" s="44"/>
      <c r="AE201" s="44"/>
      <c r="AF201" s="44"/>
      <c r="AG201" s="47">
        <v>10465</v>
      </c>
      <c r="AP201" s="15"/>
      <c r="AR201" s="15"/>
      <c r="AT201" s="15"/>
      <c r="AV201" s="15"/>
    </row>
    <row r="202" spans="2:49" ht="12" customHeight="1" x14ac:dyDescent="0.2">
      <c r="B202" s="51" t="s">
        <v>176</v>
      </c>
      <c r="C202" s="41"/>
      <c r="D202" s="41"/>
    </row>
    <row r="203" spans="2:49" ht="12" customHeight="1" x14ac:dyDescent="0.2">
      <c r="B203" s="53" t="s">
        <v>228</v>
      </c>
      <c r="C203" s="44"/>
      <c r="D203" s="44"/>
      <c r="E203" s="44"/>
      <c r="F203" s="44"/>
      <c r="G203" s="47">
        <v>112</v>
      </c>
      <c r="I203" s="44"/>
      <c r="J203" s="47">
        <v>1194</v>
      </c>
      <c r="L203" s="44"/>
      <c r="M203" s="47">
        <v>3</v>
      </c>
      <c r="O203" s="44"/>
      <c r="P203" s="47">
        <v>652</v>
      </c>
      <c r="R203" s="44"/>
      <c r="S203" s="47">
        <v>4</v>
      </c>
      <c r="T203" s="44"/>
      <c r="U203" s="44"/>
      <c r="V203" s="44"/>
      <c r="W203" s="47">
        <v>1747</v>
      </c>
      <c r="Y203" s="44"/>
      <c r="Z203" s="44"/>
      <c r="AA203" s="47">
        <v>45</v>
      </c>
      <c r="AC203" s="44"/>
      <c r="AD203" s="44"/>
      <c r="AE203" s="44"/>
      <c r="AF203" s="44"/>
      <c r="AG203" s="47">
        <v>1240</v>
      </c>
    </row>
    <row r="204" spans="2:49" ht="12" customHeight="1" x14ac:dyDescent="0.2">
      <c r="B204" s="53" t="s">
        <v>156</v>
      </c>
      <c r="C204" s="44"/>
      <c r="D204" s="44"/>
      <c r="E204" s="44"/>
      <c r="F204" s="44"/>
      <c r="G204" s="47">
        <v>16</v>
      </c>
      <c r="I204" s="44"/>
      <c r="J204" s="47">
        <v>170</v>
      </c>
      <c r="L204" s="44"/>
      <c r="M204" s="47">
        <v>0</v>
      </c>
      <c r="O204" s="44"/>
      <c r="P204" s="47">
        <v>0</v>
      </c>
      <c r="R204" s="44"/>
      <c r="S204" s="47">
        <v>0</v>
      </c>
      <c r="T204" s="44"/>
      <c r="U204" s="44"/>
      <c r="V204" s="44"/>
      <c r="W204" s="47">
        <v>0</v>
      </c>
      <c r="Y204" s="44"/>
      <c r="Z204" s="44"/>
      <c r="AA204" s="47">
        <v>9</v>
      </c>
      <c r="AC204" s="44"/>
      <c r="AD204" s="44"/>
      <c r="AE204" s="44"/>
      <c r="AF204" s="44"/>
      <c r="AG204" s="47">
        <v>119</v>
      </c>
    </row>
    <row r="205" spans="2:49" ht="12" customHeight="1" x14ac:dyDescent="0.2">
      <c r="B205" s="53" t="s">
        <v>202</v>
      </c>
      <c r="C205" s="44"/>
      <c r="D205" s="44"/>
      <c r="E205" s="44"/>
      <c r="F205" s="44"/>
      <c r="G205" s="47">
        <v>399</v>
      </c>
      <c r="I205" s="44"/>
      <c r="J205" s="47">
        <v>6231</v>
      </c>
      <c r="L205" s="44"/>
      <c r="M205" s="47">
        <v>26</v>
      </c>
      <c r="O205" s="44"/>
      <c r="P205" s="47">
        <v>5046</v>
      </c>
      <c r="R205" s="44"/>
      <c r="S205" s="47">
        <v>30</v>
      </c>
      <c r="T205" s="44"/>
      <c r="U205" s="44"/>
      <c r="V205" s="44"/>
      <c r="W205" s="47">
        <v>16981</v>
      </c>
      <c r="Y205" s="44"/>
      <c r="Z205" s="44"/>
      <c r="AA205" s="47">
        <v>171</v>
      </c>
      <c r="AC205" s="44"/>
      <c r="AD205" s="44"/>
      <c r="AE205" s="44"/>
      <c r="AF205" s="44"/>
      <c r="AG205" s="47">
        <v>5769</v>
      </c>
    </row>
    <row r="206" spans="2:49" ht="12" customHeight="1" x14ac:dyDescent="0.2">
      <c r="B206" s="53" t="s">
        <v>77</v>
      </c>
      <c r="C206" s="44"/>
      <c r="D206" s="44"/>
      <c r="E206" s="44"/>
      <c r="F206" s="44"/>
      <c r="G206" s="47">
        <v>20</v>
      </c>
      <c r="I206" s="44"/>
      <c r="J206" s="47">
        <v>318</v>
      </c>
      <c r="L206" s="44"/>
      <c r="M206" s="47">
        <v>0</v>
      </c>
      <c r="O206" s="44"/>
      <c r="P206" s="47">
        <v>0</v>
      </c>
      <c r="R206" s="44"/>
      <c r="S206" s="47">
        <v>0</v>
      </c>
      <c r="T206" s="44"/>
      <c r="U206" s="44"/>
      <c r="V206" s="44"/>
      <c r="W206" s="47">
        <v>0</v>
      </c>
      <c r="Y206" s="44"/>
      <c r="Z206" s="44"/>
      <c r="AA206" s="47">
        <v>12</v>
      </c>
      <c r="AC206" s="44"/>
      <c r="AD206" s="44"/>
      <c r="AE206" s="44"/>
      <c r="AF206" s="44"/>
      <c r="AG206" s="47">
        <v>95</v>
      </c>
    </row>
    <row r="207" spans="2:49" ht="12" customHeight="1" x14ac:dyDescent="0.2">
      <c r="B207" s="53" t="s">
        <v>178</v>
      </c>
      <c r="C207" s="44"/>
      <c r="D207" s="44"/>
      <c r="E207" s="44"/>
      <c r="F207" s="44"/>
      <c r="G207" s="47">
        <v>23</v>
      </c>
      <c r="I207" s="44"/>
      <c r="J207" s="47">
        <v>200</v>
      </c>
      <c r="L207" s="44"/>
      <c r="M207" s="47">
        <v>0</v>
      </c>
      <c r="O207" s="44"/>
      <c r="P207" s="47">
        <v>0</v>
      </c>
      <c r="R207" s="44"/>
      <c r="S207" s="47">
        <v>1</v>
      </c>
      <c r="T207" s="44"/>
      <c r="U207" s="44"/>
      <c r="V207" s="44"/>
      <c r="W207" s="47">
        <v>300</v>
      </c>
      <c r="Y207" s="44"/>
      <c r="Z207" s="44"/>
      <c r="AA207" s="47">
        <v>13</v>
      </c>
      <c r="AC207" s="44"/>
      <c r="AD207" s="44"/>
      <c r="AE207" s="44"/>
      <c r="AF207" s="44"/>
      <c r="AG207" s="47">
        <v>72</v>
      </c>
    </row>
    <row r="208" spans="2:49" ht="12" customHeight="1" x14ac:dyDescent="0.2">
      <c r="B208" s="53" t="s">
        <v>281</v>
      </c>
      <c r="C208" s="44"/>
      <c r="D208" s="44"/>
      <c r="E208" s="44"/>
      <c r="F208" s="44"/>
      <c r="G208" s="47">
        <v>60</v>
      </c>
      <c r="I208" s="44"/>
      <c r="J208" s="47">
        <v>872</v>
      </c>
      <c r="L208" s="44"/>
      <c r="M208" s="47">
        <v>3</v>
      </c>
      <c r="O208" s="44"/>
      <c r="P208" s="47">
        <v>450</v>
      </c>
      <c r="R208" s="44"/>
      <c r="S208" s="47">
        <v>3</v>
      </c>
      <c r="T208" s="44"/>
      <c r="U208" s="44"/>
      <c r="V208" s="44"/>
      <c r="W208" s="47">
        <v>952</v>
      </c>
      <c r="Y208" s="44"/>
      <c r="Z208" s="44"/>
      <c r="AA208" s="47">
        <v>32</v>
      </c>
      <c r="AC208" s="44"/>
      <c r="AD208" s="44"/>
      <c r="AE208" s="44"/>
      <c r="AF208" s="44"/>
      <c r="AG208" s="47">
        <v>739</v>
      </c>
    </row>
    <row r="209" spans="1:33" ht="12" customHeight="1" x14ac:dyDescent="0.2">
      <c r="B209" s="53" t="s">
        <v>182</v>
      </c>
      <c r="C209" s="44"/>
      <c r="D209" s="44"/>
      <c r="E209" s="44"/>
      <c r="F209" s="44"/>
      <c r="G209" s="47">
        <v>82</v>
      </c>
      <c r="I209" s="44"/>
      <c r="J209" s="47">
        <v>1063</v>
      </c>
      <c r="L209" s="44"/>
      <c r="M209" s="47">
        <v>2</v>
      </c>
      <c r="O209" s="44"/>
      <c r="P209" s="47">
        <v>420</v>
      </c>
      <c r="R209" s="44"/>
      <c r="S209" s="47">
        <v>7</v>
      </c>
      <c r="T209" s="44"/>
      <c r="U209" s="44"/>
      <c r="V209" s="44"/>
      <c r="W209" s="47">
        <v>3175</v>
      </c>
      <c r="Y209" s="44"/>
      <c r="Z209" s="44"/>
      <c r="AA209" s="47">
        <v>45</v>
      </c>
      <c r="AC209" s="44"/>
      <c r="AD209" s="44"/>
      <c r="AE209" s="44"/>
      <c r="AF209" s="44"/>
      <c r="AG209" s="47">
        <v>2287</v>
      </c>
    </row>
    <row r="210" spans="1:33" ht="12" customHeight="1" x14ac:dyDescent="0.2">
      <c r="B210" s="53" t="s">
        <v>159</v>
      </c>
      <c r="C210" s="44"/>
      <c r="D210" s="44"/>
      <c r="E210" s="44"/>
      <c r="F210" s="44"/>
      <c r="G210" s="47">
        <v>14</v>
      </c>
      <c r="I210" s="44"/>
      <c r="J210" s="47">
        <v>172</v>
      </c>
      <c r="L210" s="44"/>
      <c r="M210" s="47">
        <v>0</v>
      </c>
      <c r="O210" s="44"/>
      <c r="P210" s="47">
        <v>0</v>
      </c>
      <c r="R210" s="44"/>
      <c r="S210" s="47">
        <v>0</v>
      </c>
      <c r="T210" s="44"/>
      <c r="U210" s="44"/>
      <c r="V210" s="44"/>
      <c r="W210" s="47">
        <v>0</v>
      </c>
      <c r="Y210" s="44"/>
      <c r="Z210" s="44"/>
      <c r="AA210" s="47">
        <v>9</v>
      </c>
      <c r="AC210" s="44"/>
      <c r="AD210" s="44"/>
      <c r="AE210" s="44"/>
      <c r="AF210" s="44"/>
      <c r="AG210" s="47">
        <v>131</v>
      </c>
    </row>
    <row r="211" spans="1:33" ht="14.45" customHeight="1" x14ac:dyDescent="0.2">
      <c r="A211" s="48" t="s">
        <v>275</v>
      </c>
      <c r="B211" s="37"/>
      <c r="C211" s="37"/>
      <c r="D211" s="37"/>
      <c r="E211" s="37"/>
      <c r="F211" s="37"/>
      <c r="G211" s="37"/>
      <c r="H211" s="37"/>
      <c r="Z211" s="38"/>
      <c r="AA211" s="38"/>
      <c r="AB211" s="49" t="s">
        <v>1</v>
      </c>
      <c r="AC211" s="38"/>
      <c r="AD211" s="49" t="s">
        <v>173</v>
      </c>
      <c r="AE211" s="50" t="s">
        <v>3</v>
      </c>
      <c r="AF211" s="38"/>
      <c r="AG211" s="49" t="s">
        <v>221</v>
      </c>
    </row>
    <row r="212" spans="1:33" ht="14.45" customHeight="1" x14ac:dyDescent="0.2">
      <c r="A212" s="48" t="s">
        <v>5</v>
      </c>
      <c r="B212" s="37"/>
      <c r="C212" s="37"/>
      <c r="D212" s="37"/>
      <c r="E212" s="37"/>
      <c r="V212" s="48" t="s">
        <v>6</v>
      </c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</row>
    <row r="213" spans="1:33" ht="14.45" customHeight="1" x14ac:dyDescent="0.2">
      <c r="A213" s="48" t="s">
        <v>7</v>
      </c>
      <c r="B213" s="37"/>
      <c r="C213" s="37"/>
      <c r="D213" s="37"/>
      <c r="E213" s="37"/>
      <c r="V213" s="48" t="s">
        <v>268</v>
      </c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</row>
    <row r="214" spans="1:33" ht="12" customHeight="1" x14ac:dyDescent="0.2">
      <c r="G214" s="51" t="s">
        <v>10</v>
      </c>
      <c r="H214" s="41"/>
      <c r="I214" s="41"/>
      <c r="J214" s="41"/>
      <c r="M214" s="51" t="s">
        <v>10</v>
      </c>
      <c r="N214" s="41"/>
      <c r="O214" s="41"/>
      <c r="P214" s="41"/>
      <c r="R214" s="51" t="s">
        <v>10</v>
      </c>
      <c r="S214" s="41"/>
      <c r="T214" s="41"/>
      <c r="U214" s="41"/>
      <c r="V214" s="41"/>
    </row>
    <row r="215" spans="1:33" ht="12" customHeight="1" x14ac:dyDescent="0.2">
      <c r="G215" s="51" t="s">
        <v>11</v>
      </c>
      <c r="H215" s="41"/>
      <c r="I215" s="41"/>
      <c r="J215" s="41"/>
      <c r="M215" s="51" t="s">
        <v>12</v>
      </c>
      <c r="N215" s="41"/>
      <c r="O215" s="41"/>
      <c r="P215" s="41"/>
      <c r="R215" s="51" t="s">
        <v>13</v>
      </c>
      <c r="S215" s="41"/>
      <c r="T215" s="41"/>
      <c r="U215" s="41"/>
      <c r="V215" s="41"/>
      <c r="X215" s="51" t="s">
        <v>14</v>
      </c>
      <c r="Y215" s="41"/>
      <c r="Z215" s="41"/>
      <c r="AA215" s="41"/>
      <c r="AB215" s="41"/>
      <c r="AC215" s="41"/>
      <c r="AD215" s="41"/>
      <c r="AE215" s="41"/>
      <c r="AF215" s="41"/>
      <c r="AG215" s="41"/>
    </row>
    <row r="216" spans="1:33" ht="12.95" customHeight="1" x14ac:dyDescent="0.2">
      <c r="B216" s="52" t="s">
        <v>15</v>
      </c>
      <c r="G216" s="51" t="s">
        <v>16</v>
      </c>
      <c r="H216" s="41"/>
      <c r="I216" s="41"/>
      <c r="J216" s="41"/>
      <c r="M216" s="51" t="s">
        <v>17</v>
      </c>
      <c r="N216" s="41"/>
      <c r="O216" s="41"/>
      <c r="P216" s="41"/>
      <c r="X216" s="51" t="s">
        <v>18</v>
      </c>
      <c r="Y216" s="41"/>
      <c r="Z216" s="41"/>
      <c r="AA216" s="41"/>
      <c r="AB216" s="41"/>
      <c r="AC216" s="41"/>
      <c r="AD216" s="41"/>
      <c r="AE216" s="41"/>
      <c r="AF216" s="41"/>
      <c r="AG216" s="41"/>
    </row>
    <row r="217" spans="1:33" ht="13.5" customHeight="1" x14ac:dyDescent="0.2">
      <c r="B217" s="42"/>
      <c r="G217" s="41"/>
      <c r="H217" s="41"/>
      <c r="I217" s="41"/>
      <c r="J217" s="41"/>
      <c r="M217" s="41"/>
      <c r="N217" s="41"/>
      <c r="O217" s="41"/>
      <c r="P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</row>
    <row r="218" spans="1:33" ht="12" customHeight="1" x14ac:dyDescent="0.2">
      <c r="F218" s="51" t="s">
        <v>19</v>
      </c>
      <c r="G218" s="41"/>
      <c r="H218" s="41"/>
      <c r="J218" s="51" t="s">
        <v>20</v>
      </c>
      <c r="K218" s="41"/>
      <c r="M218" s="51" t="s">
        <v>19</v>
      </c>
      <c r="N218" s="41"/>
      <c r="P218" s="52" t="s">
        <v>20</v>
      </c>
      <c r="S218" s="52" t="s">
        <v>19</v>
      </c>
      <c r="U218" s="51" t="s">
        <v>20</v>
      </c>
      <c r="V218" s="41"/>
      <c r="Y218" s="51" t="s">
        <v>19</v>
      </c>
      <c r="Z218" s="41"/>
      <c r="AD218" s="51" t="s">
        <v>20</v>
      </c>
      <c r="AE218" s="41"/>
      <c r="AF218" s="41"/>
    </row>
    <row r="219" spans="1:33" ht="12" customHeight="1" x14ac:dyDescent="0.2">
      <c r="F219" s="51" t="s">
        <v>21</v>
      </c>
      <c r="G219" s="41"/>
      <c r="H219" s="41"/>
      <c r="J219" s="51" t="s">
        <v>22</v>
      </c>
      <c r="K219" s="41"/>
      <c r="M219" s="51" t="s">
        <v>21</v>
      </c>
      <c r="N219" s="41"/>
      <c r="P219" s="52" t="s">
        <v>22</v>
      </c>
      <c r="S219" s="52" t="s">
        <v>21</v>
      </c>
      <c r="U219" s="51" t="s">
        <v>22</v>
      </c>
      <c r="V219" s="41"/>
      <c r="Y219" s="51" t="s">
        <v>21</v>
      </c>
      <c r="Z219" s="41"/>
      <c r="AD219" s="51" t="s">
        <v>22</v>
      </c>
      <c r="AE219" s="41"/>
      <c r="AF219" s="41"/>
    </row>
    <row r="220" spans="1:33" ht="12" customHeight="1" x14ac:dyDescent="0.2">
      <c r="B220" s="53" t="s">
        <v>161</v>
      </c>
      <c r="C220" s="44"/>
      <c r="D220" s="44"/>
      <c r="E220" s="44"/>
      <c r="F220" s="44"/>
      <c r="G220" s="47">
        <v>9</v>
      </c>
      <c r="I220" s="44"/>
      <c r="J220" s="47">
        <v>6</v>
      </c>
      <c r="L220" s="44"/>
      <c r="M220" s="47">
        <v>0</v>
      </c>
      <c r="O220" s="44"/>
      <c r="P220" s="47">
        <v>0</v>
      </c>
      <c r="R220" s="44"/>
      <c r="S220" s="47">
        <v>0</v>
      </c>
      <c r="T220" s="44"/>
      <c r="U220" s="44"/>
      <c r="V220" s="44"/>
      <c r="W220" s="47">
        <v>0</v>
      </c>
      <c r="Y220" s="44"/>
      <c r="Z220" s="44"/>
      <c r="AA220" s="47">
        <v>1</v>
      </c>
      <c r="AC220" s="44"/>
      <c r="AD220" s="44"/>
      <c r="AE220" s="44"/>
      <c r="AF220" s="44"/>
      <c r="AG220" s="47">
        <v>3</v>
      </c>
    </row>
    <row r="221" spans="1:33" ht="12" customHeight="1" x14ac:dyDescent="0.2">
      <c r="B221" s="53" t="s">
        <v>162</v>
      </c>
      <c r="C221" s="44"/>
      <c r="D221" s="44"/>
      <c r="E221" s="44"/>
      <c r="F221" s="44"/>
      <c r="G221" s="47">
        <v>16</v>
      </c>
      <c r="I221" s="44"/>
      <c r="J221" s="47">
        <v>136</v>
      </c>
      <c r="L221" s="44"/>
      <c r="M221" s="47">
        <v>0</v>
      </c>
      <c r="O221" s="44"/>
      <c r="P221" s="47">
        <v>0</v>
      </c>
      <c r="R221" s="44"/>
      <c r="S221" s="47">
        <v>0</v>
      </c>
      <c r="T221" s="44"/>
      <c r="U221" s="44"/>
      <c r="V221" s="44"/>
      <c r="W221" s="47">
        <v>0</v>
      </c>
      <c r="Y221" s="44"/>
      <c r="Z221" s="44"/>
      <c r="AA221" s="47">
        <v>6</v>
      </c>
      <c r="AC221" s="44"/>
      <c r="AD221" s="44"/>
      <c r="AE221" s="44"/>
      <c r="AF221" s="44"/>
      <c r="AG221" s="47">
        <v>89</v>
      </c>
    </row>
    <row r="222" spans="1:33" ht="12" customHeight="1" x14ac:dyDescent="0.2">
      <c r="B222" s="53" t="s">
        <v>206</v>
      </c>
      <c r="C222" s="44"/>
      <c r="D222" s="44"/>
      <c r="E222" s="44"/>
      <c r="F222" s="44"/>
      <c r="G222" s="47">
        <v>35</v>
      </c>
      <c r="I222" s="44"/>
      <c r="J222" s="47">
        <v>544</v>
      </c>
      <c r="L222" s="44"/>
      <c r="M222" s="47">
        <v>1</v>
      </c>
      <c r="O222" s="44"/>
      <c r="P222" s="47">
        <v>245</v>
      </c>
      <c r="R222" s="44"/>
      <c r="S222" s="47">
        <v>0</v>
      </c>
      <c r="T222" s="44"/>
      <c r="U222" s="44"/>
      <c r="V222" s="44"/>
      <c r="W222" s="47">
        <v>0</v>
      </c>
      <c r="Y222" s="44"/>
      <c r="Z222" s="44"/>
      <c r="AA222" s="47">
        <v>14</v>
      </c>
      <c r="AC222" s="44"/>
      <c r="AD222" s="44"/>
      <c r="AE222" s="44"/>
      <c r="AF222" s="44"/>
      <c r="AG222" s="47">
        <v>279</v>
      </c>
    </row>
    <row r="223" spans="1:33" ht="12" customHeight="1" x14ac:dyDescent="0.2">
      <c r="B223" s="53" t="s">
        <v>164</v>
      </c>
      <c r="C223" s="44"/>
      <c r="D223" s="44"/>
      <c r="E223" s="44"/>
      <c r="F223" s="44"/>
      <c r="G223" s="47">
        <v>45</v>
      </c>
      <c r="I223" s="44"/>
      <c r="J223" s="47">
        <v>880</v>
      </c>
      <c r="L223" s="44"/>
      <c r="M223" s="47">
        <v>2</v>
      </c>
      <c r="O223" s="44"/>
      <c r="P223" s="47">
        <v>425</v>
      </c>
      <c r="R223" s="44"/>
      <c r="S223" s="47">
        <v>2</v>
      </c>
      <c r="T223" s="44"/>
      <c r="U223" s="44"/>
      <c r="V223" s="44"/>
      <c r="W223" s="47">
        <v>1500</v>
      </c>
      <c r="Y223" s="44"/>
      <c r="Z223" s="44"/>
      <c r="AA223" s="47">
        <v>14</v>
      </c>
      <c r="AC223" s="44"/>
      <c r="AD223" s="44"/>
      <c r="AE223" s="44"/>
      <c r="AF223" s="44"/>
      <c r="AG223" s="47">
        <v>1125</v>
      </c>
    </row>
    <row r="224" spans="1:33" ht="12" customHeight="1" x14ac:dyDescent="0.2">
      <c r="B224" s="53" t="s">
        <v>165</v>
      </c>
      <c r="C224" s="44"/>
      <c r="D224" s="44"/>
      <c r="E224" s="44"/>
      <c r="F224" s="44"/>
      <c r="G224" s="47">
        <v>51</v>
      </c>
      <c r="I224" s="44"/>
      <c r="J224" s="47">
        <v>1207</v>
      </c>
      <c r="L224" s="44"/>
      <c r="M224" s="47">
        <v>7</v>
      </c>
      <c r="O224" s="44"/>
      <c r="P224" s="47">
        <v>1249</v>
      </c>
      <c r="R224" s="44"/>
      <c r="S224" s="47">
        <v>6</v>
      </c>
      <c r="T224" s="44"/>
      <c r="U224" s="44"/>
      <c r="V224" s="44"/>
      <c r="W224" s="47">
        <v>2588</v>
      </c>
      <c r="Y224" s="44"/>
      <c r="Z224" s="44"/>
      <c r="AA224" s="47">
        <v>19</v>
      </c>
      <c r="AC224" s="44"/>
      <c r="AD224" s="44"/>
      <c r="AE224" s="44"/>
      <c r="AF224" s="44"/>
      <c r="AG224" s="47">
        <v>743</v>
      </c>
    </row>
    <row r="225" spans="2:33" ht="12" customHeight="1" x14ac:dyDescent="0.2">
      <c r="B225" s="53" t="s">
        <v>137</v>
      </c>
      <c r="C225" s="44"/>
      <c r="D225" s="44"/>
      <c r="E225" s="44"/>
      <c r="F225" s="44"/>
      <c r="G225" s="47">
        <v>24</v>
      </c>
      <c r="I225" s="44"/>
      <c r="J225" s="47">
        <v>96</v>
      </c>
      <c r="L225" s="44"/>
      <c r="M225" s="47">
        <v>1</v>
      </c>
      <c r="O225" s="44"/>
      <c r="P225" s="47">
        <v>104</v>
      </c>
      <c r="R225" s="44"/>
      <c r="S225" s="47">
        <v>0</v>
      </c>
      <c r="T225" s="44"/>
      <c r="U225" s="44"/>
      <c r="V225" s="44"/>
      <c r="W225" s="47">
        <v>0</v>
      </c>
      <c r="Y225" s="44"/>
      <c r="Z225" s="44"/>
      <c r="AA225" s="47">
        <v>10</v>
      </c>
      <c r="AC225" s="44"/>
      <c r="AD225" s="44"/>
      <c r="AE225" s="44"/>
      <c r="AF225" s="44"/>
      <c r="AG225" s="47">
        <v>156</v>
      </c>
    </row>
    <row r="226" spans="2:33" ht="12" customHeight="1" x14ac:dyDescent="0.2">
      <c r="B226" s="53" t="s">
        <v>110</v>
      </c>
      <c r="C226" s="44"/>
      <c r="D226" s="44"/>
      <c r="E226" s="44"/>
      <c r="F226" s="44"/>
      <c r="G226" s="47">
        <v>7</v>
      </c>
      <c r="I226" s="44"/>
      <c r="J226" s="47">
        <v>26</v>
      </c>
      <c r="L226" s="44"/>
      <c r="M226" s="47">
        <v>0</v>
      </c>
      <c r="O226" s="44"/>
      <c r="P226" s="47">
        <v>0</v>
      </c>
      <c r="R226" s="44"/>
      <c r="S226" s="47">
        <v>0</v>
      </c>
      <c r="T226" s="44"/>
      <c r="U226" s="44"/>
      <c r="V226" s="44"/>
      <c r="W226" s="47">
        <v>0</v>
      </c>
      <c r="Y226" s="44"/>
      <c r="Z226" s="44"/>
      <c r="AA226" s="47">
        <v>4</v>
      </c>
      <c r="AC226" s="44"/>
      <c r="AD226" s="44"/>
      <c r="AE226" s="44"/>
      <c r="AF226" s="44"/>
      <c r="AG226" s="47">
        <v>8</v>
      </c>
    </row>
    <row r="227" spans="2:33" ht="12" customHeight="1" x14ac:dyDescent="0.2">
      <c r="B227" s="53" t="s">
        <v>188</v>
      </c>
      <c r="C227" s="44"/>
      <c r="D227" s="44"/>
      <c r="E227" s="44"/>
      <c r="F227" s="44"/>
      <c r="G227" s="47">
        <v>32</v>
      </c>
      <c r="I227" s="44"/>
      <c r="J227" s="47">
        <v>191</v>
      </c>
      <c r="L227" s="44"/>
      <c r="M227" s="47">
        <v>1</v>
      </c>
      <c r="O227" s="44"/>
      <c r="P227" s="47">
        <v>168</v>
      </c>
      <c r="R227" s="44"/>
      <c r="S227" s="47">
        <v>3</v>
      </c>
      <c r="T227" s="44"/>
      <c r="U227" s="44"/>
      <c r="V227" s="44"/>
      <c r="W227" s="47">
        <v>1682</v>
      </c>
      <c r="Y227" s="44"/>
      <c r="Z227" s="44"/>
      <c r="AA227" s="47">
        <v>11</v>
      </c>
      <c r="AC227" s="44"/>
      <c r="AD227" s="44"/>
      <c r="AE227" s="44"/>
      <c r="AF227" s="44"/>
      <c r="AG227" s="47">
        <v>103</v>
      </c>
    </row>
    <row r="228" spans="2:33" ht="12" customHeight="1" x14ac:dyDescent="0.2">
      <c r="B228" s="53" t="s">
        <v>191</v>
      </c>
      <c r="C228" s="44"/>
      <c r="D228" s="44"/>
      <c r="E228" s="44"/>
      <c r="F228" s="44"/>
      <c r="G228" s="47">
        <v>15</v>
      </c>
      <c r="I228" s="44"/>
      <c r="J228" s="47">
        <v>73</v>
      </c>
      <c r="L228" s="44"/>
      <c r="M228" s="47">
        <v>0</v>
      </c>
      <c r="O228" s="44"/>
      <c r="P228" s="47">
        <v>0</v>
      </c>
      <c r="R228" s="44"/>
      <c r="S228" s="47">
        <v>0</v>
      </c>
      <c r="T228" s="44"/>
      <c r="U228" s="44"/>
      <c r="V228" s="44"/>
      <c r="W228" s="47">
        <v>0</v>
      </c>
      <c r="Y228" s="44"/>
      <c r="Z228" s="44"/>
      <c r="AA228" s="47">
        <v>9</v>
      </c>
      <c r="AC228" s="44"/>
      <c r="AD228" s="44"/>
      <c r="AE228" s="44"/>
      <c r="AF228" s="44"/>
      <c r="AG228" s="47">
        <v>58</v>
      </c>
    </row>
    <row r="229" spans="2:33" ht="12" customHeight="1" x14ac:dyDescent="0.2">
      <c r="B229" s="53" t="s">
        <v>167</v>
      </c>
      <c r="C229" s="44"/>
      <c r="D229" s="44"/>
      <c r="E229" s="44"/>
      <c r="F229" s="44"/>
      <c r="G229" s="47">
        <v>8</v>
      </c>
      <c r="I229" s="44"/>
      <c r="J229" s="47">
        <v>42</v>
      </c>
      <c r="L229" s="44"/>
      <c r="M229" s="47">
        <v>1</v>
      </c>
      <c r="O229" s="44"/>
      <c r="P229" s="47">
        <v>176</v>
      </c>
      <c r="R229" s="44"/>
      <c r="S229" s="47">
        <v>1</v>
      </c>
      <c r="T229" s="44"/>
      <c r="U229" s="44"/>
      <c r="V229" s="44"/>
      <c r="W229" s="47">
        <v>1000</v>
      </c>
      <c r="Y229" s="44"/>
      <c r="Z229" s="44"/>
      <c r="AA229" s="47">
        <v>5</v>
      </c>
      <c r="AC229" s="44"/>
      <c r="AD229" s="44"/>
      <c r="AE229" s="44"/>
      <c r="AF229" s="44"/>
      <c r="AG229" s="47">
        <v>188</v>
      </c>
    </row>
    <row r="230" spans="2:33" ht="12" customHeight="1" x14ac:dyDescent="0.2">
      <c r="B230" s="53" t="s">
        <v>192</v>
      </c>
      <c r="C230" s="44"/>
      <c r="D230" s="44"/>
      <c r="E230" s="44"/>
      <c r="F230" s="44"/>
      <c r="G230" s="47">
        <v>17</v>
      </c>
      <c r="I230" s="44"/>
      <c r="J230" s="47">
        <v>326</v>
      </c>
      <c r="L230" s="44"/>
      <c r="M230" s="47">
        <v>0</v>
      </c>
      <c r="O230" s="44"/>
      <c r="P230" s="47">
        <v>0</v>
      </c>
      <c r="R230" s="44"/>
      <c r="S230" s="47">
        <v>2</v>
      </c>
      <c r="T230" s="44"/>
      <c r="U230" s="44"/>
      <c r="V230" s="44"/>
      <c r="W230" s="47">
        <v>600</v>
      </c>
      <c r="Y230" s="44"/>
      <c r="Z230" s="44"/>
      <c r="AA230" s="47">
        <v>13</v>
      </c>
      <c r="AC230" s="44"/>
      <c r="AD230" s="44"/>
      <c r="AE230" s="44"/>
      <c r="AF230" s="44"/>
      <c r="AG230" s="47">
        <v>474</v>
      </c>
    </row>
    <row r="231" spans="2:33" ht="12" customHeight="1" x14ac:dyDescent="0.2">
      <c r="B231" s="53" t="s">
        <v>209</v>
      </c>
      <c r="C231" s="44"/>
      <c r="D231" s="44"/>
      <c r="E231" s="44"/>
      <c r="F231" s="44"/>
      <c r="G231" s="47">
        <v>22</v>
      </c>
      <c r="I231" s="44"/>
      <c r="J231" s="47">
        <v>121</v>
      </c>
      <c r="L231" s="44"/>
      <c r="M231" s="47">
        <v>0</v>
      </c>
      <c r="O231" s="44"/>
      <c r="P231" s="47">
        <v>0</v>
      </c>
      <c r="R231" s="44"/>
      <c r="S231" s="47">
        <v>0</v>
      </c>
      <c r="T231" s="44"/>
      <c r="U231" s="44"/>
      <c r="V231" s="44"/>
      <c r="W231" s="47">
        <v>0</v>
      </c>
      <c r="Y231" s="44"/>
      <c r="Z231" s="44"/>
      <c r="AA231" s="47">
        <v>8</v>
      </c>
      <c r="AC231" s="44"/>
      <c r="AD231" s="44"/>
      <c r="AE231" s="44"/>
      <c r="AF231" s="44"/>
      <c r="AG231" s="47">
        <v>75</v>
      </c>
    </row>
    <row r="232" spans="2:33" ht="12" customHeight="1" x14ac:dyDescent="0.2">
      <c r="B232" s="53" t="s">
        <v>195</v>
      </c>
      <c r="C232" s="44"/>
      <c r="D232" s="44"/>
      <c r="E232" s="44"/>
      <c r="F232" s="44"/>
      <c r="G232" s="47">
        <v>25</v>
      </c>
      <c r="I232" s="44"/>
      <c r="J232" s="47">
        <v>111</v>
      </c>
      <c r="L232" s="44"/>
      <c r="M232" s="47">
        <v>1</v>
      </c>
      <c r="O232" s="44"/>
      <c r="P232" s="47">
        <v>150</v>
      </c>
      <c r="R232" s="44"/>
      <c r="S232" s="47">
        <v>1</v>
      </c>
      <c r="T232" s="44"/>
      <c r="U232" s="44"/>
      <c r="V232" s="44"/>
      <c r="W232" s="47">
        <v>412</v>
      </c>
      <c r="Y232" s="44"/>
      <c r="Z232" s="44"/>
      <c r="AA232" s="47">
        <v>14</v>
      </c>
      <c r="AC232" s="44"/>
      <c r="AD232" s="44"/>
      <c r="AE232" s="44"/>
      <c r="AF232" s="44"/>
      <c r="AG232" s="47">
        <v>481</v>
      </c>
    </row>
    <row r="233" spans="2:33" ht="12" customHeight="1" x14ac:dyDescent="0.2">
      <c r="B233" s="53" t="s">
        <v>196</v>
      </c>
      <c r="C233" s="44"/>
      <c r="D233" s="44"/>
      <c r="E233" s="44"/>
      <c r="F233" s="44"/>
      <c r="G233" s="47">
        <v>16</v>
      </c>
      <c r="I233" s="44"/>
      <c r="J233" s="47">
        <v>139</v>
      </c>
      <c r="L233" s="44"/>
      <c r="M233" s="47">
        <v>0</v>
      </c>
      <c r="O233" s="44"/>
      <c r="P233" s="47">
        <v>0</v>
      </c>
      <c r="R233" s="44"/>
      <c r="S233" s="47">
        <v>0</v>
      </c>
      <c r="T233" s="44"/>
      <c r="U233" s="44"/>
      <c r="V233" s="44"/>
      <c r="W233" s="47">
        <v>0</v>
      </c>
      <c r="Y233" s="44"/>
      <c r="Z233" s="44"/>
      <c r="AA233" s="47">
        <v>5</v>
      </c>
      <c r="AC233" s="44"/>
      <c r="AD233" s="44"/>
      <c r="AE233" s="44"/>
      <c r="AF233" s="44"/>
      <c r="AG233" s="47">
        <v>24</v>
      </c>
    </row>
    <row r="234" spans="2:33" ht="12" customHeight="1" x14ac:dyDescent="0.2">
      <c r="B234" s="53" t="s">
        <v>175</v>
      </c>
      <c r="C234" s="44"/>
      <c r="D234" s="44"/>
      <c r="E234" s="44"/>
      <c r="F234" s="44"/>
      <c r="G234" s="47">
        <v>6</v>
      </c>
      <c r="I234" s="44"/>
      <c r="J234" s="47">
        <v>110</v>
      </c>
      <c r="L234" s="44"/>
      <c r="M234" s="47">
        <v>0</v>
      </c>
      <c r="O234" s="44"/>
      <c r="P234" s="47">
        <v>0</v>
      </c>
      <c r="R234" s="44"/>
      <c r="S234" s="47">
        <v>0</v>
      </c>
      <c r="T234" s="44"/>
      <c r="U234" s="44"/>
      <c r="V234" s="44"/>
      <c r="W234" s="47">
        <v>0</v>
      </c>
      <c r="Y234" s="44"/>
      <c r="Z234" s="44"/>
      <c r="AA234" s="47">
        <v>3</v>
      </c>
      <c r="AC234" s="44"/>
      <c r="AD234" s="44"/>
      <c r="AE234" s="44"/>
      <c r="AF234" s="44"/>
      <c r="AG234" s="47">
        <v>77</v>
      </c>
    </row>
    <row r="235" spans="2:33" ht="12" customHeight="1" x14ac:dyDescent="0.2">
      <c r="B235" s="53" t="s">
        <v>199</v>
      </c>
      <c r="C235" s="44"/>
      <c r="D235" s="44"/>
      <c r="E235" s="44"/>
      <c r="F235" s="44"/>
      <c r="G235" s="47">
        <v>24</v>
      </c>
      <c r="I235" s="44"/>
      <c r="J235" s="47">
        <v>247</v>
      </c>
      <c r="L235" s="44"/>
      <c r="M235" s="47">
        <v>0</v>
      </c>
      <c r="O235" s="44"/>
      <c r="P235" s="47">
        <v>0</v>
      </c>
      <c r="R235" s="44"/>
      <c r="S235" s="47">
        <v>0</v>
      </c>
      <c r="T235" s="44"/>
      <c r="U235" s="44"/>
      <c r="V235" s="44"/>
      <c r="W235" s="47">
        <v>0</v>
      </c>
      <c r="Y235" s="44"/>
      <c r="Z235" s="44"/>
      <c r="AA235" s="47">
        <v>7</v>
      </c>
      <c r="AC235" s="44"/>
      <c r="AD235" s="44"/>
      <c r="AE235" s="44"/>
      <c r="AF235" s="44"/>
      <c r="AG235" s="47">
        <v>120</v>
      </c>
    </row>
    <row r="236" spans="2:33" ht="12" customHeight="1" x14ac:dyDescent="0.2">
      <c r="B236" s="53" t="s">
        <v>26</v>
      </c>
      <c r="C236" s="44"/>
      <c r="D236" s="44"/>
      <c r="E236" s="44"/>
      <c r="F236" s="44"/>
      <c r="G236" s="47">
        <v>1078</v>
      </c>
      <c r="I236" s="44"/>
      <c r="J236" s="47">
        <v>14475</v>
      </c>
      <c r="L236" s="44"/>
      <c r="M236" s="47">
        <v>48</v>
      </c>
      <c r="O236" s="44"/>
      <c r="P236" s="47">
        <v>9085</v>
      </c>
      <c r="R236" s="44"/>
      <c r="S236" s="47">
        <v>60</v>
      </c>
      <c r="T236" s="44"/>
      <c r="U236" s="44"/>
      <c r="V236" s="44"/>
      <c r="W236" s="47">
        <v>30937</v>
      </c>
      <c r="Y236" s="44"/>
      <c r="Z236" s="44"/>
      <c r="AA236" s="47">
        <v>479</v>
      </c>
      <c r="AC236" s="44"/>
      <c r="AD236" s="44"/>
      <c r="AE236" s="44"/>
      <c r="AF236" s="44"/>
      <c r="AG236" s="47">
        <v>14455</v>
      </c>
    </row>
    <row r="237" spans="2:33" ht="12" customHeight="1" x14ac:dyDescent="0.2">
      <c r="B237" s="51" t="s">
        <v>200</v>
      </c>
      <c r="C237" s="41"/>
      <c r="D237" s="41"/>
    </row>
    <row r="238" spans="2:33" ht="12" customHeight="1" x14ac:dyDescent="0.2">
      <c r="B238" s="53" t="s">
        <v>121</v>
      </c>
      <c r="C238" s="44"/>
      <c r="D238" s="44"/>
      <c r="E238" s="44"/>
      <c r="F238" s="44"/>
      <c r="G238" s="47">
        <v>55</v>
      </c>
      <c r="I238" s="44"/>
      <c r="J238" s="47">
        <v>1148</v>
      </c>
      <c r="L238" s="44"/>
      <c r="M238" s="47">
        <v>1</v>
      </c>
      <c r="O238" s="44"/>
      <c r="P238" s="47">
        <v>125</v>
      </c>
      <c r="R238" s="44"/>
      <c r="S238" s="47">
        <v>5</v>
      </c>
      <c r="T238" s="44"/>
      <c r="U238" s="44"/>
      <c r="V238" s="44"/>
      <c r="W238" s="47">
        <v>2158</v>
      </c>
      <c r="Y238" s="44"/>
      <c r="Z238" s="44"/>
      <c r="AA238" s="47">
        <v>30</v>
      </c>
      <c r="AC238" s="44"/>
      <c r="AD238" s="44"/>
      <c r="AE238" s="44"/>
      <c r="AF238" s="44"/>
      <c r="AG238" s="47">
        <v>1408</v>
      </c>
    </row>
    <row r="239" spans="2:33" ht="12" customHeight="1" x14ac:dyDescent="0.2">
      <c r="B239" s="53" t="s">
        <v>158</v>
      </c>
      <c r="C239" s="44"/>
      <c r="D239" s="44"/>
      <c r="E239" s="44"/>
      <c r="F239" s="44"/>
      <c r="G239" s="47">
        <v>48</v>
      </c>
      <c r="I239" s="44"/>
      <c r="J239" s="47">
        <v>672</v>
      </c>
      <c r="L239" s="44"/>
      <c r="M239" s="47">
        <v>0</v>
      </c>
      <c r="O239" s="44"/>
      <c r="P239" s="47">
        <v>0</v>
      </c>
      <c r="R239" s="44"/>
      <c r="S239" s="47">
        <v>0</v>
      </c>
      <c r="T239" s="44"/>
      <c r="U239" s="44"/>
      <c r="V239" s="44"/>
      <c r="W239" s="47">
        <v>0</v>
      </c>
      <c r="Y239" s="44"/>
      <c r="Z239" s="44"/>
      <c r="AA239" s="47">
        <v>22</v>
      </c>
      <c r="AC239" s="44"/>
      <c r="AD239" s="44"/>
      <c r="AE239" s="44"/>
      <c r="AF239" s="44"/>
      <c r="AG239" s="47">
        <v>382</v>
      </c>
    </row>
    <row r="240" spans="2:33" ht="12" customHeight="1" x14ac:dyDescent="0.2">
      <c r="B240" s="53" t="s">
        <v>219</v>
      </c>
      <c r="C240" s="44"/>
      <c r="D240" s="44"/>
      <c r="E240" s="44"/>
      <c r="F240" s="44"/>
      <c r="G240" s="47">
        <v>129</v>
      </c>
      <c r="I240" s="44"/>
      <c r="J240" s="47">
        <v>1677</v>
      </c>
      <c r="L240" s="44"/>
      <c r="M240" s="47">
        <v>5</v>
      </c>
      <c r="O240" s="44"/>
      <c r="P240" s="47">
        <v>906</v>
      </c>
      <c r="R240" s="44"/>
      <c r="S240" s="47">
        <v>5</v>
      </c>
      <c r="T240" s="44"/>
      <c r="U240" s="44"/>
      <c r="V240" s="44"/>
      <c r="W240" s="47">
        <v>3156</v>
      </c>
      <c r="Y240" s="44"/>
      <c r="Z240" s="44"/>
      <c r="AA240" s="47">
        <v>69</v>
      </c>
      <c r="AC240" s="44"/>
      <c r="AD240" s="44"/>
      <c r="AE240" s="44"/>
      <c r="AF240" s="44"/>
      <c r="AG240" s="47">
        <v>1593</v>
      </c>
    </row>
    <row r="241" spans="1:33" ht="12" customHeight="1" x14ac:dyDescent="0.2">
      <c r="B241" s="53" t="s">
        <v>213</v>
      </c>
      <c r="C241" s="44"/>
      <c r="D241" s="44"/>
      <c r="E241" s="44"/>
      <c r="F241" s="44"/>
      <c r="G241" s="47">
        <v>42</v>
      </c>
      <c r="I241" s="44"/>
      <c r="J241" s="47">
        <v>533</v>
      </c>
      <c r="L241" s="44"/>
      <c r="M241" s="47">
        <v>2</v>
      </c>
      <c r="O241" s="44"/>
      <c r="P241" s="47">
        <v>325</v>
      </c>
      <c r="R241" s="44"/>
      <c r="S241" s="47">
        <v>1</v>
      </c>
      <c r="T241" s="44"/>
      <c r="U241" s="44"/>
      <c r="V241" s="44"/>
      <c r="W241" s="47">
        <v>640</v>
      </c>
      <c r="Y241" s="44"/>
      <c r="Z241" s="44"/>
      <c r="AA241" s="47">
        <v>18</v>
      </c>
      <c r="AC241" s="44"/>
      <c r="AD241" s="44"/>
      <c r="AE241" s="44"/>
      <c r="AF241" s="44"/>
      <c r="AG241" s="47">
        <v>286</v>
      </c>
    </row>
    <row r="242" spans="1:33" ht="12" customHeight="1" x14ac:dyDescent="0.2">
      <c r="B242" s="53" t="s">
        <v>234</v>
      </c>
      <c r="C242" s="44"/>
      <c r="D242" s="44"/>
      <c r="E242" s="44"/>
      <c r="F242" s="44"/>
      <c r="G242" s="47">
        <v>54</v>
      </c>
      <c r="I242" s="44"/>
      <c r="J242" s="47">
        <v>575</v>
      </c>
      <c r="L242" s="44"/>
      <c r="M242" s="47">
        <v>1</v>
      </c>
      <c r="O242" s="44"/>
      <c r="P242" s="47">
        <v>250</v>
      </c>
      <c r="R242" s="44"/>
      <c r="S242" s="47">
        <v>5</v>
      </c>
      <c r="T242" s="44"/>
      <c r="U242" s="44"/>
      <c r="V242" s="44"/>
      <c r="W242" s="47">
        <v>2182</v>
      </c>
      <c r="Y242" s="44"/>
      <c r="Z242" s="44"/>
      <c r="AA242" s="47">
        <v>24</v>
      </c>
      <c r="AC242" s="44"/>
      <c r="AD242" s="44"/>
      <c r="AE242" s="44"/>
      <c r="AF242" s="44"/>
      <c r="AG242" s="47">
        <v>1447</v>
      </c>
    </row>
    <row r="243" spans="1:33" ht="12" customHeight="1" x14ac:dyDescent="0.2">
      <c r="B243" s="53" t="s">
        <v>220</v>
      </c>
      <c r="C243" s="44"/>
      <c r="D243" s="44"/>
      <c r="E243" s="44"/>
      <c r="F243" s="44"/>
      <c r="G243" s="47">
        <v>54</v>
      </c>
      <c r="I243" s="44"/>
      <c r="J243" s="47">
        <v>414</v>
      </c>
      <c r="L243" s="44"/>
      <c r="M243" s="47">
        <v>2</v>
      </c>
      <c r="O243" s="44"/>
      <c r="P243" s="47">
        <v>500</v>
      </c>
      <c r="R243" s="44"/>
      <c r="S243" s="47">
        <v>1</v>
      </c>
      <c r="T243" s="44"/>
      <c r="U243" s="44"/>
      <c r="V243" s="44"/>
      <c r="W243" s="47">
        <v>296</v>
      </c>
      <c r="Y243" s="44"/>
      <c r="Z243" s="44"/>
      <c r="AA243" s="47">
        <v>27</v>
      </c>
      <c r="AC243" s="44"/>
      <c r="AD243" s="44"/>
      <c r="AE243" s="44"/>
      <c r="AF243" s="44"/>
      <c r="AG243" s="47">
        <v>701</v>
      </c>
    </row>
    <row r="244" spans="1:33" ht="12" customHeight="1" x14ac:dyDescent="0.2">
      <c r="B244" s="53" t="s">
        <v>166</v>
      </c>
      <c r="C244" s="44"/>
      <c r="D244" s="44"/>
      <c r="E244" s="44"/>
      <c r="F244" s="44"/>
      <c r="G244" s="47">
        <v>20</v>
      </c>
      <c r="I244" s="44"/>
      <c r="J244" s="47">
        <v>160</v>
      </c>
      <c r="L244" s="44"/>
      <c r="M244" s="47">
        <v>0</v>
      </c>
      <c r="O244" s="44"/>
      <c r="P244" s="47">
        <v>0</v>
      </c>
      <c r="R244" s="44"/>
      <c r="S244" s="47">
        <v>0</v>
      </c>
      <c r="T244" s="44"/>
      <c r="U244" s="44"/>
      <c r="V244" s="44"/>
      <c r="W244" s="47">
        <v>0</v>
      </c>
      <c r="Y244" s="44"/>
      <c r="Z244" s="44"/>
      <c r="AA244" s="47">
        <v>14</v>
      </c>
      <c r="AC244" s="44"/>
      <c r="AD244" s="44"/>
      <c r="AE244" s="44"/>
      <c r="AF244" s="44"/>
      <c r="AG244" s="47">
        <v>148</v>
      </c>
    </row>
    <row r="245" spans="1:33" ht="12" customHeight="1" x14ac:dyDescent="0.2">
      <c r="B245" s="53" t="s">
        <v>222</v>
      </c>
      <c r="C245" s="44"/>
      <c r="D245" s="44"/>
      <c r="E245" s="44"/>
      <c r="F245" s="44"/>
      <c r="G245" s="47">
        <v>64</v>
      </c>
      <c r="I245" s="44"/>
      <c r="J245" s="47">
        <v>633</v>
      </c>
      <c r="L245" s="44"/>
      <c r="M245" s="47">
        <v>0</v>
      </c>
      <c r="O245" s="44"/>
      <c r="P245" s="47">
        <v>0</v>
      </c>
      <c r="R245" s="44"/>
      <c r="S245" s="47">
        <v>4</v>
      </c>
      <c r="T245" s="44"/>
      <c r="U245" s="44"/>
      <c r="V245" s="44"/>
      <c r="W245" s="47">
        <v>2500</v>
      </c>
      <c r="Y245" s="44"/>
      <c r="Z245" s="44"/>
      <c r="AA245" s="47">
        <v>29</v>
      </c>
      <c r="AC245" s="44"/>
      <c r="AD245" s="44"/>
      <c r="AE245" s="44"/>
      <c r="AF245" s="44"/>
      <c r="AG245" s="47">
        <v>719</v>
      </c>
    </row>
    <row r="246" spans="1:33" ht="14.45" customHeight="1" x14ac:dyDescent="0.2">
      <c r="A246" s="48" t="s">
        <v>275</v>
      </c>
      <c r="B246" s="37"/>
      <c r="C246" s="37"/>
      <c r="D246" s="37"/>
      <c r="E246" s="37"/>
      <c r="F246" s="37"/>
      <c r="G246" s="37"/>
      <c r="H246" s="37"/>
      <c r="Z246" s="38"/>
      <c r="AA246" s="38"/>
      <c r="AB246" s="49" t="s">
        <v>1</v>
      </c>
      <c r="AC246" s="38"/>
      <c r="AD246" s="49" t="s">
        <v>198</v>
      </c>
      <c r="AE246" s="50" t="s">
        <v>3</v>
      </c>
      <c r="AF246" s="38"/>
      <c r="AG246" s="49" t="s">
        <v>221</v>
      </c>
    </row>
    <row r="247" spans="1:33" ht="14.45" customHeight="1" x14ac:dyDescent="0.2">
      <c r="A247" s="48" t="s">
        <v>5</v>
      </c>
      <c r="B247" s="37"/>
      <c r="C247" s="37"/>
      <c r="D247" s="37"/>
      <c r="E247" s="37"/>
      <c r="V247" s="48" t="s">
        <v>6</v>
      </c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</row>
    <row r="248" spans="1:33" ht="14.45" customHeight="1" x14ac:dyDescent="0.2">
      <c r="A248" s="48" t="s">
        <v>7</v>
      </c>
      <c r="B248" s="37"/>
      <c r="C248" s="37"/>
      <c r="D248" s="37"/>
      <c r="E248" s="37"/>
      <c r="V248" s="48" t="s">
        <v>268</v>
      </c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</row>
    <row r="249" spans="1:33" ht="12" customHeight="1" x14ac:dyDescent="0.2">
      <c r="G249" s="51" t="s">
        <v>10</v>
      </c>
      <c r="H249" s="41"/>
      <c r="I249" s="41"/>
      <c r="J249" s="41"/>
      <c r="M249" s="51" t="s">
        <v>10</v>
      </c>
      <c r="N249" s="41"/>
      <c r="O249" s="41"/>
      <c r="P249" s="41"/>
      <c r="R249" s="51" t="s">
        <v>10</v>
      </c>
      <c r="S249" s="41"/>
      <c r="T249" s="41"/>
      <c r="U249" s="41"/>
      <c r="V249" s="41"/>
    </row>
    <row r="250" spans="1:33" ht="12" customHeight="1" x14ac:dyDescent="0.2">
      <c r="G250" s="51" t="s">
        <v>11</v>
      </c>
      <c r="H250" s="41"/>
      <c r="I250" s="41"/>
      <c r="J250" s="41"/>
      <c r="M250" s="51" t="s">
        <v>12</v>
      </c>
      <c r="N250" s="41"/>
      <c r="O250" s="41"/>
      <c r="P250" s="41"/>
      <c r="R250" s="51" t="s">
        <v>13</v>
      </c>
      <c r="S250" s="41"/>
      <c r="T250" s="41"/>
      <c r="U250" s="41"/>
      <c r="V250" s="41"/>
      <c r="X250" s="51" t="s">
        <v>14</v>
      </c>
      <c r="Y250" s="41"/>
      <c r="Z250" s="41"/>
      <c r="AA250" s="41"/>
      <c r="AB250" s="41"/>
      <c r="AC250" s="41"/>
      <c r="AD250" s="41"/>
      <c r="AE250" s="41"/>
      <c r="AF250" s="41"/>
      <c r="AG250" s="41"/>
    </row>
    <row r="251" spans="1:33" ht="12.95" customHeight="1" x14ac:dyDescent="0.2">
      <c r="B251" s="52" t="s">
        <v>15</v>
      </c>
      <c r="G251" s="51" t="s">
        <v>16</v>
      </c>
      <c r="H251" s="41"/>
      <c r="I251" s="41"/>
      <c r="J251" s="41"/>
      <c r="M251" s="51" t="s">
        <v>17</v>
      </c>
      <c r="N251" s="41"/>
      <c r="O251" s="41"/>
      <c r="P251" s="41"/>
      <c r="X251" s="51" t="s">
        <v>18</v>
      </c>
      <c r="Y251" s="41"/>
      <c r="Z251" s="41"/>
      <c r="AA251" s="41"/>
      <c r="AB251" s="41"/>
      <c r="AC251" s="41"/>
      <c r="AD251" s="41"/>
      <c r="AE251" s="41"/>
      <c r="AF251" s="41"/>
      <c r="AG251" s="41"/>
    </row>
    <row r="252" spans="1:33" ht="13.5" customHeight="1" x14ac:dyDescent="0.2">
      <c r="B252" s="42"/>
      <c r="G252" s="41"/>
      <c r="H252" s="41"/>
      <c r="I252" s="41"/>
      <c r="J252" s="41"/>
      <c r="M252" s="41"/>
      <c r="N252" s="41"/>
      <c r="O252" s="41"/>
      <c r="P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</row>
    <row r="253" spans="1:33" ht="12" customHeight="1" x14ac:dyDescent="0.2">
      <c r="F253" s="51" t="s">
        <v>19</v>
      </c>
      <c r="G253" s="41"/>
      <c r="H253" s="41"/>
      <c r="J253" s="51" t="s">
        <v>20</v>
      </c>
      <c r="K253" s="41"/>
      <c r="M253" s="51" t="s">
        <v>19</v>
      </c>
      <c r="N253" s="41"/>
      <c r="P253" s="52" t="s">
        <v>20</v>
      </c>
      <c r="S253" s="52" t="s">
        <v>19</v>
      </c>
      <c r="U253" s="51" t="s">
        <v>20</v>
      </c>
      <c r="V253" s="41"/>
      <c r="Y253" s="51" t="s">
        <v>19</v>
      </c>
      <c r="Z253" s="41"/>
      <c r="AD253" s="51" t="s">
        <v>20</v>
      </c>
      <c r="AE253" s="41"/>
      <c r="AF253" s="41"/>
    </row>
    <row r="254" spans="1:33" ht="12" customHeight="1" x14ac:dyDescent="0.2">
      <c r="F254" s="51" t="s">
        <v>21</v>
      </c>
      <c r="G254" s="41"/>
      <c r="H254" s="41"/>
      <c r="J254" s="51" t="s">
        <v>22</v>
      </c>
      <c r="K254" s="41"/>
      <c r="M254" s="51" t="s">
        <v>21</v>
      </c>
      <c r="N254" s="41"/>
      <c r="P254" s="52" t="s">
        <v>22</v>
      </c>
      <c r="S254" s="52" t="s">
        <v>21</v>
      </c>
      <c r="U254" s="51" t="s">
        <v>22</v>
      </c>
      <c r="V254" s="41"/>
      <c r="Y254" s="51" t="s">
        <v>21</v>
      </c>
      <c r="Z254" s="41"/>
      <c r="AD254" s="51" t="s">
        <v>22</v>
      </c>
      <c r="AE254" s="41"/>
      <c r="AF254" s="41"/>
    </row>
    <row r="255" spans="1:33" ht="12" customHeight="1" x14ac:dyDescent="0.2">
      <c r="B255" s="53" t="s">
        <v>184</v>
      </c>
      <c r="C255" s="44"/>
      <c r="D255" s="44"/>
      <c r="E255" s="44"/>
      <c r="F255" s="44"/>
      <c r="G255" s="47">
        <v>7</v>
      </c>
      <c r="I255" s="44"/>
      <c r="J255" s="47">
        <v>53</v>
      </c>
      <c r="L255" s="44"/>
      <c r="M255" s="47">
        <v>0</v>
      </c>
      <c r="O255" s="44"/>
      <c r="P255" s="47">
        <v>0</v>
      </c>
      <c r="R255" s="44"/>
      <c r="S255" s="47">
        <v>0</v>
      </c>
      <c r="T255" s="44"/>
      <c r="U255" s="44"/>
      <c r="V255" s="44"/>
      <c r="W255" s="47">
        <v>0</v>
      </c>
      <c r="Y255" s="44"/>
      <c r="Z255" s="44"/>
      <c r="AA255" s="47">
        <v>3</v>
      </c>
      <c r="AC255" s="44"/>
      <c r="AD255" s="44"/>
      <c r="AE255" s="44"/>
      <c r="AF255" s="44"/>
      <c r="AG255" s="47">
        <v>31</v>
      </c>
    </row>
    <row r="256" spans="1:33" ht="12" customHeight="1" x14ac:dyDescent="0.2">
      <c r="B256" s="53" t="s">
        <v>185</v>
      </c>
      <c r="C256" s="44"/>
      <c r="D256" s="44"/>
      <c r="E256" s="44"/>
      <c r="F256" s="44"/>
      <c r="G256" s="47">
        <v>11</v>
      </c>
      <c r="I256" s="44"/>
      <c r="J256" s="47">
        <v>82</v>
      </c>
      <c r="L256" s="44"/>
      <c r="M256" s="47">
        <v>0</v>
      </c>
      <c r="O256" s="44"/>
      <c r="P256" s="47">
        <v>0</v>
      </c>
      <c r="R256" s="44"/>
      <c r="S256" s="47">
        <v>0</v>
      </c>
      <c r="T256" s="44"/>
      <c r="U256" s="44"/>
      <c r="V256" s="44"/>
      <c r="W256" s="47">
        <v>0</v>
      </c>
      <c r="Y256" s="44"/>
      <c r="Z256" s="44"/>
      <c r="AA256" s="47">
        <v>4</v>
      </c>
      <c r="AC256" s="44"/>
      <c r="AD256" s="44"/>
      <c r="AE256" s="44"/>
      <c r="AF256" s="44"/>
      <c r="AG256" s="47">
        <v>10</v>
      </c>
    </row>
    <row r="257" spans="2:33" ht="12" customHeight="1" x14ac:dyDescent="0.2">
      <c r="B257" s="53" t="s">
        <v>207</v>
      </c>
      <c r="C257" s="44"/>
      <c r="D257" s="44"/>
      <c r="E257" s="44"/>
      <c r="F257" s="44"/>
      <c r="G257" s="47">
        <v>22</v>
      </c>
      <c r="I257" s="44"/>
      <c r="J257" s="47">
        <v>381</v>
      </c>
      <c r="L257" s="44"/>
      <c r="M257" s="47">
        <v>1</v>
      </c>
      <c r="O257" s="44"/>
      <c r="P257" s="47">
        <v>200</v>
      </c>
      <c r="R257" s="44"/>
      <c r="S257" s="47">
        <v>0</v>
      </c>
      <c r="T257" s="44"/>
      <c r="U257" s="44"/>
      <c r="V257" s="44"/>
      <c r="W257" s="47">
        <v>0</v>
      </c>
      <c r="Y257" s="44"/>
      <c r="Z257" s="44"/>
      <c r="AA257" s="47">
        <v>11</v>
      </c>
      <c r="AC257" s="44"/>
      <c r="AD257" s="44"/>
      <c r="AE257" s="44"/>
      <c r="AF257" s="44"/>
      <c r="AG257" s="47">
        <v>117</v>
      </c>
    </row>
    <row r="258" spans="2:33" ht="12" customHeight="1" x14ac:dyDescent="0.2">
      <c r="B258" s="53" t="s">
        <v>187</v>
      </c>
      <c r="C258" s="44"/>
      <c r="D258" s="44"/>
      <c r="E258" s="44"/>
      <c r="F258" s="44"/>
      <c r="G258" s="47">
        <v>9</v>
      </c>
      <c r="I258" s="44"/>
      <c r="J258" s="47">
        <v>73</v>
      </c>
      <c r="L258" s="44"/>
      <c r="M258" s="47">
        <v>0</v>
      </c>
      <c r="O258" s="44"/>
      <c r="P258" s="47">
        <v>0</v>
      </c>
      <c r="R258" s="44"/>
      <c r="S258" s="47">
        <v>1</v>
      </c>
      <c r="T258" s="44"/>
      <c r="U258" s="44"/>
      <c r="V258" s="44"/>
      <c r="W258" s="47">
        <v>400</v>
      </c>
      <c r="Y258" s="44"/>
      <c r="Z258" s="44"/>
      <c r="AA258" s="47">
        <v>7</v>
      </c>
      <c r="AC258" s="44"/>
      <c r="AD258" s="44"/>
      <c r="AE258" s="44"/>
      <c r="AF258" s="44"/>
      <c r="AG258" s="47">
        <v>457</v>
      </c>
    </row>
    <row r="259" spans="2:33" ht="12" customHeight="1" x14ac:dyDescent="0.2">
      <c r="B259" s="53" t="s">
        <v>189</v>
      </c>
      <c r="C259" s="44"/>
      <c r="D259" s="44"/>
      <c r="E259" s="44"/>
      <c r="F259" s="44"/>
      <c r="G259" s="47">
        <v>33</v>
      </c>
      <c r="I259" s="44"/>
      <c r="J259" s="47">
        <v>349</v>
      </c>
      <c r="L259" s="44"/>
      <c r="M259" s="47">
        <v>0</v>
      </c>
      <c r="O259" s="44"/>
      <c r="P259" s="47">
        <v>0</v>
      </c>
      <c r="R259" s="44"/>
      <c r="S259" s="47">
        <v>1</v>
      </c>
      <c r="T259" s="44"/>
      <c r="U259" s="44"/>
      <c r="V259" s="44"/>
      <c r="W259" s="47">
        <v>1000</v>
      </c>
      <c r="Y259" s="44"/>
      <c r="Z259" s="44"/>
      <c r="AA259" s="47">
        <v>17</v>
      </c>
      <c r="AC259" s="44"/>
      <c r="AD259" s="44"/>
      <c r="AE259" s="44"/>
      <c r="AF259" s="44"/>
      <c r="AG259" s="47">
        <v>147</v>
      </c>
    </row>
    <row r="260" spans="2:33" ht="12" customHeight="1" x14ac:dyDescent="0.2">
      <c r="B260" s="53" t="s">
        <v>190</v>
      </c>
      <c r="C260" s="44"/>
      <c r="D260" s="44"/>
      <c r="E260" s="44"/>
      <c r="F260" s="44"/>
      <c r="G260" s="47">
        <v>27</v>
      </c>
      <c r="I260" s="44"/>
      <c r="J260" s="47">
        <v>416</v>
      </c>
      <c r="L260" s="44"/>
      <c r="M260" s="47">
        <v>0</v>
      </c>
      <c r="O260" s="44"/>
      <c r="P260" s="47">
        <v>0</v>
      </c>
      <c r="R260" s="44"/>
      <c r="S260" s="47">
        <v>0</v>
      </c>
      <c r="T260" s="44"/>
      <c r="U260" s="44"/>
      <c r="V260" s="44"/>
      <c r="W260" s="47">
        <v>0</v>
      </c>
      <c r="Y260" s="44"/>
      <c r="Z260" s="44"/>
      <c r="AA260" s="47">
        <v>14</v>
      </c>
      <c r="AC260" s="44"/>
      <c r="AD260" s="44"/>
      <c r="AE260" s="44"/>
      <c r="AF260" s="44"/>
      <c r="AG260" s="47">
        <v>101</v>
      </c>
    </row>
    <row r="261" spans="2:33" ht="12" customHeight="1" x14ac:dyDescent="0.2">
      <c r="B261" s="53" t="s">
        <v>208</v>
      </c>
      <c r="C261" s="44"/>
      <c r="D261" s="44"/>
      <c r="E261" s="44"/>
      <c r="F261" s="44"/>
      <c r="G261" s="47">
        <v>15</v>
      </c>
      <c r="I261" s="44"/>
      <c r="J261" s="47">
        <v>279</v>
      </c>
      <c r="L261" s="44"/>
      <c r="M261" s="47">
        <v>0</v>
      </c>
      <c r="O261" s="44"/>
      <c r="P261" s="47">
        <v>0</v>
      </c>
      <c r="R261" s="44"/>
      <c r="S261" s="47">
        <v>0</v>
      </c>
      <c r="T261" s="44"/>
      <c r="U261" s="44"/>
      <c r="V261" s="44"/>
      <c r="W261" s="47">
        <v>0</v>
      </c>
      <c r="Y261" s="44"/>
      <c r="Z261" s="44"/>
      <c r="AA261" s="47">
        <v>7</v>
      </c>
      <c r="AC261" s="44"/>
      <c r="AD261" s="44"/>
      <c r="AE261" s="44"/>
      <c r="AF261" s="44"/>
      <c r="AG261" s="47">
        <v>220</v>
      </c>
    </row>
    <row r="262" spans="2:33" ht="12" customHeight="1" x14ac:dyDescent="0.2">
      <c r="B262" s="53" t="s">
        <v>169</v>
      </c>
      <c r="C262" s="44"/>
      <c r="D262" s="44"/>
      <c r="E262" s="44"/>
      <c r="F262" s="44"/>
      <c r="G262" s="47">
        <v>5</v>
      </c>
      <c r="I262" s="44"/>
      <c r="J262" s="47">
        <v>87</v>
      </c>
      <c r="L262" s="44"/>
      <c r="M262" s="47">
        <v>0</v>
      </c>
      <c r="O262" s="44"/>
      <c r="P262" s="47">
        <v>0</v>
      </c>
      <c r="R262" s="44"/>
      <c r="S262" s="47">
        <v>0</v>
      </c>
      <c r="T262" s="44"/>
      <c r="U262" s="44"/>
      <c r="V262" s="44"/>
      <c r="W262" s="47">
        <v>0</v>
      </c>
      <c r="Y262" s="44"/>
      <c r="Z262" s="44"/>
      <c r="AA262" s="47">
        <v>3</v>
      </c>
      <c r="AC262" s="44"/>
      <c r="AD262" s="44"/>
      <c r="AE262" s="44"/>
      <c r="AF262" s="44"/>
      <c r="AG262" s="47">
        <v>54</v>
      </c>
    </row>
    <row r="263" spans="2:33" ht="12" customHeight="1" x14ac:dyDescent="0.2">
      <c r="B263" s="53" t="s">
        <v>282</v>
      </c>
      <c r="C263" s="44"/>
      <c r="D263" s="44"/>
      <c r="E263" s="44"/>
      <c r="F263" s="44"/>
      <c r="G263" s="47">
        <v>55</v>
      </c>
      <c r="I263" s="44"/>
      <c r="J263" s="47">
        <v>394</v>
      </c>
      <c r="L263" s="44"/>
      <c r="M263" s="47">
        <v>0</v>
      </c>
      <c r="O263" s="44"/>
      <c r="P263" s="47">
        <v>0</v>
      </c>
      <c r="R263" s="44"/>
      <c r="S263" s="47">
        <v>0</v>
      </c>
      <c r="T263" s="44"/>
      <c r="U263" s="44"/>
      <c r="V263" s="44"/>
      <c r="W263" s="47">
        <v>0</v>
      </c>
      <c r="Y263" s="44"/>
      <c r="Z263" s="44"/>
      <c r="AA263" s="47">
        <v>33</v>
      </c>
      <c r="AC263" s="44"/>
      <c r="AD263" s="44"/>
      <c r="AE263" s="44"/>
      <c r="AF263" s="44"/>
      <c r="AG263" s="47">
        <v>223</v>
      </c>
    </row>
    <row r="264" spans="2:33" ht="12" customHeight="1" x14ac:dyDescent="0.2">
      <c r="B264" s="53" t="s">
        <v>26</v>
      </c>
      <c r="C264" s="44"/>
      <c r="D264" s="44"/>
      <c r="E264" s="44"/>
      <c r="F264" s="44"/>
      <c r="G264" s="47">
        <v>650</v>
      </c>
      <c r="I264" s="44"/>
      <c r="J264" s="47">
        <v>7926</v>
      </c>
      <c r="L264" s="44"/>
      <c r="M264" s="47">
        <v>12</v>
      </c>
      <c r="O264" s="44"/>
      <c r="P264" s="47">
        <v>2306</v>
      </c>
      <c r="R264" s="44"/>
      <c r="S264" s="47">
        <v>23</v>
      </c>
      <c r="T264" s="44"/>
      <c r="U264" s="44"/>
      <c r="V264" s="44"/>
      <c r="W264" s="47">
        <v>12332</v>
      </c>
      <c r="Y264" s="44"/>
      <c r="Z264" s="44"/>
      <c r="AA264" s="47">
        <v>332</v>
      </c>
      <c r="AC264" s="44"/>
      <c r="AD264" s="44"/>
      <c r="AE264" s="44"/>
      <c r="AF264" s="44"/>
      <c r="AG264" s="47">
        <v>8044</v>
      </c>
    </row>
    <row r="265" spans="2:33" ht="12" customHeight="1" x14ac:dyDescent="0.2">
      <c r="B265" s="51" t="s">
        <v>210</v>
      </c>
      <c r="C265" s="41"/>
      <c r="D265" s="41"/>
    </row>
    <row r="266" spans="2:33" ht="12" customHeight="1" x14ac:dyDescent="0.2">
      <c r="B266" s="53" t="s">
        <v>211</v>
      </c>
      <c r="C266" s="44"/>
      <c r="D266" s="44"/>
      <c r="E266" s="44"/>
      <c r="F266" s="44"/>
      <c r="G266" s="47">
        <v>54</v>
      </c>
      <c r="I266" s="44"/>
      <c r="J266" s="47">
        <v>531</v>
      </c>
      <c r="L266" s="44"/>
      <c r="M266" s="47">
        <v>2</v>
      </c>
      <c r="O266" s="44"/>
      <c r="P266" s="47">
        <v>360</v>
      </c>
      <c r="R266" s="44"/>
      <c r="S266" s="47">
        <v>0</v>
      </c>
      <c r="T266" s="44"/>
      <c r="U266" s="44"/>
      <c r="V266" s="44"/>
      <c r="W266" s="47">
        <v>0</v>
      </c>
      <c r="Y266" s="44"/>
      <c r="Z266" s="44"/>
      <c r="AA266" s="47">
        <v>43</v>
      </c>
      <c r="AC266" s="44"/>
      <c r="AD266" s="44"/>
      <c r="AE266" s="44"/>
      <c r="AF266" s="44"/>
      <c r="AG266" s="47">
        <v>774</v>
      </c>
    </row>
    <row r="267" spans="2:33" ht="12" customHeight="1" x14ac:dyDescent="0.2">
      <c r="B267" s="53" t="s">
        <v>232</v>
      </c>
      <c r="C267" s="44"/>
      <c r="D267" s="44"/>
      <c r="E267" s="44"/>
      <c r="F267" s="44"/>
      <c r="G267" s="47">
        <v>53</v>
      </c>
      <c r="I267" s="44"/>
      <c r="J267" s="47">
        <v>491</v>
      </c>
      <c r="L267" s="44"/>
      <c r="M267" s="47">
        <v>0</v>
      </c>
      <c r="O267" s="44"/>
      <c r="P267" s="47">
        <v>0</v>
      </c>
      <c r="R267" s="44"/>
      <c r="S267" s="47">
        <v>1</v>
      </c>
      <c r="T267" s="44"/>
      <c r="U267" s="44"/>
      <c r="V267" s="44"/>
      <c r="W267" s="47">
        <v>364</v>
      </c>
      <c r="Y267" s="44"/>
      <c r="Z267" s="44"/>
      <c r="AA267" s="47">
        <v>33</v>
      </c>
      <c r="AC267" s="44"/>
      <c r="AD267" s="44"/>
      <c r="AE267" s="44"/>
      <c r="AF267" s="44"/>
      <c r="AG267" s="47">
        <v>607</v>
      </c>
    </row>
    <row r="268" spans="2:33" ht="12" customHeight="1" x14ac:dyDescent="0.2">
      <c r="B268" s="53" t="s">
        <v>186</v>
      </c>
      <c r="C268" s="44"/>
      <c r="D268" s="44"/>
      <c r="E268" s="44"/>
      <c r="F268" s="44"/>
      <c r="G268" s="47">
        <v>18</v>
      </c>
      <c r="I268" s="44"/>
      <c r="J268" s="47">
        <v>360</v>
      </c>
      <c r="L268" s="44"/>
      <c r="M268" s="47">
        <v>0</v>
      </c>
      <c r="O268" s="44"/>
      <c r="P268" s="47">
        <v>0</v>
      </c>
      <c r="R268" s="44"/>
      <c r="S268" s="47">
        <v>0</v>
      </c>
      <c r="T268" s="44"/>
      <c r="U268" s="44"/>
      <c r="V268" s="44"/>
      <c r="W268" s="47">
        <v>0</v>
      </c>
      <c r="Y268" s="44"/>
      <c r="Z268" s="44"/>
      <c r="AA268" s="47">
        <v>10</v>
      </c>
      <c r="AC268" s="44"/>
      <c r="AD268" s="44"/>
      <c r="AE268" s="44"/>
      <c r="AF268" s="44"/>
      <c r="AG268" s="47">
        <v>278</v>
      </c>
    </row>
    <row r="269" spans="2:33" ht="12" customHeight="1" x14ac:dyDescent="0.2">
      <c r="B269" s="53" t="s">
        <v>215</v>
      </c>
      <c r="C269" s="44"/>
      <c r="D269" s="44"/>
      <c r="E269" s="44"/>
      <c r="F269" s="44"/>
      <c r="G269" s="47">
        <v>34</v>
      </c>
      <c r="I269" s="44"/>
      <c r="J269" s="47">
        <v>402</v>
      </c>
      <c r="L269" s="44"/>
      <c r="M269" s="47">
        <v>0</v>
      </c>
      <c r="O269" s="44"/>
      <c r="P269" s="47">
        <v>0</v>
      </c>
      <c r="R269" s="44"/>
      <c r="S269" s="47">
        <v>0</v>
      </c>
      <c r="T269" s="44"/>
      <c r="U269" s="44"/>
      <c r="V269" s="44"/>
      <c r="W269" s="47">
        <v>0</v>
      </c>
      <c r="Y269" s="44"/>
      <c r="Z269" s="44"/>
      <c r="AA269" s="47">
        <v>18</v>
      </c>
      <c r="AC269" s="44"/>
      <c r="AD269" s="44"/>
      <c r="AE269" s="44"/>
      <c r="AF269" s="44"/>
      <c r="AG269" s="47">
        <v>167</v>
      </c>
    </row>
    <row r="270" spans="2:33" ht="12" customHeight="1" x14ac:dyDescent="0.2">
      <c r="B270" s="53" t="s">
        <v>216</v>
      </c>
      <c r="C270" s="44"/>
      <c r="D270" s="44"/>
      <c r="E270" s="44"/>
      <c r="F270" s="44"/>
      <c r="G270" s="47">
        <v>30</v>
      </c>
      <c r="I270" s="44"/>
      <c r="J270" s="47">
        <v>219</v>
      </c>
      <c r="L270" s="44"/>
      <c r="M270" s="47">
        <v>0</v>
      </c>
      <c r="O270" s="44"/>
      <c r="P270" s="47">
        <v>0</v>
      </c>
      <c r="R270" s="44"/>
      <c r="S270" s="47">
        <v>0</v>
      </c>
      <c r="T270" s="44"/>
      <c r="U270" s="44"/>
      <c r="V270" s="44"/>
      <c r="W270" s="47">
        <v>0</v>
      </c>
      <c r="Y270" s="44"/>
      <c r="Z270" s="44"/>
      <c r="AA270" s="47">
        <v>14</v>
      </c>
      <c r="AC270" s="44"/>
      <c r="AD270" s="44"/>
      <c r="AE270" s="44"/>
      <c r="AF270" s="44"/>
      <c r="AG270" s="47">
        <v>75</v>
      </c>
    </row>
    <row r="271" spans="2:33" ht="12" customHeight="1" x14ac:dyDescent="0.2">
      <c r="B271" s="53" t="s">
        <v>194</v>
      </c>
      <c r="C271" s="44"/>
      <c r="D271" s="44"/>
      <c r="E271" s="44"/>
      <c r="F271" s="44"/>
      <c r="G271" s="47">
        <v>9</v>
      </c>
      <c r="I271" s="44"/>
      <c r="J271" s="47">
        <v>18</v>
      </c>
      <c r="L271" s="44"/>
      <c r="M271" s="47">
        <v>0</v>
      </c>
      <c r="O271" s="44"/>
      <c r="P271" s="47">
        <v>0</v>
      </c>
      <c r="R271" s="44"/>
      <c r="S271" s="47">
        <v>0</v>
      </c>
      <c r="T271" s="44"/>
      <c r="U271" s="44"/>
      <c r="V271" s="44"/>
      <c r="W271" s="47">
        <v>0</v>
      </c>
      <c r="Y271" s="44"/>
      <c r="Z271" s="44"/>
      <c r="AA271" s="47">
        <v>5</v>
      </c>
      <c r="AC271" s="44"/>
      <c r="AD271" s="44"/>
      <c r="AE271" s="44"/>
      <c r="AF271" s="44"/>
      <c r="AG271" s="47">
        <v>11</v>
      </c>
    </row>
    <row r="272" spans="2:33" ht="12" customHeight="1" x14ac:dyDescent="0.2">
      <c r="B272" s="53" t="s">
        <v>26</v>
      </c>
      <c r="C272" s="44"/>
      <c r="D272" s="44"/>
      <c r="E272" s="44"/>
      <c r="F272" s="44"/>
      <c r="G272" s="47">
        <v>198</v>
      </c>
      <c r="I272" s="44"/>
      <c r="J272" s="47">
        <v>2021</v>
      </c>
      <c r="L272" s="44"/>
      <c r="M272" s="47">
        <v>2</v>
      </c>
      <c r="O272" s="44"/>
      <c r="P272" s="47">
        <v>360</v>
      </c>
      <c r="R272" s="44"/>
      <c r="S272" s="47">
        <v>1</v>
      </c>
      <c r="T272" s="44"/>
      <c r="U272" s="44"/>
      <c r="V272" s="44"/>
      <c r="W272" s="47">
        <v>364</v>
      </c>
      <c r="Y272" s="44"/>
      <c r="Z272" s="44"/>
      <c r="AA272" s="47">
        <v>123</v>
      </c>
      <c r="AC272" s="44"/>
      <c r="AD272" s="44"/>
      <c r="AE272" s="44"/>
      <c r="AF272" s="44"/>
      <c r="AG272" s="47">
        <v>1912</v>
      </c>
    </row>
    <row r="273" spans="1:33" ht="12" customHeight="1" x14ac:dyDescent="0.2">
      <c r="B273" s="51" t="s">
        <v>218</v>
      </c>
      <c r="C273" s="41"/>
      <c r="D273" s="41"/>
    </row>
    <row r="274" spans="1:33" ht="12" customHeight="1" x14ac:dyDescent="0.2">
      <c r="B274" s="53" t="s">
        <v>203</v>
      </c>
      <c r="C274" s="44"/>
      <c r="D274" s="44"/>
      <c r="E274" s="44"/>
      <c r="F274" s="44"/>
      <c r="G274" s="47">
        <v>18</v>
      </c>
      <c r="I274" s="44"/>
      <c r="J274" s="47">
        <v>219</v>
      </c>
      <c r="L274" s="44"/>
      <c r="M274" s="47">
        <v>0</v>
      </c>
      <c r="O274" s="44"/>
      <c r="P274" s="47">
        <v>0</v>
      </c>
      <c r="R274" s="44"/>
      <c r="S274" s="47">
        <v>0</v>
      </c>
      <c r="T274" s="44"/>
      <c r="U274" s="44"/>
      <c r="V274" s="44"/>
      <c r="W274" s="47">
        <v>0</v>
      </c>
      <c r="Y274" s="44"/>
      <c r="Z274" s="44"/>
      <c r="AA274" s="47">
        <v>12</v>
      </c>
      <c r="AC274" s="44"/>
      <c r="AD274" s="44"/>
      <c r="AE274" s="44"/>
      <c r="AF274" s="44"/>
      <c r="AG274" s="47">
        <v>200</v>
      </c>
    </row>
    <row r="275" spans="1:33" ht="12" customHeight="1" x14ac:dyDescent="0.2">
      <c r="B275" s="53" t="s">
        <v>236</v>
      </c>
      <c r="C275" s="44"/>
      <c r="D275" s="44"/>
      <c r="E275" s="44"/>
      <c r="F275" s="44"/>
      <c r="G275" s="47">
        <v>34</v>
      </c>
      <c r="I275" s="44"/>
      <c r="J275" s="47">
        <v>183</v>
      </c>
      <c r="L275" s="44"/>
      <c r="M275" s="47">
        <v>0</v>
      </c>
      <c r="O275" s="44"/>
      <c r="P275" s="47">
        <v>0</v>
      </c>
      <c r="R275" s="44"/>
      <c r="S275" s="47">
        <v>0</v>
      </c>
      <c r="T275" s="44"/>
      <c r="U275" s="44"/>
      <c r="V275" s="44"/>
      <c r="W275" s="47">
        <v>0</v>
      </c>
      <c r="Y275" s="44"/>
      <c r="Z275" s="44"/>
      <c r="AA275" s="47">
        <v>17</v>
      </c>
      <c r="AC275" s="44"/>
      <c r="AD275" s="44"/>
      <c r="AE275" s="44"/>
      <c r="AF275" s="44"/>
      <c r="AG275" s="47">
        <v>126</v>
      </c>
    </row>
    <row r="276" spans="1:33" ht="12" customHeight="1" x14ac:dyDescent="0.2">
      <c r="B276" s="53" t="s">
        <v>170</v>
      </c>
      <c r="C276" s="44"/>
      <c r="D276" s="44"/>
      <c r="E276" s="44"/>
      <c r="F276" s="44"/>
      <c r="G276" s="47">
        <v>9</v>
      </c>
      <c r="I276" s="44"/>
      <c r="J276" s="47">
        <v>69</v>
      </c>
      <c r="L276" s="44"/>
      <c r="M276" s="47">
        <v>0</v>
      </c>
      <c r="O276" s="44"/>
      <c r="P276" s="47">
        <v>0</v>
      </c>
      <c r="R276" s="44"/>
      <c r="S276" s="47">
        <v>0</v>
      </c>
      <c r="T276" s="44"/>
      <c r="U276" s="44"/>
      <c r="V276" s="44"/>
      <c r="W276" s="47">
        <v>0</v>
      </c>
      <c r="Y276" s="44"/>
      <c r="Z276" s="44"/>
      <c r="AA276" s="47">
        <v>5</v>
      </c>
      <c r="AC276" s="44"/>
      <c r="AD276" s="44"/>
      <c r="AE276" s="44"/>
      <c r="AF276" s="44"/>
      <c r="AG276" s="47">
        <v>36</v>
      </c>
    </row>
    <row r="277" spans="1:33" ht="12" customHeight="1" x14ac:dyDescent="0.2">
      <c r="B277" s="53" t="s">
        <v>217</v>
      </c>
      <c r="C277" s="44"/>
      <c r="D277" s="44"/>
      <c r="E277" s="44"/>
      <c r="F277" s="44"/>
      <c r="G277" s="47">
        <v>117</v>
      </c>
      <c r="I277" s="44"/>
      <c r="J277" s="47">
        <v>1061</v>
      </c>
      <c r="L277" s="44"/>
      <c r="M277" s="47">
        <v>0</v>
      </c>
      <c r="O277" s="44"/>
      <c r="P277" s="47">
        <v>0</v>
      </c>
      <c r="R277" s="44"/>
      <c r="S277" s="47">
        <v>1</v>
      </c>
      <c r="T277" s="44"/>
      <c r="U277" s="44"/>
      <c r="V277" s="44"/>
      <c r="W277" s="47">
        <v>338</v>
      </c>
      <c r="Y277" s="44"/>
      <c r="Z277" s="44"/>
      <c r="AA277" s="47">
        <v>66</v>
      </c>
      <c r="AC277" s="44"/>
      <c r="AD277" s="44"/>
      <c r="AE277" s="44"/>
      <c r="AF277" s="44"/>
      <c r="AG277" s="47">
        <v>1041</v>
      </c>
    </row>
    <row r="278" spans="1:33" ht="12" customHeight="1" x14ac:dyDescent="0.2">
      <c r="B278" s="53" t="s">
        <v>26</v>
      </c>
      <c r="C278" s="44"/>
      <c r="D278" s="44"/>
      <c r="E278" s="44"/>
      <c r="F278" s="44"/>
      <c r="G278" s="47">
        <v>178</v>
      </c>
      <c r="I278" s="44"/>
      <c r="J278" s="47">
        <v>1532</v>
      </c>
      <c r="L278" s="44"/>
      <c r="M278" s="47">
        <v>0</v>
      </c>
      <c r="O278" s="44"/>
      <c r="P278" s="47">
        <v>0</v>
      </c>
      <c r="R278" s="44"/>
      <c r="S278" s="47">
        <v>1</v>
      </c>
      <c r="T278" s="44"/>
      <c r="U278" s="44"/>
      <c r="V278" s="44"/>
      <c r="W278" s="47">
        <v>338</v>
      </c>
      <c r="Y278" s="44"/>
      <c r="Z278" s="44"/>
      <c r="AA278" s="47">
        <v>100</v>
      </c>
      <c r="AC278" s="44"/>
      <c r="AD278" s="44"/>
      <c r="AE278" s="44"/>
      <c r="AF278" s="44"/>
      <c r="AG278" s="47">
        <v>1403</v>
      </c>
    </row>
    <row r="279" spans="1:33" ht="12" customHeight="1" x14ac:dyDescent="0.2">
      <c r="B279" s="51" t="s">
        <v>223</v>
      </c>
      <c r="C279" s="41"/>
      <c r="D279" s="41"/>
    </row>
    <row r="280" spans="1:33" ht="12" customHeight="1" x14ac:dyDescent="0.2">
      <c r="B280" s="53" t="s">
        <v>224</v>
      </c>
      <c r="C280" s="44"/>
      <c r="D280" s="44"/>
      <c r="E280" s="44"/>
      <c r="F280" s="44"/>
      <c r="G280" s="47">
        <v>103</v>
      </c>
      <c r="I280" s="44"/>
      <c r="J280" s="47">
        <v>1368</v>
      </c>
      <c r="L280" s="44"/>
      <c r="M280" s="47">
        <v>2</v>
      </c>
      <c r="O280" s="44"/>
      <c r="P280" s="47">
        <v>295</v>
      </c>
      <c r="R280" s="44"/>
      <c r="S280" s="47">
        <v>8</v>
      </c>
      <c r="T280" s="44"/>
      <c r="U280" s="44"/>
      <c r="V280" s="44"/>
      <c r="W280" s="47">
        <v>4016</v>
      </c>
      <c r="Y280" s="44"/>
      <c r="Z280" s="44"/>
      <c r="AA280" s="47">
        <v>46</v>
      </c>
      <c r="AC280" s="44"/>
      <c r="AD280" s="44"/>
      <c r="AE280" s="44"/>
      <c r="AF280" s="44"/>
      <c r="AG280" s="47">
        <v>2814</v>
      </c>
    </row>
    <row r="281" spans="1:33" ht="14.45" customHeight="1" x14ac:dyDescent="0.2">
      <c r="A281" s="48" t="s">
        <v>275</v>
      </c>
      <c r="B281" s="37"/>
      <c r="C281" s="37"/>
      <c r="D281" s="37"/>
      <c r="E281" s="37"/>
      <c r="F281" s="37"/>
      <c r="G281" s="37"/>
      <c r="H281" s="37"/>
      <c r="Z281" s="38"/>
      <c r="AA281" s="38"/>
      <c r="AB281" s="49" t="s">
        <v>1</v>
      </c>
      <c r="AC281" s="38"/>
      <c r="AD281" s="49" t="s">
        <v>221</v>
      </c>
      <c r="AE281" s="50" t="s">
        <v>3</v>
      </c>
      <c r="AF281" s="38"/>
      <c r="AG281" s="49" t="s">
        <v>221</v>
      </c>
    </row>
    <row r="282" spans="1:33" ht="14.45" customHeight="1" x14ac:dyDescent="0.2">
      <c r="A282" s="48" t="s">
        <v>5</v>
      </c>
      <c r="B282" s="37"/>
      <c r="C282" s="37"/>
      <c r="D282" s="37"/>
      <c r="E282" s="37"/>
      <c r="V282" s="48" t="s">
        <v>6</v>
      </c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</row>
    <row r="283" spans="1:33" ht="14.45" customHeight="1" x14ac:dyDescent="0.2">
      <c r="A283" s="48" t="s">
        <v>7</v>
      </c>
      <c r="B283" s="37"/>
      <c r="C283" s="37"/>
      <c r="D283" s="37"/>
      <c r="E283" s="37"/>
      <c r="V283" s="48" t="s">
        <v>268</v>
      </c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</row>
    <row r="284" spans="1:33" ht="12" customHeight="1" x14ac:dyDescent="0.2">
      <c r="G284" s="51" t="s">
        <v>10</v>
      </c>
      <c r="H284" s="41"/>
      <c r="I284" s="41"/>
      <c r="J284" s="41"/>
      <c r="M284" s="51" t="s">
        <v>10</v>
      </c>
      <c r="N284" s="41"/>
      <c r="O284" s="41"/>
      <c r="P284" s="41"/>
      <c r="R284" s="51" t="s">
        <v>10</v>
      </c>
      <c r="S284" s="41"/>
      <c r="T284" s="41"/>
      <c r="U284" s="41"/>
      <c r="V284" s="41"/>
    </row>
    <row r="285" spans="1:33" ht="12" customHeight="1" x14ac:dyDescent="0.2">
      <c r="G285" s="51" t="s">
        <v>11</v>
      </c>
      <c r="H285" s="41"/>
      <c r="I285" s="41"/>
      <c r="J285" s="41"/>
      <c r="M285" s="51" t="s">
        <v>12</v>
      </c>
      <c r="N285" s="41"/>
      <c r="O285" s="41"/>
      <c r="P285" s="41"/>
      <c r="R285" s="51" t="s">
        <v>13</v>
      </c>
      <c r="S285" s="41"/>
      <c r="T285" s="41"/>
      <c r="U285" s="41"/>
      <c r="V285" s="41"/>
      <c r="X285" s="51" t="s">
        <v>14</v>
      </c>
      <c r="Y285" s="41"/>
      <c r="Z285" s="41"/>
      <c r="AA285" s="41"/>
      <c r="AB285" s="41"/>
      <c r="AC285" s="41"/>
      <c r="AD285" s="41"/>
      <c r="AE285" s="41"/>
      <c r="AF285" s="41"/>
      <c r="AG285" s="41"/>
    </row>
    <row r="286" spans="1:33" ht="12.95" customHeight="1" x14ac:dyDescent="0.2">
      <c r="B286" s="52" t="s">
        <v>15</v>
      </c>
      <c r="G286" s="51" t="s">
        <v>16</v>
      </c>
      <c r="H286" s="41"/>
      <c r="I286" s="41"/>
      <c r="J286" s="41"/>
      <c r="M286" s="51" t="s">
        <v>17</v>
      </c>
      <c r="N286" s="41"/>
      <c r="O286" s="41"/>
      <c r="P286" s="41"/>
      <c r="X286" s="51" t="s">
        <v>18</v>
      </c>
      <c r="Y286" s="41"/>
      <c r="Z286" s="41"/>
      <c r="AA286" s="41"/>
      <c r="AB286" s="41"/>
      <c r="AC286" s="41"/>
      <c r="AD286" s="41"/>
      <c r="AE286" s="41"/>
      <c r="AF286" s="41"/>
      <c r="AG286" s="41"/>
    </row>
    <row r="287" spans="1:33" ht="13.5" customHeight="1" x14ac:dyDescent="0.2">
      <c r="B287" s="42"/>
      <c r="G287" s="41"/>
      <c r="H287" s="41"/>
      <c r="I287" s="41"/>
      <c r="J287" s="41"/>
      <c r="M287" s="41"/>
      <c r="N287" s="41"/>
      <c r="O287" s="41"/>
      <c r="P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</row>
    <row r="288" spans="1:33" ht="12" customHeight="1" x14ac:dyDescent="0.2">
      <c r="F288" s="51" t="s">
        <v>19</v>
      </c>
      <c r="G288" s="41"/>
      <c r="H288" s="41"/>
      <c r="J288" s="51" t="s">
        <v>20</v>
      </c>
      <c r="K288" s="41"/>
      <c r="M288" s="51" t="s">
        <v>19</v>
      </c>
      <c r="N288" s="41"/>
      <c r="P288" s="52" t="s">
        <v>20</v>
      </c>
      <c r="S288" s="52" t="s">
        <v>19</v>
      </c>
      <c r="U288" s="51" t="s">
        <v>20</v>
      </c>
      <c r="V288" s="41"/>
      <c r="Y288" s="51" t="s">
        <v>19</v>
      </c>
      <c r="Z288" s="41"/>
      <c r="AD288" s="51" t="s">
        <v>20</v>
      </c>
      <c r="AE288" s="41"/>
      <c r="AF288" s="41"/>
    </row>
    <row r="289" spans="2:33" ht="12" customHeight="1" x14ac:dyDescent="0.2">
      <c r="F289" s="51" t="s">
        <v>21</v>
      </c>
      <c r="G289" s="41"/>
      <c r="H289" s="41"/>
      <c r="J289" s="51" t="s">
        <v>22</v>
      </c>
      <c r="K289" s="41"/>
      <c r="M289" s="51" t="s">
        <v>21</v>
      </c>
      <c r="N289" s="41"/>
      <c r="P289" s="52" t="s">
        <v>22</v>
      </c>
      <c r="S289" s="52" t="s">
        <v>21</v>
      </c>
      <c r="U289" s="51" t="s">
        <v>22</v>
      </c>
      <c r="V289" s="41"/>
      <c r="Y289" s="51" t="s">
        <v>21</v>
      </c>
      <c r="Z289" s="41"/>
      <c r="AD289" s="51" t="s">
        <v>22</v>
      </c>
      <c r="AE289" s="41"/>
      <c r="AF289" s="41"/>
    </row>
    <row r="290" spans="2:33" ht="12" customHeight="1" x14ac:dyDescent="0.2">
      <c r="B290" s="53" t="s">
        <v>197</v>
      </c>
      <c r="C290" s="44"/>
      <c r="D290" s="44"/>
      <c r="E290" s="44"/>
      <c r="F290" s="44"/>
      <c r="G290" s="47">
        <v>20</v>
      </c>
      <c r="I290" s="44"/>
      <c r="J290" s="47">
        <v>66</v>
      </c>
      <c r="L290" s="44"/>
      <c r="M290" s="47">
        <v>0</v>
      </c>
      <c r="O290" s="44"/>
      <c r="P290" s="47">
        <v>0</v>
      </c>
      <c r="R290" s="44"/>
      <c r="S290" s="47">
        <v>0</v>
      </c>
      <c r="T290" s="44"/>
      <c r="U290" s="44"/>
      <c r="V290" s="44"/>
      <c r="W290" s="47">
        <v>0</v>
      </c>
      <c r="Y290" s="44"/>
      <c r="Z290" s="44"/>
      <c r="AA290" s="47">
        <v>11</v>
      </c>
      <c r="AC290" s="44"/>
      <c r="AD290" s="44"/>
      <c r="AE290" s="44"/>
      <c r="AF290" s="44"/>
      <c r="AG290" s="47">
        <v>54</v>
      </c>
    </row>
    <row r="291" spans="2:33" ht="12" customHeight="1" x14ac:dyDescent="0.2">
      <c r="B291" s="53" t="s">
        <v>26</v>
      </c>
      <c r="C291" s="44"/>
      <c r="D291" s="44"/>
      <c r="E291" s="44"/>
      <c r="F291" s="44"/>
      <c r="G291" s="47">
        <v>123</v>
      </c>
      <c r="I291" s="44"/>
      <c r="J291" s="47">
        <v>1434</v>
      </c>
      <c r="L291" s="44"/>
      <c r="M291" s="47">
        <v>2</v>
      </c>
      <c r="O291" s="44"/>
      <c r="P291" s="47">
        <v>295</v>
      </c>
      <c r="R291" s="44"/>
      <c r="S291" s="47">
        <v>8</v>
      </c>
      <c r="T291" s="44"/>
      <c r="U291" s="44"/>
      <c r="V291" s="44"/>
      <c r="W291" s="47">
        <v>4016</v>
      </c>
      <c r="Y291" s="44"/>
      <c r="Z291" s="44"/>
      <c r="AA291" s="47">
        <v>57</v>
      </c>
      <c r="AC291" s="44"/>
      <c r="AD291" s="44"/>
      <c r="AE291" s="44"/>
      <c r="AF291" s="44"/>
      <c r="AG291" s="47">
        <v>2868</v>
      </c>
    </row>
    <row r="292" spans="2:33" ht="12" customHeight="1" x14ac:dyDescent="0.2">
      <c r="B292" s="51" t="s">
        <v>226</v>
      </c>
      <c r="C292" s="41"/>
      <c r="D292" s="41"/>
    </row>
    <row r="293" spans="2:33" ht="12" customHeight="1" x14ac:dyDescent="0.2">
      <c r="B293" s="53" t="s">
        <v>230</v>
      </c>
      <c r="C293" s="44"/>
      <c r="D293" s="44"/>
      <c r="E293" s="44"/>
      <c r="F293" s="44"/>
      <c r="G293" s="47">
        <v>43</v>
      </c>
      <c r="I293" s="44"/>
      <c r="J293" s="47">
        <v>403</v>
      </c>
      <c r="L293" s="44"/>
      <c r="M293" s="47">
        <v>1</v>
      </c>
      <c r="O293" s="44"/>
      <c r="P293" s="47">
        <v>110</v>
      </c>
      <c r="R293" s="44"/>
      <c r="S293" s="47">
        <v>0</v>
      </c>
      <c r="T293" s="44"/>
      <c r="U293" s="44"/>
      <c r="V293" s="44"/>
      <c r="W293" s="47">
        <v>0</v>
      </c>
      <c r="Y293" s="44"/>
      <c r="Z293" s="44"/>
      <c r="AA293" s="47">
        <v>26</v>
      </c>
      <c r="AC293" s="44"/>
      <c r="AD293" s="44"/>
      <c r="AE293" s="44"/>
      <c r="AF293" s="44"/>
      <c r="AG293" s="47">
        <v>355</v>
      </c>
    </row>
    <row r="294" spans="2:33" ht="12" customHeight="1" x14ac:dyDescent="0.2">
      <c r="B294" s="53" t="s">
        <v>225</v>
      </c>
      <c r="C294" s="44"/>
      <c r="D294" s="44"/>
      <c r="E294" s="44"/>
      <c r="F294" s="44"/>
      <c r="G294" s="47">
        <v>8</v>
      </c>
      <c r="I294" s="44"/>
      <c r="J294" s="47">
        <v>118</v>
      </c>
      <c r="L294" s="44"/>
      <c r="M294" s="47">
        <v>0</v>
      </c>
      <c r="O294" s="44"/>
      <c r="P294" s="47">
        <v>0</v>
      </c>
      <c r="R294" s="44"/>
      <c r="S294" s="47">
        <v>1</v>
      </c>
      <c r="T294" s="44"/>
      <c r="U294" s="44"/>
      <c r="V294" s="44"/>
      <c r="W294" s="47">
        <v>800</v>
      </c>
      <c r="Y294" s="44"/>
      <c r="Z294" s="44"/>
      <c r="AA294" s="47">
        <v>3</v>
      </c>
      <c r="AC294" s="44"/>
      <c r="AD294" s="44"/>
      <c r="AE294" s="44"/>
      <c r="AF294" s="44"/>
      <c r="AG294" s="47">
        <v>804</v>
      </c>
    </row>
    <row r="295" spans="2:33" ht="12" customHeight="1" x14ac:dyDescent="0.2">
      <c r="B295" s="53" t="s">
        <v>233</v>
      </c>
      <c r="C295" s="44"/>
      <c r="D295" s="44"/>
      <c r="E295" s="44"/>
      <c r="F295" s="44"/>
      <c r="G295" s="47">
        <v>91</v>
      </c>
      <c r="I295" s="44"/>
      <c r="J295" s="47">
        <v>1236</v>
      </c>
      <c r="L295" s="44"/>
      <c r="M295" s="47">
        <v>2</v>
      </c>
      <c r="O295" s="44"/>
      <c r="P295" s="47">
        <v>450</v>
      </c>
      <c r="R295" s="44"/>
      <c r="S295" s="47">
        <v>6</v>
      </c>
      <c r="T295" s="44"/>
      <c r="U295" s="44"/>
      <c r="V295" s="44"/>
      <c r="W295" s="47">
        <v>3324</v>
      </c>
      <c r="Y295" s="44"/>
      <c r="Z295" s="44"/>
      <c r="AA295" s="47">
        <v>39</v>
      </c>
      <c r="AC295" s="44"/>
      <c r="AD295" s="44"/>
      <c r="AE295" s="44"/>
      <c r="AF295" s="44"/>
      <c r="AG295" s="47">
        <v>480</v>
      </c>
    </row>
    <row r="296" spans="2:33" ht="12" customHeight="1" x14ac:dyDescent="0.2">
      <c r="B296" s="53" t="s">
        <v>235</v>
      </c>
      <c r="C296" s="44"/>
      <c r="D296" s="44"/>
      <c r="E296" s="44"/>
      <c r="F296" s="44"/>
      <c r="G296" s="47">
        <v>41</v>
      </c>
      <c r="I296" s="44"/>
      <c r="J296" s="47">
        <v>381</v>
      </c>
      <c r="L296" s="44"/>
      <c r="M296" s="47">
        <v>2</v>
      </c>
      <c r="O296" s="44"/>
      <c r="P296" s="47">
        <v>400</v>
      </c>
      <c r="R296" s="44"/>
      <c r="S296" s="47">
        <v>3</v>
      </c>
      <c r="T296" s="44"/>
      <c r="U296" s="44"/>
      <c r="V296" s="44"/>
      <c r="W296" s="47">
        <v>1092</v>
      </c>
      <c r="Y296" s="44"/>
      <c r="Z296" s="44"/>
      <c r="AA296" s="47">
        <v>23</v>
      </c>
      <c r="AC296" s="44"/>
      <c r="AD296" s="44"/>
      <c r="AE296" s="44"/>
      <c r="AF296" s="44"/>
      <c r="AG296" s="47">
        <v>1145</v>
      </c>
    </row>
    <row r="297" spans="2:33" ht="12" customHeight="1" x14ac:dyDescent="0.2">
      <c r="B297" s="53" t="s">
        <v>238</v>
      </c>
      <c r="C297" s="44"/>
      <c r="D297" s="44"/>
      <c r="E297" s="44"/>
      <c r="F297" s="44"/>
      <c r="G297" s="47">
        <v>20</v>
      </c>
      <c r="I297" s="44"/>
      <c r="J297" s="47">
        <v>203</v>
      </c>
      <c r="L297" s="44"/>
      <c r="M297" s="47">
        <v>0</v>
      </c>
      <c r="O297" s="44"/>
      <c r="P297" s="47">
        <v>0</v>
      </c>
      <c r="R297" s="44"/>
      <c r="S297" s="47">
        <v>0</v>
      </c>
      <c r="T297" s="44"/>
      <c r="U297" s="44"/>
      <c r="V297" s="44"/>
      <c r="W297" s="47">
        <v>0</v>
      </c>
      <c r="Y297" s="44"/>
      <c r="Z297" s="44"/>
      <c r="AA297" s="47">
        <v>10</v>
      </c>
      <c r="AC297" s="44"/>
      <c r="AD297" s="44"/>
      <c r="AE297" s="44"/>
      <c r="AF297" s="44"/>
      <c r="AG297" s="47">
        <v>93</v>
      </c>
    </row>
    <row r="298" spans="2:33" ht="12" customHeight="1" x14ac:dyDescent="0.2">
      <c r="B298" s="53" t="s">
        <v>239</v>
      </c>
      <c r="C298" s="44"/>
      <c r="D298" s="44"/>
      <c r="E298" s="44"/>
      <c r="F298" s="44"/>
      <c r="G298" s="47">
        <v>78</v>
      </c>
      <c r="I298" s="44"/>
      <c r="J298" s="47">
        <v>793</v>
      </c>
      <c r="L298" s="44"/>
      <c r="M298" s="47">
        <v>2</v>
      </c>
      <c r="O298" s="44"/>
      <c r="P298" s="47">
        <v>350</v>
      </c>
      <c r="R298" s="44"/>
      <c r="S298" s="47">
        <v>5</v>
      </c>
      <c r="T298" s="44"/>
      <c r="U298" s="44"/>
      <c r="V298" s="44"/>
      <c r="W298" s="47">
        <v>3429</v>
      </c>
      <c r="Y298" s="44"/>
      <c r="Z298" s="44"/>
      <c r="AA298" s="47">
        <v>33</v>
      </c>
      <c r="AC298" s="44"/>
      <c r="AD298" s="44"/>
      <c r="AE298" s="44"/>
      <c r="AF298" s="44"/>
      <c r="AG298" s="47">
        <v>217</v>
      </c>
    </row>
    <row r="299" spans="2:33" ht="12" customHeight="1" x14ac:dyDescent="0.2">
      <c r="B299" s="53" t="s">
        <v>240</v>
      </c>
      <c r="C299" s="44"/>
      <c r="D299" s="44"/>
      <c r="E299" s="44"/>
      <c r="F299" s="44"/>
      <c r="G299" s="47">
        <v>51</v>
      </c>
      <c r="I299" s="44"/>
      <c r="J299" s="47">
        <v>497</v>
      </c>
      <c r="L299" s="44"/>
      <c r="M299" s="47">
        <v>0</v>
      </c>
      <c r="O299" s="44"/>
      <c r="P299" s="47">
        <v>0</v>
      </c>
      <c r="R299" s="44"/>
      <c r="S299" s="47">
        <v>6</v>
      </c>
      <c r="T299" s="44"/>
      <c r="U299" s="44"/>
      <c r="V299" s="44"/>
      <c r="W299" s="47">
        <v>3564</v>
      </c>
      <c r="Y299" s="44"/>
      <c r="Z299" s="44"/>
      <c r="AA299" s="47">
        <v>20</v>
      </c>
      <c r="AC299" s="44"/>
      <c r="AD299" s="44"/>
      <c r="AE299" s="44"/>
      <c r="AF299" s="44"/>
      <c r="AG299" s="47">
        <v>256</v>
      </c>
    </row>
    <row r="300" spans="2:33" ht="12" customHeight="1" x14ac:dyDescent="0.2">
      <c r="B300" s="53" t="s">
        <v>241</v>
      </c>
      <c r="C300" s="44"/>
      <c r="D300" s="44"/>
      <c r="E300" s="44"/>
      <c r="F300" s="44"/>
      <c r="G300" s="47">
        <v>80</v>
      </c>
      <c r="I300" s="44"/>
      <c r="J300" s="47">
        <v>1039</v>
      </c>
      <c r="L300" s="44"/>
      <c r="M300" s="47">
        <v>1</v>
      </c>
      <c r="O300" s="44"/>
      <c r="P300" s="47">
        <v>150</v>
      </c>
      <c r="R300" s="44"/>
      <c r="S300" s="47">
        <v>6</v>
      </c>
      <c r="T300" s="44"/>
      <c r="U300" s="44"/>
      <c r="V300" s="44"/>
      <c r="W300" s="47">
        <v>2559</v>
      </c>
      <c r="Y300" s="44"/>
      <c r="Z300" s="44"/>
      <c r="AA300" s="47">
        <v>46</v>
      </c>
      <c r="AC300" s="44"/>
      <c r="AD300" s="44"/>
      <c r="AE300" s="44"/>
      <c r="AF300" s="44"/>
      <c r="AG300" s="47">
        <v>912</v>
      </c>
    </row>
    <row r="301" spans="2:33" ht="12" customHeight="1" x14ac:dyDescent="0.2">
      <c r="B301" s="53" t="s">
        <v>242</v>
      </c>
      <c r="C301" s="44"/>
      <c r="D301" s="44"/>
      <c r="E301" s="44"/>
      <c r="F301" s="44"/>
      <c r="G301" s="47">
        <v>80</v>
      </c>
      <c r="I301" s="44"/>
      <c r="J301" s="47">
        <v>1183</v>
      </c>
      <c r="L301" s="44"/>
      <c r="M301" s="47">
        <v>3</v>
      </c>
      <c r="O301" s="44"/>
      <c r="P301" s="47">
        <v>430</v>
      </c>
      <c r="R301" s="44"/>
      <c r="S301" s="47">
        <v>2</v>
      </c>
      <c r="T301" s="44"/>
      <c r="U301" s="44"/>
      <c r="V301" s="44"/>
      <c r="W301" s="47">
        <v>800</v>
      </c>
      <c r="Y301" s="44"/>
      <c r="Z301" s="44"/>
      <c r="AA301" s="47">
        <v>45</v>
      </c>
      <c r="AC301" s="44"/>
      <c r="AD301" s="44"/>
      <c r="AE301" s="44"/>
      <c r="AF301" s="44"/>
      <c r="AG301" s="47">
        <v>644</v>
      </c>
    </row>
    <row r="302" spans="2:33" ht="12" customHeight="1" x14ac:dyDescent="0.2">
      <c r="B302" s="53" t="s">
        <v>243</v>
      </c>
      <c r="C302" s="44"/>
      <c r="D302" s="44"/>
      <c r="E302" s="44"/>
      <c r="F302" s="44"/>
      <c r="G302" s="47">
        <v>47</v>
      </c>
      <c r="I302" s="44"/>
      <c r="J302" s="47">
        <v>878</v>
      </c>
      <c r="L302" s="44"/>
      <c r="M302" s="47">
        <v>0</v>
      </c>
      <c r="O302" s="44"/>
      <c r="P302" s="47">
        <v>0</v>
      </c>
      <c r="R302" s="44"/>
      <c r="S302" s="47">
        <v>0</v>
      </c>
      <c r="T302" s="44"/>
      <c r="U302" s="44"/>
      <c r="V302" s="44"/>
      <c r="W302" s="47">
        <v>0</v>
      </c>
      <c r="Y302" s="44"/>
      <c r="Z302" s="44"/>
      <c r="AA302" s="47">
        <v>13</v>
      </c>
      <c r="AC302" s="44"/>
      <c r="AD302" s="44"/>
      <c r="AE302" s="44"/>
      <c r="AF302" s="44"/>
      <c r="AG302" s="47">
        <v>262</v>
      </c>
    </row>
    <row r="303" spans="2:33" ht="12" customHeight="1" x14ac:dyDescent="0.2">
      <c r="B303" s="53" t="s">
        <v>26</v>
      </c>
      <c r="C303" s="44"/>
      <c r="D303" s="44"/>
      <c r="E303" s="44"/>
      <c r="F303" s="44"/>
      <c r="G303" s="47">
        <v>539</v>
      </c>
      <c r="I303" s="44"/>
      <c r="J303" s="47">
        <v>6731</v>
      </c>
      <c r="L303" s="44"/>
      <c r="M303" s="47">
        <v>11</v>
      </c>
      <c r="O303" s="44"/>
      <c r="P303" s="47">
        <v>1890</v>
      </c>
      <c r="R303" s="44"/>
      <c r="S303" s="47">
        <v>29</v>
      </c>
      <c r="T303" s="44"/>
      <c r="U303" s="44"/>
      <c r="V303" s="44"/>
      <c r="W303" s="47">
        <v>15568</v>
      </c>
      <c r="Y303" s="44"/>
      <c r="Z303" s="44"/>
      <c r="AA303" s="47">
        <v>258</v>
      </c>
      <c r="AC303" s="44"/>
      <c r="AD303" s="44"/>
      <c r="AE303" s="44"/>
      <c r="AF303" s="44"/>
      <c r="AG303" s="47">
        <v>5168</v>
      </c>
    </row>
    <row r="304" spans="2:33" ht="12" customHeight="1" x14ac:dyDescent="0.2">
      <c r="B304" s="51" t="s">
        <v>247</v>
      </c>
      <c r="C304" s="41"/>
      <c r="D304" s="41"/>
    </row>
    <row r="305" spans="2:33" ht="12" customHeight="1" x14ac:dyDescent="0.2">
      <c r="B305" s="53" t="s">
        <v>26</v>
      </c>
      <c r="C305" s="44"/>
      <c r="D305" s="44"/>
      <c r="E305" s="44"/>
      <c r="F305" s="44"/>
      <c r="G305" s="47">
        <v>34</v>
      </c>
      <c r="I305" s="44"/>
      <c r="J305" s="47">
        <v>214</v>
      </c>
      <c r="L305" s="44"/>
      <c r="M305" s="47">
        <v>0</v>
      </c>
      <c r="O305" s="44"/>
      <c r="P305" s="47">
        <v>0</v>
      </c>
      <c r="R305" s="44"/>
      <c r="S305" s="47">
        <v>0</v>
      </c>
      <c r="T305" s="44"/>
      <c r="U305" s="44"/>
      <c r="V305" s="44"/>
      <c r="W305" s="47">
        <v>0</v>
      </c>
      <c r="Y305" s="44"/>
      <c r="Z305" s="44"/>
      <c r="AA305" s="47">
        <v>8</v>
      </c>
      <c r="AC305" s="44"/>
      <c r="AD305" s="44"/>
      <c r="AE305" s="44"/>
      <c r="AF305" s="44"/>
      <c r="AG305" s="47">
        <v>18</v>
      </c>
    </row>
    <row r="306" spans="2:33" ht="10.5" customHeight="1" x14ac:dyDescent="0.2">
      <c r="B306" s="41"/>
      <c r="C306" s="41"/>
      <c r="D306" s="41"/>
    </row>
    <row r="307" spans="2:33" ht="12" customHeight="1" x14ac:dyDescent="0.2">
      <c r="B307" s="53" t="s">
        <v>248</v>
      </c>
      <c r="C307" s="44"/>
      <c r="D307" s="44"/>
      <c r="E307" s="44"/>
      <c r="F307" s="44"/>
      <c r="G307" s="47">
        <v>4932</v>
      </c>
      <c r="I307" s="44"/>
      <c r="J307" s="47">
        <v>63362</v>
      </c>
      <c r="L307" s="44"/>
      <c r="M307" s="47">
        <v>171</v>
      </c>
      <c r="O307" s="44"/>
      <c r="P307" s="47">
        <v>30983</v>
      </c>
      <c r="R307" s="44"/>
      <c r="S307" s="47">
        <v>248</v>
      </c>
      <c r="T307" s="44"/>
      <c r="U307" s="44"/>
      <c r="V307" s="44"/>
      <c r="W307" s="47">
        <v>132306</v>
      </c>
      <c r="Y307" s="44"/>
      <c r="Z307" s="44"/>
      <c r="AA307" s="47">
        <v>2320</v>
      </c>
      <c r="AC307" s="44"/>
      <c r="AD307" s="44"/>
      <c r="AE307" s="44"/>
      <c r="AF307" s="44"/>
      <c r="AG307" s="47">
        <v>62846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4"/>
  <sheetViews>
    <sheetView topLeftCell="AK1" workbookViewId="0">
      <selection activeCell="AN1" sqref="AN1"/>
    </sheetView>
  </sheetViews>
  <sheetFormatPr defaultColWidth="10.85546875" defaultRowHeight="12.75" x14ac:dyDescent="0.2"/>
  <cols>
    <col min="1" max="1" width="2.7109375" style="35" customWidth="1"/>
    <col min="2" max="2" width="36.7109375" style="35" customWidth="1"/>
    <col min="3" max="3" width="3.42578125" style="35" customWidth="1"/>
    <col min="4" max="4" width="2.140625" style="35" customWidth="1"/>
    <col min="5" max="5" width="3.85546875" style="35" customWidth="1"/>
    <col min="6" max="6" width="2.85546875" style="35" customWidth="1"/>
    <col min="7" max="7" width="5.42578125" style="35" customWidth="1"/>
    <col min="8" max="9" width="2.140625" style="35" customWidth="1"/>
    <col min="10" max="10" width="8.7109375" style="35" customWidth="1"/>
    <col min="11" max="11" width="2.140625" style="35" customWidth="1"/>
    <col min="12" max="12" width="3.28515625" style="35" customWidth="1"/>
    <col min="13" max="13" width="8" style="35" customWidth="1"/>
    <col min="14" max="14" width="2.140625" style="35" customWidth="1"/>
    <col min="15" max="15" width="3" style="35" customWidth="1"/>
    <col min="16" max="16" width="9.42578125" style="35" customWidth="1"/>
    <col min="17" max="17" width="3.140625" style="35" customWidth="1"/>
    <col min="18" max="18" width="3.28515625" style="35" customWidth="1"/>
    <col min="19" max="19" width="8.7109375" style="35" customWidth="1"/>
    <col min="20" max="20" width="3" style="35" customWidth="1"/>
    <col min="21" max="21" width="5.28515625" style="35" customWidth="1"/>
    <col min="22" max="22" width="4" style="35" customWidth="1"/>
    <col min="23" max="23" width="2.42578125" style="35" customWidth="1"/>
    <col min="24" max="25" width="5.85546875" style="35" customWidth="1"/>
    <col min="26" max="26" width="4.85546875" style="35" customWidth="1"/>
    <col min="27" max="27" width="2.42578125" style="35" customWidth="1"/>
    <col min="28" max="29" width="2.28515625" style="35" customWidth="1"/>
    <col min="30" max="31" width="4.140625" style="35" customWidth="1"/>
    <col min="32" max="32" width="3.140625" style="35" customWidth="1"/>
    <col min="33" max="33" width="2.42578125" style="35" customWidth="1"/>
    <col min="34" max="34" width="18" style="35" customWidth="1"/>
    <col min="35" max="35" width="10.85546875" style="35"/>
    <col min="36" max="37" width="20.140625" style="35" customWidth="1"/>
    <col min="38" max="38" width="15" style="35" customWidth="1"/>
    <col min="39" max="39" width="24.28515625" style="35" customWidth="1"/>
    <col min="40" max="40" width="23.85546875" style="35" customWidth="1"/>
    <col min="41" max="42" width="11.85546875" customWidth="1"/>
    <col min="43" max="43" width="13.7109375" customWidth="1"/>
    <col min="44" max="44" width="16.28515625" customWidth="1"/>
    <col min="45" max="45" width="13.7109375" customWidth="1"/>
    <col min="46" max="46" width="16" customWidth="1"/>
    <col min="47" max="47" width="20.140625" customWidth="1"/>
    <col min="48" max="48" width="23" customWidth="1"/>
    <col min="49" max="49" width="14.28515625" customWidth="1"/>
    <col min="50" max="16384" width="10.85546875" style="35"/>
  </cols>
  <sheetData>
    <row r="1" spans="1:49" ht="14.45" customHeight="1" x14ac:dyDescent="0.2">
      <c r="A1" s="48" t="s">
        <v>283</v>
      </c>
      <c r="B1" s="37"/>
      <c r="C1" s="37"/>
      <c r="D1" s="37"/>
      <c r="E1" s="37"/>
      <c r="F1" s="37"/>
      <c r="G1" s="37"/>
      <c r="H1" s="37"/>
      <c r="Z1" s="38"/>
      <c r="AA1" s="38"/>
      <c r="AB1" s="49" t="s">
        <v>1</v>
      </c>
      <c r="AC1" s="38"/>
      <c r="AD1" s="49" t="s">
        <v>2</v>
      </c>
      <c r="AE1" s="50" t="s">
        <v>3</v>
      </c>
      <c r="AF1" s="38"/>
      <c r="AG1" s="49" t="s">
        <v>221</v>
      </c>
      <c r="AJ1" s="36" t="s">
        <v>251</v>
      </c>
      <c r="AK1" s="36"/>
      <c r="AL1" s="36" t="s">
        <v>249</v>
      </c>
      <c r="AM1" s="36" t="s">
        <v>285</v>
      </c>
      <c r="AN1" s="13" t="s">
        <v>252</v>
      </c>
      <c r="AO1" s="13" t="s">
        <v>253</v>
      </c>
      <c r="AP1" s="13" t="s">
        <v>254</v>
      </c>
      <c r="AQ1" s="13" t="s">
        <v>255</v>
      </c>
      <c r="AR1" s="13" t="s">
        <v>256</v>
      </c>
      <c r="AS1" s="13" t="s">
        <v>257</v>
      </c>
      <c r="AT1" s="13" t="s">
        <v>258</v>
      </c>
      <c r="AU1" s="13" t="s">
        <v>259</v>
      </c>
      <c r="AV1" s="13" t="s">
        <v>260</v>
      </c>
      <c r="AW1" s="13" t="s">
        <v>261</v>
      </c>
    </row>
    <row r="2" spans="1:49" ht="14.45" customHeight="1" x14ac:dyDescent="0.2">
      <c r="A2" s="48" t="s">
        <v>5</v>
      </c>
      <c r="B2" s="37"/>
      <c r="C2" s="37"/>
      <c r="D2" s="37"/>
      <c r="E2" s="37"/>
      <c r="V2" s="48" t="s">
        <v>6</v>
      </c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J2" s="53" t="s">
        <v>276</v>
      </c>
      <c r="AK2" s="53"/>
      <c r="AL2" s="35">
        <v>101</v>
      </c>
      <c r="AM2" s="35">
        <v>10</v>
      </c>
      <c r="AN2" s="35">
        <f>VLOOKUP(TEXT($AL2,"0000.00"),$B$12:$AG$333,6,FALSE)</f>
        <v>41</v>
      </c>
      <c r="AO2" s="54">
        <f>VLOOKUP(TEXT($AL2,"0000.00"),$B$12:$AG$333,9,FALSE)*1000</f>
        <v>629000</v>
      </c>
      <c r="AP2" s="35">
        <f>VLOOKUP(TEXT($AL2,"0000.00"),$B$12:$AG$333,12,FALSE)</f>
        <v>4</v>
      </c>
      <c r="AQ2" s="54">
        <f>VLOOKUP(TEXT($AL2,"0000.00"),$B$12:$AG$333,15,FALSE)*1000</f>
        <v>671000</v>
      </c>
      <c r="AR2" s="35">
        <f>VLOOKUP(TEXT($AL2,"0000.00"),$B$12:$AG$333,18,FALSE)</f>
        <v>3</v>
      </c>
      <c r="AS2" s="54">
        <f>VLOOKUP(TEXT($AL2,"0000.00"),$B$12:$AG$333,22,FALSE)*1000</f>
        <v>1913000</v>
      </c>
      <c r="AT2" s="35">
        <f>VLOOKUP(TEXT($AL2,"0000.00"),$B$12:$AG$333,26,FALSE)</f>
        <v>20</v>
      </c>
      <c r="AU2" s="54">
        <f>VLOOKUP(TEXT($AL2,"0000.00"),$B$12:$AG$333,32,FALSE)*1000</f>
        <v>1804000</v>
      </c>
      <c r="AV2" s="55">
        <f>AN2+AP2+AR2</f>
        <v>48</v>
      </c>
      <c r="AW2" s="15">
        <f>AO2+AQ2+AS2</f>
        <v>3213000</v>
      </c>
    </row>
    <row r="3" spans="1:49" ht="14.45" customHeight="1" x14ac:dyDescent="0.2">
      <c r="A3" s="48" t="s">
        <v>7</v>
      </c>
      <c r="B3" s="37"/>
      <c r="C3" s="37"/>
      <c r="D3" s="37"/>
      <c r="E3" s="37"/>
      <c r="V3" s="48" t="s">
        <v>268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J3" s="53" t="s">
        <v>44</v>
      </c>
      <c r="AK3" s="53"/>
      <c r="AL3" s="35">
        <v>102</v>
      </c>
      <c r="AM3" s="35">
        <v>7</v>
      </c>
      <c r="AN3" s="35">
        <f t="shared" ref="AN3:AN66" si="0">VLOOKUP(TEXT($AL3,"0000.00"),$B$12:$AG$333,6,FALSE)</f>
        <v>12</v>
      </c>
      <c r="AO3" s="54">
        <f t="shared" ref="AO3:AO66" si="1">VLOOKUP(TEXT($AL3,"0000.00"),$B$12:$AG$333,9,FALSE)*1000</f>
        <v>111000</v>
      </c>
      <c r="AP3" s="35">
        <f t="shared" ref="AP3:AP66" si="2">VLOOKUP(TEXT($AL3,"0000.00"),$B$12:$AG$333,12,FALSE)</f>
        <v>1</v>
      </c>
      <c r="AQ3" s="54">
        <f t="shared" ref="AQ3:AQ66" si="3">VLOOKUP(TEXT($AL3,"0000.00"),$B$12:$AG$333,15,FALSE)*1000</f>
        <v>175000</v>
      </c>
      <c r="AR3" s="35">
        <f t="shared" ref="AR3:AR66" si="4">VLOOKUP(TEXT($AL3,"0000.00"),$B$12:$AG$333,18,FALSE)</f>
        <v>1</v>
      </c>
      <c r="AS3" s="54">
        <f t="shared" ref="AS3:AS66" si="5">VLOOKUP(TEXT($AL3,"0000.00"),$B$12:$AG$333,22,FALSE)*1000</f>
        <v>272000</v>
      </c>
      <c r="AT3" s="35">
        <f t="shared" ref="AT3:AT66" si="6">VLOOKUP(TEXT($AL3,"0000.00"),$B$12:$AG$333,26,FALSE)</f>
        <v>4</v>
      </c>
      <c r="AU3" s="54">
        <f t="shared" ref="AU3:AU66" si="7">VLOOKUP(TEXT($AL3,"0000.00"),$B$12:$AG$333,32,FALSE)*1000</f>
        <v>216000</v>
      </c>
      <c r="AV3" s="55">
        <f t="shared" ref="AV3:AV66" si="8">AN3+AP3+AR3</f>
        <v>14</v>
      </c>
      <c r="AW3" s="15">
        <f t="shared" ref="AW3:AW66" si="9">AO3+AQ3+AS3</f>
        <v>558000</v>
      </c>
    </row>
    <row r="4" spans="1:49" ht="12" customHeight="1" x14ac:dyDescent="0.2">
      <c r="G4" s="51" t="s">
        <v>10</v>
      </c>
      <c r="H4" s="41"/>
      <c r="I4" s="41"/>
      <c r="J4" s="41"/>
      <c r="M4" s="51" t="s">
        <v>10</v>
      </c>
      <c r="N4" s="41"/>
      <c r="O4" s="41"/>
      <c r="P4" s="41"/>
      <c r="R4" s="51" t="s">
        <v>10</v>
      </c>
      <c r="S4" s="41"/>
      <c r="T4" s="41"/>
      <c r="U4" s="41"/>
      <c r="V4" s="41"/>
      <c r="AJ4" s="53" t="s">
        <v>277</v>
      </c>
      <c r="AK4" s="53"/>
      <c r="AL4" s="35">
        <v>103</v>
      </c>
      <c r="AM4" s="35">
        <v>7</v>
      </c>
      <c r="AN4" s="35">
        <f t="shared" si="0"/>
        <v>26</v>
      </c>
      <c r="AO4" s="54">
        <f t="shared" si="1"/>
        <v>311000</v>
      </c>
      <c r="AP4" s="35">
        <f t="shared" si="2"/>
        <v>1</v>
      </c>
      <c r="AQ4" s="54">
        <f t="shared" si="3"/>
        <v>113000</v>
      </c>
      <c r="AR4" s="35">
        <f t="shared" si="4"/>
        <v>0</v>
      </c>
      <c r="AS4" s="54">
        <f t="shared" si="5"/>
        <v>0</v>
      </c>
      <c r="AT4" s="35">
        <f t="shared" si="6"/>
        <v>4</v>
      </c>
      <c r="AU4" s="54">
        <f t="shared" si="7"/>
        <v>170000</v>
      </c>
      <c r="AV4" s="55">
        <f t="shared" si="8"/>
        <v>27</v>
      </c>
      <c r="AW4" s="15">
        <f t="shared" si="9"/>
        <v>424000</v>
      </c>
    </row>
    <row r="5" spans="1:49" ht="12" customHeight="1" x14ac:dyDescent="0.2">
      <c r="G5" s="51" t="s">
        <v>11</v>
      </c>
      <c r="H5" s="41"/>
      <c r="I5" s="41"/>
      <c r="J5" s="41"/>
      <c r="M5" s="51" t="s">
        <v>12</v>
      </c>
      <c r="N5" s="41"/>
      <c r="O5" s="41"/>
      <c r="P5" s="41"/>
      <c r="R5" s="51" t="s">
        <v>13</v>
      </c>
      <c r="S5" s="41"/>
      <c r="T5" s="41"/>
      <c r="U5" s="41"/>
      <c r="V5" s="41"/>
      <c r="X5" s="51" t="s">
        <v>14</v>
      </c>
      <c r="Y5" s="41"/>
      <c r="Z5" s="41"/>
      <c r="AA5" s="41"/>
      <c r="AB5" s="41"/>
      <c r="AC5" s="41"/>
      <c r="AD5" s="41"/>
      <c r="AE5" s="41"/>
      <c r="AF5" s="41"/>
      <c r="AG5" s="41"/>
      <c r="AJ5" s="53" t="s">
        <v>34</v>
      </c>
      <c r="AK5" s="53"/>
      <c r="AL5" s="35">
        <v>104</v>
      </c>
      <c r="AM5" s="35">
        <v>8</v>
      </c>
      <c r="AN5" s="35">
        <f t="shared" si="0"/>
        <v>81</v>
      </c>
      <c r="AO5" s="54">
        <f t="shared" si="1"/>
        <v>775000</v>
      </c>
      <c r="AP5" s="35">
        <f t="shared" si="2"/>
        <v>3</v>
      </c>
      <c r="AQ5" s="54">
        <f t="shared" si="3"/>
        <v>525000</v>
      </c>
      <c r="AR5" s="35">
        <f t="shared" si="4"/>
        <v>4</v>
      </c>
      <c r="AS5" s="54">
        <f t="shared" si="5"/>
        <v>1789000</v>
      </c>
      <c r="AT5" s="35">
        <f t="shared" si="6"/>
        <v>22</v>
      </c>
      <c r="AU5" s="54">
        <f t="shared" si="7"/>
        <v>1772000</v>
      </c>
      <c r="AV5" s="55">
        <f t="shared" si="8"/>
        <v>88</v>
      </c>
      <c r="AW5" s="15">
        <f t="shared" si="9"/>
        <v>3089000</v>
      </c>
    </row>
    <row r="6" spans="1:49" ht="12.95" customHeight="1" x14ac:dyDescent="0.2">
      <c r="B6" s="52" t="s">
        <v>15</v>
      </c>
      <c r="G6" s="51" t="s">
        <v>16</v>
      </c>
      <c r="H6" s="41"/>
      <c r="I6" s="41"/>
      <c r="J6" s="41"/>
      <c r="M6" s="51" t="s">
        <v>17</v>
      </c>
      <c r="N6" s="41"/>
      <c r="O6" s="41"/>
      <c r="P6" s="41"/>
      <c r="X6" s="51" t="s">
        <v>18</v>
      </c>
      <c r="Y6" s="41"/>
      <c r="Z6" s="41"/>
      <c r="AA6" s="41"/>
      <c r="AB6" s="41"/>
      <c r="AC6" s="41"/>
      <c r="AD6" s="41"/>
      <c r="AE6" s="41"/>
      <c r="AF6" s="41"/>
      <c r="AG6" s="41"/>
      <c r="AJ6" s="53" t="s">
        <v>81</v>
      </c>
      <c r="AK6" s="53"/>
      <c r="AL6" s="35">
        <v>105</v>
      </c>
      <c r="AM6" s="35">
        <v>7</v>
      </c>
      <c r="AN6" s="35">
        <f t="shared" si="0"/>
        <v>9</v>
      </c>
      <c r="AO6" s="54">
        <f t="shared" si="1"/>
        <v>74000</v>
      </c>
      <c r="AP6" s="35">
        <f t="shared" si="2"/>
        <v>0</v>
      </c>
      <c r="AQ6" s="54">
        <f t="shared" si="3"/>
        <v>0</v>
      </c>
      <c r="AR6" s="35">
        <f t="shared" si="4"/>
        <v>0</v>
      </c>
      <c r="AS6" s="54">
        <f t="shared" si="5"/>
        <v>0</v>
      </c>
      <c r="AT6" s="35">
        <f t="shared" si="6"/>
        <v>3</v>
      </c>
      <c r="AU6" s="54">
        <f t="shared" si="7"/>
        <v>15000</v>
      </c>
      <c r="AV6" s="55">
        <f t="shared" si="8"/>
        <v>9</v>
      </c>
      <c r="AW6" s="15">
        <f t="shared" si="9"/>
        <v>74000</v>
      </c>
    </row>
    <row r="7" spans="1:49" ht="13.5" customHeight="1" x14ac:dyDescent="0.2">
      <c r="B7" s="42"/>
      <c r="G7" s="41"/>
      <c r="H7" s="41"/>
      <c r="I7" s="41"/>
      <c r="J7" s="41"/>
      <c r="M7" s="41"/>
      <c r="N7" s="41"/>
      <c r="O7" s="41"/>
      <c r="P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J7" s="53" t="s">
        <v>35</v>
      </c>
      <c r="AK7" s="53"/>
      <c r="AL7" s="35">
        <v>201</v>
      </c>
      <c r="AM7" s="35">
        <v>7</v>
      </c>
      <c r="AN7" s="35">
        <f t="shared" si="0"/>
        <v>11</v>
      </c>
      <c r="AO7" s="54">
        <f t="shared" si="1"/>
        <v>127000</v>
      </c>
      <c r="AP7" s="35">
        <f t="shared" si="2"/>
        <v>0</v>
      </c>
      <c r="AQ7" s="54">
        <f t="shared" si="3"/>
        <v>0</v>
      </c>
      <c r="AR7" s="35">
        <f t="shared" si="4"/>
        <v>1</v>
      </c>
      <c r="AS7" s="54">
        <f t="shared" si="5"/>
        <v>295000</v>
      </c>
      <c r="AT7" s="35">
        <f t="shared" si="6"/>
        <v>5</v>
      </c>
      <c r="AU7" s="54">
        <f t="shared" si="7"/>
        <v>78000</v>
      </c>
      <c r="AV7" s="55">
        <f t="shared" si="8"/>
        <v>12</v>
      </c>
      <c r="AW7" s="15">
        <f t="shared" si="9"/>
        <v>422000</v>
      </c>
    </row>
    <row r="8" spans="1:49" ht="12" customHeight="1" x14ac:dyDescent="0.2">
      <c r="F8" s="51" t="s">
        <v>19</v>
      </c>
      <c r="G8" s="41"/>
      <c r="H8" s="41"/>
      <c r="J8" s="51" t="s">
        <v>20</v>
      </c>
      <c r="K8" s="41"/>
      <c r="M8" s="51" t="s">
        <v>19</v>
      </c>
      <c r="N8" s="41"/>
      <c r="P8" s="52" t="s">
        <v>20</v>
      </c>
      <c r="S8" s="52" t="s">
        <v>19</v>
      </c>
      <c r="U8" s="51" t="s">
        <v>20</v>
      </c>
      <c r="V8" s="41"/>
      <c r="Y8" s="51" t="s">
        <v>19</v>
      </c>
      <c r="Z8" s="41"/>
      <c r="AD8" s="51" t="s">
        <v>20</v>
      </c>
      <c r="AE8" s="41"/>
      <c r="AF8" s="41"/>
      <c r="AJ8" s="53" t="s">
        <v>36</v>
      </c>
      <c r="AK8" s="53"/>
      <c r="AL8" s="35">
        <v>202</v>
      </c>
      <c r="AM8" s="35">
        <v>8</v>
      </c>
      <c r="AN8" s="35">
        <f t="shared" si="0"/>
        <v>13</v>
      </c>
      <c r="AO8" s="54">
        <f t="shared" si="1"/>
        <v>140000</v>
      </c>
      <c r="AP8" s="35">
        <f t="shared" si="2"/>
        <v>1</v>
      </c>
      <c r="AQ8" s="54">
        <f t="shared" si="3"/>
        <v>247000</v>
      </c>
      <c r="AR8" s="35">
        <f t="shared" si="4"/>
        <v>0</v>
      </c>
      <c r="AS8" s="54">
        <f t="shared" si="5"/>
        <v>0</v>
      </c>
      <c r="AT8" s="35">
        <f t="shared" si="6"/>
        <v>9</v>
      </c>
      <c r="AU8" s="54">
        <f t="shared" si="7"/>
        <v>348000</v>
      </c>
      <c r="AV8" s="55">
        <f t="shared" si="8"/>
        <v>14</v>
      </c>
      <c r="AW8" s="15">
        <f t="shared" si="9"/>
        <v>387000</v>
      </c>
    </row>
    <row r="9" spans="1:49" ht="12" customHeight="1" x14ac:dyDescent="0.2">
      <c r="F9" s="51" t="s">
        <v>21</v>
      </c>
      <c r="G9" s="41"/>
      <c r="H9" s="41"/>
      <c r="J9" s="51" t="s">
        <v>22</v>
      </c>
      <c r="K9" s="41"/>
      <c r="M9" s="51" t="s">
        <v>21</v>
      </c>
      <c r="N9" s="41"/>
      <c r="P9" s="52" t="s">
        <v>22</v>
      </c>
      <c r="S9" s="52" t="s">
        <v>21</v>
      </c>
      <c r="U9" s="51" t="s">
        <v>22</v>
      </c>
      <c r="V9" s="41"/>
      <c r="Y9" s="51" t="s">
        <v>21</v>
      </c>
      <c r="Z9" s="41"/>
      <c r="AD9" s="51" t="s">
        <v>22</v>
      </c>
      <c r="AE9" s="41"/>
      <c r="AF9" s="41"/>
      <c r="AJ9" s="53" t="s">
        <v>28</v>
      </c>
      <c r="AK9" s="53"/>
      <c r="AL9" s="35">
        <v>203</v>
      </c>
      <c r="AM9" s="35">
        <v>12</v>
      </c>
      <c r="AN9" s="35">
        <f t="shared" si="0"/>
        <v>98</v>
      </c>
      <c r="AO9" s="54">
        <f t="shared" si="1"/>
        <v>999000</v>
      </c>
      <c r="AP9" s="35">
        <f t="shared" si="2"/>
        <v>4</v>
      </c>
      <c r="AQ9" s="54">
        <f t="shared" si="3"/>
        <v>641000</v>
      </c>
      <c r="AR9" s="35">
        <f t="shared" si="4"/>
        <v>4</v>
      </c>
      <c r="AS9" s="54">
        <f t="shared" si="5"/>
        <v>1800000</v>
      </c>
      <c r="AT9" s="35">
        <f t="shared" si="6"/>
        <v>31</v>
      </c>
      <c r="AU9" s="54">
        <f t="shared" si="7"/>
        <v>1210000</v>
      </c>
      <c r="AV9" s="55">
        <f t="shared" si="8"/>
        <v>106</v>
      </c>
      <c r="AW9" s="15">
        <f t="shared" si="9"/>
        <v>3440000</v>
      </c>
    </row>
    <row r="10" spans="1:49" ht="12" customHeight="1" x14ac:dyDescent="0.2">
      <c r="A10" s="51" t="s">
        <v>23</v>
      </c>
      <c r="B10" s="41"/>
      <c r="C10" s="41"/>
      <c r="AJ10" s="53" t="s">
        <v>25</v>
      </c>
      <c r="AK10" s="53"/>
      <c r="AL10" s="35">
        <v>301</v>
      </c>
      <c r="AM10" s="35">
        <v>4</v>
      </c>
      <c r="AN10" s="35">
        <f t="shared" si="0"/>
        <v>27</v>
      </c>
      <c r="AO10" s="54">
        <f t="shared" si="1"/>
        <v>241000</v>
      </c>
      <c r="AP10" s="35">
        <f t="shared" si="2"/>
        <v>1</v>
      </c>
      <c r="AQ10" s="54">
        <f t="shared" si="3"/>
        <v>189000</v>
      </c>
      <c r="AR10" s="35">
        <f t="shared" si="4"/>
        <v>0</v>
      </c>
      <c r="AS10" s="54">
        <f t="shared" si="5"/>
        <v>0</v>
      </c>
      <c r="AT10" s="35">
        <f t="shared" si="6"/>
        <v>8</v>
      </c>
      <c r="AU10" s="54">
        <f t="shared" si="7"/>
        <v>350000</v>
      </c>
      <c r="AV10" s="55">
        <f t="shared" si="8"/>
        <v>28</v>
      </c>
      <c r="AW10" s="15">
        <f t="shared" si="9"/>
        <v>430000</v>
      </c>
    </row>
    <row r="11" spans="1:49" ht="12" customHeight="1" x14ac:dyDescent="0.2">
      <c r="B11" s="51" t="s">
        <v>27</v>
      </c>
      <c r="C11" s="41"/>
      <c r="D11" s="41"/>
      <c r="AJ11" s="53" t="s">
        <v>41</v>
      </c>
      <c r="AK11" s="53"/>
      <c r="AL11" s="35">
        <v>302</v>
      </c>
      <c r="AM11" s="35">
        <v>9</v>
      </c>
      <c r="AN11" s="35">
        <f t="shared" si="0"/>
        <v>61</v>
      </c>
      <c r="AO11" s="54">
        <f t="shared" si="1"/>
        <v>830000</v>
      </c>
      <c r="AP11" s="35">
        <f t="shared" si="2"/>
        <v>4</v>
      </c>
      <c r="AQ11" s="54">
        <f t="shared" si="3"/>
        <v>630000</v>
      </c>
      <c r="AR11" s="35">
        <f t="shared" si="4"/>
        <v>10</v>
      </c>
      <c r="AS11" s="54">
        <f t="shared" si="5"/>
        <v>5595000</v>
      </c>
      <c r="AT11" s="35">
        <f t="shared" si="6"/>
        <v>22</v>
      </c>
      <c r="AU11" s="54">
        <f t="shared" si="7"/>
        <v>1913000</v>
      </c>
      <c r="AV11" s="55">
        <f t="shared" si="8"/>
        <v>75</v>
      </c>
      <c r="AW11" s="15">
        <f t="shared" si="9"/>
        <v>7055000</v>
      </c>
    </row>
    <row r="12" spans="1:49" ht="12" customHeight="1" x14ac:dyDescent="0.2">
      <c r="B12" s="53" t="s">
        <v>276</v>
      </c>
      <c r="C12" s="44"/>
      <c r="D12" s="44"/>
      <c r="E12" s="44"/>
      <c r="F12" s="44"/>
      <c r="G12" s="47">
        <v>10</v>
      </c>
      <c r="I12" s="44"/>
      <c r="J12" s="47">
        <v>49</v>
      </c>
      <c r="L12" s="44"/>
      <c r="M12" s="47">
        <v>0</v>
      </c>
      <c r="O12" s="44"/>
      <c r="P12" s="47">
        <v>0</v>
      </c>
      <c r="R12" s="44"/>
      <c r="S12" s="47">
        <v>1</v>
      </c>
      <c r="T12" s="44"/>
      <c r="U12" s="44"/>
      <c r="V12" s="44"/>
      <c r="W12" s="47">
        <v>1000</v>
      </c>
      <c r="Y12" s="44"/>
      <c r="Z12" s="44"/>
      <c r="AA12" s="47">
        <v>1</v>
      </c>
      <c r="AC12" s="44"/>
      <c r="AD12" s="44"/>
      <c r="AE12" s="44"/>
      <c r="AF12" s="44"/>
      <c r="AG12" s="47">
        <v>1</v>
      </c>
      <c r="AJ12" s="53" t="s">
        <v>29</v>
      </c>
      <c r="AK12" s="53"/>
      <c r="AL12" s="35">
        <v>401</v>
      </c>
      <c r="AM12" s="35">
        <v>8</v>
      </c>
      <c r="AN12" s="35">
        <f t="shared" si="0"/>
        <v>314</v>
      </c>
      <c r="AO12" s="54">
        <f t="shared" si="1"/>
        <v>4976000</v>
      </c>
      <c r="AP12" s="35">
        <f t="shared" si="2"/>
        <v>33</v>
      </c>
      <c r="AQ12" s="54">
        <f t="shared" si="3"/>
        <v>6068000</v>
      </c>
      <c r="AR12" s="35">
        <f t="shared" si="4"/>
        <v>35</v>
      </c>
      <c r="AS12" s="54">
        <f t="shared" si="5"/>
        <v>16924000</v>
      </c>
      <c r="AT12" s="35">
        <f t="shared" si="6"/>
        <v>98</v>
      </c>
      <c r="AU12" s="54">
        <f t="shared" si="7"/>
        <v>8191000</v>
      </c>
      <c r="AV12" s="55">
        <f t="shared" si="8"/>
        <v>382</v>
      </c>
      <c r="AW12" s="15">
        <f t="shared" si="9"/>
        <v>27968000</v>
      </c>
    </row>
    <row r="13" spans="1:49" ht="12" customHeight="1" x14ac:dyDescent="0.2">
      <c r="B13" s="53" t="s">
        <v>44</v>
      </c>
      <c r="C13" s="44"/>
      <c r="D13" s="44"/>
      <c r="E13" s="44"/>
      <c r="F13" s="44"/>
      <c r="G13" s="47">
        <v>1</v>
      </c>
      <c r="I13" s="44"/>
      <c r="J13" s="47">
        <v>25</v>
      </c>
      <c r="L13" s="44"/>
      <c r="M13" s="47">
        <v>0</v>
      </c>
      <c r="O13" s="44"/>
      <c r="P13" s="47">
        <v>0</v>
      </c>
      <c r="R13" s="44"/>
      <c r="S13" s="47">
        <v>0</v>
      </c>
      <c r="T13" s="44"/>
      <c r="U13" s="44"/>
      <c r="V13" s="44"/>
      <c r="W13" s="47">
        <v>0</v>
      </c>
      <c r="Y13" s="44"/>
      <c r="Z13" s="44"/>
      <c r="AA13" s="47">
        <v>1</v>
      </c>
      <c r="AC13" s="44"/>
      <c r="AD13" s="44"/>
      <c r="AE13" s="44"/>
      <c r="AF13" s="44"/>
      <c r="AG13" s="47">
        <v>25</v>
      </c>
      <c r="AJ13" s="53" t="s">
        <v>278</v>
      </c>
      <c r="AK13" s="53"/>
      <c r="AL13" s="35">
        <v>402</v>
      </c>
      <c r="AM13" s="35">
        <v>8</v>
      </c>
      <c r="AN13" s="35">
        <f t="shared" si="0"/>
        <v>19</v>
      </c>
      <c r="AO13" s="54">
        <f t="shared" si="1"/>
        <v>104000</v>
      </c>
      <c r="AP13" s="35">
        <f t="shared" si="2"/>
        <v>1</v>
      </c>
      <c r="AQ13" s="54">
        <f t="shared" si="3"/>
        <v>210000</v>
      </c>
      <c r="AR13" s="35">
        <f t="shared" si="4"/>
        <v>0</v>
      </c>
      <c r="AS13" s="54">
        <f t="shared" si="5"/>
        <v>0</v>
      </c>
      <c r="AT13" s="35">
        <f t="shared" si="6"/>
        <v>4</v>
      </c>
      <c r="AU13" s="54">
        <f t="shared" si="7"/>
        <v>246000</v>
      </c>
      <c r="AV13" s="55">
        <f t="shared" si="8"/>
        <v>20</v>
      </c>
      <c r="AW13" s="15">
        <f t="shared" si="9"/>
        <v>314000</v>
      </c>
    </row>
    <row r="14" spans="1:49" ht="12" customHeight="1" x14ac:dyDescent="0.2">
      <c r="B14" s="53" t="s">
        <v>26</v>
      </c>
      <c r="C14" s="44"/>
      <c r="D14" s="44"/>
      <c r="E14" s="44"/>
      <c r="F14" s="44"/>
      <c r="G14" s="47">
        <v>11</v>
      </c>
      <c r="I14" s="44"/>
      <c r="J14" s="47">
        <v>74</v>
      </c>
      <c r="L14" s="44"/>
      <c r="M14" s="47">
        <v>0</v>
      </c>
      <c r="O14" s="44"/>
      <c r="P14" s="47">
        <v>0</v>
      </c>
      <c r="R14" s="44"/>
      <c r="S14" s="47">
        <v>1</v>
      </c>
      <c r="T14" s="44"/>
      <c r="U14" s="44"/>
      <c r="V14" s="44"/>
      <c r="W14" s="47">
        <v>1000</v>
      </c>
      <c r="Y14" s="44"/>
      <c r="Z14" s="44"/>
      <c r="AA14" s="47">
        <v>2</v>
      </c>
      <c r="AC14" s="44"/>
      <c r="AD14" s="44"/>
      <c r="AE14" s="44"/>
      <c r="AF14" s="44"/>
      <c r="AG14" s="47">
        <v>26</v>
      </c>
      <c r="AJ14" s="53" t="s">
        <v>111</v>
      </c>
      <c r="AK14" s="53"/>
      <c r="AL14" s="35">
        <v>501</v>
      </c>
      <c r="AM14" s="35">
        <v>2</v>
      </c>
      <c r="AN14" s="35">
        <f t="shared" si="0"/>
        <v>10</v>
      </c>
      <c r="AO14" s="54">
        <f t="shared" si="1"/>
        <v>49000</v>
      </c>
      <c r="AP14" s="35">
        <f t="shared" si="2"/>
        <v>0</v>
      </c>
      <c r="AQ14" s="54">
        <f t="shared" si="3"/>
        <v>0</v>
      </c>
      <c r="AR14" s="35">
        <f t="shared" si="4"/>
        <v>1</v>
      </c>
      <c r="AS14" s="54">
        <f t="shared" si="5"/>
        <v>1000000</v>
      </c>
      <c r="AT14" s="35">
        <f t="shared" si="6"/>
        <v>1</v>
      </c>
      <c r="AU14" s="54">
        <f t="shared" si="7"/>
        <v>1000</v>
      </c>
      <c r="AV14" s="55">
        <f t="shared" si="8"/>
        <v>11</v>
      </c>
      <c r="AW14" s="15">
        <f t="shared" si="9"/>
        <v>1049000</v>
      </c>
    </row>
    <row r="15" spans="1:49" ht="12" customHeight="1" x14ac:dyDescent="0.2">
      <c r="B15" s="51" t="s">
        <v>31</v>
      </c>
      <c r="C15" s="41"/>
      <c r="D15" s="41"/>
      <c r="AJ15" s="53" t="s">
        <v>32</v>
      </c>
      <c r="AK15" s="53"/>
      <c r="AL15" s="35">
        <v>601</v>
      </c>
      <c r="AM15" s="35">
        <v>6</v>
      </c>
      <c r="AN15" s="35">
        <f t="shared" si="0"/>
        <v>6</v>
      </c>
      <c r="AO15" s="54">
        <f t="shared" si="1"/>
        <v>125000</v>
      </c>
      <c r="AP15" s="35">
        <f t="shared" si="2"/>
        <v>0</v>
      </c>
      <c r="AQ15" s="54">
        <f t="shared" si="3"/>
        <v>0</v>
      </c>
      <c r="AR15" s="35">
        <f t="shared" si="4"/>
        <v>1</v>
      </c>
      <c r="AS15" s="54">
        <f t="shared" si="5"/>
        <v>338000</v>
      </c>
      <c r="AT15" s="35">
        <f t="shared" si="6"/>
        <v>3</v>
      </c>
      <c r="AU15" s="54">
        <f t="shared" si="7"/>
        <v>358000</v>
      </c>
      <c r="AV15" s="55">
        <f t="shared" si="8"/>
        <v>7</v>
      </c>
      <c r="AW15" s="15">
        <f t="shared" si="9"/>
        <v>463000</v>
      </c>
    </row>
    <row r="16" spans="1:49" ht="12" customHeight="1" x14ac:dyDescent="0.2">
      <c r="B16" s="53" t="s">
        <v>277</v>
      </c>
      <c r="C16" s="44"/>
      <c r="D16" s="44"/>
      <c r="E16" s="44"/>
      <c r="F16" s="44"/>
      <c r="G16" s="47">
        <v>4</v>
      </c>
      <c r="I16" s="44"/>
      <c r="J16" s="47">
        <v>34</v>
      </c>
      <c r="L16" s="44"/>
      <c r="M16" s="47">
        <v>0</v>
      </c>
      <c r="O16" s="44"/>
      <c r="P16" s="47">
        <v>0</v>
      </c>
      <c r="R16" s="44"/>
      <c r="S16" s="47">
        <v>0</v>
      </c>
      <c r="T16" s="44"/>
      <c r="U16" s="44"/>
      <c r="V16" s="44"/>
      <c r="W16" s="47">
        <v>0</v>
      </c>
      <c r="Y16" s="44"/>
      <c r="Z16" s="44"/>
      <c r="AA16" s="47">
        <v>1</v>
      </c>
      <c r="AC16" s="44"/>
      <c r="AD16" s="44"/>
      <c r="AE16" s="44"/>
      <c r="AF16" s="44"/>
      <c r="AG16" s="47">
        <v>10</v>
      </c>
      <c r="AJ16" s="53" t="s">
        <v>157</v>
      </c>
      <c r="AK16" s="53"/>
      <c r="AL16" s="35">
        <v>602</v>
      </c>
      <c r="AM16" s="35">
        <v>5</v>
      </c>
      <c r="AN16" s="35">
        <f t="shared" si="0"/>
        <v>9</v>
      </c>
      <c r="AO16" s="54">
        <f t="shared" si="1"/>
        <v>34000</v>
      </c>
      <c r="AP16" s="35">
        <f t="shared" si="2"/>
        <v>0</v>
      </c>
      <c r="AQ16" s="54">
        <f t="shared" si="3"/>
        <v>0</v>
      </c>
      <c r="AR16" s="35">
        <f t="shared" si="4"/>
        <v>0</v>
      </c>
      <c r="AS16" s="54">
        <f t="shared" si="5"/>
        <v>0</v>
      </c>
      <c r="AT16" s="35">
        <f t="shared" si="6"/>
        <v>5</v>
      </c>
      <c r="AU16" s="54">
        <f t="shared" si="7"/>
        <v>23000</v>
      </c>
      <c r="AV16" s="55">
        <f t="shared" si="8"/>
        <v>9</v>
      </c>
      <c r="AW16" s="15">
        <f t="shared" si="9"/>
        <v>34000</v>
      </c>
    </row>
    <row r="17" spans="2:49" ht="12" customHeight="1" x14ac:dyDescent="0.2">
      <c r="B17" s="53" t="s">
        <v>34</v>
      </c>
      <c r="C17" s="44"/>
      <c r="D17" s="44"/>
      <c r="E17" s="44"/>
      <c r="F17" s="44"/>
      <c r="G17" s="47">
        <v>5</v>
      </c>
      <c r="I17" s="44"/>
      <c r="J17" s="47">
        <v>12</v>
      </c>
      <c r="L17" s="44"/>
      <c r="M17" s="47">
        <v>0</v>
      </c>
      <c r="O17" s="44"/>
      <c r="P17" s="47">
        <v>0</v>
      </c>
      <c r="R17" s="44"/>
      <c r="S17" s="47">
        <v>0</v>
      </c>
      <c r="T17" s="44"/>
      <c r="U17" s="44"/>
      <c r="V17" s="44"/>
      <c r="W17" s="47">
        <v>0</v>
      </c>
      <c r="Y17" s="44"/>
      <c r="Z17" s="44"/>
      <c r="AA17" s="47">
        <v>1</v>
      </c>
      <c r="AC17" s="44"/>
      <c r="AD17" s="44"/>
      <c r="AE17" s="44"/>
      <c r="AF17" s="44"/>
      <c r="AG17" s="47">
        <v>5</v>
      </c>
      <c r="AJ17" s="53" t="s">
        <v>33</v>
      </c>
      <c r="AK17" s="53"/>
      <c r="AL17" s="35">
        <v>603</v>
      </c>
      <c r="AM17" s="35">
        <v>4</v>
      </c>
      <c r="AN17" s="35">
        <f t="shared" si="0"/>
        <v>9</v>
      </c>
      <c r="AO17" s="54">
        <f t="shared" si="1"/>
        <v>68000</v>
      </c>
      <c r="AP17" s="35">
        <f t="shared" si="2"/>
        <v>0</v>
      </c>
      <c r="AQ17" s="54">
        <f t="shared" si="3"/>
        <v>0</v>
      </c>
      <c r="AR17" s="35">
        <f t="shared" si="4"/>
        <v>0</v>
      </c>
      <c r="AS17" s="54">
        <f t="shared" si="5"/>
        <v>0</v>
      </c>
      <c r="AT17" s="35">
        <f t="shared" si="6"/>
        <v>3</v>
      </c>
      <c r="AU17" s="54">
        <f t="shared" si="7"/>
        <v>51000</v>
      </c>
      <c r="AV17" s="55">
        <f t="shared" si="8"/>
        <v>9</v>
      </c>
      <c r="AW17" s="15">
        <f t="shared" si="9"/>
        <v>68000</v>
      </c>
    </row>
    <row r="18" spans="2:49" ht="12" customHeight="1" x14ac:dyDescent="0.2">
      <c r="B18" s="53" t="s">
        <v>81</v>
      </c>
      <c r="C18" s="44"/>
      <c r="D18" s="44"/>
      <c r="E18" s="44"/>
      <c r="F18" s="44"/>
      <c r="G18" s="47">
        <v>10</v>
      </c>
      <c r="I18" s="44"/>
      <c r="J18" s="47">
        <v>144</v>
      </c>
      <c r="L18" s="44"/>
      <c r="M18" s="47">
        <v>1</v>
      </c>
      <c r="O18" s="44"/>
      <c r="P18" s="47">
        <v>150</v>
      </c>
      <c r="R18" s="44"/>
      <c r="S18" s="47">
        <v>1</v>
      </c>
      <c r="T18" s="44"/>
      <c r="U18" s="44"/>
      <c r="V18" s="44"/>
      <c r="W18" s="47">
        <v>648</v>
      </c>
      <c r="Y18" s="44"/>
      <c r="Z18" s="44"/>
      <c r="AA18" s="47">
        <v>5</v>
      </c>
      <c r="AC18" s="44"/>
      <c r="AD18" s="44"/>
      <c r="AE18" s="44"/>
      <c r="AF18" s="44"/>
      <c r="AG18" s="47">
        <v>109</v>
      </c>
      <c r="AJ18" s="53" t="s">
        <v>49</v>
      </c>
      <c r="AK18" s="53"/>
      <c r="AL18" s="35">
        <v>604</v>
      </c>
      <c r="AM18" s="35">
        <v>5</v>
      </c>
      <c r="AN18" s="35">
        <f t="shared" si="0"/>
        <v>6</v>
      </c>
      <c r="AO18" s="54">
        <f t="shared" si="1"/>
        <v>80000</v>
      </c>
      <c r="AP18" s="35">
        <f t="shared" si="2"/>
        <v>0</v>
      </c>
      <c r="AQ18" s="54">
        <f t="shared" si="3"/>
        <v>0</v>
      </c>
      <c r="AR18" s="35">
        <f t="shared" si="4"/>
        <v>0</v>
      </c>
      <c r="AS18" s="54">
        <f t="shared" si="5"/>
        <v>0</v>
      </c>
      <c r="AT18" s="35">
        <f t="shared" si="6"/>
        <v>0</v>
      </c>
      <c r="AU18" s="54">
        <f t="shared" si="7"/>
        <v>0</v>
      </c>
      <c r="AV18" s="55">
        <f t="shared" si="8"/>
        <v>6</v>
      </c>
      <c r="AW18" s="15">
        <f t="shared" si="9"/>
        <v>80000</v>
      </c>
    </row>
    <row r="19" spans="2:49" ht="12" customHeight="1" x14ac:dyDescent="0.2">
      <c r="B19" s="53" t="s">
        <v>35</v>
      </c>
      <c r="C19" s="44"/>
      <c r="D19" s="44"/>
      <c r="E19" s="44"/>
      <c r="F19" s="44"/>
      <c r="G19" s="47">
        <v>3</v>
      </c>
      <c r="I19" s="44"/>
      <c r="J19" s="47">
        <v>23</v>
      </c>
      <c r="L19" s="44"/>
      <c r="M19" s="47">
        <v>0</v>
      </c>
      <c r="O19" s="44"/>
      <c r="P19" s="47">
        <v>0</v>
      </c>
      <c r="R19" s="44"/>
      <c r="S19" s="47">
        <v>0</v>
      </c>
      <c r="T19" s="44"/>
      <c r="U19" s="44"/>
      <c r="V19" s="44"/>
      <c r="W19" s="47">
        <v>0</v>
      </c>
      <c r="Y19" s="44"/>
      <c r="Z19" s="44"/>
      <c r="AA19" s="47">
        <v>2</v>
      </c>
      <c r="AC19" s="44"/>
      <c r="AD19" s="44"/>
      <c r="AE19" s="44"/>
      <c r="AF19" s="44"/>
      <c r="AG19" s="47">
        <v>22</v>
      </c>
      <c r="AJ19" s="53" t="s">
        <v>50</v>
      </c>
      <c r="AK19" s="53"/>
      <c r="AL19" s="35">
        <v>605</v>
      </c>
      <c r="AM19" s="35">
        <v>3</v>
      </c>
      <c r="AN19" s="35">
        <f t="shared" si="0"/>
        <v>4</v>
      </c>
      <c r="AO19" s="54">
        <f t="shared" si="1"/>
        <v>34000</v>
      </c>
      <c r="AP19" s="35">
        <f t="shared" si="2"/>
        <v>0</v>
      </c>
      <c r="AQ19" s="54">
        <f t="shared" si="3"/>
        <v>0</v>
      </c>
      <c r="AR19" s="35">
        <f t="shared" si="4"/>
        <v>0</v>
      </c>
      <c r="AS19" s="54">
        <f t="shared" si="5"/>
        <v>0</v>
      </c>
      <c r="AT19" s="35">
        <f t="shared" si="6"/>
        <v>1</v>
      </c>
      <c r="AU19" s="54">
        <f t="shared" si="7"/>
        <v>10000</v>
      </c>
      <c r="AV19" s="55">
        <f t="shared" si="8"/>
        <v>4</v>
      </c>
      <c r="AW19" s="15">
        <f t="shared" si="9"/>
        <v>34000</v>
      </c>
    </row>
    <row r="20" spans="2:49" ht="12" customHeight="1" x14ac:dyDescent="0.2">
      <c r="B20" s="53" t="s">
        <v>36</v>
      </c>
      <c r="C20" s="44"/>
      <c r="D20" s="44"/>
      <c r="E20" s="44"/>
      <c r="F20" s="44"/>
      <c r="G20" s="47">
        <v>13</v>
      </c>
      <c r="I20" s="44"/>
      <c r="J20" s="47">
        <v>118</v>
      </c>
      <c r="L20" s="44"/>
      <c r="M20" s="47">
        <v>1</v>
      </c>
      <c r="O20" s="44"/>
      <c r="P20" s="47">
        <v>250</v>
      </c>
      <c r="R20" s="44"/>
      <c r="S20" s="47">
        <v>2</v>
      </c>
      <c r="T20" s="44"/>
      <c r="U20" s="44"/>
      <c r="V20" s="44"/>
      <c r="W20" s="47">
        <v>850</v>
      </c>
      <c r="Y20" s="44"/>
      <c r="Z20" s="44"/>
      <c r="AA20" s="47">
        <v>1</v>
      </c>
      <c r="AC20" s="44"/>
      <c r="AD20" s="44"/>
      <c r="AE20" s="44"/>
      <c r="AF20" s="44"/>
      <c r="AG20" s="47">
        <v>30</v>
      </c>
      <c r="AJ20" s="53" t="s">
        <v>37</v>
      </c>
      <c r="AK20" s="53"/>
      <c r="AL20" s="35">
        <v>701</v>
      </c>
      <c r="AM20" s="35">
        <v>5</v>
      </c>
      <c r="AN20" s="35">
        <f t="shared" si="0"/>
        <v>1</v>
      </c>
      <c r="AO20" s="54">
        <f t="shared" si="1"/>
        <v>45000</v>
      </c>
      <c r="AP20" s="35">
        <f t="shared" si="2"/>
        <v>0</v>
      </c>
      <c r="AQ20" s="54">
        <f t="shared" si="3"/>
        <v>0</v>
      </c>
      <c r="AR20" s="35">
        <f t="shared" si="4"/>
        <v>0</v>
      </c>
      <c r="AS20" s="54">
        <f t="shared" si="5"/>
        <v>0</v>
      </c>
      <c r="AT20" s="35">
        <f t="shared" si="6"/>
        <v>1</v>
      </c>
      <c r="AU20" s="54">
        <f t="shared" si="7"/>
        <v>45000</v>
      </c>
      <c r="AV20" s="55">
        <f t="shared" si="8"/>
        <v>1</v>
      </c>
      <c r="AW20" s="15">
        <f t="shared" si="9"/>
        <v>45000</v>
      </c>
    </row>
    <row r="21" spans="2:49" ht="12" customHeight="1" x14ac:dyDescent="0.2">
      <c r="B21" s="53" t="s">
        <v>28</v>
      </c>
      <c r="C21" s="44"/>
      <c r="D21" s="44"/>
      <c r="E21" s="44"/>
      <c r="F21" s="44"/>
      <c r="G21" s="47">
        <v>3</v>
      </c>
      <c r="I21" s="44"/>
      <c r="J21" s="47">
        <v>14</v>
      </c>
      <c r="L21" s="44"/>
      <c r="M21" s="47">
        <v>0</v>
      </c>
      <c r="O21" s="44"/>
      <c r="P21" s="47">
        <v>0</v>
      </c>
      <c r="R21" s="44"/>
      <c r="S21" s="47">
        <v>0</v>
      </c>
      <c r="T21" s="44"/>
      <c r="U21" s="44"/>
      <c r="V21" s="44"/>
      <c r="W21" s="47">
        <v>0</v>
      </c>
      <c r="Y21" s="44"/>
      <c r="Z21" s="44"/>
      <c r="AA21" s="47">
        <v>0</v>
      </c>
      <c r="AC21" s="44"/>
      <c r="AD21" s="44"/>
      <c r="AE21" s="44"/>
      <c r="AF21" s="44"/>
      <c r="AG21" s="47">
        <v>0</v>
      </c>
      <c r="AJ21" s="53" t="s">
        <v>38</v>
      </c>
      <c r="AK21" s="53"/>
      <c r="AL21" s="35">
        <v>702</v>
      </c>
      <c r="AM21" s="35">
        <v>5</v>
      </c>
      <c r="AN21" s="35">
        <f t="shared" si="0"/>
        <v>4</v>
      </c>
      <c r="AO21" s="54">
        <f t="shared" si="1"/>
        <v>17000</v>
      </c>
      <c r="AP21" s="35">
        <f t="shared" si="2"/>
        <v>0</v>
      </c>
      <c r="AQ21" s="54">
        <f t="shared" si="3"/>
        <v>0</v>
      </c>
      <c r="AR21" s="35">
        <f t="shared" si="4"/>
        <v>0</v>
      </c>
      <c r="AS21" s="54">
        <f t="shared" si="5"/>
        <v>0</v>
      </c>
      <c r="AT21" s="35">
        <f t="shared" si="6"/>
        <v>1</v>
      </c>
      <c r="AU21" s="54">
        <f t="shared" si="7"/>
        <v>15000</v>
      </c>
      <c r="AV21" s="55">
        <f t="shared" si="8"/>
        <v>4</v>
      </c>
      <c r="AW21" s="15">
        <f t="shared" si="9"/>
        <v>17000</v>
      </c>
    </row>
    <row r="22" spans="2:49" ht="12" customHeight="1" x14ac:dyDescent="0.2">
      <c r="B22" s="53" t="s">
        <v>25</v>
      </c>
      <c r="C22" s="44"/>
      <c r="D22" s="44"/>
      <c r="E22" s="44"/>
      <c r="F22" s="44"/>
      <c r="G22" s="47">
        <v>1</v>
      </c>
      <c r="I22" s="44"/>
      <c r="J22" s="47">
        <v>3</v>
      </c>
      <c r="L22" s="44"/>
      <c r="M22" s="47">
        <v>0</v>
      </c>
      <c r="O22" s="44"/>
      <c r="P22" s="47">
        <v>0</v>
      </c>
      <c r="R22" s="44"/>
      <c r="S22" s="47">
        <v>0</v>
      </c>
      <c r="T22" s="44"/>
      <c r="U22" s="44"/>
      <c r="V22" s="44"/>
      <c r="W22" s="47">
        <v>0</v>
      </c>
      <c r="Y22" s="44"/>
      <c r="Z22" s="44"/>
      <c r="AA22" s="47">
        <v>0</v>
      </c>
      <c r="AC22" s="44"/>
      <c r="AD22" s="44"/>
      <c r="AE22" s="44"/>
      <c r="AF22" s="44"/>
      <c r="AG22" s="47">
        <v>0</v>
      </c>
      <c r="AJ22" s="53" t="s">
        <v>53</v>
      </c>
      <c r="AK22" s="53"/>
      <c r="AL22" s="35">
        <v>703</v>
      </c>
      <c r="AM22" s="35">
        <v>4</v>
      </c>
      <c r="AN22" s="35">
        <f t="shared" si="0"/>
        <v>15</v>
      </c>
      <c r="AO22" s="54">
        <f t="shared" si="1"/>
        <v>162000</v>
      </c>
      <c r="AP22" s="35">
        <f t="shared" si="2"/>
        <v>0</v>
      </c>
      <c r="AQ22" s="54">
        <f t="shared" si="3"/>
        <v>0</v>
      </c>
      <c r="AR22" s="35">
        <f t="shared" si="4"/>
        <v>0</v>
      </c>
      <c r="AS22" s="54">
        <f t="shared" si="5"/>
        <v>0</v>
      </c>
      <c r="AT22" s="35">
        <f t="shared" si="6"/>
        <v>8</v>
      </c>
      <c r="AU22" s="54">
        <f t="shared" si="7"/>
        <v>63000</v>
      </c>
      <c r="AV22" s="55">
        <f t="shared" si="8"/>
        <v>15</v>
      </c>
      <c r="AW22" s="15">
        <f t="shared" si="9"/>
        <v>162000</v>
      </c>
    </row>
    <row r="23" spans="2:49" ht="12" customHeight="1" x14ac:dyDescent="0.2">
      <c r="B23" s="53" t="s">
        <v>41</v>
      </c>
      <c r="C23" s="44"/>
      <c r="D23" s="44"/>
      <c r="E23" s="44"/>
      <c r="F23" s="44"/>
      <c r="G23" s="47">
        <v>3</v>
      </c>
      <c r="I23" s="44"/>
      <c r="J23" s="47">
        <v>7</v>
      </c>
      <c r="L23" s="44"/>
      <c r="M23" s="47">
        <v>1</v>
      </c>
      <c r="O23" s="44"/>
      <c r="P23" s="47">
        <v>150</v>
      </c>
      <c r="R23" s="44"/>
      <c r="S23" s="47">
        <v>0</v>
      </c>
      <c r="T23" s="44"/>
      <c r="U23" s="44"/>
      <c r="V23" s="44"/>
      <c r="W23" s="47">
        <v>0</v>
      </c>
      <c r="Y23" s="44"/>
      <c r="Z23" s="44"/>
      <c r="AA23" s="47">
        <v>2</v>
      </c>
      <c r="AC23" s="44"/>
      <c r="AD23" s="44"/>
      <c r="AE23" s="44"/>
      <c r="AF23" s="44"/>
      <c r="AG23" s="47">
        <v>2</v>
      </c>
      <c r="AJ23" s="53" t="s">
        <v>181</v>
      </c>
      <c r="AK23" s="53"/>
      <c r="AL23" s="35">
        <v>704</v>
      </c>
      <c r="AM23" s="35">
        <v>3</v>
      </c>
      <c r="AN23" s="35">
        <f t="shared" si="0"/>
        <v>5</v>
      </c>
      <c r="AO23" s="54">
        <f t="shared" si="1"/>
        <v>12000</v>
      </c>
      <c r="AP23" s="35">
        <f t="shared" si="2"/>
        <v>0</v>
      </c>
      <c r="AQ23" s="54">
        <f t="shared" si="3"/>
        <v>0</v>
      </c>
      <c r="AR23" s="35">
        <f t="shared" si="4"/>
        <v>0</v>
      </c>
      <c r="AS23" s="54">
        <f t="shared" si="5"/>
        <v>0</v>
      </c>
      <c r="AT23" s="35">
        <f t="shared" si="6"/>
        <v>1</v>
      </c>
      <c r="AU23" s="54">
        <f t="shared" si="7"/>
        <v>5000</v>
      </c>
      <c r="AV23" s="55">
        <f t="shared" si="8"/>
        <v>5</v>
      </c>
      <c r="AW23" s="15">
        <f t="shared" si="9"/>
        <v>12000</v>
      </c>
    </row>
    <row r="24" spans="2:49" ht="12" customHeight="1" x14ac:dyDescent="0.2">
      <c r="B24" s="53" t="s">
        <v>29</v>
      </c>
      <c r="C24" s="44"/>
      <c r="D24" s="44"/>
      <c r="E24" s="44"/>
      <c r="F24" s="44"/>
      <c r="G24" s="47">
        <v>3</v>
      </c>
      <c r="I24" s="44"/>
      <c r="J24" s="47">
        <v>20</v>
      </c>
      <c r="L24" s="44"/>
      <c r="M24" s="47">
        <v>0</v>
      </c>
      <c r="O24" s="44"/>
      <c r="P24" s="47">
        <v>0</v>
      </c>
      <c r="R24" s="44"/>
      <c r="S24" s="47">
        <v>0</v>
      </c>
      <c r="T24" s="44"/>
      <c r="U24" s="44"/>
      <c r="V24" s="44"/>
      <c r="W24" s="47">
        <v>0</v>
      </c>
      <c r="Y24" s="44"/>
      <c r="Z24" s="44"/>
      <c r="AA24" s="47">
        <v>0</v>
      </c>
      <c r="AC24" s="44"/>
      <c r="AD24" s="44"/>
      <c r="AE24" s="44"/>
      <c r="AF24" s="44"/>
      <c r="AG24" s="47">
        <v>0</v>
      </c>
      <c r="AJ24" s="53" t="s">
        <v>88</v>
      </c>
      <c r="AK24" s="53"/>
      <c r="AL24" s="35">
        <v>801.01</v>
      </c>
      <c r="AM24" s="35">
        <v>8</v>
      </c>
      <c r="AN24" s="35">
        <f t="shared" si="0"/>
        <v>10</v>
      </c>
      <c r="AO24" s="54">
        <f t="shared" si="1"/>
        <v>145000</v>
      </c>
      <c r="AP24" s="35">
        <f t="shared" si="2"/>
        <v>0</v>
      </c>
      <c r="AQ24" s="54">
        <f t="shared" si="3"/>
        <v>0</v>
      </c>
      <c r="AR24" s="35">
        <f t="shared" si="4"/>
        <v>1</v>
      </c>
      <c r="AS24" s="54">
        <f t="shared" si="5"/>
        <v>522000</v>
      </c>
      <c r="AT24" s="35">
        <f t="shared" si="6"/>
        <v>8</v>
      </c>
      <c r="AU24" s="54">
        <f t="shared" si="7"/>
        <v>636000</v>
      </c>
      <c r="AV24" s="55">
        <f t="shared" si="8"/>
        <v>11</v>
      </c>
      <c r="AW24" s="15">
        <f t="shared" si="9"/>
        <v>667000</v>
      </c>
    </row>
    <row r="25" spans="2:49" ht="12" customHeight="1" x14ac:dyDescent="0.2">
      <c r="B25" s="53" t="s">
        <v>278</v>
      </c>
      <c r="C25" s="44"/>
      <c r="D25" s="44"/>
      <c r="E25" s="44"/>
      <c r="F25" s="44"/>
      <c r="G25" s="47">
        <v>2</v>
      </c>
      <c r="I25" s="44"/>
      <c r="J25" s="47">
        <v>45</v>
      </c>
      <c r="L25" s="44"/>
      <c r="M25" s="47">
        <v>0</v>
      </c>
      <c r="O25" s="44"/>
      <c r="P25" s="47">
        <v>0</v>
      </c>
      <c r="R25" s="44"/>
      <c r="S25" s="47">
        <v>0</v>
      </c>
      <c r="T25" s="44"/>
      <c r="U25" s="44"/>
      <c r="V25" s="44"/>
      <c r="W25" s="47">
        <v>0</v>
      </c>
      <c r="Y25" s="44"/>
      <c r="Z25" s="44"/>
      <c r="AA25" s="47">
        <v>1</v>
      </c>
      <c r="AC25" s="44"/>
      <c r="AD25" s="44"/>
      <c r="AE25" s="44"/>
      <c r="AF25" s="44"/>
      <c r="AG25" s="47">
        <v>25</v>
      </c>
      <c r="AJ25" s="53" t="s">
        <v>89</v>
      </c>
      <c r="AK25" s="53"/>
      <c r="AL25" s="35">
        <v>801.02</v>
      </c>
      <c r="AM25" s="35">
        <v>6</v>
      </c>
      <c r="AN25" s="35">
        <f t="shared" si="0"/>
        <v>4</v>
      </c>
      <c r="AO25" s="54">
        <f t="shared" si="1"/>
        <v>8000</v>
      </c>
      <c r="AP25" s="35">
        <f t="shared" si="2"/>
        <v>0</v>
      </c>
      <c r="AQ25" s="54">
        <f t="shared" si="3"/>
        <v>0</v>
      </c>
      <c r="AR25" s="35">
        <f t="shared" si="4"/>
        <v>1</v>
      </c>
      <c r="AS25" s="54">
        <f t="shared" si="5"/>
        <v>800000</v>
      </c>
      <c r="AT25" s="35">
        <f t="shared" si="6"/>
        <v>1</v>
      </c>
      <c r="AU25" s="54">
        <f t="shared" si="7"/>
        <v>3000</v>
      </c>
      <c r="AV25" s="55">
        <f t="shared" si="8"/>
        <v>5</v>
      </c>
      <c r="AW25" s="15">
        <f t="shared" si="9"/>
        <v>808000</v>
      </c>
    </row>
    <row r="26" spans="2:49" ht="12" customHeight="1" x14ac:dyDescent="0.2">
      <c r="B26" s="53" t="s">
        <v>111</v>
      </c>
      <c r="C26" s="44"/>
      <c r="D26" s="44"/>
      <c r="E26" s="44"/>
      <c r="F26" s="44"/>
      <c r="G26" s="47">
        <v>8</v>
      </c>
      <c r="I26" s="44"/>
      <c r="J26" s="47">
        <v>103</v>
      </c>
      <c r="L26" s="44"/>
      <c r="M26" s="47">
        <v>2</v>
      </c>
      <c r="O26" s="44"/>
      <c r="P26" s="47">
        <v>405</v>
      </c>
      <c r="R26" s="44"/>
      <c r="S26" s="47">
        <v>0</v>
      </c>
      <c r="T26" s="44"/>
      <c r="U26" s="44"/>
      <c r="V26" s="44"/>
      <c r="W26" s="47">
        <v>0</v>
      </c>
      <c r="Y26" s="44"/>
      <c r="Z26" s="44"/>
      <c r="AA26" s="47">
        <v>0</v>
      </c>
      <c r="AC26" s="44"/>
      <c r="AD26" s="44"/>
      <c r="AE26" s="44"/>
      <c r="AF26" s="44"/>
      <c r="AG26" s="47">
        <v>0</v>
      </c>
      <c r="AJ26" s="53" t="s">
        <v>55</v>
      </c>
      <c r="AK26" s="53"/>
      <c r="AL26" s="35">
        <v>802</v>
      </c>
      <c r="AM26" s="35">
        <v>3</v>
      </c>
      <c r="AN26" s="35">
        <f t="shared" si="0"/>
        <v>10</v>
      </c>
      <c r="AO26" s="54">
        <f t="shared" si="1"/>
        <v>144000</v>
      </c>
      <c r="AP26" s="35">
        <f t="shared" si="2"/>
        <v>1</v>
      </c>
      <c r="AQ26" s="54">
        <f t="shared" si="3"/>
        <v>150000</v>
      </c>
      <c r="AR26" s="35">
        <f t="shared" si="4"/>
        <v>1</v>
      </c>
      <c r="AS26" s="54">
        <f t="shared" si="5"/>
        <v>648000</v>
      </c>
      <c r="AT26" s="35">
        <f t="shared" si="6"/>
        <v>5</v>
      </c>
      <c r="AU26" s="54">
        <f t="shared" si="7"/>
        <v>109000</v>
      </c>
      <c r="AV26" s="55">
        <f t="shared" si="8"/>
        <v>12</v>
      </c>
      <c r="AW26" s="15">
        <f t="shared" si="9"/>
        <v>942000</v>
      </c>
    </row>
    <row r="27" spans="2:49" ht="12" customHeight="1" x14ac:dyDescent="0.2">
      <c r="B27" s="53" t="s">
        <v>26</v>
      </c>
      <c r="C27" s="44"/>
      <c r="D27" s="44"/>
      <c r="E27" s="44"/>
      <c r="F27" s="44"/>
      <c r="G27" s="47">
        <v>55</v>
      </c>
      <c r="I27" s="44"/>
      <c r="J27" s="47">
        <v>523</v>
      </c>
      <c r="L27" s="44"/>
      <c r="M27" s="47">
        <v>5</v>
      </c>
      <c r="O27" s="44"/>
      <c r="P27" s="47">
        <v>955</v>
      </c>
      <c r="R27" s="44"/>
      <c r="S27" s="47">
        <v>3</v>
      </c>
      <c r="T27" s="44"/>
      <c r="U27" s="44"/>
      <c r="V27" s="44"/>
      <c r="W27" s="47">
        <v>1498</v>
      </c>
      <c r="Y27" s="44"/>
      <c r="Z27" s="44"/>
      <c r="AA27" s="47">
        <v>13</v>
      </c>
      <c r="AC27" s="44"/>
      <c r="AD27" s="44"/>
      <c r="AE27" s="44"/>
      <c r="AF27" s="44"/>
      <c r="AG27" s="47">
        <v>203</v>
      </c>
      <c r="AJ27" s="53" t="s">
        <v>98</v>
      </c>
      <c r="AK27" s="53"/>
      <c r="AL27" s="35">
        <v>804</v>
      </c>
      <c r="AM27" s="35">
        <v>4</v>
      </c>
      <c r="AN27" s="35">
        <f t="shared" si="0"/>
        <v>2</v>
      </c>
      <c r="AO27" s="54">
        <f t="shared" si="1"/>
        <v>7000</v>
      </c>
      <c r="AP27" s="35">
        <f t="shared" si="2"/>
        <v>0</v>
      </c>
      <c r="AQ27" s="54">
        <f t="shared" si="3"/>
        <v>0</v>
      </c>
      <c r="AR27" s="35">
        <f t="shared" si="4"/>
        <v>1</v>
      </c>
      <c r="AS27" s="54">
        <f t="shared" si="5"/>
        <v>280000</v>
      </c>
      <c r="AT27" s="35">
        <f t="shared" si="6"/>
        <v>2</v>
      </c>
      <c r="AU27" s="54">
        <f t="shared" si="7"/>
        <v>283000</v>
      </c>
      <c r="AV27" s="55">
        <f t="shared" si="8"/>
        <v>3</v>
      </c>
      <c r="AW27" s="15">
        <f t="shared" si="9"/>
        <v>287000</v>
      </c>
    </row>
    <row r="28" spans="2:49" ht="12" customHeight="1" x14ac:dyDescent="0.2">
      <c r="B28" s="51" t="s">
        <v>45</v>
      </c>
      <c r="C28" s="41"/>
      <c r="D28" s="41"/>
      <c r="AJ28" s="53" t="s">
        <v>58</v>
      </c>
      <c r="AK28" s="53"/>
      <c r="AL28" s="35">
        <v>805</v>
      </c>
      <c r="AM28" s="35">
        <v>5</v>
      </c>
      <c r="AN28" s="35">
        <f t="shared" si="0"/>
        <v>0</v>
      </c>
      <c r="AO28" s="54">
        <f t="shared" si="1"/>
        <v>0</v>
      </c>
      <c r="AP28" s="35">
        <f t="shared" si="2"/>
        <v>0</v>
      </c>
      <c r="AQ28" s="54">
        <f t="shared" si="3"/>
        <v>0</v>
      </c>
      <c r="AR28" s="35">
        <f t="shared" si="4"/>
        <v>1</v>
      </c>
      <c r="AS28" s="54">
        <f t="shared" si="5"/>
        <v>267000</v>
      </c>
      <c r="AT28" s="35">
        <f t="shared" si="6"/>
        <v>1</v>
      </c>
      <c r="AU28" s="54">
        <f t="shared" si="7"/>
        <v>267000</v>
      </c>
      <c r="AV28" s="55">
        <f t="shared" si="8"/>
        <v>1</v>
      </c>
      <c r="AW28" s="15">
        <f t="shared" si="9"/>
        <v>267000</v>
      </c>
    </row>
    <row r="29" spans="2:49" ht="12" customHeight="1" x14ac:dyDescent="0.2">
      <c r="B29" s="53" t="s">
        <v>32</v>
      </c>
      <c r="C29" s="44"/>
      <c r="D29" s="44"/>
      <c r="E29" s="44"/>
      <c r="F29" s="44"/>
      <c r="G29" s="47">
        <v>27</v>
      </c>
      <c r="I29" s="44"/>
      <c r="J29" s="47">
        <v>241</v>
      </c>
      <c r="L29" s="44"/>
      <c r="M29" s="47">
        <v>1</v>
      </c>
      <c r="O29" s="44"/>
      <c r="P29" s="47">
        <v>189</v>
      </c>
      <c r="R29" s="44"/>
      <c r="S29" s="47">
        <v>0</v>
      </c>
      <c r="T29" s="44"/>
      <c r="U29" s="44"/>
      <c r="V29" s="44"/>
      <c r="W29" s="47">
        <v>0</v>
      </c>
      <c r="Y29" s="44"/>
      <c r="Z29" s="44"/>
      <c r="AA29" s="47">
        <v>8</v>
      </c>
      <c r="AC29" s="44"/>
      <c r="AD29" s="44"/>
      <c r="AE29" s="44"/>
      <c r="AF29" s="44"/>
      <c r="AG29" s="47">
        <v>350</v>
      </c>
      <c r="AJ29" s="53" t="s">
        <v>60</v>
      </c>
      <c r="AK29" s="53"/>
      <c r="AL29" s="35">
        <v>806</v>
      </c>
      <c r="AM29" s="35">
        <v>5</v>
      </c>
      <c r="AN29" s="35">
        <f t="shared" si="0"/>
        <v>4</v>
      </c>
      <c r="AO29" s="54">
        <f t="shared" si="1"/>
        <v>25000</v>
      </c>
      <c r="AP29" s="35">
        <f t="shared" si="2"/>
        <v>0</v>
      </c>
      <c r="AQ29" s="54">
        <f t="shared" si="3"/>
        <v>0</v>
      </c>
      <c r="AR29" s="35">
        <f t="shared" si="4"/>
        <v>0</v>
      </c>
      <c r="AS29" s="54">
        <f t="shared" si="5"/>
        <v>0</v>
      </c>
      <c r="AT29" s="35">
        <f t="shared" si="6"/>
        <v>1</v>
      </c>
      <c r="AU29" s="54">
        <f t="shared" si="7"/>
        <v>22000</v>
      </c>
      <c r="AV29" s="55">
        <f t="shared" si="8"/>
        <v>4</v>
      </c>
      <c r="AW29" s="15">
        <f t="shared" si="9"/>
        <v>25000</v>
      </c>
    </row>
    <row r="30" spans="2:49" ht="12" customHeight="1" x14ac:dyDescent="0.2">
      <c r="B30" s="53" t="s">
        <v>157</v>
      </c>
      <c r="C30" s="44"/>
      <c r="D30" s="44"/>
      <c r="E30" s="44"/>
      <c r="F30" s="44"/>
      <c r="G30" s="47">
        <v>9</v>
      </c>
      <c r="I30" s="44"/>
      <c r="J30" s="47">
        <v>68</v>
      </c>
      <c r="L30" s="44"/>
      <c r="M30" s="47">
        <v>0</v>
      </c>
      <c r="O30" s="44"/>
      <c r="P30" s="47">
        <v>0</v>
      </c>
      <c r="R30" s="44"/>
      <c r="S30" s="47">
        <v>0</v>
      </c>
      <c r="T30" s="44"/>
      <c r="U30" s="44"/>
      <c r="V30" s="44"/>
      <c r="W30" s="47">
        <v>0</v>
      </c>
      <c r="Y30" s="44"/>
      <c r="Z30" s="44"/>
      <c r="AA30" s="47">
        <v>3</v>
      </c>
      <c r="AC30" s="44"/>
      <c r="AD30" s="44"/>
      <c r="AE30" s="44"/>
      <c r="AF30" s="44"/>
      <c r="AG30" s="47">
        <v>51</v>
      </c>
      <c r="AJ30" s="53" t="s">
        <v>61</v>
      </c>
      <c r="AK30" s="53"/>
      <c r="AL30" s="35">
        <v>807</v>
      </c>
      <c r="AM30" s="35">
        <v>4</v>
      </c>
      <c r="AN30" s="35">
        <f t="shared" si="0"/>
        <v>7</v>
      </c>
      <c r="AO30" s="54">
        <f t="shared" si="1"/>
        <v>51000</v>
      </c>
      <c r="AP30" s="35">
        <f t="shared" si="2"/>
        <v>0</v>
      </c>
      <c r="AQ30" s="54">
        <f t="shared" si="3"/>
        <v>0</v>
      </c>
      <c r="AR30" s="35">
        <f t="shared" si="4"/>
        <v>0</v>
      </c>
      <c r="AS30" s="54">
        <f t="shared" si="5"/>
        <v>0</v>
      </c>
      <c r="AT30" s="35">
        <f t="shared" si="6"/>
        <v>5</v>
      </c>
      <c r="AU30" s="54">
        <f t="shared" si="7"/>
        <v>48000</v>
      </c>
      <c r="AV30" s="55">
        <f t="shared" si="8"/>
        <v>7</v>
      </c>
      <c r="AW30" s="15">
        <f t="shared" si="9"/>
        <v>51000</v>
      </c>
    </row>
    <row r="31" spans="2:49" ht="12" customHeight="1" x14ac:dyDescent="0.2">
      <c r="B31" s="53" t="s">
        <v>33</v>
      </c>
      <c r="C31" s="44"/>
      <c r="D31" s="44"/>
      <c r="E31" s="44"/>
      <c r="F31" s="44"/>
      <c r="G31" s="47">
        <v>15</v>
      </c>
      <c r="I31" s="44"/>
      <c r="J31" s="47">
        <v>162</v>
      </c>
      <c r="L31" s="44"/>
      <c r="M31" s="47">
        <v>0</v>
      </c>
      <c r="O31" s="44"/>
      <c r="P31" s="47">
        <v>0</v>
      </c>
      <c r="R31" s="44"/>
      <c r="S31" s="47">
        <v>0</v>
      </c>
      <c r="T31" s="44"/>
      <c r="U31" s="44"/>
      <c r="V31" s="44"/>
      <c r="W31" s="47">
        <v>0</v>
      </c>
      <c r="Y31" s="44"/>
      <c r="Z31" s="44"/>
      <c r="AA31" s="47">
        <v>8</v>
      </c>
      <c r="AC31" s="44"/>
      <c r="AD31" s="44"/>
      <c r="AE31" s="44"/>
      <c r="AF31" s="44"/>
      <c r="AG31" s="47">
        <v>63</v>
      </c>
      <c r="AJ31" s="53" t="s">
        <v>39</v>
      </c>
      <c r="AK31" s="53"/>
      <c r="AL31" s="35">
        <v>808</v>
      </c>
      <c r="AM31" s="35">
        <v>3</v>
      </c>
      <c r="AN31" s="35">
        <f t="shared" si="0"/>
        <v>3</v>
      </c>
      <c r="AO31" s="54">
        <f t="shared" si="1"/>
        <v>23000</v>
      </c>
      <c r="AP31" s="35">
        <f t="shared" si="2"/>
        <v>0</v>
      </c>
      <c r="AQ31" s="54">
        <f t="shared" si="3"/>
        <v>0</v>
      </c>
      <c r="AR31" s="35">
        <f t="shared" si="4"/>
        <v>0</v>
      </c>
      <c r="AS31" s="54">
        <f t="shared" si="5"/>
        <v>0</v>
      </c>
      <c r="AT31" s="35">
        <f t="shared" si="6"/>
        <v>2</v>
      </c>
      <c r="AU31" s="54">
        <f t="shared" si="7"/>
        <v>22000</v>
      </c>
      <c r="AV31" s="55">
        <f t="shared" si="8"/>
        <v>3</v>
      </c>
      <c r="AW31" s="15">
        <f t="shared" si="9"/>
        <v>23000</v>
      </c>
    </row>
    <row r="32" spans="2:49" ht="12" customHeight="1" x14ac:dyDescent="0.2">
      <c r="B32" s="53" t="s">
        <v>49</v>
      </c>
      <c r="C32" s="44"/>
      <c r="D32" s="44"/>
      <c r="E32" s="44"/>
      <c r="F32" s="44"/>
      <c r="G32" s="47">
        <v>2</v>
      </c>
      <c r="I32" s="44"/>
      <c r="J32" s="47">
        <v>7</v>
      </c>
      <c r="L32" s="44"/>
      <c r="M32" s="47">
        <v>0</v>
      </c>
      <c r="O32" s="44"/>
      <c r="P32" s="47">
        <v>0</v>
      </c>
      <c r="R32" s="44"/>
      <c r="S32" s="47">
        <v>1</v>
      </c>
      <c r="T32" s="44"/>
      <c r="U32" s="44"/>
      <c r="V32" s="44"/>
      <c r="W32" s="47">
        <v>280</v>
      </c>
      <c r="Y32" s="44"/>
      <c r="Z32" s="44"/>
      <c r="AA32" s="47">
        <v>2</v>
      </c>
      <c r="AC32" s="44"/>
      <c r="AD32" s="44"/>
      <c r="AE32" s="44"/>
      <c r="AF32" s="44"/>
      <c r="AG32" s="47">
        <v>283</v>
      </c>
      <c r="AJ32" s="53" t="s">
        <v>40</v>
      </c>
      <c r="AK32" s="53"/>
      <c r="AL32" s="35">
        <v>901</v>
      </c>
      <c r="AM32" s="35">
        <v>7</v>
      </c>
      <c r="AN32" s="35">
        <f t="shared" si="0"/>
        <v>16</v>
      </c>
      <c r="AO32" s="54">
        <f t="shared" si="1"/>
        <v>22000</v>
      </c>
      <c r="AP32" s="35">
        <f t="shared" si="2"/>
        <v>0</v>
      </c>
      <c r="AQ32" s="54">
        <f t="shared" si="3"/>
        <v>0</v>
      </c>
      <c r="AR32" s="35">
        <f t="shared" si="4"/>
        <v>0</v>
      </c>
      <c r="AS32" s="54">
        <f t="shared" si="5"/>
        <v>0</v>
      </c>
      <c r="AT32" s="35">
        <f t="shared" si="6"/>
        <v>4</v>
      </c>
      <c r="AU32" s="54">
        <f t="shared" si="7"/>
        <v>5000</v>
      </c>
      <c r="AV32" s="55">
        <f t="shared" si="8"/>
        <v>16</v>
      </c>
      <c r="AW32" s="15">
        <f t="shared" si="9"/>
        <v>22000</v>
      </c>
    </row>
    <row r="33" spans="1:49" ht="12" customHeight="1" x14ac:dyDescent="0.2">
      <c r="B33" s="53" t="s">
        <v>50</v>
      </c>
      <c r="C33" s="44"/>
      <c r="D33" s="44"/>
      <c r="E33" s="44"/>
      <c r="F33" s="44"/>
      <c r="G33" s="47">
        <v>7</v>
      </c>
      <c r="I33" s="44"/>
      <c r="J33" s="47">
        <v>51</v>
      </c>
      <c r="L33" s="44"/>
      <c r="M33" s="47">
        <v>0</v>
      </c>
      <c r="O33" s="44"/>
      <c r="P33" s="47">
        <v>0</v>
      </c>
      <c r="R33" s="44"/>
      <c r="S33" s="47">
        <v>0</v>
      </c>
      <c r="T33" s="44"/>
      <c r="U33" s="44"/>
      <c r="V33" s="44"/>
      <c r="W33" s="47">
        <v>0</v>
      </c>
      <c r="Y33" s="44"/>
      <c r="Z33" s="44"/>
      <c r="AA33" s="47">
        <v>5</v>
      </c>
      <c r="AC33" s="44"/>
      <c r="AD33" s="44"/>
      <c r="AE33" s="44"/>
      <c r="AF33" s="44"/>
      <c r="AG33" s="47">
        <v>48</v>
      </c>
      <c r="AJ33" s="53" t="s">
        <v>42</v>
      </c>
      <c r="AK33" s="53"/>
      <c r="AL33" s="35">
        <v>902</v>
      </c>
      <c r="AM33" s="35">
        <v>11</v>
      </c>
      <c r="AN33" s="35">
        <f t="shared" si="0"/>
        <v>22</v>
      </c>
      <c r="AO33" s="54">
        <f t="shared" si="1"/>
        <v>152000</v>
      </c>
      <c r="AP33" s="35">
        <f t="shared" si="2"/>
        <v>0</v>
      </c>
      <c r="AQ33" s="54">
        <f t="shared" si="3"/>
        <v>0</v>
      </c>
      <c r="AR33" s="35">
        <f t="shared" si="4"/>
        <v>0</v>
      </c>
      <c r="AS33" s="54">
        <f t="shared" si="5"/>
        <v>0</v>
      </c>
      <c r="AT33" s="35">
        <f t="shared" si="6"/>
        <v>6</v>
      </c>
      <c r="AU33" s="54">
        <f t="shared" si="7"/>
        <v>76000</v>
      </c>
      <c r="AV33" s="55">
        <f t="shared" si="8"/>
        <v>22</v>
      </c>
      <c r="AW33" s="15">
        <f t="shared" si="9"/>
        <v>152000</v>
      </c>
    </row>
    <row r="34" spans="1:49" ht="12" customHeight="1" x14ac:dyDescent="0.2">
      <c r="B34" s="53" t="s">
        <v>37</v>
      </c>
      <c r="C34" s="44"/>
      <c r="D34" s="44"/>
      <c r="E34" s="44"/>
      <c r="F34" s="44"/>
      <c r="G34" s="47">
        <v>3</v>
      </c>
      <c r="I34" s="44"/>
      <c r="J34" s="47">
        <v>34</v>
      </c>
      <c r="L34" s="44"/>
      <c r="M34" s="47">
        <v>0</v>
      </c>
      <c r="O34" s="44"/>
      <c r="P34" s="47">
        <v>0</v>
      </c>
      <c r="R34" s="44"/>
      <c r="S34" s="47">
        <v>0</v>
      </c>
      <c r="T34" s="44"/>
      <c r="U34" s="44"/>
      <c r="V34" s="44"/>
      <c r="W34" s="47">
        <v>0</v>
      </c>
      <c r="Y34" s="44"/>
      <c r="Z34" s="44"/>
      <c r="AA34" s="47">
        <v>2</v>
      </c>
      <c r="AC34" s="44"/>
      <c r="AD34" s="44"/>
      <c r="AE34" s="44"/>
      <c r="AF34" s="44"/>
      <c r="AG34" s="47">
        <v>31</v>
      </c>
      <c r="AJ34" s="53" t="s">
        <v>65</v>
      </c>
      <c r="AK34" s="53"/>
      <c r="AL34" s="35">
        <v>903</v>
      </c>
      <c r="AM34" s="35">
        <v>7</v>
      </c>
      <c r="AN34" s="35">
        <f t="shared" si="0"/>
        <v>7</v>
      </c>
      <c r="AO34" s="54">
        <f t="shared" si="1"/>
        <v>78000</v>
      </c>
      <c r="AP34" s="35">
        <f t="shared" si="2"/>
        <v>0</v>
      </c>
      <c r="AQ34" s="54">
        <f t="shared" si="3"/>
        <v>0</v>
      </c>
      <c r="AR34" s="35">
        <f t="shared" si="4"/>
        <v>0</v>
      </c>
      <c r="AS34" s="54">
        <f t="shared" si="5"/>
        <v>0</v>
      </c>
      <c r="AT34" s="35">
        <f t="shared" si="6"/>
        <v>2</v>
      </c>
      <c r="AU34" s="54">
        <f t="shared" si="7"/>
        <v>5000</v>
      </c>
      <c r="AV34" s="55">
        <f t="shared" si="8"/>
        <v>7</v>
      </c>
      <c r="AW34" s="15">
        <f t="shared" si="9"/>
        <v>78000</v>
      </c>
    </row>
    <row r="35" spans="1:49" ht="12" customHeight="1" x14ac:dyDescent="0.2">
      <c r="B35" s="53" t="s">
        <v>38</v>
      </c>
      <c r="C35" s="44"/>
      <c r="D35" s="44"/>
      <c r="E35" s="44"/>
      <c r="F35" s="44"/>
      <c r="G35" s="47">
        <v>3</v>
      </c>
      <c r="I35" s="44"/>
      <c r="J35" s="47">
        <v>31</v>
      </c>
      <c r="L35" s="44"/>
      <c r="M35" s="47">
        <v>0</v>
      </c>
      <c r="O35" s="44"/>
      <c r="P35" s="47">
        <v>0</v>
      </c>
      <c r="R35" s="44"/>
      <c r="S35" s="47">
        <v>0</v>
      </c>
      <c r="T35" s="44"/>
      <c r="U35" s="44"/>
      <c r="V35" s="44"/>
      <c r="W35" s="47">
        <v>0</v>
      </c>
      <c r="Y35" s="44"/>
      <c r="Z35" s="44"/>
      <c r="AA35" s="47">
        <v>0</v>
      </c>
      <c r="AC35" s="44"/>
      <c r="AD35" s="44"/>
      <c r="AE35" s="44"/>
      <c r="AF35" s="44"/>
      <c r="AG35" s="47">
        <v>0</v>
      </c>
      <c r="AJ35" s="53" t="s">
        <v>43</v>
      </c>
      <c r="AK35" s="53"/>
      <c r="AL35" s="35">
        <v>904</v>
      </c>
      <c r="AM35" s="35">
        <v>3</v>
      </c>
      <c r="AN35" s="35">
        <f t="shared" si="0"/>
        <v>13</v>
      </c>
      <c r="AO35" s="54">
        <f t="shared" si="1"/>
        <v>118000</v>
      </c>
      <c r="AP35" s="35">
        <f t="shared" si="2"/>
        <v>1</v>
      </c>
      <c r="AQ35" s="54">
        <f t="shared" si="3"/>
        <v>250000</v>
      </c>
      <c r="AR35" s="35">
        <f t="shared" si="4"/>
        <v>2</v>
      </c>
      <c r="AS35" s="54">
        <f t="shared" si="5"/>
        <v>850000</v>
      </c>
      <c r="AT35" s="35">
        <f t="shared" si="6"/>
        <v>1</v>
      </c>
      <c r="AU35" s="54">
        <f t="shared" si="7"/>
        <v>30000</v>
      </c>
      <c r="AV35" s="55">
        <f t="shared" si="8"/>
        <v>16</v>
      </c>
      <c r="AW35" s="15">
        <f t="shared" si="9"/>
        <v>1218000</v>
      </c>
    </row>
    <row r="36" spans="1:49" ht="14.45" customHeight="1" x14ac:dyDescent="0.2">
      <c r="A36" s="48" t="s">
        <v>283</v>
      </c>
      <c r="B36" s="37"/>
      <c r="C36" s="37"/>
      <c r="D36" s="37"/>
      <c r="E36" s="37"/>
      <c r="F36" s="37"/>
      <c r="G36" s="37"/>
      <c r="H36" s="37"/>
      <c r="Z36" s="38"/>
      <c r="AA36" s="38"/>
      <c r="AB36" s="49" t="s">
        <v>1</v>
      </c>
      <c r="AC36" s="38"/>
      <c r="AD36" s="49" t="s">
        <v>46</v>
      </c>
      <c r="AE36" s="50" t="s">
        <v>3</v>
      </c>
      <c r="AF36" s="38"/>
      <c r="AG36" s="49" t="s">
        <v>221</v>
      </c>
      <c r="AJ36" s="53" t="s">
        <v>66</v>
      </c>
      <c r="AK36" s="53"/>
      <c r="AL36" s="35">
        <v>905</v>
      </c>
      <c r="AM36" s="35">
        <v>5</v>
      </c>
      <c r="AN36" s="35">
        <f t="shared" si="0"/>
        <v>15</v>
      </c>
      <c r="AO36" s="54">
        <f t="shared" si="1"/>
        <v>102000</v>
      </c>
      <c r="AP36" s="35">
        <f t="shared" si="2"/>
        <v>2</v>
      </c>
      <c r="AQ36" s="54">
        <f t="shared" si="3"/>
        <v>336000</v>
      </c>
      <c r="AR36" s="35">
        <f t="shared" si="4"/>
        <v>0</v>
      </c>
      <c r="AS36" s="54">
        <f t="shared" si="5"/>
        <v>0</v>
      </c>
      <c r="AT36" s="35">
        <f t="shared" si="6"/>
        <v>3</v>
      </c>
      <c r="AU36" s="54">
        <f t="shared" si="7"/>
        <v>34000</v>
      </c>
      <c r="AV36" s="55">
        <f t="shared" si="8"/>
        <v>17</v>
      </c>
      <c r="AW36" s="15">
        <f t="shared" si="9"/>
        <v>438000</v>
      </c>
    </row>
    <row r="37" spans="1:49" ht="14.45" customHeight="1" x14ac:dyDescent="0.2">
      <c r="A37" s="48" t="s">
        <v>5</v>
      </c>
      <c r="B37" s="37"/>
      <c r="C37" s="37"/>
      <c r="D37" s="37"/>
      <c r="E37" s="37"/>
      <c r="V37" s="48" t="s">
        <v>6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J37" s="53" t="s">
        <v>106</v>
      </c>
      <c r="AK37" s="53"/>
      <c r="AL37" s="35">
        <v>906</v>
      </c>
      <c r="AM37" s="35">
        <v>6</v>
      </c>
      <c r="AN37" s="35">
        <f t="shared" si="0"/>
        <v>4</v>
      </c>
      <c r="AO37" s="54">
        <f t="shared" si="1"/>
        <v>7000</v>
      </c>
      <c r="AP37" s="35">
        <f t="shared" si="2"/>
        <v>1</v>
      </c>
      <c r="AQ37" s="54">
        <f t="shared" si="3"/>
        <v>155000</v>
      </c>
      <c r="AR37" s="35">
        <f t="shared" si="4"/>
        <v>0</v>
      </c>
      <c r="AS37" s="54">
        <f t="shared" si="5"/>
        <v>0</v>
      </c>
      <c r="AT37" s="35">
        <f t="shared" si="6"/>
        <v>4</v>
      </c>
      <c r="AU37" s="54">
        <f t="shared" si="7"/>
        <v>159000</v>
      </c>
      <c r="AV37" s="55">
        <f t="shared" si="8"/>
        <v>5</v>
      </c>
      <c r="AW37" s="15">
        <f t="shared" si="9"/>
        <v>162000</v>
      </c>
    </row>
    <row r="38" spans="1:49" ht="14.45" customHeight="1" x14ac:dyDescent="0.2">
      <c r="A38" s="48" t="s">
        <v>7</v>
      </c>
      <c r="B38" s="37"/>
      <c r="C38" s="37"/>
      <c r="D38" s="37"/>
      <c r="E38" s="37"/>
      <c r="V38" s="48" t="s">
        <v>268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J38" s="53" t="s">
        <v>69</v>
      </c>
      <c r="AK38" s="53"/>
      <c r="AL38" s="35">
        <v>907</v>
      </c>
      <c r="AM38" s="35">
        <v>5</v>
      </c>
      <c r="AN38" s="35">
        <f t="shared" si="0"/>
        <v>4</v>
      </c>
      <c r="AO38" s="54">
        <f t="shared" si="1"/>
        <v>35000</v>
      </c>
      <c r="AP38" s="35">
        <f t="shared" si="2"/>
        <v>0</v>
      </c>
      <c r="AQ38" s="54">
        <f t="shared" si="3"/>
        <v>0</v>
      </c>
      <c r="AR38" s="35">
        <f t="shared" si="4"/>
        <v>0</v>
      </c>
      <c r="AS38" s="54">
        <f t="shared" si="5"/>
        <v>0</v>
      </c>
      <c r="AT38" s="35">
        <f t="shared" si="6"/>
        <v>0</v>
      </c>
      <c r="AU38" s="54">
        <f t="shared" si="7"/>
        <v>0</v>
      </c>
      <c r="AV38" s="55">
        <f t="shared" si="8"/>
        <v>4</v>
      </c>
      <c r="AW38" s="15">
        <f t="shared" si="9"/>
        <v>35000</v>
      </c>
    </row>
    <row r="39" spans="1:49" ht="12" customHeight="1" x14ac:dyDescent="0.2">
      <c r="G39" s="51" t="s">
        <v>10</v>
      </c>
      <c r="H39" s="41"/>
      <c r="I39" s="41"/>
      <c r="J39" s="41"/>
      <c r="M39" s="51" t="s">
        <v>10</v>
      </c>
      <c r="N39" s="41"/>
      <c r="O39" s="41"/>
      <c r="P39" s="41"/>
      <c r="R39" s="51" t="s">
        <v>10</v>
      </c>
      <c r="S39" s="41"/>
      <c r="T39" s="41"/>
      <c r="U39" s="41"/>
      <c r="V39" s="41"/>
      <c r="AJ39" s="53" t="s">
        <v>71</v>
      </c>
      <c r="AK39" s="53"/>
      <c r="AL39" s="35">
        <v>908</v>
      </c>
      <c r="AM39" s="35">
        <v>6</v>
      </c>
      <c r="AN39" s="35">
        <f t="shared" si="0"/>
        <v>17</v>
      </c>
      <c r="AO39" s="54">
        <f t="shared" si="1"/>
        <v>317000</v>
      </c>
      <c r="AP39" s="35">
        <f t="shared" si="2"/>
        <v>4</v>
      </c>
      <c r="AQ39" s="54">
        <f t="shared" si="3"/>
        <v>780000</v>
      </c>
      <c r="AR39" s="35">
        <f t="shared" si="4"/>
        <v>1</v>
      </c>
      <c r="AS39" s="54">
        <f t="shared" si="5"/>
        <v>325000</v>
      </c>
      <c r="AT39" s="35">
        <f t="shared" si="6"/>
        <v>10</v>
      </c>
      <c r="AU39" s="54">
        <f t="shared" si="7"/>
        <v>642000</v>
      </c>
      <c r="AV39" s="55">
        <f t="shared" si="8"/>
        <v>22</v>
      </c>
      <c r="AW39" s="15">
        <f t="shared" si="9"/>
        <v>1422000</v>
      </c>
    </row>
    <row r="40" spans="1:49" ht="12" customHeight="1" x14ac:dyDescent="0.2">
      <c r="G40" s="51" t="s">
        <v>11</v>
      </c>
      <c r="H40" s="41"/>
      <c r="I40" s="41"/>
      <c r="J40" s="41"/>
      <c r="M40" s="51" t="s">
        <v>12</v>
      </c>
      <c r="N40" s="41"/>
      <c r="O40" s="41"/>
      <c r="P40" s="41"/>
      <c r="R40" s="51" t="s">
        <v>13</v>
      </c>
      <c r="S40" s="41"/>
      <c r="T40" s="41"/>
      <c r="U40" s="41"/>
      <c r="V40" s="41"/>
      <c r="X40" s="51" t="s">
        <v>14</v>
      </c>
      <c r="Y40" s="41"/>
      <c r="Z40" s="41"/>
      <c r="AA40" s="41"/>
      <c r="AB40" s="41"/>
      <c r="AC40" s="41"/>
      <c r="AD40" s="41"/>
      <c r="AE40" s="41"/>
      <c r="AF40" s="41"/>
      <c r="AG40" s="41"/>
      <c r="AJ40" s="53" t="s">
        <v>74</v>
      </c>
      <c r="AK40" s="53"/>
      <c r="AL40" s="35">
        <v>909</v>
      </c>
      <c r="AM40" s="35">
        <v>4</v>
      </c>
      <c r="AN40" s="35">
        <f t="shared" si="0"/>
        <v>3</v>
      </c>
      <c r="AO40" s="54">
        <f t="shared" si="1"/>
        <v>34000</v>
      </c>
      <c r="AP40" s="35">
        <f t="shared" si="2"/>
        <v>0</v>
      </c>
      <c r="AQ40" s="54">
        <f t="shared" si="3"/>
        <v>0</v>
      </c>
      <c r="AR40" s="35">
        <f t="shared" si="4"/>
        <v>0</v>
      </c>
      <c r="AS40" s="54">
        <f t="shared" si="5"/>
        <v>0</v>
      </c>
      <c r="AT40" s="35">
        <f t="shared" si="6"/>
        <v>2</v>
      </c>
      <c r="AU40" s="54">
        <f t="shared" si="7"/>
        <v>31000</v>
      </c>
      <c r="AV40" s="55">
        <f t="shared" si="8"/>
        <v>3</v>
      </c>
      <c r="AW40" s="15">
        <f t="shared" si="9"/>
        <v>34000</v>
      </c>
    </row>
    <row r="41" spans="1:49" ht="12.95" customHeight="1" x14ac:dyDescent="0.2">
      <c r="B41" s="52" t="s">
        <v>15</v>
      </c>
      <c r="G41" s="51" t="s">
        <v>16</v>
      </c>
      <c r="H41" s="41"/>
      <c r="I41" s="41"/>
      <c r="J41" s="41"/>
      <c r="M41" s="51" t="s">
        <v>17</v>
      </c>
      <c r="N41" s="41"/>
      <c r="O41" s="41"/>
      <c r="P41" s="41"/>
      <c r="X41" s="51" t="s">
        <v>18</v>
      </c>
      <c r="Y41" s="41"/>
      <c r="Z41" s="41"/>
      <c r="AA41" s="41"/>
      <c r="AB41" s="41"/>
      <c r="AC41" s="41"/>
      <c r="AD41" s="41"/>
      <c r="AE41" s="41"/>
      <c r="AF41" s="41"/>
      <c r="AG41" s="41"/>
      <c r="AJ41" s="53" t="s">
        <v>154</v>
      </c>
      <c r="AK41" s="53"/>
      <c r="AL41" s="35">
        <v>1001</v>
      </c>
      <c r="AM41" s="35">
        <v>5</v>
      </c>
      <c r="AN41" s="35">
        <f t="shared" si="0"/>
        <v>0</v>
      </c>
      <c r="AO41" s="54">
        <f t="shared" si="1"/>
        <v>0</v>
      </c>
      <c r="AP41" s="35">
        <f t="shared" si="2"/>
        <v>1</v>
      </c>
      <c r="AQ41" s="54">
        <f t="shared" si="3"/>
        <v>106000</v>
      </c>
      <c r="AR41" s="35">
        <f t="shared" si="4"/>
        <v>0</v>
      </c>
      <c r="AS41" s="54">
        <f t="shared" si="5"/>
        <v>0</v>
      </c>
      <c r="AT41" s="35">
        <f t="shared" si="6"/>
        <v>1</v>
      </c>
      <c r="AU41" s="54">
        <f t="shared" si="7"/>
        <v>106000</v>
      </c>
      <c r="AV41" s="55">
        <f t="shared" si="8"/>
        <v>1</v>
      </c>
      <c r="AW41" s="15">
        <f t="shared" si="9"/>
        <v>106000</v>
      </c>
    </row>
    <row r="42" spans="1:49" ht="13.5" customHeight="1" x14ac:dyDescent="0.2">
      <c r="B42" s="42"/>
      <c r="G42" s="41"/>
      <c r="H42" s="41"/>
      <c r="I42" s="41"/>
      <c r="J42" s="41"/>
      <c r="M42" s="41"/>
      <c r="N42" s="41"/>
      <c r="O42" s="41"/>
      <c r="P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J42" s="53" t="s">
        <v>78</v>
      </c>
      <c r="AK42" s="53"/>
      <c r="AL42" s="35">
        <v>1002</v>
      </c>
      <c r="AM42" s="35">
        <v>4</v>
      </c>
      <c r="AN42" s="35">
        <f t="shared" si="0"/>
        <v>3</v>
      </c>
      <c r="AO42" s="54">
        <f t="shared" si="1"/>
        <v>31000</v>
      </c>
      <c r="AP42" s="35">
        <f t="shared" si="2"/>
        <v>0</v>
      </c>
      <c r="AQ42" s="54">
        <f t="shared" si="3"/>
        <v>0</v>
      </c>
      <c r="AR42" s="35">
        <f t="shared" si="4"/>
        <v>0</v>
      </c>
      <c r="AS42" s="54">
        <f t="shared" si="5"/>
        <v>0</v>
      </c>
      <c r="AT42" s="35">
        <f t="shared" si="6"/>
        <v>0</v>
      </c>
      <c r="AU42" s="54">
        <f t="shared" si="7"/>
        <v>0</v>
      </c>
      <c r="AV42" s="55">
        <f t="shared" si="8"/>
        <v>3</v>
      </c>
      <c r="AW42" s="15">
        <f t="shared" si="9"/>
        <v>31000</v>
      </c>
    </row>
    <row r="43" spans="1:49" ht="12" customHeight="1" x14ac:dyDescent="0.2">
      <c r="F43" s="51" t="s">
        <v>19</v>
      </c>
      <c r="G43" s="41"/>
      <c r="H43" s="41"/>
      <c r="J43" s="51" t="s">
        <v>20</v>
      </c>
      <c r="K43" s="41"/>
      <c r="M43" s="51" t="s">
        <v>19</v>
      </c>
      <c r="N43" s="41"/>
      <c r="P43" s="52" t="s">
        <v>20</v>
      </c>
      <c r="S43" s="52" t="s">
        <v>19</v>
      </c>
      <c r="U43" s="51" t="s">
        <v>20</v>
      </c>
      <c r="V43" s="41"/>
      <c r="Y43" s="51" t="s">
        <v>19</v>
      </c>
      <c r="Z43" s="41"/>
      <c r="AD43" s="51" t="s">
        <v>20</v>
      </c>
      <c r="AE43" s="41"/>
      <c r="AF43" s="41"/>
      <c r="AJ43" s="53" t="s">
        <v>177</v>
      </c>
      <c r="AK43" s="53"/>
      <c r="AL43" s="35">
        <v>1004</v>
      </c>
      <c r="AM43" s="35">
        <v>6</v>
      </c>
      <c r="AN43" s="35">
        <f t="shared" si="0"/>
        <v>5</v>
      </c>
      <c r="AO43" s="54">
        <f t="shared" si="1"/>
        <v>27000</v>
      </c>
      <c r="AP43" s="35">
        <f t="shared" si="2"/>
        <v>0</v>
      </c>
      <c r="AQ43" s="54">
        <f t="shared" si="3"/>
        <v>0</v>
      </c>
      <c r="AR43" s="35">
        <f t="shared" si="4"/>
        <v>0</v>
      </c>
      <c r="AS43" s="54">
        <f t="shared" si="5"/>
        <v>0</v>
      </c>
      <c r="AT43" s="35">
        <f t="shared" si="6"/>
        <v>1</v>
      </c>
      <c r="AU43" s="54">
        <f t="shared" si="7"/>
        <v>10000</v>
      </c>
      <c r="AV43" s="55">
        <f t="shared" si="8"/>
        <v>5</v>
      </c>
      <c r="AW43" s="15">
        <f t="shared" si="9"/>
        <v>27000</v>
      </c>
    </row>
    <row r="44" spans="1:49" ht="12" customHeight="1" x14ac:dyDescent="0.2">
      <c r="F44" s="51" t="s">
        <v>21</v>
      </c>
      <c r="G44" s="41"/>
      <c r="H44" s="41"/>
      <c r="J44" s="51" t="s">
        <v>22</v>
      </c>
      <c r="K44" s="41"/>
      <c r="M44" s="51" t="s">
        <v>21</v>
      </c>
      <c r="N44" s="41"/>
      <c r="P44" s="52" t="s">
        <v>22</v>
      </c>
      <c r="S44" s="52" t="s">
        <v>21</v>
      </c>
      <c r="U44" s="51" t="s">
        <v>22</v>
      </c>
      <c r="V44" s="41"/>
      <c r="Y44" s="51" t="s">
        <v>21</v>
      </c>
      <c r="Z44" s="41"/>
      <c r="AD44" s="51" t="s">
        <v>22</v>
      </c>
      <c r="AE44" s="41"/>
      <c r="AF44" s="41"/>
      <c r="AJ44" s="53" t="s">
        <v>79</v>
      </c>
      <c r="AK44" s="53"/>
      <c r="AL44" s="35">
        <v>1101</v>
      </c>
      <c r="AM44" s="35">
        <v>9</v>
      </c>
      <c r="AN44" s="35">
        <f t="shared" si="0"/>
        <v>42</v>
      </c>
      <c r="AO44" s="54">
        <f t="shared" si="1"/>
        <v>624000</v>
      </c>
      <c r="AP44" s="35">
        <f t="shared" si="2"/>
        <v>0</v>
      </c>
      <c r="AQ44" s="54">
        <f t="shared" si="3"/>
        <v>0</v>
      </c>
      <c r="AR44" s="35">
        <f t="shared" si="4"/>
        <v>2</v>
      </c>
      <c r="AS44" s="54">
        <f t="shared" si="5"/>
        <v>1150000</v>
      </c>
      <c r="AT44" s="35">
        <f t="shared" si="6"/>
        <v>17</v>
      </c>
      <c r="AU44" s="54">
        <f t="shared" si="7"/>
        <v>374000</v>
      </c>
      <c r="AV44" s="55">
        <f t="shared" si="8"/>
        <v>44</v>
      </c>
      <c r="AW44" s="15">
        <f t="shared" si="9"/>
        <v>1774000</v>
      </c>
    </row>
    <row r="45" spans="1:49" ht="12" customHeight="1" x14ac:dyDescent="0.2">
      <c r="B45" s="53" t="s">
        <v>53</v>
      </c>
      <c r="C45" s="44"/>
      <c r="D45" s="44"/>
      <c r="E45" s="44"/>
      <c r="F45" s="44"/>
      <c r="G45" s="47">
        <v>10</v>
      </c>
      <c r="I45" s="44"/>
      <c r="J45" s="47">
        <v>78</v>
      </c>
      <c r="L45" s="44"/>
      <c r="M45" s="47">
        <v>0</v>
      </c>
      <c r="O45" s="44"/>
      <c r="P45" s="47">
        <v>0</v>
      </c>
      <c r="R45" s="44"/>
      <c r="S45" s="47">
        <v>0</v>
      </c>
      <c r="T45" s="44"/>
      <c r="U45" s="44"/>
      <c r="V45" s="44"/>
      <c r="W45" s="47">
        <v>0</v>
      </c>
      <c r="Y45" s="44"/>
      <c r="Z45" s="44"/>
      <c r="AA45" s="47">
        <v>2</v>
      </c>
      <c r="AC45" s="44"/>
      <c r="AD45" s="44"/>
      <c r="AE45" s="44"/>
      <c r="AF45" s="44"/>
      <c r="AG45" s="47">
        <v>7</v>
      </c>
      <c r="AJ45" s="53" t="s">
        <v>80</v>
      </c>
      <c r="AK45" s="53"/>
      <c r="AL45" s="35">
        <v>1102</v>
      </c>
      <c r="AM45" s="35">
        <v>9</v>
      </c>
      <c r="AN45" s="35">
        <f t="shared" si="0"/>
        <v>120</v>
      </c>
      <c r="AO45" s="54">
        <f t="shared" si="1"/>
        <v>2061000</v>
      </c>
      <c r="AP45" s="35">
        <f t="shared" si="2"/>
        <v>5</v>
      </c>
      <c r="AQ45" s="54">
        <f t="shared" si="3"/>
        <v>894000</v>
      </c>
      <c r="AR45" s="35">
        <f t="shared" si="4"/>
        <v>5</v>
      </c>
      <c r="AS45" s="54">
        <f t="shared" si="5"/>
        <v>3321000</v>
      </c>
      <c r="AT45" s="35">
        <f t="shared" si="6"/>
        <v>42</v>
      </c>
      <c r="AU45" s="54">
        <f t="shared" si="7"/>
        <v>2713000</v>
      </c>
      <c r="AV45" s="55">
        <f t="shared" si="8"/>
        <v>130</v>
      </c>
      <c r="AW45" s="15">
        <f t="shared" si="9"/>
        <v>6276000</v>
      </c>
    </row>
    <row r="46" spans="1:49" ht="12" customHeight="1" x14ac:dyDescent="0.2">
      <c r="B46" s="53" t="s">
        <v>181</v>
      </c>
      <c r="C46" s="44"/>
      <c r="D46" s="44"/>
      <c r="E46" s="44"/>
      <c r="F46" s="44"/>
      <c r="G46" s="47">
        <v>24</v>
      </c>
      <c r="I46" s="44"/>
      <c r="J46" s="47">
        <v>441</v>
      </c>
      <c r="L46" s="44"/>
      <c r="M46" s="47">
        <v>2</v>
      </c>
      <c r="O46" s="44"/>
      <c r="P46" s="47">
        <v>292</v>
      </c>
      <c r="R46" s="44"/>
      <c r="S46" s="47">
        <v>3</v>
      </c>
      <c r="T46" s="44"/>
      <c r="U46" s="44"/>
      <c r="V46" s="44"/>
      <c r="W46" s="47">
        <v>1202</v>
      </c>
      <c r="Y46" s="44"/>
      <c r="Z46" s="44"/>
      <c r="AA46" s="47">
        <v>10</v>
      </c>
      <c r="AC46" s="44"/>
      <c r="AD46" s="44"/>
      <c r="AE46" s="44"/>
      <c r="AF46" s="44"/>
      <c r="AG46" s="47">
        <v>1028</v>
      </c>
      <c r="AJ46" s="53" t="s">
        <v>83</v>
      </c>
      <c r="AK46" s="53"/>
      <c r="AL46" s="35">
        <v>1201</v>
      </c>
      <c r="AM46" s="35">
        <v>13</v>
      </c>
      <c r="AN46" s="35">
        <f t="shared" si="0"/>
        <v>42</v>
      </c>
      <c r="AO46" s="54">
        <f t="shared" si="1"/>
        <v>427000</v>
      </c>
      <c r="AP46" s="35">
        <f t="shared" si="2"/>
        <v>2</v>
      </c>
      <c r="AQ46" s="54">
        <f t="shared" si="3"/>
        <v>293000</v>
      </c>
      <c r="AR46" s="35">
        <f t="shared" si="4"/>
        <v>2</v>
      </c>
      <c r="AS46" s="54">
        <f t="shared" si="5"/>
        <v>719000</v>
      </c>
      <c r="AT46" s="35">
        <f t="shared" si="6"/>
        <v>10</v>
      </c>
      <c r="AU46" s="54">
        <f t="shared" si="7"/>
        <v>397000</v>
      </c>
      <c r="AV46" s="55">
        <f t="shared" si="8"/>
        <v>46</v>
      </c>
      <c r="AW46" s="15">
        <f t="shared" si="9"/>
        <v>1439000</v>
      </c>
    </row>
    <row r="47" spans="1:49" ht="12" customHeight="1" x14ac:dyDescent="0.2">
      <c r="B47" s="53" t="s">
        <v>88</v>
      </c>
      <c r="C47" s="44"/>
      <c r="D47" s="44"/>
      <c r="E47" s="44"/>
      <c r="F47" s="44"/>
      <c r="G47" s="47">
        <v>2</v>
      </c>
      <c r="I47" s="44"/>
      <c r="J47" s="47">
        <v>75</v>
      </c>
      <c r="L47" s="44"/>
      <c r="M47" s="47">
        <v>0</v>
      </c>
      <c r="O47" s="44"/>
      <c r="P47" s="47">
        <v>0</v>
      </c>
      <c r="R47" s="44"/>
      <c r="S47" s="47">
        <v>0</v>
      </c>
      <c r="T47" s="44"/>
      <c r="U47" s="44"/>
      <c r="V47" s="44"/>
      <c r="W47" s="47">
        <v>0</v>
      </c>
      <c r="Y47" s="44"/>
      <c r="Z47" s="44"/>
      <c r="AA47" s="47">
        <v>1</v>
      </c>
      <c r="AC47" s="44"/>
      <c r="AD47" s="44"/>
      <c r="AE47" s="44"/>
      <c r="AF47" s="44"/>
      <c r="AG47" s="47">
        <v>65</v>
      </c>
      <c r="AJ47" s="53" t="s">
        <v>84</v>
      </c>
      <c r="AK47" s="53"/>
      <c r="AL47" s="35">
        <v>1202</v>
      </c>
      <c r="AM47" s="35">
        <v>8</v>
      </c>
      <c r="AN47" s="35">
        <f t="shared" si="0"/>
        <v>52</v>
      </c>
      <c r="AO47" s="54">
        <f t="shared" si="1"/>
        <v>831000</v>
      </c>
      <c r="AP47" s="35">
        <f t="shared" si="2"/>
        <v>3</v>
      </c>
      <c r="AQ47" s="54">
        <f t="shared" si="3"/>
        <v>600000</v>
      </c>
      <c r="AR47" s="35">
        <f t="shared" si="4"/>
        <v>4</v>
      </c>
      <c r="AS47" s="54">
        <f t="shared" si="5"/>
        <v>2093000</v>
      </c>
      <c r="AT47" s="35">
        <f t="shared" si="6"/>
        <v>21</v>
      </c>
      <c r="AU47" s="54">
        <f t="shared" si="7"/>
        <v>1058000</v>
      </c>
      <c r="AV47" s="55">
        <f t="shared" si="8"/>
        <v>59</v>
      </c>
      <c r="AW47" s="15">
        <f t="shared" si="9"/>
        <v>3524000</v>
      </c>
    </row>
    <row r="48" spans="1:49" ht="12" customHeight="1" x14ac:dyDescent="0.2">
      <c r="B48" s="53" t="s">
        <v>89</v>
      </c>
      <c r="C48" s="44"/>
      <c r="D48" s="44"/>
      <c r="E48" s="44"/>
      <c r="F48" s="44"/>
      <c r="G48" s="47">
        <v>12</v>
      </c>
      <c r="I48" s="44"/>
      <c r="J48" s="47">
        <v>252</v>
      </c>
      <c r="L48" s="44"/>
      <c r="M48" s="47">
        <v>3</v>
      </c>
      <c r="O48" s="44"/>
      <c r="P48" s="47">
        <v>379</v>
      </c>
      <c r="R48" s="44"/>
      <c r="S48" s="47">
        <v>0</v>
      </c>
      <c r="T48" s="44"/>
      <c r="U48" s="44"/>
      <c r="V48" s="44"/>
      <c r="W48" s="47">
        <v>0</v>
      </c>
      <c r="Y48" s="44"/>
      <c r="Z48" s="44"/>
      <c r="AA48" s="47">
        <v>2</v>
      </c>
      <c r="AC48" s="44"/>
      <c r="AD48" s="44"/>
      <c r="AE48" s="44"/>
      <c r="AF48" s="44"/>
      <c r="AG48" s="47">
        <v>45</v>
      </c>
      <c r="AJ48" s="53" t="s">
        <v>85</v>
      </c>
      <c r="AK48" s="53"/>
      <c r="AL48" s="35">
        <v>1203</v>
      </c>
      <c r="AM48" s="35">
        <v>6</v>
      </c>
      <c r="AN48" s="35">
        <f t="shared" si="0"/>
        <v>26</v>
      </c>
      <c r="AO48" s="54">
        <f t="shared" si="1"/>
        <v>242000</v>
      </c>
      <c r="AP48" s="35">
        <f t="shared" si="2"/>
        <v>0</v>
      </c>
      <c r="AQ48" s="54">
        <f t="shared" si="3"/>
        <v>0</v>
      </c>
      <c r="AR48" s="35">
        <f t="shared" si="4"/>
        <v>0</v>
      </c>
      <c r="AS48" s="54">
        <f t="shared" si="5"/>
        <v>0</v>
      </c>
      <c r="AT48" s="35">
        <f t="shared" si="6"/>
        <v>6</v>
      </c>
      <c r="AU48" s="54">
        <f t="shared" si="7"/>
        <v>169000</v>
      </c>
      <c r="AV48" s="55">
        <f t="shared" si="8"/>
        <v>26</v>
      </c>
      <c r="AW48" s="15">
        <f t="shared" si="9"/>
        <v>242000</v>
      </c>
    </row>
    <row r="49" spans="2:49" ht="12" customHeight="1" x14ac:dyDescent="0.2">
      <c r="B49" s="53" t="s">
        <v>55</v>
      </c>
      <c r="C49" s="44"/>
      <c r="D49" s="44"/>
      <c r="E49" s="44"/>
      <c r="F49" s="44"/>
      <c r="G49" s="47">
        <v>4</v>
      </c>
      <c r="I49" s="44"/>
      <c r="J49" s="47">
        <v>1</v>
      </c>
      <c r="L49" s="44"/>
      <c r="M49" s="47">
        <v>0</v>
      </c>
      <c r="O49" s="44"/>
      <c r="P49" s="47">
        <v>0</v>
      </c>
      <c r="R49" s="44"/>
      <c r="S49" s="47">
        <v>0</v>
      </c>
      <c r="T49" s="44"/>
      <c r="U49" s="44"/>
      <c r="V49" s="44"/>
      <c r="W49" s="47">
        <v>0</v>
      </c>
      <c r="Y49" s="44"/>
      <c r="Z49" s="44"/>
      <c r="AA49" s="47">
        <v>2</v>
      </c>
      <c r="AC49" s="44"/>
      <c r="AD49" s="44"/>
      <c r="AE49" s="44"/>
      <c r="AF49" s="44"/>
      <c r="AG49" s="47">
        <v>1</v>
      </c>
      <c r="AJ49" s="53" t="s">
        <v>51</v>
      </c>
      <c r="AK49" s="53"/>
      <c r="AL49" s="35">
        <v>1204</v>
      </c>
      <c r="AM49" s="35">
        <v>4</v>
      </c>
      <c r="AN49" s="35">
        <f t="shared" si="0"/>
        <v>10</v>
      </c>
      <c r="AO49" s="54">
        <f t="shared" si="1"/>
        <v>78000</v>
      </c>
      <c r="AP49" s="35">
        <f t="shared" si="2"/>
        <v>0</v>
      </c>
      <c r="AQ49" s="54">
        <f t="shared" si="3"/>
        <v>0</v>
      </c>
      <c r="AR49" s="35">
        <f t="shared" si="4"/>
        <v>0</v>
      </c>
      <c r="AS49" s="54">
        <f t="shared" si="5"/>
        <v>0</v>
      </c>
      <c r="AT49" s="35">
        <f t="shared" si="6"/>
        <v>2</v>
      </c>
      <c r="AU49" s="54">
        <f t="shared" si="7"/>
        <v>7000</v>
      </c>
      <c r="AV49" s="55">
        <f t="shared" si="8"/>
        <v>10</v>
      </c>
      <c r="AW49" s="15">
        <f t="shared" si="9"/>
        <v>78000</v>
      </c>
    </row>
    <row r="50" spans="2:49" ht="12" customHeight="1" x14ac:dyDescent="0.2">
      <c r="B50" s="53" t="s">
        <v>98</v>
      </c>
      <c r="C50" s="44"/>
      <c r="D50" s="44"/>
      <c r="E50" s="44"/>
      <c r="F50" s="44"/>
      <c r="G50" s="47">
        <v>10</v>
      </c>
      <c r="I50" s="44"/>
      <c r="J50" s="47">
        <v>95</v>
      </c>
      <c r="L50" s="44"/>
      <c r="M50" s="47">
        <v>0</v>
      </c>
      <c r="O50" s="44"/>
      <c r="P50" s="47">
        <v>0</v>
      </c>
      <c r="R50" s="44"/>
      <c r="S50" s="47">
        <v>2</v>
      </c>
      <c r="T50" s="44"/>
      <c r="U50" s="44"/>
      <c r="V50" s="44"/>
      <c r="W50" s="47">
        <v>1000</v>
      </c>
      <c r="Y50" s="44"/>
      <c r="Z50" s="44"/>
      <c r="AA50" s="47">
        <v>2</v>
      </c>
      <c r="AC50" s="44"/>
      <c r="AD50" s="44"/>
      <c r="AE50" s="44"/>
      <c r="AF50" s="44"/>
      <c r="AG50" s="47">
        <v>2</v>
      </c>
      <c r="AJ50" s="53" t="s">
        <v>52</v>
      </c>
      <c r="AK50" s="53"/>
      <c r="AL50" s="35">
        <v>1205</v>
      </c>
      <c r="AM50" s="35">
        <v>4</v>
      </c>
      <c r="AN50" s="35">
        <f t="shared" si="0"/>
        <v>24</v>
      </c>
      <c r="AO50" s="54">
        <f t="shared" si="1"/>
        <v>441000</v>
      </c>
      <c r="AP50" s="35">
        <f t="shared" si="2"/>
        <v>2</v>
      </c>
      <c r="AQ50" s="54">
        <f t="shared" si="3"/>
        <v>292000</v>
      </c>
      <c r="AR50" s="35">
        <f t="shared" si="4"/>
        <v>3</v>
      </c>
      <c r="AS50" s="54">
        <f t="shared" si="5"/>
        <v>1202000</v>
      </c>
      <c r="AT50" s="35">
        <f t="shared" si="6"/>
        <v>10</v>
      </c>
      <c r="AU50" s="54">
        <f t="shared" si="7"/>
        <v>1028000</v>
      </c>
      <c r="AV50" s="55">
        <f t="shared" si="8"/>
        <v>29</v>
      </c>
      <c r="AW50" s="15">
        <f t="shared" si="9"/>
        <v>1935000</v>
      </c>
    </row>
    <row r="51" spans="2:49" ht="12" customHeight="1" x14ac:dyDescent="0.2">
      <c r="B51" s="53" t="s">
        <v>58</v>
      </c>
      <c r="C51" s="44"/>
      <c r="D51" s="44"/>
      <c r="E51" s="44"/>
      <c r="F51" s="44"/>
      <c r="G51" s="47">
        <v>2</v>
      </c>
      <c r="I51" s="44"/>
      <c r="J51" s="47">
        <v>5</v>
      </c>
      <c r="L51" s="44"/>
      <c r="M51" s="47">
        <v>0</v>
      </c>
      <c r="O51" s="44"/>
      <c r="P51" s="47">
        <v>0</v>
      </c>
      <c r="R51" s="44"/>
      <c r="S51" s="47">
        <v>0</v>
      </c>
      <c r="T51" s="44"/>
      <c r="U51" s="44"/>
      <c r="V51" s="44"/>
      <c r="W51" s="47">
        <v>0</v>
      </c>
      <c r="Y51" s="44"/>
      <c r="Z51" s="44"/>
      <c r="AA51" s="47">
        <v>1</v>
      </c>
      <c r="AC51" s="44"/>
      <c r="AD51" s="44"/>
      <c r="AE51" s="44"/>
      <c r="AF51" s="44"/>
      <c r="AG51" s="47">
        <v>4</v>
      </c>
      <c r="AJ51" s="53" t="s">
        <v>126</v>
      </c>
      <c r="AK51" s="53"/>
      <c r="AL51" s="35">
        <v>1206</v>
      </c>
      <c r="AM51" s="35">
        <v>7</v>
      </c>
      <c r="AN51" s="35">
        <f t="shared" si="0"/>
        <v>64</v>
      </c>
      <c r="AO51" s="54">
        <f t="shared" si="1"/>
        <v>937000</v>
      </c>
      <c r="AP51" s="35">
        <f t="shared" si="2"/>
        <v>1</v>
      </c>
      <c r="AQ51" s="54">
        <f t="shared" si="3"/>
        <v>120000</v>
      </c>
      <c r="AR51" s="35">
        <f t="shared" si="4"/>
        <v>2</v>
      </c>
      <c r="AS51" s="54">
        <f t="shared" si="5"/>
        <v>1101000</v>
      </c>
      <c r="AT51" s="35">
        <f t="shared" si="6"/>
        <v>23</v>
      </c>
      <c r="AU51" s="54">
        <f t="shared" si="7"/>
        <v>1197000</v>
      </c>
      <c r="AV51" s="55">
        <f t="shared" si="8"/>
        <v>67</v>
      </c>
      <c r="AW51" s="15">
        <f t="shared" si="9"/>
        <v>2158000</v>
      </c>
    </row>
    <row r="52" spans="2:49" ht="12" customHeight="1" x14ac:dyDescent="0.2">
      <c r="B52" s="53" t="s">
        <v>60</v>
      </c>
      <c r="C52" s="44"/>
      <c r="D52" s="44"/>
      <c r="E52" s="44"/>
      <c r="F52" s="44"/>
      <c r="G52" s="47">
        <v>4</v>
      </c>
      <c r="I52" s="44"/>
      <c r="J52" s="47">
        <v>22</v>
      </c>
      <c r="L52" s="44"/>
      <c r="M52" s="47">
        <v>0</v>
      </c>
      <c r="O52" s="44"/>
      <c r="P52" s="47">
        <v>0</v>
      </c>
      <c r="R52" s="44"/>
      <c r="S52" s="47">
        <v>0</v>
      </c>
      <c r="T52" s="44"/>
      <c r="U52" s="44"/>
      <c r="V52" s="44"/>
      <c r="W52" s="47">
        <v>0</v>
      </c>
      <c r="Y52" s="44"/>
      <c r="Z52" s="44"/>
      <c r="AA52" s="47">
        <v>2</v>
      </c>
      <c r="AC52" s="44"/>
      <c r="AD52" s="44"/>
      <c r="AE52" s="44"/>
      <c r="AF52" s="44"/>
      <c r="AG52" s="47">
        <v>2</v>
      </c>
      <c r="AJ52" s="53" t="s">
        <v>54</v>
      </c>
      <c r="AK52" s="53"/>
      <c r="AL52" s="35">
        <v>1207</v>
      </c>
      <c r="AM52" s="35">
        <v>5</v>
      </c>
      <c r="AN52" s="35">
        <f t="shared" si="0"/>
        <v>37</v>
      </c>
      <c r="AO52" s="54">
        <f t="shared" si="1"/>
        <v>398000</v>
      </c>
      <c r="AP52" s="35">
        <f t="shared" si="2"/>
        <v>8</v>
      </c>
      <c r="AQ52" s="54">
        <f t="shared" si="3"/>
        <v>1409000</v>
      </c>
      <c r="AR52" s="35">
        <f t="shared" si="4"/>
        <v>3</v>
      </c>
      <c r="AS52" s="54">
        <f t="shared" si="5"/>
        <v>1344000</v>
      </c>
      <c r="AT52" s="35">
        <f t="shared" si="6"/>
        <v>9</v>
      </c>
      <c r="AU52" s="54">
        <f t="shared" si="7"/>
        <v>484000</v>
      </c>
      <c r="AV52" s="55">
        <f t="shared" si="8"/>
        <v>48</v>
      </c>
      <c r="AW52" s="15">
        <f t="shared" si="9"/>
        <v>3151000</v>
      </c>
    </row>
    <row r="53" spans="2:49" ht="12" customHeight="1" x14ac:dyDescent="0.2">
      <c r="B53" s="53" t="s">
        <v>61</v>
      </c>
      <c r="C53" s="44"/>
      <c r="D53" s="44"/>
      <c r="E53" s="44"/>
      <c r="F53" s="44"/>
      <c r="G53" s="47">
        <v>5</v>
      </c>
      <c r="I53" s="44"/>
      <c r="J53" s="47">
        <v>47</v>
      </c>
      <c r="L53" s="44"/>
      <c r="M53" s="47">
        <v>0</v>
      </c>
      <c r="O53" s="44"/>
      <c r="P53" s="47">
        <v>0</v>
      </c>
      <c r="R53" s="44"/>
      <c r="S53" s="47">
        <v>0</v>
      </c>
      <c r="T53" s="44"/>
      <c r="U53" s="44"/>
      <c r="V53" s="44"/>
      <c r="W53" s="47">
        <v>0</v>
      </c>
      <c r="Y53" s="44"/>
      <c r="Z53" s="44"/>
      <c r="AA53" s="47">
        <v>1</v>
      </c>
      <c r="AC53" s="44"/>
      <c r="AD53" s="44"/>
      <c r="AE53" s="44"/>
      <c r="AF53" s="44"/>
      <c r="AG53" s="47">
        <v>25</v>
      </c>
      <c r="AJ53" s="53" t="s">
        <v>90</v>
      </c>
      <c r="AK53" s="53"/>
      <c r="AL53" s="35">
        <v>1301</v>
      </c>
      <c r="AM53" s="35">
        <v>4</v>
      </c>
      <c r="AN53" s="35">
        <f t="shared" si="0"/>
        <v>2</v>
      </c>
      <c r="AO53" s="54">
        <f t="shared" si="1"/>
        <v>75000</v>
      </c>
      <c r="AP53" s="35">
        <f t="shared" si="2"/>
        <v>0</v>
      </c>
      <c r="AQ53" s="54">
        <f t="shared" si="3"/>
        <v>0</v>
      </c>
      <c r="AR53" s="35">
        <f t="shared" si="4"/>
        <v>0</v>
      </c>
      <c r="AS53" s="54">
        <f t="shared" si="5"/>
        <v>0</v>
      </c>
      <c r="AT53" s="35">
        <f t="shared" si="6"/>
        <v>1</v>
      </c>
      <c r="AU53" s="54">
        <f t="shared" si="7"/>
        <v>65000</v>
      </c>
      <c r="AV53" s="55">
        <f t="shared" si="8"/>
        <v>2</v>
      </c>
      <c r="AW53" s="15">
        <f t="shared" si="9"/>
        <v>75000</v>
      </c>
    </row>
    <row r="54" spans="2:49" ht="12" customHeight="1" x14ac:dyDescent="0.2">
      <c r="B54" s="53" t="s">
        <v>39</v>
      </c>
      <c r="C54" s="44"/>
      <c r="D54" s="44"/>
      <c r="E54" s="44"/>
      <c r="F54" s="44"/>
      <c r="G54" s="47">
        <v>18</v>
      </c>
      <c r="I54" s="44"/>
      <c r="J54" s="47">
        <v>174</v>
      </c>
      <c r="L54" s="44"/>
      <c r="M54" s="47">
        <v>1</v>
      </c>
      <c r="O54" s="44"/>
      <c r="P54" s="47">
        <v>165</v>
      </c>
      <c r="R54" s="44"/>
      <c r="S54" s="47">
        <v>0</v>
      </c>
      <c r="T54" s="44"/>
      <c r="U54" s="44"/>
      <c r="V54" s="44"/>
      <c r="W54" s="47">
        <v>0</v>
      </c>
      <c r="Y54" s="44"/>
      <c r="Z54" s="44"/>
      <c r="AA54" s="47">
        <v>5</v>
      </c>
      <c r="AC54" s="44"/>
      <c r="AD54" s="44"/>
      <c r="AE54" s="44"/>
      <c r="AF54" s="44"/>
      <c r="AG54" s="47">
        <v>221</v>
      </c>
      <c r="AJ54" s="53" t="s">
        <v>91</v>
      </c>
      <c r="AK54" s="53"/>
      <c r="AL54" s="35">
        <v>1302</v>
      </c>
      <c r="AM54" s="35">
        <v>5</v>
      </c>
      <c r="AN54" s="35">
        <f t="shared" si="0"/>
        <v>5</v>
      </c>
      <c r="AO54" s="54">
        <f t="shared" si="1"/>
        <v>51000</v>
      </c>
      <c r="AP54" s="35">
        <f t="shared" si="2"/>
        <v>0</v>
      </c>
      <c r="AQ54" s="54">
        <f t="shared" si="3"/>
        <v>0</v>
      </c>
      <c r="AR54" s="35">
        <f t="shared" si="4"/>
        <v>0</v>
      </c>
      <c r="AS54" s="54">
        <f t="shared" si="5"/>
        <v>0</v>
      </c>
      <c r="AT54" s="35">
        <f t="shared" si="6"/>
        <v>4</v>
      </c>
      <c r="AU54" s="54">
        <f t="shared" si="7"/>
        <v>46000</v>
      </c>
      <c r="AV54" s="55">
        <f t="shared" si="8"/>
        <v>5</v>
      </c>
      <c r="AW54" s="15">
        <f t="shared" si="9"/>
        <v>51000</v>
      </c>
    </row>
    <row r="55" spans="2:49" ht="12" customHeight="1" x14ac:dyDescent="0.2">
      <c r="B55" s="53" t="s">
        <v>40</v>
      </c>
      <c r="C55" s="44"/>
      <c r="D55" s="44"/>
      <c r="E55" s="44"/>
      <c r="F55" s="44"/>
      <c r="G55" s="47">
        <v>3</v>
      </c>
      <c r="I55" s="44"/>
      <c r="J55" s="47">
        <v>3</v>
      </c>
      <c r="L55" s="44"/>
      <c r="M55" s="47">
        <v>0</v>
      </c>
      <c r="O55" s="44"/>
      <c r="P55" s="47">
        <v>0</v>
      </c>
      <c r="R55" s="44"/>
      <c r="S55" s="47">
        <v>1</v>
      </c>
      <c r="T55" s="44"/>
      <c r="U55" s="44"/>
      <c r="V55" s="44"/>
      <c r="W55" s="47">
        <v>280</v>
      </c>
      <c r="Y55" s="44"/>
      <c r="Z55" s="44"/>
      <c r="AA55" s="47">
        <v>3</v>
      </c>
      <c r="AC55" s="44"/>
      <c r="AD55" s="44"/>
      <c r="AE55" s="44"/>
      <c r="AF55" s="44"/>
      <c r="AG55" s="47">
        <v>3</v>
      </c>
      <c r="AJ55" s="53" t="s">
        <v>56</v>
      </c>
      <c r="AK55" s="53"/>
      <c r="AL55" s="35">
        <v>1303</v>
      </c>
      <c r="AM55" s="35">
        <v>4</v>
      </c>
      <c r="AN55" s="35">
        <f t="shared" si="0"/>
        <v>12</v>
      </c>
      <c r="AO55" s="54">
        <f t="shared" si="1"/>
        <v>252000</v>
      </c>
      <c r="AP55" s="35">
        <f t="shared" si="2"/>
        <v>3</v>
      </c>
      <c r="AQ55" s="54">
        <f t="shared" si="3"/>
        <v>379000</v>
      </c>
      <c r="AR55" s="35">
        <f t="shared" si="4"/>
        <v>0</v>
      </c>
      <c r="AS55" s="54">
        <f t="shared" si="5"/>
        <v>0</v>
      </c>
      <c r="AT55" s="35">
        <f t="shared" si="6"/>
        <v>2</v>
      </c>
      <c r="AU55" s="54">
        <f t="shared" si="7"/>
        <v>45000</v>
      </c>
      <c r="AV55" s="55">
        <f t="shared" si="8"/>
        <v>15</v>
      </c>
      <c r="AW55" s="15">
        <f t="shared" si="9"/>
        <v>631000</v>
      </c>
    </row>
    <row r="56" spans="2:49" ht="12" customHeight="1" x14ac:dyDescent="0.2">
      <c r="B56" s="53" t="s">
        <v>42</v>
      </c>
      <c r="C56" s="44"/>
      <c r="D56" s="44"/>
      <c r="E56" s="44"/>
      <c r="F56" s="44"/>
      <c r="G56" s="47">
        <v>9</v>
      </c>
      <c r="I56" s="44"/>
      <c r="J56" s="47">
        <v>82</v>
      </c>
      <c r="L56" s="44"/>
      <c r="M56" s="47">
        <v>0</v>
      </c>
      <c r="O56" s="44"/>
      <c r="P56" s="47">
        <v>0</v>
      </c>
      <c r="R56" s="44"/>
      <c r="S56" s="47">
        <v>0</v>
      </c>
      <c r="T56" s="44"/>
      <c r="U56" s="44"/>
      <c r="V56" s="44"/>
      <c r="W56" s="47">
        <v>0</v>
      </c>
      <c r="Y56" s="44"/>
      <c r="Z56" s="44"/>
      <c r="AA56" s="47">
        <v>1</v>
      </c>
      <c r="AC56" s="44"/>
      <c r="AD56" s="44"/>
      <c r="AE56" s="44"/>
      <c r="AF56" s="44"/>
      <c r="AG56" s="47">
        <v>20</v>
      </c>
      <c r="AJ56" s="53" t="s">
        <v>93</v>
      </c>
      <c r="AK56" s="53"/>
      <c r="AL56" s="35">
        <v>1304</v>
      </c>
      <c r="AM56" s="35">
        <v>5</v>
      </c>
      <c r="AN56" s="35">
        <f t="shared" si="0"/>
        <v>12</v>
      </c>
      <c r="AO56" s="54">
        <f t="shared" si="1"/>
        <v>87000</v>
      </c>
      <c r="AP56" s="35">
        <f t="shared" si="2"/>
        <v>1</v>
      </c>
      <c r="AQ56" s="54">
        <f t="shared" si="3"/>
        <v>125000</v>
      </c>
      <c r="AR56" s="35">
        <f t="shared" si="4"/>
        <v>0</v>
      </c>
      <c r="AS56" s="54">
        <f t="shared" si="5"/>
        <v>0</v>
      </c>
      <c r="AT56" s="35">
        <f t="shared" si="6"/>
        <v>4</v>
      </c>
      <c r="AU56" s="54">
        <f t="shared" si="7"/>
        <v>30000</v>
      </c>
      <c r="AV56" s="55">
        <f t="shared" si="8"/>
        <v>13</v>
      </c>
      <c r="AW56" s="15">
        <f t="shared" si="9"/>
        <v>212000</v>
      </c>
    </row>
    <row r="57" spans="2:49" ht="12" customHeight="1" x14ac:dyDescent="0.2">
      <c r="B57" s="53" t="s">
        <v>65</v>
      </c>
      <c r="C57" s="44"/>
      <c r="D57" s="44"/>
      <c r="E57" s="44"/>
      <c r="F57" s="44"/>
      <c r="G57" s="47">
        <v>5</v>
      </c>
      <c r="I57" s="44"/>
      <c r="J57" s="47">
        <v>32</v>
      </c>
      <c r="L57" s="44"/>
      <c r="M57" s="47">
        <v>0</v>
      </c>
      <c r="O57" s="44"/>
      <c r="P57" s="47">
        <v>0</v>
      </c>
      <c r="R57" s="44"/>
      <c r="S57" s="47">
        <v>0</v>
      </c>
      <c r="T57" s="44"/>
      <c r="U57" s="44"/>
      <c r="V57" s="44"/>
      <c r="W57" s="47">
        <v>0</v>
      </c>
      <c r="Y57" s="44"/>
      <c r="Z57" s="44"/>
      <c r="AA57" s="47">
        <v>4</v>
      </c>
      <c r="AC57" s="44"/>
      <c r="AD57" s="44"/>
      <c r="AE57" s="44"/>
      <c r="AF57" s="44"/>
      <c r="AG57" s="47">
        <v>31</v>
      </c>
      <c r="AJ57" s="53" t="s">
        <v>127</v>
      </c>
      <c r="AK57" s="53"/>
      <c r="AL57" s="35">
        <v>1306</v>
      </c>
      <c r="AM57" s="35">
        <v>8</v>
      </c>
      <c r="AN57" s="35">
        <f t="shared" si="0"/>
        <v>88</v>
      </c>
      <c r="AO57" s="54">
        <f t="shared" si="1"/>
        <v>1029000</v>
      </c>
      <c r="AP57" s="35">
        <f t="shared" si="2"/>
        <v>2</v>
      </c>
      <c r="AQ57" s="54">
        <f t="shared" si="3"/>
        <v>252000</v>
      </c>
      <c r="AR57" s="35">
        <f t="shared" si="4"/>
        <v>7</v>
      </c>
      <c r="AS57" s="54">
        <f t="shared" si="5"/>
        <v>3600000</v>
      </c>
      <c r="AT57" s="35">
        <f t="shared" si="6"/>
        <v>29</v>
      </c>
      <c r="AU57" s="54">
        <f t="shared" si="7"/>
        <v>865000</v>
      </c>
      <c r="AV57" s="55">
        <f t="shared" si="8"/>
        <v>97</v>
      </c>
      <c r="AW57" s="15">
        <f t="shared" si="9"/>
        <v>4881000</v>
      </c>
    </row>
    <row r="58" spans="2:49" ht="12" customHeight="1" x14ac:dyDescent="0.2">
      <c r="B58" s="53" t="s">
        <v>43</v>
      </c>
      <c r="C58" s="44"/>
      <c r="D58" s="44"/>
      <c r="E58" s="44"/>
      <c r="F58" s="44"/>
      <c r="G58" s="47">
        <v>7</v>
      </c>
      <c r="I58" s="44"/>
      <c r="J58" s="47">
        <v>39</v>
      </c>
      <c r="L58" s="44"/>
      <c r="M58" s="47">
        <v>0</v>
      </c>
      <c r="O58" s="44"/>
      <c r="P58" s="47">
        <v>0</v>
      </c>
      <c r="R58" s="44"/>
      <c r="S58" s="47">
        <v>0</v>
      </c>
      <c r="T58" s="44"/>
      <c r="U58" s="44"/>
      <c r="V58" s="44"/>
      <c r="W58" s="47">
        <v>0</v>
      </c>
      <c r="Y58" s="44"/>
      <c r="Z58" s="44"/>
      <c r="AA58" s="47">
        <v>2</v>
      </c>
      <c r="AC58" s="44"/>
      <c r="AD58" s="44"/>
      <c r="AE58" s="44"/>
      <c r="AF58" s="44"/>
      <c r="AG58" s="47">
        <v>18</v>
      </c>
      <c r="AJ58" s="53" t="s">
        <v>57</v>
      </c>
      <c r="AK58" s="53"/>
      <c r="AL58" s="35">
        <v>1307</v>
      </c>
      <c r="AM58" s="35">
        <v>9</v>
      </c>
      <c r="AN58" s="35">
        <f t="shared" si="0"/>
        <v>51</v>
      </c>
      <c r="AO58" s="54">
        <f t="shared" si="1"/>
        <v>882000</v>
      </c>
      <c r="AP58" s="35">
        <f t="shared" si="2"/>
        <v>2</v>
      </c>
      <c r="AQ58" s="54">
        <f t="shared" si="3"/>
        <v>370000</v>
      </c>
      <c r="AR58" s="35">
        <f t="shared" si="4"/>
        <v>1</v>
      </c>
      <c r="AS58" s="54">
        <f t="shared" si="5"/>
        <v>640000</v>
      </c>
      <c r="AT58" s="35">
        <f t="shared" si="6"/>
        <v>23</v>
      </c>
      <c r="AU58" s="54">
        <f t="shared" si="7"/>
        <v>661000</v>
      </c>
      <c r="AV58" s="55">
        <f t="shared" si="8"/>
        <v>54</v>
      </c>
      <c r="AW58" s="15">
        <f t="shared" si="9"/>
        <v>1892000</v>
      </c>
    </row>
    <row r="59" spans="2:49" ht="12" customHeight="1" x14ac:dyDescent="0.2">
      <c r="B59" s="53" t="s">
        <v>66</v>
      </c>
      <c r="C59" s="44"/>
      <c r="D59" s="44"/>
      <c r="E59" s="44"/>
      <c r="F59" s="44"/>
      <c r="G59" s="47">
        <v>3</v>
      </c>
      <c r="I59" s="44"/>
      <c r="J59" s="47">
        <v>38</v>
      </c>
      <c r="L59" s="44"/>
      <c r="M59" s="47">
        <v>0</v>
      </c>
      <c r="O59" s="44"/>
      <c r="P59" s="47">
        <v>0</v>
      </c>
      <c r="R59" s="44"/>
      <c r="S59" s="47">
        <v>0</v>
      </c>
      <c r="T59" s="44"/>
      <c r="U59" s="44"/>
      <c r="V59" s="44"/>
      <c r="W59" s="47">
        <v>0</v>
      </c>
      <c r="Y59" s="44"/>
      <c r="Z59" s="44"/>
      <c r="AA59" s="47">
        <v>1</v>
      </c>
      <c r="AC59" s="44"/>
      <c r="AD59" s="44"/>
      <c r="AE59" s="44"/>
      <c r="AF59" s="44"/>
      <c r="AG59" s="47">
        <v>2</v>
      </c>
      <c r="AJ59" s="53" t="s">
        <v>59</v>
      </c>
      <c r="AK59" s="53"/>
      <c r="AL59" s="35">
        <v>1308.03</v>
      </c>
      <c r="AM59" s="35">
        <v>8</v>
      </c>
      <c r="AN59" s="35">
        <f t="shared" si="0"/>
        <v>12</v>
      </c>
      <c r="AO59" s="54">
        <f t="shared" si="1"/>
        <v>112000</v>
      </c>
      <c r="AP59" s="35">
        <f t="shared" si="2"/>
        <v>0</v>
      </c>
      <c r="AQ59" s="54">
        <f t="shared" si="3"/>
        <v>0</v>
      </c>
      <c r="AR59" s="35">
        <f t="shared" si="4"/>
        <v>1</v>
      </c>
      <c r="AS59" s="54">
        <f t="shared" si="5"/>
        <v>920000</v>
      </c>
      <c r="AT59" s="35">
        <f t="shared" si="6"/>
        <v>6</v>
      </c>
      <c r="AU59" s="54">
        <f t="shared" si="7"/>
        <v>1006000</v>
      </c>
      <c r="AV59" s="55">
        <f t="shared" si="8"/>
        <v>13</v>
      </c>
      <c r="AW59" s="15">
        <f t="shared" si="9"/>
        <v>1032000</v>
      </c>
    </row>
    <row r="60" spans="2:49" ht="12" customHeight="1" x14ac:dyDescent="0.2">
      <c r="B60" s="53" t="s">
        <v>106</v>
      </c>
      <c r="C60" s="44"/>
      <c r="D60" s="44"/>
      <c r="E60" s="44"/>
      <c r="F60" s="44"/>
      <c r="G60" s="47">
        <v>4</v>
      </c>
      <c r="I60" s="44"/>
      <c r="J60" s="47">
        <v>64</v>
      </c>
      <c r="L60" s="44"/>
      <c r="M60" s="47">
        <v>0</v>
      </c>
      <c r="O60" s="44"/>
      <c r="P60" s="47">
        <v>0</v>
      </c>
      <c r="R60" s="44"/>
      <c r="S60" s="47">
        <v>1</v>
      </c>
      <c r="T60" s="44"/>
      <c r="U60" s="44"/>
      <c r="V60" s="44"/>
      <c r="W60" s="47">
        <v>1000</v>
      </c>
      <c r="Y60" s="44"/>
      <c r="Z60" s="44"/>
      <c r="AA60" s="47">
        <v>2</v>
      </c>
      <c r="AC60" s="44"/>
      <c r="AD60" s="44"/>
      <c r="AE60" s="44"/>
      <c r="AF60" s="44"/>
      <c r="AG60" s="47">
        <v>50</v>
      </c>
      <c r="AJ60" s="53" t="s">
        <v>62</v>
      </c>
      <c r="AK60" s="53"/>
      <c r="AL60" s="35">
        <v>1308.04</v>
      </c>
      <c r="AM60" s="35">
        <v>6</v>
      </c>
      <c r="AN60" s="35">
        <f t="shared" si="0"/>
        <v>37</v>
      </c>
      <c r="AO60" s="54">
        <f t="shared" si="1"/>
        <v>754000</v>
      </c>
      <c r="AP60" s="35">
        <f t="shared" si="2"/>
        <v>1</v>
      </c>
      <c r="AQ60" s="54">
        <f t="shared" si="3"/>
        <v>150000</v>
      </c>
      <c r="AR60" s="35">
        <f t="shared" si="4"/>
        <v>2</v>
      </c>
      <c r="AS60" s="54">
        <f t="shared" si="5"/>
        <v>612000</v>
      </c>
      <c r="AT60" s="35">
        <f t="shared" si="6"/>
        <v>9</v>
      </c>
      <c r="AU60" s="54">
        <f t="shared" si="7"/>
        <v>561000</v>
      </c>
      <c r="AV60" s="55">
        <f t="shared" si="8"/>
        <v>40</v>
      </c>
      <c r="AW60" s="15">
        <f t="shared" si="9"/>
        <v>1516000</v>
      </c>
    </row>
    <row r="61" spans="2:49" ht="12" customHeight="1" x14ac:dyDescent="0.2">
      <c r="B61" s="53" t="s">
        <v>69</v>
      </c>
      <c r="C61" s="44"/>
      <c r="D61" s="44"/>
      <c r="E61" s="44"/>
      <c r="F61" s="44"/>
      <c r="G61" s="47">
        <v>7</v>
      </c>
      <c r="I61" s="44"/>
      <c r="J61" s="47">
        <v>81</v>
      </c>
      <c r="L61" s="44"/>
      <c r="M61" s="47">
        <v>0</v>
      </c>
      <c r="O61" s="44"/>
      <c r="P61" s="47">
        <v>0</v>
      </c>
      <c r="R61" s="44"/>
      <c r="S61" s="47">
        <v>0</v>
      </c>
      <c r="T61" s="44"/>
      <c r="U61" s="44"/>
      <c r="V61" s="44"/>
      <c r="W61" s="47">
        <v>0</v>
      </c>
      <c r="Y61" s="44"/>
      <c r="Z61" s="44"/>
      <c r="AA61" s="47">
        <v>0</v>
      </c>
      <c r="AC61" s="44"/>
      <c r="AD61" s="44"/>
      <c r="AE61" s="44"/>
      <c r="AF61" s="44"/>
      <c r="AG61" s="47">
        <v>0</v>
      </c>
      <c r="AJ61" s="53" t="s">
        <v>129</v>
      </c>
      <c r="AK61" s="53"/>
      <c r="AL61" s="35">
        <v>1308.05</v>
      </c>
      <c r="AM61" s="35">
        <v>13</v>
      </c>
      <c r="AN61" s="35">
        <f t="shared" si="0"/>
        <v>4</v>
      </c>
      <c r="AO61" s="54">
        <f t="shared" si="1"/>
        <v>118000</v>
      </c>
      <c r="AP61" s="35">
        <f t="shared" si="2"/>
        <v>0</v>
      </c>
      <c r="AQ61" s="54">
        <f t="shared" si="3"/>
        <v>0</v>
      </c>
      <c r="AR61" s="35">
        <f t="shared" si="4"/>
        <v>0</v>
      </c>
      <c r="AS61" s="54">
        <f t="shared" si="5"/>
        <v>0</v>
      </c>
      <c r="AT61" s="35">
        <f t="shared" si="6"/>
        <v>0</v>
      </c>
      <c r="AU61" s="54">
        <f t="shared" si="7"/>
        <v>0</v>
      </c>
      <c r="AV61" s="55">
        <f t="shared" si="8"/>
        <v>4</v>
      </c>
      <c r="AW61" s="15">
        <f t="shared" si="9"/>
        <v>118000</v>
      </c>
    </row>
    <row r="62" spans="2:49" ht="12" customHeight="1" x14ac:dyDescent="0.2">
      <c r="B62" s="53" t="s">
        <v>71</v>
      </c>
      <c r="C62" s="44"/>
      <c r="D62" s="44"/>
      <c r="E62" s="44"/>
      <c r="F62" s="44"/>
      <c r="G62" s="47">
        <v>6</v>
      </c>
      <c r="I62" s="44"/>
      <c r="J62" s="47">
        <v>19</v>
      </c>
      <c r="L62" s="44"/>
      <c r="M62" s="47">
        <v>0</v>
      </c>
      <c r="O62" s="44"/>
      <c r="P62" s="47">
        <v>0</v>
      </c>
      <c r="R62" s="44"/>
      <c r="S62" s="47">
        <v>0</v>
      </c>
      <c r="T62" s="44"/>
      <c r="U62" s="44"/>
      <c r="V62" s="44"/>
      <c r="W62" s="47">
        <v>0</v>
      </c>
      <c r="Y62" s="44"/>
      <c r="Z62" s="44"/>
      <c r="AA62" s="47">
        <v>3</v>
      </c>
      <c r="AC62" s="44"/>
      <c r="AD62" s="44"/>
      <c r="AE62" s="44"/>
      <c r="AF62" s="44"/>
      <c r="AG62" s="47">
        <v>7</v>
      </c>
      <c r="AJ62" s="53" t="s">
        <v>100</v>
      </c>
      <c r="AK62" s="53"/>
      <c r="AL62" s="35">
        <v>1308.06</v>
      </c>
      <c r="AM62" s="35">
        <v>7</v>
      </c>
      <c r="AN62" s="35">
        <f t="shared" si="0"/>
        <v>36</v>
      </c>
      <c r="AO62" s="54">
        <f t="shared" si="1"/>
        <v>528000</v>
      </c>
      <c r="AP62" s="35">
        <f t="shared" si="2"/>
        <v>3</v>
      </c>
      <c r="AQ62" s="54">
        <f t="shared" si="3"/>
        <v>600000</v>
      </c>
      <c r="AR62" s="35">
        <f t="shared" si="4"/>
        <v>1</v>
      </c>
      <c r="AS62" s="54">
        <f t="shared" si="5"/>
        <v>1000000</v>
      </c>
      <c r="AT62" s="35">
        <f t="shared" si="6"/>
        <v>10</v>
      </c>
      <c r="AU62" s="54">
        <f t="shared" si="7"/>
        <v>575000</v>
      </c>
      <c r="AV62" s="55">
        <f t="shared" si="8"/>
        <v>40</v>
      </c>
      <c r="AW62" s="15">
        <f t="shared" si="9"/>
        <v>2128000</v>
      </c>
    </row>
    <row r="63" spans="2:49" ht="12" customHeight="1" x14ac:dyDescent="0.2">
      <c r="B63" s="53" t="s">
        <v>74</v>
      </c>
      <c r="C63" s="44"/>
      <c r="D63" s="44"/>
      <c r="E63" s="44"/>
      <c r="F63" s="44"/>
      <c r="G63" s="47">
        <v>2</v>
      </c>
      <c r="I63" s="44"/>
      <c r="J63" s="47">
        <v>7</v>
      </c>
      <c r="L63" s="44"/>
      <c r="M63" s="47">
        <v>0</v>
      </c>
      <c r="O63" s="44"/>
      <c r="P63" s="47">
        <v>0</v>
      </c>
      <c r="R63" s="44"/>
      <c r="S63" s="47">
        <v>0</v>
      </c>
      <c r="T63" s="44"/>
      <c r="U63" s="44"/>
      <c r="V63" s="44"/>
      <c r="W63" s="47">
        <v>0</v>
      </c>
      <c r="Y63" s="44"/>
      <c r="Z63" s="44"/>
      <c r="AA63" s="47">
        <v>0</v>
      </c>
      <c r="AC63" s="44"/>
      <c r="AD63" s="44"/>
      <c r="AE63" s="44"/>
      <c r="AF63" s="44"/>
      <c r="AG63" s="47">
        <v>0</v>
      </c>
      <c r="AJ63" s="53" t="s">
        <v>67</v>
      </c>
      <c r="AK63" s="53"/>
      <c r="AL63" s="35">
        <v>1401</v>
      </c>
      <c r="AM63" s="35">
        <v>10</v>
      </c>
      <c r="AN63" s="35">
        <f t="shared" si="0"/>
        <v>27</v>
      </c>
      <c r="AO63" s="54">
        <f t="shared" si="1"/>
        <v>162000</v>
      </c>
      <c r="AP63" s="35">
        <f t="shared" si="2"/>
        <v>1</v>
      </c>
      <c r="AQ63" s="54">
        <f t="shared" si="3"/>
        <v>150000</v>
      </c>
      <c r="AR63" s="35">
        <f t="shared" si="4"/>
        <v>1</v>
      </c>
      <c r="AS63" s="54">
        <f t="shared" si="5"/>
        <v>600000</v>
      </c>
      <c r="AT63" s="35">
        <f t="shared" si="6"/>
        <v>7</v>
      </c>
      <c r="AU63" s="54">
        <f t="shared" si="7"/>
        <v>81000</v>
      </c>
      <c r="AV63" s="55">
        <f t="shared" si="8"/>
        <v>29</v>
      </c>
      <c r="AW63" s="15">
        <f t="shared" si="9"/>
        <v>912000</v>
      </c>
    </row>
    <row r="64" spans="2:49" ht="12" customHeight="1" x14ac:dyDescent="0.2">
      <c r="B64" s="53" t="s">
        <v>154</v>
      </c>
      <c r="C64" s="44"/>
      <c r="D64" s="44"/>
      <c r="E64" s="44"/>
      <c r="F64" s="44"/>
      <c r="G64" s="47">
        <v>1</v>
      </c>
      <c r="I64" s="44"/>
      <c r="J64" s="47">
        <v>6</v>
      </c>
      <c r="L64" s="44"/>
      <c r="M64" s="47">
        <v>0</v>
      </c>
      <c r="O64" s="44"/>
      <c r="P64" s="47">
        <v>0</v>
      </c>
      <c r="R64" s="44"/>
      <c r="S64" s="47">
        <v>0</v>
      </c>
      <c r="T64" s="44"/>
      <c r="U64" s="44"/>
      <c r="V64" s="44"/>
      <c r="W64" s="47">
        <v>0</v>
      </c>
      <c r="Y64" s="44"/>
      <c r="Z64" s="44"/>
      <c r="AA64" s="47">
        <v>1</v>
      </c>
      <c r="AC64" s="44"/>
      <c r="AD64" s="44"/>
      <c r="AE64" s="44"/>
      <c r="AF64" s="44"/>
      <c r="AG64" s="47">
        <v>6</v>
      </c>
      <c r="AJ64" s="53" t="s">
        <v>103</v>
      </c>
      <c r="AK64" s="53"/>
      <c r="AL64" s="35">
        <v>1402</v>
      </c>
      <c r="AM64" s="35">
        <v>3</v>
      </c>
      <c r="AN64" s="35">
        <f t="shared" si="0"/>
        <v>3</v>
      </c>
      <c r="AO64" s="54">
        <f t="shared" si="1"/>
        <v>14000</v>
      </c>
      <c r="AP64" s="35">
        <f t="shared" si="2"/>
        <v>0</v>
      </c>
      <c r="AQ64" s="54">
        <f t="shared" si="3"/>
        <v>0</v>
      </c>
      <c r="AR64" s="35">
        <f t="shared" si="4"/>
        <v>0</v>
      </c>
      <c r="AS64" s="54">
        <f t="shared" si="5"/>
        <v>0</v>
      </c>
      <c r="AT64" s="35">
        <f t="shared" si="6"/>
        <v>0</v>
      </c>
      <c r="AU64" s="54">
        <f t="shared" si="7"/>
        <v>0</v>
      </c>
      <c r="AV64" s="55">
        <f t="shared" si="8"/>
        <v>3</v>
      </c>
      <c r="AW64" s="15">
        <f t="shared" si="9"/>
        <v>14000</v>
      </c>
    </row>
    <row r="65" spans="1:49" ht="12" customHeight="1" x14ac:dyDescent="0.2">
      <c r="B65" s="53" t="s">
        <v>26</v>
      </c>
      <c r="C65" s="44"/>
      <c r="D65" s="44"/>
      <c r="E65" s="44"/>
      <c r="F65" s="44"/>
      <c r="G65" s="47">
        <v>204</v>
      </c>
      <c r="I65" s="44"/>
      <c r="J65" s="47">
        <v>2155</v>
      </c>
      <c r="L65" s="44"/>
      <c r="M65" s="47">
        <v>7</v>
      </c>
      <c r="O65" s="44"/>
      <c r="P65" s="47">
        <v>1025</v>
      </c>
      <c r="R65" s="44"/>
      <c r="S65" s="47">
        <v>8</v>
      </c>
      <c r="T65" s="44"/>
      <c r="U65" s="44"/>
      <c r="V65" s="44"/>
      <c r="W65" s="47">
        <v>3762</v>
      </c>
      <c r="Y65" s="44"/>
      <c r="Z65" s="44"/>
      <c r="AA65" s="47">
        <v>73</v>
      </c>
      <c r="AC65" s="44"/>
      <c r="AD65" s="44"/>
      <c r="AE65" s="44"/>
      <c r="AF65" s="44"/>
      <c r="AG65" s="47">
        <v>2363</v>
      </c>
      <c r="AJ65" s="53" t="s">
        <v>134</v>
      </c>
      <c r="AK65" s="53"/>
      <c r="AL65" s="35">
        <v>1403</v>
      </c>
      <c r="AM65" s="35">
        <v>5</v>
      </c>
      <c r="AN65" s="35">
        <f t="shared" si="0"/>
        <v>11</v>
      </c>
      <c r="AO65" s="54">
        <f t="shared" si="1"/>
        <v>151000</v>
      </c>
      <c r="AP65" s="35">
        <f t="shared" si="2"/>
        <v>0</v>
      </c>
      <c r="AQ65" s="54">
        <f t="shared" si="3"/>
        <v>0</v>
      </c>
      <c r="AR65" s="35">
        <f t="shared" si="4"/>
        <v>0</v>
      </c>
      <c r="AS65" s="54">
        <f t="shared" si="5"/>
        <v>0</v>
      </c>
      <c r="AT65" s="35">
        <f t="shared" si="6"/>
        <v>8</v>
      </c>
      <c r="AU65" s="54">
        <f t="shared" si="7"/>
        <v>147000</v>
      </c>
      <c r="AV65" s="55">
        <f t="shared" si="8"/>
        <v>11</v>
      </c>
      <c r="AW65" s="15">
        <f t="shared" si="9"/>
        <v>151000</v>
      </c>
    </row>
    <row r="66" spans="1:49" ht="12" customHeight="1" x14ac:dyDescent="0.2">
      <c r="B66" s="51" t="s">
        <v>76</v>
      </c>
      <c r="C66" s="41"/>
      <c r="D66" s="41"/>
      <c r="AJ66" s="53" t="s">
        <v>70</v>
      </c>
      <c r="AK66" s="53"/>
      <c r="AL66" s="35">
        <v>1501</v>
      </c>
      <c r="AM66" s="35">
        <v>4</v>
      </c>
      <c r="AN66" s="35">
        <f t="shared" si="0"/>
        <v>4</v>
      </c>
      <c r="AO66" s="54">
        <f t="shared" si="1"/>
        <v>1000</v>
      </c>
      <c r="AP66" s="35">
        <f t="shared" si="2"/>
        <v>0</v>
      </c>
      <c r="AQ66" s="54">
        <f t="shared" si="3"/>
        <v>0</v>
      </c>
      <c r="AR66" s="35">
        <f t="shared" si="4"/>
        <v>0</v>
      </c>
      <c r="AS66" s="54">
        <f t="shared" si="5"/>
        <v>0</v>
      </c>
      <c r="AT66" s="35">
        <f t="shared" si="6"/>
        <v>2</v>
      </c>
      <c r="AU66" s="54">
        <f t="shared" si="7"/>
        <v>1000</v>
      </c>
      <c r="AV66" s="55">
        <f t="shared" si="8"/>
        <v>4</v>
      </c>
      <c r="AW66" s="15">
        <f t="shared" si="9"/>
        <v>1000</v>
      </c>
    </row>
    <row r="67" spans="1:49" ht="12" customHeight="1" x14ac:dyDescent="0.2">
      <c r="B67" s="53" t="s">
        <v>78</v>
      </c>
      <c r="C67" s="44"/>
      <c r="D67" s="44"/>
      <c r="E67" s="44"/>
      <c r="F67" s="44"/>
      <c r="G67" s="47">
        <v>9</v>
      </c>
      <c r="I67" s="44"/>
      <c r="J67" s="47">
        <v>34</v>
      </c>
      <c r="L67" s="44"/>
      <c r="M67" s="47">
        <v>0</v>
      </c>
      <c r="O67" s="44"/>
      <c r="P67" s="47">
        <v>0</v>
      </c>
      <c r="R67" s="44"/>
      <c r="S67" s="47">
        <v>0</v>
      </c>
      <c r="T67" s="44"/>
      <c r="U67" s="44"/>
      <c r="V67" s="44"/>
      <c r="W67" s="47">
        <v>0</v>
      </c>
      <c r="Y67" s="44"/>
      <c r="Z67" s="44"/>
      <c r="AA67" s="47">
        <v>5</v>
      </c>
      <c r="AC67" s="44"/>
      <c r="AD67" s="44"/>
      <c r="AE67" s="44"/>
      <c r="AF67" s="44"/>
      <c r="AG67" s="47">
        <v>23</v>
      </c>
      <c r="AJ67" s="53" t="s">
        <v>73</v>
      </c>
      <c r="AK67" s="53"/>
      <c r="AL67" s="35">
        <v>1502</v>
      </c>
      <c r="AM67" s="35">
        <v>5</v>
      </c>
      <c r="AN67" s="35">
        <f t="shared" ref="AN67:AN130" si="10">VLOOKUP(TEXT($AL67,"0000.00"),$B$12:$AG$333,6,FALSE)</f>
        <v>2</v>
      </c>
      <c r="AO67" s="54">
        <f t="shared" ref="AO67:AO130" si="11">VLOOKUP(TEXT($AL67,"0000.00"),$B$12:$AG$333,9,FALSE)*1000</f>
        <v>10000</v>
      </c>
      <c r="AP67" s="35">
        <f t="shared" ref="AP67:AP130" si="12">VLOOKUP(TEXT($AL67,"0000.00"),$B$12:$AG$333,12,FALSE)</f>
        <v>0</v>
      </c>
      <c r="AQ67" s="54">
        <f t="shared" ref="AQ67:AQ130" si="13">VLOOKUP(TEXT($AL67,"0000.00"),$B$12:$AG$333,15,FALSE)*1000</f>
        <v>0</v>
      </c>
      <c r="AR67" s="35">
        <f t="shared" ref="AR67:AR130" si="14">VLOOKUP(TEXT($AL67,"0000.00"),$B$12:$AG$333,18,FALSE)</f>
        <v>1</v>
      </c>
      <c r="AS67" s="54">
        <f t="shared" ref="AS67:AS130" si="15">VLOOKUP(TEXT($AL67,"0000.00"),$B$12:$AG$333,22,FALSE)*1000</f>
        <v>561000</v>
      </c>
      <c r="AT67" s="35">
        <f t="shared" ref="AT67:AT130" si="16">VLOOKUP(TEXT($AL67,"0000.00"),$B$12:$AG$333,26,FALSE)</f>
        <v>3</v>
      </c>
      <c r="AU67" s="54">
        <f t="shared" ref="AU67:AU130" si="17">VLOOKUP(TEXT($AL67,"0000.00"),$B$12:$AG$333,32,FALSE)*1000</f>
        <v>571000</v>
      </c>
      <c r="AV67" s="55">
        <f t="shared" ref="AV67:AV130" si="18">AN67+AP67+AR67</f>
        <v>3</v>
      </c>
      <c r="AW67" s="15">
        <f t="shared" ref="AW67:AW130" si="19">AO67+AQ67+AS67</f>
        <v>571000</v>
      </c>
    </row>
    <row r="68" spans="1:49" ht="12" customHeight="1" x14ac:dyDescent="0.2">
      <c r="B68" s="53" t="s">
        <v>177</v>
      </c>
      <c r="C68" s="44"/>
      <c r="D68" s="44"/>
      <c r="E68" s="44"/>
      <c r="F68" s="44"/>
      <c r="G68" s="47">
        <v>6</v>
      </c>
      <c r="I68" s="44"/>
      <c r="J68" s="47">
        <v>80</v>
      </c>
      <c r="L68" s="44"/>
      <c r="M68" s="47">
        <v>0</v>
      </c>
      <c r="O68" s="44"/>
      <c r="P68" s="47">
        <v>0</v>
      </c>
      <c r="R68" s="44"/>
      <c r="S68" s="47">
        <v>0</v>
      </c>
      <c r="T68" s="44"/>
      <c r="U68" s="44"/>
      <c r="V68" s="44"/>
      <c r="W68" s="47">
        <v>0</v>
      </c>
      <c r="Y68" s="44"/>
      <c r="Z68" s="44"/>
      <c r="AA68" s="47">
        <v>0</v>
      </c>
      <c r="AC68" s="44"/>
      <c r="AD68" s="44"/>
      <c r="AE68" s="44"/>
      <c r="AF68" s="44"/>
      <c r="AG68" s="47">
        <v>0</v>
      </c>
      <c r="AJ68" s="53" t="s">
        <v>142</v>
      </c>
      <c r="AK68" s="53"/>
      <c r="AL68" s="35">
        <v>1504</v>
      </c>
      <c r="AM68" s="35">
        <v>5</v>
      </c>
      <c r="AN68" s="35">
        <f t="shared" si="10"/>
        <v>3</v>
      </c>
      <c r="AO68" s="54">
        <f t="shared" si="11"/>
        <v>21000</v>
      </c>
      <c r="AP68" s="35">
        <f t="shared" si="12"/>
        <v>0</v>
      </c>
      <c r="AQ68" s="54">
        <f t="shared" si="13"/>
        <v>0</v>
      </c>
      <c r="AR68" s="35">
        <f t="shared" si="14"/>
        <v>0</v>
      </c>
      <c r="AS68" s="54">
        <f t="shared" si="15"/>
        <v>0</v>
      </c>
      <c r="AT68" s="35">
        <f t="shared" si="16"/>
        <v>3</v>
      </c>
      <c r="AU68" s="54">
        <f t="shared" si="17"/>
        <v>21000</v>
      </c>
      <c r="AV68" s="55">
        <f t="shared" si="18"/>
        <v>3</v>
      </c>
      <c r="AW68" s="15">
        <f t="shared" si="19"/>
        <v>21000</v>
      </c>
    </row>
    <row r="69" spans="1:49" ht="12" customHeight="1" x14ac:dyDescent="0.2">
      <c r="B69" s="53" t="s">
        <v>79</v>
      </c>
      <c r="C69" s="44"/>
      <c r="D69" s="44"/>
      <c r="E69" s="44"/>
      <c r="F69" s="44"/>
      <c r="G69" s="47">
        <v>1</v>
      </c>
      <c r="I69" s="44"/>
      <c r="J69" s="47">
        <v>45</v>
      </c>
      <c r="L69" s="44"/>
      <c r="M69" s="47">
        <v>0</v>
      </c>
      <c r="O69" s="44"/>
      <c r="P69" s="47">
        <v>0</v>
      </c>
      <c r="R69" s="44"/>
      <c r="S69" s="47">
        <v>0</v>
      </c>
      <c r="T69" s="44"/>
      <c r="U69" s="44"/>
      <c r="V69" s="44"/>
      <c r="W69" s="47">
        <v>0</v>
      </c>
      <c r="Y69" s="44"/>
      <c r="Z69" s="44"/>
      <c r="AA69" s="47">
        <v>1</v>
      </c>
      <c r="AC69" s="44"/>
      <c r="AD69" s="44"/>
      <c r="AE69" s="44"/>
      <c r="AF69" s="44"/>
      <c r="AG69" s="47">
        <v>45</v>
      </c>
      <c r="AJ69" s="53" t="s">
        <v>113</v>
      </c>
      <c r="AK69" s="53"/>
      <c r="AL69" s="35">
        <v>1505</v>
      </c>
      <c r="AM69" s="35">
        <v>6</v>
      </c>
      <c r="AN69" s="35">
        <f t="shared" si="10"/>
        <v>15</v>
      </c>
      <c r="AO69" s="54">
        <f t="shared" si="11"/>
        <v>264000</v>
      </c>
      <c r="AP69" s="35">
        <f t="shared" si="12"/>
        <v>0</v>
      </c>
      <c r="AQ69" s="54">
        <f t="shared" si="13"/>
        <v>0</v>
      </c>
      <c r="AR69" s="35">
        <f t="shared" si="14"/>
        <v>0</v>
      </c>
      <c r="AS69" s="54">
        <f t="shared" si="15"/>
        <v>0</v>
      </c>
      <c r="AT69" s="35">
        <f t="shared" si="16"/>
        <v>4</v>
      </c>
      <c r="AU69" s="54">
        <f t="shared" si="17"/>
        <v>91000</v>
      </c>
      <c r="AV69" s="55">
        <f t="shared" si="18"/>
        <v>15</v>
      </c>
      <c r="AW69" s="15">
        <f t="shared" si="19"/>
        <v>264000</v>
      </c>
    </row>
    <row r="70" spans="1:49" ht="12" customHeight="1" x14ac:dyDescent="0.2">
      <c r="B70" s="53" t="s">
        <v>80</v>
      </c>
      <c r="C70" s="44"/>
      <c r="D70" s="44"/>
      <c r="E70" s="44"/>
      <c r="F70" s="44"/>
      <c r="G70" s="47">
        <v>4</v>
      </c>
      <c r="I70" s="44"/>
      <c r="J70" s="47">
        <v>17</v>
      </c>
      <c r="L70" s="44"/>
      <c r="M70" s="47">
        <v>0</v>
      </c>
      <c r="O70" s="44"/>
      <c r="P70" s="47">
        <v>0</v>
      </c>
      <c r="R70" s="44"/>
      <c r="S70" s="47">
        <v>0</v>
      </c>
      <c r="T70" s="44"/>
      <c r="U70" s="44"/>
      <c r="V70" s="44"/>
      <c r="W70" s="47">
        <v>0</v>
      </c>
      <c r="Y70" s="44"/>
      <c r="Z70" s="44"/>
      <c r="AA70" s="47">
        <v>1</v>
      </c>
      <c r="AC70" s="44"/>
      <c r="AD70" s="44"/>
      <c r="AE70" s="44"/>
      <c r="AF70" s="44"/>
      <c r="AG70" s="47">
        <v>15</v>
      </c>
      <c r="AJ70" s="53" t="s">
        <v>115</v>
      </c>
      <c r="AK70" s="53"/>
      <c r="AL70" s="35">
        <v>1506</v>
      </c>
      <c r="AM70" s="35">
        <v>5</v>
      </c>
      <c r="AN70" s="35">
        <f t="shared" si="10"/>
        <v>10</v>
      </c>
      <c r="AO70" s="54">
        <f t="shared" si="11"/>
        <v>76000</v>
      </c>
      <c r="AP70" s="35">
        <f t="shared" si="12"/>
        <v>0</v>
      </c>
      <c r="AQ70" s="54">
        <f t="shared" si="13"/>
        <v>0</v>
      </c>
      <c r="AR70" s="35">
        <f t="shared" si="14"/>
        <v>1</v>
      </c>
      <c r="AS70" s="54">
        <f t="shared" si="15"/>
        <v>525000</v>
      </c>
      <c r="AT70" s="35">
        <f t="shared" si="16"/>
        <v>8</v>
      </c>
      <c r="AU70" s="54">
        <f t="shared" si="17"/>
        <v>72000</v>
      </c>
      <c r="AV70" s="55">
        <f t="shared" si="18"/>
        <v>11</v>
      </c>
      <c r="AW70" s="15">
        <f t="shared" si="19"/>
        <v>601000</v>
      </c>
    </row>
    <row r="71" spans="1:49" ht="14.45" customHeight="1" x14ac:dyDescent="0.2">
      <c r="A71" s="48" t="s">
        <v>283</v>
      </c>
      <c r="B71" s="37"/>
      <c r="C71" s="37"/>
      <c r="D71" s="37"/>
      <c r="E71" s="37"/>
      <c r="F71" s="37"/>
      <c r="G71" s="37"/>
      <c r="H71" s="37"/>
      <c r="Z71" s="38"/>
      <c r="AA71" s="38"/>
      <c r="AB71" s="49" t="s">
        <v>1</v>
      </c>
      <c r="AC71" s="38"/>
      <c r="AD71" s="49" t="s">
        <v>72</v>
      </c>
      <c r="AE71" s="50" t="s">
        <v>3</v>
      </c>
      <c r="AF71" s="38"/>
      <c r="AG71" s="49" t="s">
        <v>221</v>
      </c>
      <c r="AJ71" s="53" t="s">
        <v>149</v>
      </c>
      <c r="AK71" s="53"/>
      <c r="AL71" s="35">
        <v>1507.01</v>
      </c>
      <c r="AM71" s="35">
        <v>7</v>
      </c>
      <c r="AN71" s="35">
        <f t="shared" si="10"/>
        <v>3</v>
      </c>
      <c r="AO71" s="54">
        <f t="shared" si="11"/>
        <v>3000</v>
      </c>
      <c r="AP71" s="35">
        <f t="shared" si="12"/>
        <v>0</v>
      </c>
      <c r="AQ71" s="54">
        <f t="shared" si="13"/>
        <v>0</v>
      </c>
      <c r="AR71" s="35">
        <f t="shared" si="14"/>
        <v>0</v>
      </c>
      <c r="AS71" s="54">
        <f t="shared" si="15"/>
        <v>0</v>
      </c>
      <c r="AT71" s="35">
        <f t="shared" si="16"/>
        <v>0</v>
      </c>
      <c r="AU71" s="54">
        <f t="shared" si="17"/>
        <v>0</v>
      </c>
      <c r="AV71" s="55">
        <f t="shared" si="18"/>
        <v>3</v>
      </c>
      <c r="AW71" s="15">
        <f t="shared" si="19"/>
        <v>3000</v>
      </c>
    </row>
    <row r="72" spans="1:49" ht="14.45" customHeight="1" x14ac:dyDescent="0.2">
      <c r="A72" s="48" t="s">
        <v>5</v>
      </c>
      <c r="B72" s="37"/>
      <c r="C72" s="37"/>
      <c r="D72" s="37"/>
      <c r="E72" s="37"/>
      <c r="V72" s="48" t="s">
        <v>6</v>
      </c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J72" s="53" t="s">
        <v>117</v>
      </c>
      <c r="AK72" s="53"/>
      <c r="AL72" s="35">
        <v>1507.02</v>
      </c>
      <c r="AM72" s="35">
        <v>8</v>
      </c>
      <c r="AN72" s="35">
        <f t="shared" si="10"/>
        <v>5</v>
      </c>
      <c r="AO72" s="54">
        <f t="shared" si="11"/>
        <v>10000</v>
      </c>
      <c r="AP72" s="35">
        <f t="shared" si="12"/>
        <v>0</v>
      </c>
      <c r="AQ72" s="54">
        <f t="shared" si="13"/>
        <v>0</v>
      </c>
      <c r="AR72" s="35">
        <f t="shared" si="14"/>
        <v>0</v>
      </c>
      <c r="AS72" s="54">
        <f t="shared" si="15"/>
        <v>0</v>
      </c>
      <c r="AT72" s="35">
        <f t="shared" si="16"/>
        <v>2</v>
      </c>
      <c r="AU72" s="54">
        <f t="shared" si="17"/>
        <v>8000</v>
      </c>
      <c r="AV72" s="55">
        <f t="shared" si="18"/>
        <v>5</v>
      </c>
      <c r="AW72" s="15">
        <f t="shared" si="19"/>
        <v>10000</v>
      </c>
    </row>
    <row r="73" spans="1:49" ht="14.45" customHeight="1" x14ac:dyDescent="0.2">
      <c r="A73" s="48" t="s">
        <v>7</v>
      </c>
      <c r="B73" s="37"/>
      <c r="C73" s="37"/>
      <c r="D73" s="37"/>
      <c r="E73" s="37"/>
      <c r="V73" s="48" t="s">
        <v>268</v>
      </c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J73" s="53" t="s">
        <v>118</v>
      </c>
      <c r="AK73" s="53"/>
      <c r="AL73" s="35">
        <v>1508</v>
      </c>
      <c r="AM73" s="35">
        <v>6</v>
      </c>
      <c r="AN73" s="35">
        <f t="shared" si="10"/>
        <v>18</v>
      </c>
      <c r="AO73" s="54">
        <f t="shared" si="11"/>
        <v>73000</v>
      </c>
      <c r="AP73" s="35">
        <f t="shared" si="12"/>
        <v>0</v>
      </c>
      <c r="AQ73" s="54">
        <f t="shared" si="13"/>
        <v>0</v>
      </c>
      <c r="AR73" s="35">
        <f t="shared" si="14"/>
        <v>0</v>
      </c>
      <c r="AS73" s="54">
        <f t="shared" si="15"/>
        <v>0</v>
      </c>
      <c r="AT73" s="35">
        <f t="shared" si="16"/>
        <v>6</v>
      </c>
      <c r="AU73" s="54">
        <f t="shared" si="17"/>
        <v>49000</v>
      </c>
      <c r="AV73" s="55">
        <f t="shared" si="18"/>
        <v>18</v>
      </c>
      <c r="AW73" s="15">
        <f t="shared" si="19"/>
        <v>73000</v>
      </c>
    </row>
    <row r="74" spans="1:49" ht="12" customHeight="1" x14ac:dyDescent="0.2">
      <c r="G74" s="51" t="s">
        <v>10</v>
      </c>
      <c r="H74" s="41"/>
      <c r="I74" s="41"/>
      <c r="J74" s="41"/>
      <c r="M74" s="51" t="s">
        <v>10</v>
      </c>
      <c r="N74" s="41"/>
      <c r="O74" s="41"/>
      <c r="P74" s="41"/>
      <c r="R74" s="51" t="s">
        <v>10</v>
      </c>
      <c r="S74" s="41"/>
      <c r="T74" s="41"/>
      <c r="U74" s="41"/>
      <c r="V74" s="41"/>
      <c r="AJ74" s="53" t="s">
        <v>152</v>
      </c>
      <c r="AK74" s="53"/>
      <c r="AL74" s="35">
        <v>1509</v>
      </c>
      <c r="AM74" s="35">
        <v>7</v>
      </c>
      <c r="AN74" s="35">
        <f t="shared" si="10"/>
        <v>3</v>
      </c>
      <c r="AO74" s="54">
        <f t="shared" si="11"/>
        <v>10000</v>
      </c>
      <c r="AP74" s="35">
        <f t="shared" si="12"/>
        <v>0</v>
      </c>
      <c r="AQ74" s="54">
        <f t="shared" si="13"/>
        <v>0</v>
      </c>
      <c r="AR74" s="35">
        <f t="shared" si="14"/>
        <v>0</v>
      </c>
      <c r="AS74" s="54">
        <f t="shared" si="15"/>
        <v>0</v>
      </c>
      <c r="AT74" s="35">
        <f t="shared" si="16"/>
        <v>2</v>
      </c>
      <c r="AU74" s="54">
        <f t="shared" si="17"/>
        <v>5000</v>
      </c>
      <c r="AV74" s="55">
        <f t="shared" si="18"/>
        <v>3</v>
      </c>
      <c r="AW74" s="15">
        <f t="shared" si="19"/>
        <v>10000</v>
      </c>
    </row>
    <row r="75" spans="1:49" ht="12" customHeight="1" x14ac:dyDescent="0.2">
      <c r="G75" s="51" t="s">
        <v>11</v>
      </c>
      <c r="H75" s="41"/>
      <c r="I75" s="41"/>
      <c r="J75" s="41"/>
      <c r="M75" s="51" t="s">
        <v>12</v>
      </c>
      <c r="N75" s="41"/>
      <c r="O75" s="41"/>
      <c r="P75" s="41"/>
      <c r="R75" s="51" t="s">
        <v>13</v>
      </c>
      <c r="S75" s="41"/>
      <c r="T75" s="41"/>
      <c r="U75" s="41"/>
      <c r="V75" s="41"/>
      <c r="X75" s="51" t="s">
        <v>14</v>
      </c>
      <c r="Y75" s="41"/>
      <c r="Z75" s="41"/>
      <c r="AA75" s="41"/>
      <c r="AB75" s="41"/>
      <c r="AC75" s="41"/>
      <c r="AD75" s="41"/>
      <c r="AE75" s="41"/>
      <c r="AF75" s="41"/>
      <c r="AG75" s="41"/>
      <c r="AJ75" s="53" t="s">
        <v>123</v>
      </c>
      <c r="AK75" s="53"/>
      <c r="AL75" s="35">
        <v>1510</v>
      </c>
      <c r="AM75" s="35">
        <v>6</v>
      </c>
      <c r="AN75" s="35">
        <f t="shared" si="10"/>
        <v>9</v>
      </c>
      <c r="AO75" s="54">
        <f t="shared" si="11"/>
        <v>64000</v>
      </c>
      <c r="AP75" s="35">
        <f t="shared" si="12"/>
        <v>0</v>
      </c>
      <c r="AQ75" s="54">
        <f t="shared" si="13"/>
        <v>0</v>
      </c>
      <c r="AR75" s="35">
        <f t="shared" si="14"/>
        <v>1</v>
      </c>
      <c r="AS75" s="54">
        <f t="shared" si="15"/>
        <v>700000</v>
      </c>
      <c r="AT75" s="35">
        <f t="shared" si="16"/>
        <v>3</v>
      </c>
      <c r="AU75" s="54">
        <f t="shared" si="17"/>
        <v>702000</v>
      </c>
      <c r="AV75" s="55">
        <f t="shared" si="18"/>
        <v>10</v>
      </c>
      <c r="AW75" s="15">
        <f t="shared" si="19"/>
        <v>764000</v>
      </c>
    </row>
    <row r="76" spans="1:49" ht="12.95" customHeight="1" x14ac:dyDescent="0.2">
      <c r="B76" s="52" t="s">
        <v>15</v>
      </c>
      <c r="G76" s="51" t="s">
        <v>16</v>
      </c>
      <c r="H76" s="41"/>
      <c r="I76" s="41"/>
      <c r="J76" s="41"/>
      <c r="M76" s="51" t="s">
        <v>17</v>
      </c>
      <c r="N76" s="41"/>
      <c r="O76" s="41"/>
      <c r="P76" s="41"/>
      <c r="X76" s="51" t="s">
        <v>18</v>
      </c>
      <c r="Y76" s="41"/>
      <c r="Z76" s="41"/>
      <c r="AA76" s="41"/>
      <c r="AB76" s="41"/>
      <c r="AC76" s="41"/>
      <c r="AD76" s="41"/>
      <c r="AE76" s="41"/>
      <c r="AF76" s="41"/>
      <c r="AG76" s="41"/>
      <c r="AJ76" s="53" t="s">
        <v>47</v>
      </c>
      <c r="AK76" s="53"/>
      <c r="AL76" s="35">
        <v>1511</v>
      </c>
      <c r="AM76" s="35">
        <v>8</v>
      </c>
      <c r="AN76" s="35">
        <f t="shared" si="10"/>
        <v>18</v>
      </c>
      <c r="AO76" s="54">
        <f t="shared" si="11"/>
        <v>50000</v>
      </c>
      <c r="AP76" s="35">
        <f t="shared" si="12"/>
        <v>0</v>
      </c>
      <c r="AQ76" s="54">
        <f t="shared" si="13"/>
        <v>0</v>
      </c>
      <c r="AR76" s="35">
        <f t="shared" si="14"/>
        <v>0</v>
      </c>
      <c r="AS76" s="54">
        <f t="shared" si="15"/>
        <v>0</v>
      </c>
      <c r="AT76" s="35">
        <f t="shared" si="16"/>
        <v>3</v>
      </c>
      <c r="AU76" s="54">
        <f t="shared" si="17"/>
        <v>21000</v>
      </c>
      <c r="AV76" s="55">
        <f t="shared" si="18"/>
        <v>18</v>
      </c>
      <c r="AW76" s="15">
        <f t="shared" si="19"/>
        <v>50000</v>
      </c>
    </row>
    <row r="77" spans="1:49" ht="13.5" customHeight="1" x14ac:dyDescent="0.2">
      <c r="B77" s="42"/>
      <c r="G77" s="41"/>
      <c r="H77" s="41"/>
      <c r="I77" s="41"/>
      <c r="J77" s="41"/>
      <c r="M77" s="41"/>
      <c r="N77" s="41"/>
      <c r="O77" s="41"/>
      <c r="P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J77" s="53" t="s">
        <v>125</v>
      </c>
      <c r="AK77" s="53"/>
      <c r="AL77" s="35">
        <v>1512</v>
      </c>
      <c r="AM77" s="35">
        <v>5</v>
      </c>
      <c r="AN77" s="35">
        <f t="shared" si="10"/>
        <v>3</v>
      </c>
      <c r="AO77" s="54">
        <f t="shared" si="11"/>
        <v>20000</v>
      </c>
      <c r="AP77" s="35">
        <f t="shared" si="12"/>
        <v>0</v>
      </c>
      <c r="AQ77" s="54">
        <f t="shared" si="13"/>
        <v>0</v>
      </c>
      <c r="AR77" s="35">
        <f t="shared" si="14"/>
        <v>0</v>
      </c>
      <c r="AS77" s="54">
        <f t="shared" si="15"/>
        <v>0</v>
      </c>
      <c r="AT77" s="35">
        <f t="shared" si="16"/>
        <v>0</v>
      </c>
      <c r="AU77" s="54">
        <f t="shared" si="17"/>
        <v>0</v>
      </c>
      <c r="AV77" s="55">
        <f t="shared" si="18"/>
        <v>3</v>
      </c>
      <c r="AW77" s="15">
        <f t="shared" si="19"/>
        <v>20000</v>
      </c>
    </row>
    <row r="78" spans="1:49" ht="12" customHeight="1" x14ac:dyDescent="0.2">
      <c r="F78" s="51" t="s">
        <v>19</v>
      </c>
      <c r="G78" s="41"/>
      <c r="H78" s="41"/>
      <c r="J78" s="51" t="s">
        <v>20</v>
      </c>
      <c r="K78" s="41"/>
      <c r="M78" s="51" t="s">
        <v>19</v>
      </c>
      <c r="N78" s="41"/>
      <c r="P78" s="52" t="s">
        <v>20</v>
      </c>
      <c r="S78" s="52" t="s">
        <v>19</v>
      </c>
      <c r="U78" s="51" t="s">
        <v>20</v>
      </c>
      <c r="V78" s="41"/>
      <c r="Y78" s="51" t="s">
        <v>19</v>
      </c>
      <c r="Z78" s="41"/>
      <c r="AD78" s="51" t="s">
        <v>20</v>
      </c>
      <c r="AE78" s="41"/>
      <c r="AF78" s="41"/>
      <c r="AJ78" s="53" t="s">
        <v>86</v>
      </c>
      <c r="AK78" s="53"/>
      <c r="AL78" s="35">
        <v>1513</v>
      </c>
      <c r="AM78" s="35">
        <v>4</v>
      </c>
      <c r="AN78" s="35">
        <f t="shared" si="10"/>
        <v>10</v>
      </c>
      <c r="AO78" s="54">
        <f t="shared" si="11"/>
        <v>95000</v>
      </c>
      <c r="AP78" s="35">
        <f t="shared" si="12"/>
        <v>0</v>
      </c>
      <c r="AQ78" s="54">
        <f t="shared" si="13"/>
        <v>0</v>
      </c>
      <c r="AR78" s="35">
        <f t="shared" si="14"/>
        <v>2</v>
      </c>
      <c r="AS78" s="54">
        <f t="shared" si="15"/>
        <v>1000000</v>
      </c>
      <c r="AT78" s="35">
        <f t="shared" si="16"/>
        <v>2</v>
      </c>
      <c r="AU78" s="54">
        <f t="shared" si="17"/>
        <v>2000</v>
      </c>
      <c r="AV78" s="55">
        <f t="shared" si="18"/>
        <v>12</v>
      </c>
      <c r="AW78" s="15">
        <f t="shared" si="19"/>
        <v>1095000</v>
      </c>
    </row>
    <row r="79" spans="1:49" ht="12" customHeight="1" x14ac:dyDescent="0.2">
      <c r="F79" s="51" t="s">
        <v>21</v>
      </c>
      <c r="G79" s="41"/>
      <c r="H79" s="41"/>
      <c r="J79" s="51" t="s">
        <v>22</v>
      </c>
      <c r="K79" s="41"/>
      <c r="M79" s="51" t="s">
        <v>21</v>
      </c>
      <c r="N79" s="41"/>
      <c r="P79" s="52" t="s">
        <v>22</v>
      </c>
      <c r="S79" s="52" t="s">
        <v>21</v>
      </c>
      <c r="U79" s="51" t="s">
        <v>22</v>
      </c>
      <c r="V79" s="41"/>
      <c r="Y79" s="51" t="s">
        <v>21</v>
      </c>
      <c r="Z79" s="41"/>
      <c r="AD79" s="51" t="s">
        <v>22</v>
      </c>
      <c r="AE79" s="41"/>
      <c r="AF79" s="41"/>
      <c r="AJ79" s="53" t="s">
        <v>279</v>
      </c>
      <c r="AK79" s="53"/>
      <c r="AL79" s="35">
        <v>1601</v>
      </c>
      <c r="AM79" s="35">
        <v>4</v>
      </c>
      <c r="AN79" s="35">
        <f t="shared" si="10"/>
        <v>2</v>
      </c>
      <c r="AO79" s="54">
        <f t="shared" si="11"/>
        <v>5000</v>
      </c>
      <c r="AP79" s="35">
        <f t="shared" si="12"/>
        <v>0</v>
      </c>
      <c r="AQ79" s="54">
        <f t="shared" si="13"/>
        <v>0</v>
      </c>
      <c r="AR79" s="35">
        <f t="shared" si="14"/>
        <v>0</v>
      </c>
      <c r="AS79" s="54">
        <f t="shared" si="15"/>
        <v>0</v>
      </c>
      <c r="AT79" s="35">
        <f t="shared" si="16"/>
        <v>1</v>
      </c>
      <c r="AU79" s="54">
        <f t="shared" si="17"/>
        <v>4000</v>
      </c>
      <c r="AV79" s="55">
        <f t="shared" si="18"/>
        <v>2</v>
      </c>
      <c r="AW79" s="15">
        <f t="shared" si="19"/>
        <v>5000</v>
      </c>
    </row>
    <row r="80" spans="1:49" ht="12" customHeight="1" x14ac:dyDescent="0.2">
      <c r="B80" s="53" t="s">
        <v>83</v>
      </c>
      <c r="C80" s="44"/>
      <c r="D80" s="44"/>
      <c r="E80" s="44"/>
      <c r="F80" s="44"/>
      <c r="G80" s="47">
        <v>0</v>
      </c>
      <c r="I80" s="44"/>
      <c r="J80" s="47">
        <v>0</v>
      </c>
      <c r="L80" s="44"/>
      <c r="M80" s="47">
        <v>0</v>
      </c>
      <c r="O80" s="44"/>
      <c r="P80" s="47">
        <v>0</v>
      </c>
      <c r="R80" s="44"/>
      <c r="S80" s="47">
        <v>1</v>
      </c>
      <c r="T80" s="44"/>
      <c r="U80" s="44"/>
      <c r="V80" s="44"/>
      <c r="W80" s="47">
        <v>267</v>
      </c>
      <c r="Y80" s="44"/>
      <c r="Z80" s="44"/>
      <c r="AA80" s="47">
        <v>1</v>
      </c>
      <c r="AC80" s="44"/>
      <c r="AD80" s="44"/>
      <c r="AE80" s="44"/>
      <c r="AF80" s="44"/>
      <c r="AG80" s="47">
        <v>267</v>
      </c>
      <c r="AJ80" s="53" t="s">
        <v>180</v>
      </c>
      <c r="AK80" s="53"/>
      <c r="AL80" s="35">
        <v>1602</v>
      </c>
      <c r="AM80" s="35">
        <v>5</v>
      </c>
      <c r="AN80" s="35">
        <f t="shared" si="10"/>
        <v>2</v>
      </c>
      <c r="AO80" s="54">
        <f t="shared" si="11"/>
        <v>7000</v>
      </c>
      <c r="AP80" s="35">
        <f t="shared" si="12"/>
        <v>0</v>
      </c>
      <c r="AQ80" s="54">
        <f t="shared" si="13"/>
        <v>0</v>
      </c>
      <c r="AR80" s="35">
        <f t="shared" si="14"/>
        <v>0</v>
      </c>
      <c r="AS80" s="54">
        <f t="shared" si="15"/>
        <v>0</v>
      </c>
      <c r="AT80" s="35">
        <f t="shared" si="16"/>
        <v>2</v>
      </c>
      <c r="AU80" s="54">
        <f t="shared" si="17"/>
        <v>7000</v>
      </c>
      <c r="AV80" s="55">
        <f t="shared" si="18"/>
        <v>2</v>
      </c>
      <c r="AW80" s="15">
        <f t="shared" si="19"/>
        <v>7000</v>
      </c>
    </row>
    <row r="81" spans="2:49" ht="12" customHeight="1" x14ac:dyDescent="0.2">
      <c r="B81" s="53" t="s">
        <v>84</v>
      </c>
      <c r="C81" s="44"/>
      <c r="D81" s="44"/>
      <c r="E81" s="44"/>
      <c r="F81" s="44"/>
      <c r="G81" s="47">
        <v>4</v>
      </c>
      <c r="I81" s="44"/>
      <c r="J81" s="47">
        <v>25</v>
      </c>
      <c r="L81" s="44"/>
      <c r="M81" s="47">
        <v>0</v>
      </c>
      <c r="O81" s="44"/>
      <c r="P81" s="47">
        <v>0</v>
      </c>
      <c r="R81" s="44"/>
      <c r="S81" s="47">
        <v>0</v>
      </c>
      <c r="T81" s="44"/>
      <c r="U81" s="44"/>
      <c r="V81" s="44"/>
      <c r="W81" s="47">
        <v>0</v>
      </c>
      <c r="Y81" s="44"/>
      <c r="Z81" s="44"/>
      <c r="AA81" s="47">
        <v>1</v>
      </c>
      <c r="AC81" s="44"/>
      <c r="AD81" s="44"/>
      <c r="AE81" s="44"/>
      <c r="AF81" s="44"/>
      <c r="AG81" s="47">
        <v>22</v>
      </c>
      <c r="AJ81" s="53" t="s">
        <v>205</v>
      </c>
      <c r="AK81" s="53"/>
      <c r="AL81" s="35">
        <v>1603</v>
      </c>
      <c r="AM81" s="35">
        <v>4</v>
      </c>
      <c r="AN81" s="35">
        <f t="shared" si="10"/>
        <v>4</v>
      </c>
      <c r="AO81" s="54">
        <f t="shared" si="11"/>
        <v>22000</v>
      </c>
      <c r="AP81" s="35">
        <f t="shared" si="12"/>
        <v>0</v>
      </c>
      <c r="AQ81" s="54">
        <f t="shared" si="13"/>
        <v>0</v>
      </c>
      <c r="AR81" s="35">
        <f t="shared" si="14"/>
        <v>0</v>
      </c>
      <c r="AS81" s="54">
        <f t="shared" si="15"/>
        <v>0</v>
      </c>
      <c r="AT81" s="35">
        <f t="shared" si="16"/>
        <v>2</v>
      </c>
      <c r="AU81" s="54">
        <f t="shared" si="17"/>
        <v>2000</v>
      </c>
      <c r="AV81" s="55">
        <f t="shared" si="18"/>
        <v>4</v>
      </c>
      <c r="AW81" s="15">
        <f t="shared" si="19"/>
        <v>22000</v>
      </c>
    </row>
    <row r="82" spans="2:49" ht="12" customHeight="1" x14ac:dyDescent="0.2">
      <c r="B82" s="53" t="s">
        <v>85</v>
      </c>
      <c r="C82" s="44"/>
      <c r="D82" s="44"/>
      <c r="E82" s="44"/>
      <c r="F82" s="44"/>
      <c r="G82" s="47">
        <v>15</v>
      </c>
      <c r="I82" s="44"/>
      <c r="J82" s="47">
        <v>102</v>
      </c>
      <c r="L82" s="44"/>
      <c r="M82" s="47">
        <v>2</v>
      </c>
      <c r="O82" s="44"/>
      <c r="P82" s="47">
        <v>336</v>
      </c>
      <c r="R82" s="44"/>
      <c r="S82" s="47">
        <v>0</v>
      </c>
      <c r="T82" s="44"/>
      <c r="U82" s="44"/>
      <c r="V82" s="44"/>
      <c r="W82" s="47">
        <v>0</v>
      </c>
      <c r="Y82" s="44"/>
      <c r="Z82" s="44"/>
      <c r="AA82" s="47">
        <v>3</v>
      </c>
      <c r="AC82" s="44"/>
      <c r="AD82" s="44"/>
      <c r="AE82" s="44"/>
      <c r="AF82" s="44"/>
      <c r="AG82" s="47">
        <v>34</v>
      </c>
      <c r="AJ82" s="53" t="s">
        <v>94</v>
      </c>
      <c r="AK82" s="53"/>
      <c r="AL82" s="35">
        <v>1604</v>
      </c>
      <c r="AM82" s="35">
        <v>4</v>
      </c>
      <c r="AN82" s="35">
        <f t="shared" si="10"/>
        <v>5</v>
      </c>
      <c r="AO82" s="54">
        <f t="shared" si="11"/>
        <v>47000</v>
      </c>
      <c r="AP82" s="35">
        <f t="shared" si="12"/>
        <v>0</v>
      </c>
      <c r="AQ82" s="54">
        <f t="shared" si="13"/>
        <v>0</v>
      </c>
      <c r="AR82" s="35">
        <f t="shared" si="14"/>
        <v>0</v>
      </c>
      <c r="AS82" s="54">
        <f t="shared" si="15"/>
        <v>0</v>
      </c>
      <c r="AT82" s="35">
        <f t="shared" si="16"/>
        <v>1</v>
      </c>
      <c r="AU82" s="54">
        <f t="shared" si="17"/>
        <v>25000</v>
      </c>
      <c r="AV82" s="55">
        <f t="shared" si="18"/>
        <v>5</v>
      </c>
      <c r="AW82" s="15">
        <f t="shared" si="19"/>
        <v>47000</v>
      </c>
    </row>
    <row r="83" spans="2:49" ht="12" customHeight="1" x14ac:dyDescent="0.2">
      <c r="B83" s="53" t="s">
        <v>51</v>
      </c>
      <c r="C83" s="44"/>
      <c r="D83" s="44"/>
      <c r="E83" s="44"/>
      <c r="F83" s="44"/>
      <c r="G83" s="47">
        <v>4</v>
      </c>
      <c r="I83" s="44"/>
      <c r="J83" s="47">
        <v>35</v>
      </c>
      <c r="L83" s="44"/>
      <c r="M83" s="47">
        <v>0</v>
      </c>
      <c r="O83" s="44"/>
      <c r="P83" s="47">
        <v>0</v>
      </c>
      <c r="R83" s="44"/>
      <c r="S83" s="47">
        <v>0</v>
      </c>
      <c r="T83" s="44"/>
      <c r="U83" s="44"/>
      <c r="V83" s="44"/>
      <c r="W83" s="47">
        <v>0</v>
      </c>
      <c r="Y83" s="44"/>
      <c r="Z83" s="44"/>
      <c r="AA83" s="47">
        <v>0</v>
      </c>
      <c r="AC83" s="44"/>
      <c r="AD83" s="44"/>
      <c r="AE83" s="44"/>
      <c r="AF83" s="44"/>
      <c r="AG83" s="47">
        <v>0</v>
      </c>
      <c r="AJ83" s="53" t="s">
        <v>95</v>
      </c>
      <c r="AK83" s="53"/>
      <c r="AL83" s="35">
        <v>1605</v>
      </c>
      <c r="AM83" s="35">
        <v>5</v>
      </c>
      <c r="AN83" s="35">
        <f t="shared" si="10"/>
        <v>6</v>
      </c>
      <c r="AO83" s="54">
        <f t="shared" si="11"/>
        <v>136000</v>
      </c>
      <c r="AP83" s="35">
        <f t="shared" si="12"/>
        <v>1</v>
      </c>
      <c r="AQ83" s="54">
        <f t="shared" si="13"/>
        <v>103000</v>
      </c>
      <c r="AR83" s="35">
        <f t="shared" si="14"/>
        <v>1</v>
      </c>
      <c r="AS83" s="54">
        <f t="shared" si="15"/>
        <v>835000</v>
      </c>
      <c r="AT83" s="35">
        <f t="shared" si="16"/>
        <v>3</v>
      </c>
      <c r="AU83" s="54">
        <f t="shared" si="17"/>
        <v>228000</v>
      </c>
      <c r="AV83" s="55">
        <f t="shared" si="18"/>
        <v>8</v>
      </c>
      <c r="AW83" s="15">
        <f t="shared" si="19"/>
        <v>1074000</v>
      </c>
    </row>
    <row r="84" spans="2:49" ht="12" customHeight="1" x14ac:dyDescent="0.2">
      <c r="B84" s="53" t="s">
        <v>52</v>
      </c>
      <c r="C84" s="44"/>
      <c r="D84" s="44"/>
      <c r="E84" s="44"/>
      <c r="F84" s="44"/>
      <c r="G84" s="47">
        <v>0</v>
      </c>
      <c r="I84" s="44"/>
      <c r="J84" s="47">
        <v>0</v>
      </c>
      <c r="L84" s="44"/>
      <c r="M84" s="47">
        <v>1</v>
      </c>
      <c r="O84" s="44"/>
      <c r="P84" s="47">
        <v>106</v>
      </c>
      <c r="R84" s="44"/>
      <c r="S84" s="47">
        <v>0</v>
      </c>
      <c r="T84" s="44"/>
      <c r="U84" s="44"/>
      <c r="V84" s="44"/>
      <c r="W84" s="47">
        <v>0</v>
      </c>
      <c r="Y84" s="44"/>
      <c r="Z84" s="44"/>
      <c r="AA84" s="47">
        <v>1</v>
      </c>
      <c r="AC84" s="44"/>
      <c r="AD84" s="44"/>
      <c r="AE84" s="44"/>
      <c r="AF84" s="44"/>
      <c r="AG84" s="47">
        <v>106</v>
      </c>
      <c r="AJ84" s="53" t="s">
        <v>96</v>
      </c>
      <c r="AK84" s="53"/>
      <c r="AL84" s="35">
        <v>1606</v>
      </c>
      <c r="AM84" s="35">
        <v>5</v>
      </c>
      <c r="AN84" s="35">
        <f t="shared" si="10"/>
        <v>6</v>
      </c>
      <c r="AO84" s="54">
        <f t="shared" si="11"/>
        <v>142000</v>
      </c>
      <c r="AP84" s="35">
        <f t="shared" si="12"/>
        <v>1</v>
      </c>
      <c r="AQ84" s="54">
        <f t="shared" si="13"/>
        <v>250000</v>
      </c>
      <c r="AR84" s="35">
        <f t="shared" si="14"/>
        <v>0</v>
      </c>
      <c r="AS84" s="54">
        <f t="shared" si="15"/>
        <v>0</v>
      </c>
      <c r="AT84" s="35">
        <f t="shared" si="16"/>
        <v>3</v>
      </c>
      <c r="AU84" s="54">
        <f t="shared" si="17"/>
        <v>106000</v>
      </c>
      <c r="AV84" s="55">
        <f t="shared" si="18"/>
        <v>7</v>
      </c>
      <c r="AW84" s="15">
        <f t="shared" si="19"/>
        <v>392000</v>
      </c>
    </row>
    <row r="85" spans="2:49" ht="12" customHeight="1" x14ac:dyDescent="0.2">
      <c r="B85" s="53" t="s">
        <v>126</v>
      </c>
      <c r="C85" s="44"/>
      <c r="D85" s="44"/>
      <c r="E85" s="44"/>
      <c r="F85" s="44"/>
      <c r="G85" s="47">
        <v>37</v>
      </c>
      <c r="I85" s="44"/>
      <c r="J85" s="47">
        <v>398</v>
      </c>
      <c r="L85" s="44"/>
      <c r="M85" s="47">
        <v>8</v>
      </c>
      <c r="O85" s="44"/>
      <c r="P85" s="47">
        <v>1409</v>
      </c>
      <c r="R85" s="44"/>
      <c r="S85" s="47">
        <v>3</v>
      </c>
      <c r="T85" s="44"/>
      <c r="U85" s="44"/>
      <c r="V85" s="44"/>
      <c r="W85" s="47">
        <v>1344</v>
      </c>
      <c r="Y85" s="44"/>
      <c r="Z85" s="44"/>
      <c r="AA85" s="47">
        <v>9</v>
      </c>
      <c r="AC85" s="44"/>
      <c r="AD85" s="44"/>
      <c r="AE85" s="44"/>
      <c r="AF85" s="44"/>
      <c r="AG85" s="47">
        <v>484</v>
      </c>
      <c r="AJ85" s="53" t="s">
        <v>63</v>
      </c>
      <c r="AK85" s="53"/>
      <c r="AL85" s="35">
        <v>1607</v>
      </c>
      <c r="AM85" s="35">
        <v>6</v>
      </c>
      <c r="AN85" s="35">
        <f t="shared" si="10"/>
        <v>3</v>
      </c>
      <c r="AO85" s="54">
        <f t="shared" si="11"/>
        <v>5000</v>
      </c>
      <c r="AP85" s="35">
        <f t="shared" si="12"/>
        <v>0</v>
      </c>
      <c r="AQ85" s="54">
        <f t="shared" si="13"/>
        <v>0</v>
      </c>
      <c r="AR85" s="35">
        <f t="shared" si="14"/>
        <v>0</v>
      </c>
      <c r="AS85" s="54">
        <f t="shared" si="15"/>
        <v>0</v>
      </c>
      <c r="AT85" s="35">
        <f t="shared" si="16"/>
        <v>0</v>
      </c>
      <c r="AU85" s="54">
        <f t="shared" si="17"/>
        <v>0</v>
      </c>
      <c r="AV85" s="55">
        <f t="shared" si="18"/>
        <v>3</v>
      </c>
      <c r="AW85" s="15">
        <f t="shared" si="19"/>
        <v>5000</v>
      </c>
    </row>
    <row r="86" spans="2:49" ht="12" customHeight="1" x14ac:dyDescent="0.2">
      <c r="B86" s="53" t="s">
        <v>54</v>
      </c>
      <c r="C86" s="44"/>
      <c r="D86" s="44"/>
      <c r="E86" s="44"/>
      <c r="F86" s="44"/>
      <c r="G86" s="47">
        <v>5</v>
      </c>
      <c r="I86" s="44"/>
      <c r="J86" s="47">
        <v>51</v>
      </c>
      <c r="L86" s="44"/>
      <c r="M86" s="47">
        <v>0</v>
      </c>
      <c r="O86" s="44"/>
      <c r="P86" s="47">
        <v>0</v>
      </c>
      <c r="R86" s="44"/>
      <c r="S86" s="47">
        <v>0</v>
      </c>
      <c r="T86" s="44"/>
      <c r="U86" s="44"/>
      <c r="V86" s="44"/>
      <c r="W86" s="47">
        <v>0</v>
      </c>
      <c r="Y86" s="44"/>
      <c r="Z86" s="44"/>
      <c r="AA86" s="47">
        <v>4</v>
      </c>
      <c r="AC86" s="44"/>
      <c r="AD86" s="44"/>
      <c r="AE86" s="44"/>
      <c r="AF86" s="44"/>
      <c r="AG86" s="47">
        <v>46</v>
      </c>
      <c r="AJ86" s="53" t="s">
        <v>99</v>
      </c>
      <c r="AK86" s="53"/>
      <c r="AL86" s="35">
        <v>1608.01</v>
      </c>
      <c r="AM86" s="35">
        <v>7</v>
      </c>
      <c r="AN86" s="35">
        <f t="shared" si="10"/>
        <v>3</v>
      </c>
      <c r="AO86" s="54">
        <f t="shared" si="11"/>
        <v>1000</v>
      </c>
      <c r="AP86" s="35">
        <f t="shared" si="12"/>
        <v>0</v>
      </c>
      <c r="AQ86" s="54">
        <f t="shared" si="13"/>
        <v>0</v>
      </c>
      <c r="AR86" s="35">
        <f t="shared" si="14"/>
        <v>0</v>
      </c>
      <c r="AS86" s="54">
        <f t="shared" si="15"/>
        <v>0</v>
      </c>
      <c r="AT86" s="35">
        <f t="shared" si="16"/>
        <v>0</v>
      </c>
      <c r="AU86" s="54">
        <f t="shared" si="17"/>
        <v>0</v>
      </c>
      <c r="AV86" s="55">
        <f t="shared" si="18"/>
        <v>3</v>
      </c>
      <c r="AW86" s="15">
        <f t="shared" si="19"/>
        <v>1000</v>
      </c>
    </row>
    <row r="87" spans="2:49" ht="12" customHeight="1" x14ac:dyDescent="0.2">
      <c r="B87" s="53" t="s">
        <v>90</v>
      </c>
      <c r="C87" s="44"/>
      <c r="D87" s="44"/>
      <c r="E87" s="44"/>
      <c r="F87" s="44"/>
      <c r="G87" s="47">
        <v>12</v>
      </c>
      <c r="I87" s="44"/>
      <c r="J87" s="47">
        <v>87</v>
      </c>
      <c r="L87" s="44"/>
      <c r="M87" s="47">
        <v>1</v>
      </c>
      <c r="O87" s="44"/>
      <c r="P87" s="47">
        <v>125</v>
      </c>
      <c r="R87" s="44"/>
      <c r="S87" s="47">
        <v>0</v>
      </c>
      <c r="T87" s="44"/>
      <c r="U87" s="44"/>
      <c r="V87" s="44"/>
      <c r="W87" s="47">
        <v>0</v>
      </c>
      <c r="Y87" s="44"/>
      <c r="Z87" s="44"/>
      <c r="AA87" s="47">
        <v>4</v>
      </c>
      <c r="AC87" s="44"/>
      <c r="AD87" s="44"/>
      <c r="AE87" s="44"/>
      <c r="AF87" s="44"/>
      <c r="AG87" s="47">
        <v>30</v>
      </c>
      <c r="AJ87" s="53" t="s">
        <v>101</v>
      </c>
      <c r="AK87" s="53"/>
      <c r="AL87" s="35">
        <v>1608.02</v>
      </c>
      <c r="AM87" s="35">
        <v>6</v>
      </c>
      <c r="AN87" s="35">
        <f t="shared" si="10"/>
        <v>4</v>
      </c>
      <c r="AO87" s="54">
        <f t="shared" si="11"/>
        <v>7000</v>
      </c>
      <c r="AP87" s="35">
        <f t="shared" si="12"/>
        <v>0</v>
      </c>
      <c r="AQ87" s="54">
        <f t="shared" si="13"/>
        <v>0</v>
      </c>
      <c r="AR87" s="35">
        <f t="shared" si="14"/>
        <v>0</v>
      </c>
      <c r="AS87" s="54">
        <f t="shared" si="15"/>
        <v>0</v>
      </c>
      <c r="AT87" s="35">
        <f t="shared" si="16"/>
        <v>2</v>
      </c>
      <c r="AU87" s="54">
        <f t="shared" si="17"/>
        <v>4000</v>
      </c>
      <c r="AV87" s="55">
        <f t="shared" si="18"/>
        <v>4</v>
      </c>
      <c r="AW87" s="15">
        <f t="shared" si="19"/>
        <v>7000</v>
      </c>
    </row>
    <row r="88" spans="2:49" ht="12" customHeight="1" x14ac:dyDescent="0.2">
      <c r="B88" s="53" t="s">
        <v>91</v>
      </c>
      <c r="C88" s="44"/>
      <c r="D88" s="44"/>
      <c r="E88" s="44"/>
      <c r="F88" s="44"/>
      <c r="G88" s="47">
        <v>11</v>
      </c>
      <c r="I88" s="44"/>
      <c r="J88" s="47">
        <v>151</v>
      </c>
      <c r="L88" s="44"/>
      <c r="M88" s="47">
        <v>0</v>
      </c>
      <c r="O88" s="44"/>
      <c r="P88" s="47">
        <v>0</v>
      </c>
      <c r="R88" s="44"/>
      <c r="S88" s="47">
        <v>0</v>
      </c>
      <c r="T88" s="44"/>
      <c r="U88" s="44"/>
      <c r="V88" s="44"/>
      <c r="W88" s="47">
        <v>0</v>
      </c>
      <c r="Y88" s="44"/>
      <c r="Z88" s="44"/>
      <c r="AA88" s="47">
        <v>8</v>
      </c>
      <c r="AC88" s="44"/>
      <c r="AD88" s="44"/>
      <c r="AE88" s="44"/>
      <c r="AF88" s="44"/>
      <c r="AG88" s="47">
        <v>147</v>
      </c>
      <c r="AJ88" s="53" t="s">
        <v>130</v>
      </c>
      <c r="AK88" s="53"/>
      <c r="AL88" s="35">
        <v>1701</v>
      </c>
      <c r="AM88" s="35">
        <v>4</v>
      </c>
      <c r="AN88" s="35">
        <f t="shared" si="10"/>
        <v>18</v>
      </c>
      <c r="AO88" s="54">
        <f t="shared" si="11"/>
        <v>174000</v>
      </c>
      <c r="AP88" s="35">
        <f t="shared" si="12"/>
        <v>1</v>
      </c>
      <c r="AQ88" s="54">
        <f t="shared" si="13"/>
        <v>165000</v>
      </c>
      <c r="AR88" s="35">
        <f t="shared" si="14"/>
        <v>0</v>
      </c>
      <c r="AS88" s="54">
        <f t="shared" si="15"/>
        <v>0</v>
      </c>
      <c r="AT88" s="35">
        <f t="shared" si="16"/>
        <v>5</v>
      </c>
      <c r="AU88" s="54">
        <f t="shared" si="17"/>
        <v>221000</v>
      </c>
      <c r="AV88" s="55">
        <f t="shared" si="18"/>
        <v>19</v>
      </c>
      <c r="AW88" s="15">
        <f t="shared" si="19"/>
        <v>339000</v>
      </c>
    </row>
    <row r="89" spans="2:49" ht="12" customHeight="1" x14ac:dyDescent="0.2">
      <c r="B89" s="53" t="s">
        <v>56</v>
      </c>
      <c r="C89" s="44"/>
      <c r="D89" s="44"/>
      <c r="E89" s="44"/>
      <c r="F89" s="44"/>
      <c r="G89" s="47">
        <v>2</v>
      </c>
      <c r="I89" s="44"/>
      <c r="J89" s="47">
        <v>10</v>
      </c>
      <c r="L89" s="44"/>
      <c r="M89" s="47">
        <v>0</v>
      </c>
      <c r="O89" s="44"/>
      <c r="P89" s="47">
        <v>0</v>
      </c>
      <c r="R89" s="44"/>
      <c r="S89" s="47">
        <v>1</v>
      </c>
      <c r="T89" s="44"/>
      <c r="U89" s="44"/>
      <c r="V89" s="44"/>
      <c r="W89" s="47">
        <v>561</v>
      </c>
      <c r="Y89" s="44"/>
      <c r="Z89" s="44"/>
      <c r="AA89" s="47">
        <v>3</v>
      </c>
      <c r="AC89" s="44"/>
      <c r="AD89" s="44"/>
      <c r="AE89" s="44"/>
      <c r="AF89" s="44"/>
      <c r="AG89" s="47">
        <v>571</v>
      </c>
      <c r="AJ89" s="53" t="s">
        <v>68</v>
      </c>
      <c r="AK89" s="53"/>
      <c r="AL89" s="35">
        <v>1702</v>
      </c>
      <c r="AM89" s="35">
        <v>3</v>
      </c>
      <c r="AN89" s="35">
        <f t="shared" si="10"/>
        <v>1</v>
      </c>
      <c r="AO89" s="54">
        <f t="shared" si="11"/>
        <v>3000</v>
      </c>
      <c r="AP89" s="35">
        <f t="shared" si="12"/>
        <v>0</v>
      </c>
      <c r="AQ89" s="54">
        <f t="shared" si="13"/>
        <v>0</v>
      </c>
      <c r="AR89" s="35">
        <f t="shared" si="14"/>
        <v>0</v>
      </c>
      <c r="AS89" s="54">
        <f t="shared" si="15"/>
        <v>0</v>
      </c>
      <c r="AT89" s="35">
        <f t="shared" si="16"/>
        <v>0</v>
      </c>
      <c r="AU89" s="54">
        <f t="shared" si="17"/>
        <v>0</v>
      </c>
      <c r="AV89" s="55">
        <f t="shared" si="18"/>
        <v>1</v>
      </c>
      <c r="AW89" s="15">
        <f t="shared" si="19"/>
        <v>3000</v>
      </c>
    </row>
    <row r="90" spans="2:49" ht="12" customHeight="1" x14ac:dyDescent="0.2">
      <c r="B90" s="53" t="s">
        <v>93</v>
      </c>
      <c r="C90" s="44"/>
      <c r="D90" s="44"/>
      <c r="E90" s="44"/>
      <c r="F90" s="44"/>
      <c r="G90" s="47">
        <v>3</v>
      </c>
      <c r="I90" s="44"/>
      <c r="J90" s="47">
        <v>21</v>
      </c>
      <c r="L90" s="44"/>
      <c r="M90" s="47">
        <v>0</v>
      </c>
      <c r="O90" s="44"/>
      <c r="P90" s="47">
        <v>0</v>
      </c>
      <c r="R90" s="44"/>
      <c r="S90" s="47">
        <v>0</v>
      </c>
      <c r="T90" s="44"/>
      <c r="U90" s="44"/>
      <c r="V90" s="44"/>
      <c r="W90" s="47">
        <v>0</v>
      </c>
      <c r="Y90" s="44"/>
      <c r="Z90" s="44"/>
      <c r="AA90" s="47">
        <v>3</v>
      </c>
      <c r="AC90" s="44"/>
      <c r="AD90" s="44"/>
      <c r="AE90" s="44"/>
      <c r="AF90" s="44"/>
      <c r="AG90" s="47">
        <v>21</v>
      </c>
      <c r="AJ90" s="53" t="s">
        <v>131</v>
      </c>
      <c r="AK90" s="53"/>
      <c r="AL90" s="35">
        <v>1703</v>
      </c>
      <c r="AM90" s="35">
        <v>4</v>
      </c>
      <c r="AN90" s="35">
        <f t="shared" si="10"/>
        <v>3</v>
      </c>
      <c r="AO90" s="54">
        <f t="shared" si="11"/>
        <v>3000</v>
      </c>
      <c r="AP90" s="35">
        <f t="shared" si="12"/>
        <v>0</v>
      </c>
      <c r="AQ90" s="54">
        <f t="shared" si="13"/>
        <v>0</v>
      </c>
      <c r="AR90" s="35">
        <f t="shared" si="14"/>
        <v>1</v>
      </c>
      <c r="AS90" s="54">
        <f t="shared" si="15"/>
        <v>280000</v>
      </c>
      <c r="AT90" s="35">
        <f t="shared" si="16"/>
        <v>3</v>
      </c>
      <c r="AU90" s="54">
        <f t="shared" si="17"/>
        <v>3000</v>
      </c>
      <c r="AV90" s="55">
        <f t="shared" si="18"/>
        <v>4</v>
      </c>
      <c r="AW90" s="15">
        <f t="shared" si="19"/>
        <v>283000</v>
      </c>
    </row>
    <row r="91" spans="2:49" ht="12" customHeight="1" x14ac:dyDescent="0.2">
      <c r="B91" s="53" t="s">
        <v>127</v>
      </c>
      <c r="C91" s="44"/>
      <c r="D91" s="44"/>
      <c r="E91" s="44"/>
      <c r="F91" s="44"/>
      <c r="G91" s="47">
        <v>10</v>
      </c>
      <c r="I91" s="44"/>
      <c r="J91" s="47">
        <v>76</v>
      </c>
      <c r="L91" s="44"/>
      <c r="M91" s="47">
        <v>0</v>
      </c>
      <c r="O91" s="44"/>
      <c r="P91" s="47">
        <v>0</v>
      </c>
      <c r="R91" s="44"/>
      <c r="S91" s="47">
        <v>1</v>
      </c>
      <c r="T91" s="44"/>
      <c r="U91" s="44"/>
      <c r="V91" s="44"/>
      <c r="W91" s="47">
        <v>525</v>
      </c>
      <c r="Y91" s="44"/>
      <c r="Z91" s="44"/>
      <c r="AA91" s="47">
        <v>8</v>
      </c>
      <c r="AC91" s="44"/>
      <c r="AD91" s="44"/>
      <c r="AE91" s="44"/>
      <c r="AF91" s="44"/>
      <c r="AG91" s="47">
        <v>72</v>
      </c>
      <c r="AJ91" s="53" t="s">
        <v>133</v>
      </c>
      <c r="AK91" s="53"/>
      <c r="AL91" s="35">
        <v>1801</v>
      </c>
      <c r="AM91" s="35">
        <v>3</v>
      </c>
      <c r="AN91" s="35">
        <f t="shared" si="10"/>
        <v>3</v>
      </c>
      <c r="AO91" s="54">
        <f t="shared" si="11"/>
        <v>7000</v>
      </c>
      <c r="AP91" s="35">
        <f t="shared" si="12"/>
        <v>1</v>
      </c>
      <c r="AQ91" s="54">
        <f t="shared" si="13"/>
        <v>150000</v>
      </c>
      <c r="AR91" s="35">
        <f t="shared" si="14"/>
        <v>0</v>
      </c>
      <c r="AS91" s="54">
        <f t="shared" si="15"/>
        <v>0</v>
      </c>
      <c r="AT91" s="35">
        <f t="shared" si="16"/>
        <v>2</v>
      </c>
      <c r="AU91" s="54">
        <f t="shared" si="17"/>
        <v>2000</v>
      </c>
      <c r="AV91" s="55">
        <f t="shared" si="18"/>
        <v>4</v>
      </c>
      <c r="AW91" s="15">
        <f t="shared" si="19"/>
        <v>157000</v>
      </c>
    </row>
    <row r="92" spans="2:49" ht="12" customHeight="1" x14ac:dyDescent="0.2">
      <c r="B92" s="53" t="s">
        <v>57</v>
      </c>
      <c r="C92" s="44"/>
      <c r="D92" s="44"/>
      <c r="E92" s="44"/>
      <c r="F92" s="44"/>
      <c r="G92" s="47">
        <v>3</v>
      </c>
      <c r="I92" s="44"/>
      <c r="J92" s="47">
        <v>20</v>
      </c>
      <c r="L92" s="44"/>
      <c r="M92" s="47">
        <v>0</v>
      </c>
      <c r="O92" s="44"/>
      <c r="P92" s="47">
        <v>0</v>
      </c>
      <c r="R92" s="44"/>
      <c r="S92" s="47">
        <v>0</v>
      </c>
      <c r="T92" s="44"/>
      <c r="U92" s="44"/>
      <c r="V92" s="44"/>
      <c r="W92" s="47">
        <v>0</v>
      </c>
      <c r="Y92" s="44"/>
      <c r="Z92" s="44"/>
      <c r="AA92" s="47">
        <v>0</v>
      </c>
      <c r="AC92" s="44"/>
      <c r="AD92" s="44"/>
      <c r="AE92" s="44"/>
      <c r="AF92" s="44"/>
      <c r="AG92" s="47">
        <v>0</v>
      </c>
      <c r="AJ92" s="53" t="s">
        <v>104</v>
      </c>
      <c r="AK92" s="53"/>
      <c r="AL92" s="35">
        <v>1803</v>
      </c>
      <c r="AM92" s="35">
        <v>5</v>
      </c>
      <c r="AN92" s="35">
        <f t="shared" si="10"/>
        <v>18</v>
      </c>
      <c r="AO92" s="54">
        <f t="shared" si="11"/>
        <v>367000</v>
      </c>
      <c r="AP92" s="35">
        <f t="shared" si="12"/>
        <v>1</v>
      </c>
      <c r="AQ92" s="54">
        <f t="shared" si="13"/>
        <v>131000</v>
      </c>
      <c r="AR92" s="35">
        <f t="shared" si="14"/>
        <v>2</v>
      </c>
      <c r="AS92" s="54">
        <f t="shared" si="15"/>
        <v>830000</v>
      </c>
      <c r="AT92" s="35">
        <f t="shared" si="16"/>
        <v>7</v>
      </c>
      <c r="AU92" s="54">
        <f t="shared" si="17"/>
        <v>742000</v>
      </c>
      <c r="AV92" s="55">
        <f t="shared" si="18"/>
        <v>21</v>
      </c>
      <c r="AW92" s="15">
        <f t="shared" si="19"/>
        <v>1328000</v>
      </c>
    </row>
    <row r="93" spans="2:49" ht="12" customHeight="1" x14ac:dyDescent="0.2">
      <c r="B93" s="53" t="s">
        <v>59</v>
      </c>
      <c r="C93" s="44"/>
      <c r="D93" s="44"/>
      <c r="E93" s="44"/>
      <c r="F93" s="44"/>
      <c r="G93" s="47">
        <v>2</v>
      </c>
      <c r="I93" s="44"/>
      <c r="J93" s="47">
        <v>7</v>
      </c>
      <c r="L93" s="44"/>
      <c r="M93" s="47">
        <v>0</v>
      </c>
      <c r="O93" s="44"/>
      <c r="P93" s="47">
        <v>0</v>
      </c>
      <c r="R93" s="44"/>
      <c r="S93" s="47">
        <v>0</v>
      </c>
      <c r="T93" s="44"/>
      <c r="U93" s="44"/>
      <c r="V93" s="44"/>
      <c r="W93" s="47">
        <v>0</v>
      </c>
      <c r="Y93" s="44"/>
      <c r="Z93" s="44"/>
      <c r="AA93" s="47">
        <v>2</v>
      </c>
      <c r="AC93" s="44"/>
      <c r="AD93" s="44"/>
      <c r="AE93" s="44"/>
      <c r="AF93" s="44"/>
      <c r="AG93" s="47">
        <v>7</v>
      </c>
      <c r="AJ93" s="53" t="s">
        <v>109</v>
      </c>
      <c r="AK93" s="53"/>
      <c r="AL93" s="35">
        <v>1901</v>
      </c>
      <c r="AM93" s="35">
        <v>4</v>
      </c>
      <c r="AN93" s="35">
        <f t="shared" si="10"/>
        <v>9</v>
      </c>
      <c r="AO93" s="54">
        <f t="shared" si="11"/>
        <v>82000</v>
      </c>
      <c r="AP93" s="35">
        <f t="shared" si="12"/>
        <v>0</v>
      </c>
      <c r="AQ93" s="54">
        <f t="shared" si="13"/>
        <v>0</v>
      </c>
      <c r="AR93" s="35">
        <f t="shared" si="14"/>
        <v>0</v>
      </c>
      <c r="AS93" s="54">
        <f t="shared" si="15"/>
        <v>0</v>
      </c>
      <c r="AT93" s="35">
        <f t="shared" si="16"/>
        <v>1</v>
      </c>
      <c r="AU93" s="54">
        <f t="shared" si="17"/>
        <v>20000</v>
      </c>
      <c r="AV93" s="55">
        <f t="shared" si="18"/>
        <v>9</v>
      </c>
      <c r="AW93" s="15">
        <f t="shared" si="19"/>
        <v>82000</v>
      </c>
    </row>
    <row r="94" spans="2:49" ht="12" customHeight="1" x14ac:dyDescent="0.2">
      <c r="B94" s="53" t="s">
        <v>62</v>
      </c>
      <c r="C94" s="44"/>
      <c r="D94" s="44"/>
      <c r="E94" s="44"/>
      <c r="F94" s="44"/>
      <c r="G94" s="47">
        <v>6</v>
      </c>
      <c r="I94" s="44"/>
      <c r="J94" s="47">
        <v>136</v>
      </c>
      <c r="L94" s="44"/>
      <c r="M94" s="47">
        <v>1</v>
      </c>
      <c r="O94" s="44"/>
      <c r="P94" s="47">
        <v>103</v>
      </c>
      <c r="R94" s="44"/>
      <c r="S94" s="47">
        <v>1</v>
      </c>
      <c r="T94" s="44"/>
      <c r="U94" s="44"/>
      <c r="V94" s="44"/>
      <c r="W94" s="47">
        <v>835</v>
      </c>
      <c r="Y94" s="44"/>
      <c r="Z94" s="44"/>
      <c r="AA94" s="47">
        <v>3</v>
      </c>
      <c r="AC94" s="44"/>
      <c r="AD94" s="44"/>
      <c r="AE94" s="44"/>
      <c r="AF94" s="44"/>
      <c r="AG94" s="47">
        <v>228</v>
      </c>
      <c r="AJ94" s="53" t="s">
        <v>141</v>
      </c>
      <c r="AK94" s="53"/>
      <c r="AL94" s="35">
        <v>1902</v>
      </c>
      <c r="AM94" s="35">
        <v>6</v>
      </c>
      <c r="AN94" s="35">
        <f t="shared" si="10"/>
        <v>12</v>
      </c>
      <c r="AO94" s="54">
        <f t="shared" si="11"/>
        <v>36000</v>
      </c>
      <c r="AP94" s="35">
        <f t="shared" si="12"/>
        <v>0</v>
      </c>
      <c r="AQ94" s="54">
        <f t="shared" si="13"/>
        <v>0</v>
      </c>
      <c r="AR94" s="35">
        <f t="shared" si="14"/>
        <v>0</v>
      </c>
      <c r="AS94" s="54">
        <f t="shared" si="15"/>
        <v>0</v>
      </c>
      <c r="AT94" s="35">
        <f t="shared" si="16"/>
        <v>3</v>
      </c>
      <c r="AU94" s="54">
        <f t="shared" si="17"/>
        <v>6000</v>
      </c>
      <c r="AV94" s="55">
        <f t="shared" si="18"/>
        <v>12</v>
      </c>
      <c r="AW94" s="15">
        <f t="shared" si="19"/>
        <v>36000</v>
      </c>
    </row>
    <row r="95" spans="2:49" ht="12" customHeight="1" x14ac:dyDescent="0.2">
      <c r="B95" s="53" t="s">
        <v>129</v>
      </c>
      <c r="C95" s="44"/>
      <c r="D95" s="44"/>
      <c r="E95" s="44"/>
      <c r="F95" s="44"/>
      <c r="G95" s="47">
        <v>6</v>
      </c>
      <c r="I95" s="44"/>
      <c r="J95" s="47">
        <v>142</v>
      </c>
      <c r="L95" s="44"/>
      <c r="M95" s="47">
        <v>1</v>
      </c>
      <c r="O95" s="44"/>
      <c r="P95" s="47">
        <v>250</v>
      </c>
      <c r="R95" s="44"/>
      <c r="S95" s="47">
        <v>0</v>
      </c>
      <c r="T95" s="44"/>
      <c r="U95" s="44"/>
      <c r="V95" s="44"/>
      <c r="W95" s="47">
        <v>0</v>
      </c>
      <c r="Y95" s="44"/>
      <c r="Z95" s="44"/>
      <c r="AA95" s="47">
        <v>3</v>
      </c>
      <c r="AC95" s="44"/>
      <c r="AD95" s="44"/>
      <c r="AE95" s="44"/>
      <c r="AF95" s="44"/>
      <c r="AG95" s="47">
        <v>106</v>
      </c>
      <c r="AJ95" s="53" t="s">
        <v>143</v>
      </c>
      <c r="AK95" s="53"/>
      <c r="AL95" s="35">
        <v>1903</v>
      </c>
      <c r="AM95" s="35">
        <v>4</v>
      </c>
      <c r="AN95" s="35">
        <f t="shared" si="10"/>
        <v>5</v>
      </c>
      <c r="AO95" s="54">
        <f t="shared" si="11"/>
        <v>32000</v>
      </c>
      <c r="AP95" s="35">
        <f t="shared" si="12"/>
        <v>0</v>
      </c>
      <c r="AQ95" s="54">
        <f t="shared" si="13"/>
        <v>0</v>
      </c>
      <c r="AR95" s="35">
        <f t="shared" si="14"/>
        <v>0</v>
      </c>
      <c r="AS95" s="54">
        <f t="shared" si="15"/>
        <v>0</v>
      </c>
      <c r="AT95" s="35">
        <f t="shared" si="16"/>
        <v>4</v>
      </c>
      <c r="AU95" s="54">
        <f t="shared" si="17"/>
        <v>31000</v>
      </c>
      <c r="AV95" s="55">
        <f t="shared" si="18"/>
        <v>5</v>
      </c>
      <c r="AW95" s="15">
        <f t="shared" si="19"/>
        <v>32000</v>
      </c>
    </row>
    <row r="96" spans="2:49" ht="12" customHeight="1" x14ac:dyDescent="0.2">
      <c r="B96" s="53" t="s">
        <v>100</v>
      </c>
      <c r="C96" s="44"/>
      <c r="D96" s="44"/>
      <c r="E96" s="44"/>
      <c r="F96" s="44"/>
      <c r="G96" s="47">
        <v>18</v>
      </c>
      <c r="I96" s="44"/>
      <c r="J96" s="47">
        <v>367</v>
      </c>
      <c r="L96" s="44"/>
      <c r="M96" s="47">
        <v>1</v>
      </c>
      <c r="O96" s="44"/>
      <c r="P96" s="47">
        <v>131</v>
      </c>
      <c r="R96" s="44"/>
      <c r="S96" s="47">
        <v>2</v>
      </c>
      <c r="T96" s="44"/>
      <c r="U96" s="44"/>
      <c r="V96" s="44"/>
      <c r="W96" s="47">
        <v>830</v>
      </c>
      <c r="Y96" s="44"/>
      <c r="Z96" s="44"/>
      <c r="AA96" s="47">
        <v>7</v>
      </c>
      <c r="AC96" s="44"/>
      <c r="AD96" s="44"/>
      <c r="AE96" s="44"/>
      <c r="AF96" s="44"/>
      <c r="AG96" s="47">
        <v>742</v>
      </c>
      <c r="AJ96" s="53" t="s">
        <v>114</v>
      </c>
      <c r="AK96" s="53"/>
      <c r="AL96" s="35">
        <v>2002</v>
      </c>
      <c r="AM96" s="35">
        <v>6</v>
      </c>
      <c r="AN96" s="35">
        <f t="shared" si="10"/>
        <v>12</v>
      </c>
      <c r="AO96" s="54">
        <f t="shared" si="11"/>
        <v>139000</v>
      </c>
      <c r="AP96" s="35">
        <f t="shared" si="12"/>
        <v>1</v>
      </c>
      <c r="AQ96" s="54">
        <f t="shared" si="13"/>
        <v>106000</v>
      </c>
      <c r="AR96" s="35">
        <f t="shared" si="14"/>
        <v>0</v>
      </c>
      <c r="AS96" s="54">
        <f t="shared" si="15"/>
        <v>0</v>
      </c>
      <c r="AT96" s="35">
        <f t="shared" si="16"/>
        <v>2</v>
      </c>
      <c r="AU96" s="54">
        <f t="shared" si="17"/>
        <v>15000</v>
      </c>
      <c r="AV96" s="55">
        <f t="shared" si="18"/>
        <v>13</v>
      </c>
      <c r="AW96" s="15">
        <f t="shared" si="19"/>
        <v>245000</v>
      </c>
    </row>
    <row r="97" spans="1:49" ht="12" customHeight="1" x14ac:dyDescent="0.2">
      <c r="B97" s="53" t="s">
        <v>67</v>
      </c>
      <c r="C97" s="44"/>
      <c r="D97" s="44"/>
      <c r="E97" s="44"/>
      <c r="F97" s="44"/>
      <c r="G97" s="47">
        <v>9</v>
      </c>
      <c r="I97" s="44"/>
      <c r="J97" s="47">
        <v>114</v>
      </c>
      <c r="L97" s="44"/>
      <c r="M97" s="47">
        <v>0</v>
      </c>
      <c r="O97" s="44"/>
      <c r="P97" s="47">
        <v>0</v>
      </c>
      <c r="R97" s="44"/>
      <c r="S97" s="47">
        <v>1</v>
      </c>
      <c r="T97" s="44"/>
      <c r="U97" s="44"/>
      <c r="V97" s="44"/>
      <c r="W97" s="47">
        <v>1000</v>
      </c>
      <c r="Y97" s="44"/>
      <c r="Z97" s="44"/>
      <c r="AA97" s="47">
        <v>5</v>
      </c>
      <c r="AC97" s="44"/>
      <c r="AD97" s="44"/>
      <c r="AE97" s="44"/>
      <c r="AF97" s="44"/>
      <c r="AG97" s="47">
        <v>86</v>
      </c>
      <c r="AJ97" s="53" t="s">
        <v>237</v>
      </c>
      <c r="AK97" s="53"/>
      <c r="AL97" s="35">
        <v>2003</v>
      </c>
      <c r="AM97" s="35">
        <v>4</v>
      </c>
      <c r="AN97" s="35">
        <f t="shared" si="10"/>
        <v>7</v>
      </c>
      <c r="AO97" s="54">
        <f t="shared" si="11"/>
        <v>39000</v>
      </c>
      <c r="AP97" s="35">
        <f t="shared" si="12"/>
        <v>0</v>
      </c>
      <c r="AQ97" s="54">
        <f t="shared" si="13"/>
        <v>0</v>
      </c>
      <c r="AR97" s="35">
        <f t="shared" si="14"/>
        <v>0</v>
      </c>
      <c r="AS97" s="54">
        <f t="shared" si="15"/>
        <v>0</v>
      </c>
      <c r="AT97" s="35">
        <f t="shared" si="16"/>
        <v>2</v>
      </c>
      <c r="AU97" s="54">
        <f t="shared" si="17"/>
        <v>18000</v>
      </c>
      <c r="AV97" s="55">
        <f t="shared" si="18"/>
        <v>7</v>
      </c>
      <c r="AW97" s="15">
        <f t="shared" si="19"/>
        <v>39000</v>
      </c>
    </row>
    <row r="98" spans="1:49" ht="12" customHeight="1" x14ac:dyDescent="0.2">
      <c r="B98" s="53" t="s">
        <v>103</v>
      </c>
      <c r="C98" s="44"/>
      <c r="D98" s="44"/>
      <c r="E98" s="44"/>
      <c r="F98" s="44"/>
      <c r="G98" s="47">
        <v>65</v>
      </c>
      <c r="I98" s="44"/>
      <c r="J98" s="47">
        <v>1012</v>
      </c>
      <c r="L98" s="44"/>
      <c r="M98" s="47">
        <v>4</v>
      </c>
      <c r="O98" s="44"/>
      <c r="P98" s="47">
        <v>901</v>
      </c>
      <c r="R98" s="44"/>
      <c r="S98" s="47">
        <v>5</v>
      </c>
      <c r="T98" s="44"/>
      <c r="U98" s="44"/>
      <c r="V98" s="44"/>
      <c r="W98" s="47">
        <v>2565</v>
      </c>
      <c r="Y98" s="44"/>
      <c r="Z98" s="44"/>
      <c r="AA98" s="47">
        <v>16</v>
      </c>
      <c r="AC98" s="44"/>
      <c r="AD98" s="44"/>
      <c r="AE98" s="44"/>
      <c r="AF98" s="44"/>
      <c r="AG98" s="47">
        <v>1259</v>
      </c>
      <c r="AJ98" s="53" t="s">
        <v>146</v>
      </c>
      <c r="AK98" s="53"/>
      <c r="AL98" s="35">
        <v>2004</v>
      </c>
      <c r="AM98" s="35">
        <v>4</v>
      </c>
      <c r="AN98" s="35">
        <f t="shared" si="10"/>
        <v>3</v>
      </c>
      <c r="AO98" s="54">
        <f t="shared" si="11"/>
        <v>38000</v>
      </c>
      <c r="AP98" s="35">
        <f t="shared" si="12"/>
        <v>0</v>
      </c>
      <c r="AQ98" s="54">
        <f t="shared" si="13"/>
        <v>0</v>
      </c>
      <c r="AR98" s="35">
        <f t="shared" si="14"/>
        <v>0</v>
      </c>
      <c r="AS98" s="54">
        <f t="shared" si="15"/>
        <v>0</v>
      </c>
      <c r="AT98" s="35">
        <f t="shared" si="16"/>
        <v>1</v>
      </c>
      <c r="AU98" s="54">
        <f t="shared" si="17"/>
        <v>2000</v>
      </c>
      <c r="AV98" s="55">
        <f t="shared" si="18"/>
        <v>3</v>
      </c>
      <c r="AW98" s="15">
        <f t="shared" si="19"/>
        <v>38000</v>
      </c>
    </row>
    <row r="99" spans="1:49" ht="12" customHeight="1" x14ac:dyDescent="0.2">
      <c r="B99" s="53" t="s">
        <v>134</v>
      </c>
      <c r="C99" s="44"/>
      <c r="D99" s="44"/>
      <c r="E99" s="44"/>
      <c r="F99" s="44"/>
      <c r="G99" s="47">
        <v>38</v>
      </c>
      <c r="I99" s="44"/>
      <c r="J99" s="47">
        <v>710</v>
      </c>
      <c r="L99" s="44"/>
      <c r="M99" s="47">
        <v>1</v>
      </c>
      <c r="O99" s="44"/>
      <c r="P99" s="47">
        <v>172</v>
      </c>
      <c r="R99" s="44"/>
      <c r="S99" s="47">
        <v>4</v>
      </c>
      <c r="T99" s="44"/>
      <c r="U99" s="44"/>
      <c r="V99" s="44"/>
      <c r="W99" s="47">
        <v>2250</v>
      </c>
      <c r="Y99" s="44"/>
      <c r="Z99" s="44"/>
      <c r="AA99" s="47">
        <v>9</v>
      </c>
      <c r="AC99" s="44"/>
      <c r="AD99" s="44"/>
      <c r="AE99" s="44"/>
      <c r="AF99" s="44"/>
      <c r="AG99" s="47">
        <v>161</v>
      </c>
      <c r="AJ99" s="53" t="s">
        <v>116</v>
      </c>
      <c r="AK99" s="53"/>
      <c r="AL99" s="35">
        <v>2005</v>
      </c>
      <c r="AM99" s="35">
        <v>5</v>
      </c>
      <c r="AN99" s="35">
        <f t="shared" si="10"/>
        <v>9</v>
      </c>
      <c r="AO99" s="54">
        <f t="shared" si="11"/>
        <v>114000</v>
      </c>
      <c r="AP99" s="35">
        <f t="shared" si="12"/>
        <v>0</v>
      </c>
      <c r="AQ99" s="54">
        <f t="shared" si="13"/>
        <v>0</v>
      </c>
      <c r="AR99" s="35">
        <f t="shared" si="14"/>
        <v>1</v>
      </c>
      <c r="AS99" s="54">
        <f t="shared" si="15"/>
        <v>1000000</v>
      </c>
      <c r="AT99" s="35">
        <f t="shared" si="16"/>
        <v>5</v>
      </c>
      <c r="AU99" s="54">
        <f t="shared" si="17"/>
        <v>86000</v>
      </c>
      <c r="AV99" s="55">
        <f t="shared" si="18"/>
        <v>10</v>
      </c>
      <c r="AW99" s="15">
        <f t="shared" si="19"/>
        <v>1114000</v>
      </c>
    </row>
    <row r="100" spans="1:49" ht="12" customHeight="1" x14ac:dyDescent="0.2">
      <c r="B100" s="53" t="s">
        <v>70</v>
      </c>
      <c r="C100" s="44"/>
      <c r="D100" s="44"/>
      <c r="E100" s="44"/>
      <c r="F100" s="44"/>
      <c r="G100" s="47">
        <v>5</v>
      </c>
      <c r="I100" s="44"/>
      <c r="J100" s="47">
        <v>149</v>
      </c>
      <c r="L100" s="44"/>
      <c r="M100" s="47">
        <v>0</v>
      </c>
      <c r="O100" s="44"/>
      <c r="P100" s="47">
        <v>0</v>
      </c>
      <c r="R100" s="44"/>
      <c r="S100" s="47">
        <v>0</v>
      </c>
      <c r="T100" s="44"/>
      <c r="U100" s="44"/>
      <c r="V100" s="44"/>
      <c r="W100" s="47">
        <v>0</v>
      </c>
      <c r="Y100" s="44"/>
      <c r="Z100" s="44"/>
      <c r="AA100" s="47">
        <v>0</v>
      </c>
      <c r="AC100" s="44"/>
      <c r="AD100" s="44"/>
      <c r="AE100" s="44"/>
      <c r="AF100" s="44"/>
      <c r="AG100" s="47">
        <v>0</v>
      </c>
      <c r="AJ100" s="53" t="s">
        <v>150</v>
      </c>
      <c r="AK100" s="53"/>
      <c r="AL100" s="35">
        <v>2006</v>
      </c>
      <c r="AM100" s="35">
        <v>6</v>
      </c>
      <c r="AN100" s="35">
        <f t="shared" si="10"/>
        <v>13</v>
      </c>
      <c r="AO100" s="54">
        <f t="shared" si="11"/>
        <v>229000</v>
      </c>
      <c r="AP100" s="35">
        <f t="shared" si="12"/>
        <v>1</v>
      </c>
      <c r="AQ100" s="54">
        <f t="shared" si="13"/>
        <v>103000</v>
      </c>
      <c r="AR100" s="35">
        <f t="shared" si="14"/>
        <v>0</v>
      </c>
      <c r="AS100" s="54">
        <f t="shared" si="15"/>
        <v>0</v>
      </c>
      <c r="AT100" s="35">
        <f t="shared" si="16"/>
        <v>1</v>
      </c>
      <c r="AU100" s="54">
        <f t="shared" si="17"/>
        <v>7000</v>
      </c>
      <c r="AV100" s="55">
        <f t="shared" si="18"/>
        <v>14</v>
      </c>
      <c r="AW100" s="15">
        <f t="shared" si="19"/>
        <v>332000</v>
      </c>
    </row>
    <row r="101" spans="1:49" ht="12" customHeight="1" x14ac:dyDescent="0.2">
      <c r="B101" s="53" t="s">
        <v>73</v>
      </c>
      <c r="C101" s="44"/>
      <c r="D101" s="44"/>
      <c r="E101" s="44"/>
      <c r="F101" s="44"/>
      <c r="G101" s="47">
        <v>33</v>
      </c>
      <c r="I101" s="44"/>
      <c r="J101" s="47">
        <v>762</v>
      </c>
      <c r="L101" s="44"/>
      <c r="M101" s="47">
        <v>5</v>
      </c>
      <c r="O101" s="44"/>
      <c r="P101" s="47">
        <v>1049</v>
      </c>
      <c r="R101" s="44"/>
      <c r="S101" s="47">
        <v>2</v>
      </c>
      <c r="T101" s="44"/>
      <c r="U101" s="44"/>
      <c r="V101" s="44"/>
      <c r="W101" s="47">
        <v>1100</v>
      </c>
      <c r="Y101" s="44"/>
      <c r="Z101" s="44"/>
      <c r="AA101" s="47">
        <v>10</v>
      </c>
      <c r="AC101" s="44"/>
      <c r="AD101" s="44"/>
      <c r="AE101" s="44"/>
      <c r="AF101" s="44"/>
      <c r="AG101" s="47">
        <v>1243</v>
      </c>
      <c r="AJ101" s="53" t="s">
        <v>153</v>
      </c>
      <c r="AK101" s="53"/>
      <c r="AL101" s="35">
        <v>2007.01</v>
      </c>
      <c r="AM101" s="35">
        <v>6</v>
      </c>
      <c r="AN101" s="35">
        <f t="shared" si="10"/>
        <v>2</v>
      </c>
      <c r="AO101" s="54">
        <f t="shared" si="11"/>
        <v>1000</v>
      </c>
      <c r="AP101" s="35">
        <f t="shared" si="12"/>
        <v>0</v>
      </c>
      <c r="AQ101" s="54">
        <f t="shared" si="13"/>
        <v>0</v>
      </c>
      <c r="AR101" s="35">
        <f t="shared" si="14"/>
        <v>0</v>
      </c>
      <c r="AS101" s="54">
        <f t="shared" si="15"/>
        <v>0</v>
      </c>
      <c r="AT101" s="35">
        <f t="shared" si="16"/>
        <v>2</v>
      </c>
      <c r="AU101" s="54">
        <f t="shared" si="17"/>
        <v>1000</v>
      </c>
      <c r="AV101" s="55">
        <f t="shared" si="18"/>
        <v>2</v>
      </c>
      <c r="AW101" s="15">
        <f t="shared" si="19"/>
        <v>1000</v>
      </c>
    </row>
    <row r="102" spans="1:49" ht="12" customHeight="1" x14ac:dyDescent="0.2">
      <c r="B102" s="53" t="s">
        <v>142</v>
      </c>
      <c r="C102" s="44"/>
      <c r="D102" s="44"/>
      <c r="E102" s="44"/>
      <c r="F102" s="44"/>
      <c r="G102" s="47">
        <v>24</v>
      </c>
      <c r="I102" s="44"/>
      <c r="J102" s="47">
        <v>167</v>
      </c>
      <c r="L102" s="44"/>
      <c r="M102" s="47">
        <v>0</v>
      </c>
      <c r="O102" s="44"/>
      <c r="P102" s="47">
        <v>0</v>
      </c>
      <c r="R102" s="44"/>
      <c r="S102" s="47">
        <v>3</v>
      </c>
      <c r="T102" s="44"/>
      <c r="U102" s="44"/>
      <c r="V102" s="44"/>
      <c r="W102" s="47">
        <v>1500</v>
      </c>
      <c r="Y102" s="44"/>
      <c r="Z102" s="44"/>
      <c r="AA102" s="47">
        <v>6</v>
      </c>
      <c r="AC102" s="44"/>
      <c r="AD102" s="44"/>
      <c r="AE102" s="44"/>
      <c r="AF102" s="44"/>
      <c r="AG102" s="47">
        <v>536</v>
      </c>
      <c r="AJ102" s="53" t="s">
        <v>201</v>
      </c>
      <c r="AK102" s="53"/>
      <c r="AL102" s="35">
        <v>2007.02</v>
      </c>
      <c r="AM102" s="35">
        <v>7</v>
      </c>
      <c r="AN102" s="35">
        <f t="shared" si="10"/>
        <v>5</v>
      </c>
      <c r="AO102" s="54">
        <f t="shared" si="11"/>
        <v>15000</v>
      </c>
      <c r="AP102" s="35">
        <f t="shared" si="12"/>
        <v>0</v>
      </c>
      <c r="AQ102" s="54">
        <f t="shared" si="13"/>
        <v>0</v>
      </c>
      <c r="AR102" s="35">
        <f t="shared" si="14"/>
        <v>0</v>
      </c>
      <c r="AS102" s="54">
        <f t="shared" si="15"/>
        <v>0</v>
      </c>
      <c r="AT102" s="35">
        <f t="shared" si="16"/>
        <v>0</v>
      </c>
      <c r="AU102" s="54">
        <f t="shared" si="17"/>
        <v>0</v>
      </c>
      <c r="AV102" s="55">
        <f t="shared" si="18"/>
        <v>5</v>
      </c>
      <c r="AW102" s="15">
        <f t="shared" si="19"/>
        <v>15000</v>
      </c>
    </row>
    <row r="103" spans="1:49" ht="12" customHeight="1" x14ac:dyDescent="0.2">
      <c r="B103" s="53" t="s">
        <v>113</v>
      </c>
      <c r="C103" s="44"/>
      <c r="D103" s="44"/>
      <c r="E103" s="44"/>
      <c r="F103" s="44"/>
      <c r="G103" s="47">
        <v>31</v>
      </c>
      <c r="I103" s="44"/>
      <c r="J103" s="47">
        <v>460</v>
      </c>
      <c r="L103" s="44"/>
      <c r="M103" s="47">
        <v>1</v>
      </c>
      <c r="O103" s="44"/>
      <c r="P103" s="47">
        <v>117</v>
      </c>
      <c r="R103" s="44"/>
      <c r="S103" s="47">
        <v>3</v>
      </c>
      <c r="T103" s="44"/>
      <c r="U103" s="44"/>
      <c r="V103" s="44"/>
      <c r="W103" s="47">
        <v>1800</v>
      </c>
      <c r="Y103" s="44"/>
      <c r="Z103" s="44"/>
      <c r="AA103" s="47">
        <v>14</v>
      </c>
      <c r="AC103" s="44"/>
      <c r="AD103" s="44"/>
      <c r="AE103" s="44"/>
      <c r="AF103" s="44"/>
      <c r="AG103" s="47">
        <v>320</v>
      </c>
      <c r="AJ103" s="53" t="s">
        <v>227</v>
      </c>
      <c r="AK103" s="53"/>
      <c r="AL103" s="35">
        <v>2008</v>
      </c>
      <c r="AM103" s="35">
        <v>6</v>
      </c>
      <c r="AN103" s="35">
        <f t="shared" si="10"/>
        <v>9</v>
      </c>
      <c r="AO103" s="54">
        <f t="shared" si="11"/>
        <v>89000</v>
      </c>
      <c r="AP103" s="35">
        <f t="shared" si="12"/>
        <v>0</v>
      </c>
      <c r="AQ103" s="54">
        <f t="shared" si="13"/>
        <v>0</v>
      </c>
      <c r="AR103" s="35">
        <f t="shared" si="14"/>
        <v>0</v>
      </c>
      <c r="AS103" s="54">
        <f t="shared" si="15"/>
        <v>0</v>
      </c>
      <c r="AT103" s="35">
        <f t="shared" si="16"/>
        <v>3</v>
      </c>
      <c r="AU103" s="54">
        <f t="shared" si="17"/>
        <v>50000</v>
      </c>
      <c r="AV103" s="55">
        <f t="shared" si="18"/>
        <v>9</v>
      </c>
      <c r="AW103" s="15">
        <f t="shared" si="19"/>
        <v>89000</v>
      </c>
    </row>
    <row r="104" spans="1:49" ht="12" customHeight="1" x14ac:dyDescent="0.2">
      <c r="B104" s="53" t="s">
        <v>115</v>
      </c>
      <c r="C104" s="44"/>
      <c r="D104" s="44"/>
      <c r="E104" s="44"/>
      <c r="F104" s="44"/>
      <c r="G104" s="47">
        <v>12</v>
      </c>
      <c r="I104" s="44"/>
      <c r="J104" s="47">
        <v>49</v>
      </c>
      <c r="L104" s="44"/>
      <c r="M104" s="47">
        <v>0</v>
      </c>
      <c r="O104" s="44"/>
      <c r="P104" s="47">
        <v>0</v>
      </c>
      <c r="R104" s="44"/>
      <c r="S104" s="47">
        <v>0</v>
      </c>
      <c r="T104" s="44"/>
      <c r="U104" s="44"/>
      <c r="V104" s="44"/>
      <c r="W104" s="47">
        <v>0</v>
      </c>
      <c r="Y104" s="44"/>
      <c r="Z104" s="44"/>
      <c r="AA104" s="47">
        <v>6</v>
      </c>
      <c r="AC104" s="44"/>
      <c r="AD104" s="44"/>
      <c r="AE104" s="44"/>
      <c r="AF104" s="44"/>
      <c r="AG104" s="47">
        <v>26</v>
      </c>
      <c r="AJ104" s="53" t="s">
        <v>229</v>
      </c>
      <c r="AK104" s="53"/>
      <c r="AL104" s="35">
        <v>2101</v>
      </c>
      <c r="AM104" s="35">
        <v>5</v>
      </c>
      <c r="AN104" s="35">
        <f t="shared" si="10"/>
        <v>65</v>
      </c>
      <c r="AO104" s="54">
        <f t="shared" si="11"/>
        <v>1012000</v>
      </c>
      <c r="AP104" s="35">
        <f t="shared" si="12"/>
        <v>4</v>
      </c>
      <c r="AQ104" s="54">
        <f t="shared" si="13"/>
        <v>901000</v>
      </c>
      <c r="AR104" s="35">
        <f t="shared" si="14"/>
        <v>5</v>
      </c>
      <c r="AS104" s="54">
        <f t="shared" si="15"/>
        <v>2565000</v>
      </c>
      <c r="AT104" s="35">
        <f t="shared" si="16"/>
        <v>16</v>
      </c>
      <c r="AU104" s="54">
        <f t="shared" si="17"/>
        <v>1259000</v>
      </c>
      <c r="AV104" s="55">
        <f t="shared" si="18"/>
        <v>74</v>
      </c>
      <c r="AW104" s="15">
        <f t="shared" si="19"/>
        <v>4478000</v>
      </c>
    </row>
    <row r="105" spans="1:49" ht="12" customHeight="1" x14ac:dyDescent="0.2">
      <c r="B105" s="53" t="s">
        <v>149</v>
      </c>
      <c r="C105" s="44"/>
      <c r="D105" s="44"/>
      <c r="E105" s="44"/>
      <c r="F105" s="44"/>
      <c r="G105" s="47">
        <v>11</v>
      </c>
      <c r="I105" s="44"/>
      <c r="J105" s="47">
        <v>248</v>
      </c>
      <c r="L105" s="44"/>
      <c r="M105" s="47">
        <v>1</v>
      </c>
      <c r="O105" s="44"/>
      <c r="P105" s="47">
        <v>200</v>
      </c>
      <c r="R105" s="44"/>
      <c r="S105" s="47">
        <v>0</v>
      </c>
      <c r="T105" s="44"/>
      <c r="U105" s="44"/>
      <c r="V105" s="44"/>
      <c r="W105" s="47">
        <v>0</v>
      </c>
      <c r="Y105" s="44"/>
      <c r="Z105" s="44"/>
      <c r="AA105" s="47">
        <v>7</v>
      </c>
      <c r="AC105" s="44"/>
      <c r="AD105" s="44"/>
      <c r="AE105" s="44"/>
      <c r="AF105" s="44"/>
      <c r="AG105" s="47">
        <v>161</v>
      </c>
      <c r="AJ105" s="53" t="s">
        <v>212</v>
      </c>
      <c r="AK105" s="53"/>
      <c r="AL105" s="35">
        <v>2102</v>
      </c>
      <c r="AM105" s="35">
        <v>5</v>
      </c>
      <c r="AN105" s="35">
        <f t="shared" si="10"/>
        <v>38</v>
      </c>
      <c r="AO105" s="54">
        <f t="shared" si="11"/>
        <v>710000</v>
      </c>
      <c r="AP105" s="35">
        <f t="shared" si="12"/>
        <v>1</v>
      </c>
      <c r="AQ105" s="54">
        <f t="shared" si="13"/>
        <v>172000</v>
      </c>
      <c r="AR105" s="35">
        <f t="shared" si="14"/>
        <v>4</v>
      </c>
      <c r="AS105" s="54">
        <f t="shared" si="15"/>
        <v>2250000</v>
      </c>
      <c r="AT105" s="35">
        <f t="shared" si="16"/>
        <v>9</v>
      </c>
      <c r="AU105" s="54">
        <f t="shared" si="17"/>
        <v>161000</v>
      </c>
      <c r="AV105" s="55">
        <f t="shared" si="18"/>
        <v>43</v>
      </c>
      <c r="AW105" s="15">
        <f t="shared" si="19"/>
        <v>3132000</v>
      </c>
    </row>
    <row r="106" spans="1:49" ht="14.45" customHeight="1" x14ac:dyDescent="0.2">
      <c r="A106" s="48" t="s">
        <v>283</v>
      </c>
      <c r="B106" s="37"/>
      <c r="C106" s="37"/>
      <c r="D106" s="37"/>
      <c r="E106" s="37"/>
      <c r="F106" s="37"/>
      <c r="G106" s="37"/>
      <c r="H106" s="37"/>
      <c r="Z106" s="38"/>
      <c r="AA106" s="38"/>
      <c r="AB106" s="49" t="s">
        <v>1</v>
      </c>
      <c r="AC106" s="38"/>
      <c r="AD106" s="49" t="s">
        <v>97</v>
      </c>
      <c r="AE106" s="50" t="s">
        <v>3</v>
      </c>
      <c r="AF106" s="38"/>
      <c r="AG106" s="49" t="s">
        <v>221</v>
      </c>
      <c r="AJ106" s="53" t="s">
        <v>124</v>
      </c>
      <c r="AK106" s="53"/>
      <c r="AL106" s="35">
        <v>2201</v>
      </c>
      <c r="AM106" s="35">
        <v>13</v>
      </c>
      <c r="AN106" s="35">
        <f t="shared" si="10"/>
        <v>87</v>
      </c>
      <c r="AO106" s="54">
        <f t="shared" si="11"/>
        <v>899000</v>
      </c>
      <c r="AP106" s="35">
        <f t="shared" si="12"/>
        <v>4</v>
      </c>
      <c r="AQ106" s="54">
        <f t="shared" si="13"/>
        <v>798000</v>
      </c>
      <c r="AR106" s="35">
        <f t="shared" si="14"/>
        <v>10</v>
      </c>
      <c r="AS106" s="54">
        <f t="shared" si="15"/>
        <v>4960000</v>
      </c>
      <c r="AT106" s="35">
        <f t="shared" si="16"/>
        <v>20</v>
      </c>
      <c r="AU106" s="54">
        <f t="shared" si="17"/>
        <v>2482000</v>
      </c>
      <c r="AV106" s="55">
        <f t="shared" si="18"/>
        <v>101</v>
      </c>
      <c r="AW106" s="15">
        <f t="shared" si="19"/>
        <v>6657000</v>
      </c>
    </row>
    <row r="107" spans="1:49" ht="14.45" customHeight="1" x14ac:dyDescent="0.2">
      <c r="A107" s="48" t="s">
        <v>5</v>
      </c>
      <c r="B107" s="37"/>
      <c r="C107" s="37"/>
      <c r="D107" s="37"/>
      <c r="E107" s="37"/>
      <c r="V107" s="48" t="s">
        <v>6</v>
      </c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J107" s="53" t="s">
        <v>204</v>
      </c>
      <c r="AK107" s="53"/>
      <c r="AL107" s="35">
        <v>2301</v>
      </c>
      <c r="AM107" s="35">
        <v>7</v>
      </c>
      <c r="AN107" s="35">
        <f t="shared" si="10"/>
        <v>26</v>
      </c>
      <c r="AO107" s="54">
        <f t="shared" si="11"/>
        <v>503000</v>
      </c>
      <c r="AP107" s="35">
        <f t="shared" si="12"/>
        <v>2</v>
      </c>
      <c r="AQ107" s="54">
        <f t="shared" si="13"/>
        <v>352000</v>
      </c>
      <c r="AR107" s="35">
        <f t="shared" si="14"/>
        <v>1</v>
      </c>
      <c r="AS107" s="54">
        <f t="shared" si="15"/>
        <v>750000</v>
      </c>
      <c r="AT107" s="35">
        <f t="shared" si="16"/>
        <v>9</v>
      </c>
      <c r="AU107" s="54">
        <f t="shared" si="17"/>
        <v>271000</v>
      </c>
      <c r="AV107" s="55">
        <f t="shared" si="18"/>
        <v>29</v>
      </c>
      <c r="AW107" s="15">
        <f t="shared" si="19"/>
        <v>1605000</v>
      </c>
    </row>
    <row r="108" spans="1:49" ht="14.45" customHeight="1" x14ac:dyDescent="0.2">
      <c r="A108" s="48" t="s">
        <v>7</v>
      </c>
      <c r="B108" s="37"/>
      <c r="C108" s="37"/>
      <c r="D108" s="37"/>
      <c r="E108" s="37"/>
      <c r="V108" s="48" t="s">
        <v>268</v>
      </c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J108" s="53" t="s">
        <v>87</v>
      </c>
      <c r="AK108" s="53"/>
      <c r="AL108" s="35">
        <v>2302</v>
      </c>
      <c r="AM108" s="35">
        <v>9</v>
      </c>
      <c r="AN108" s="35">
        <f t="shared" si="10"/>
        <v>35</v>
      </c>
      <c r="AO108" s="54">
        <f t="shared" si="11"/>
        <v>266000</v>
      </c>
      <c r="AP108" s="35">
        <f t="shared" si="12"/>
        <v>1</v>
      </c>
      <c r="AQ108" s="54">
        <f t="shared" si="13"/>
        <v>250000</v>
      </c>
      <c r="AR108" s="35">
        <f t="shared" si="14"/>
        <v>2</v>
      </c>
      <c r="AS108" s="54">
        <f t="shared" si="15"/>
        <v>1215000</v>
      </c>
      <c r="AT108" s="35">
        <f t="shared" si="16"/>
        <v>10</v>
      </c>
      <c r="AU108" s="54">
        <f t="shared" si="17"/>
        <v>616000</v>
      </c>
      <c r="AV108" s="55">
        <f t="shared" si="18"/>
        <v>38</v>
      </c>
      <c r="AW108" s="15">
        <f t="shared" si="19"/>
        <v>1731000</v>
      </c>
    </row>
    <row r="109" spans="1:49" ht="12" customHeight="1" x14ac:dyDescent="0.2">
      <c r="G109" s="51" t="s">
        <v>10</v>
      </c>
      <c r="H109" s="41"/>
      <c r="I109" s="41"/>
      <c r="J109" s="41"/>
      <c r="M109" s="51" t="s">
        <v>10</v>
      </c>
      <c r="N109" s="41"/>
      <c r="O109" s="41"/>
      <c r="P109" s="41"/>
      <c r="R109" s="51" t="s">
        <v>10</v>
      </c>
      <c r="S109" s="41"/>
      <c r="T109" s="41"/>
      <c r="U109" s="41"/>
      <c r="V109" s="41"/>
      <c r="AJ109" s="53" t="s">
        <v>214</v>
      </c>
      <c r="AK109" s="53"/>
      <c r="AL109" s="35">
        <v>2303</v>
      </c>
      <c r="AM109" s="35">
        <v>6</v>
      </c>
      <c r="AN109" s="35">
        <f t="shared" si="10"/>
        <v>21</v>
      </c>
      <c r="AO109" s="54">
        <f t="shared" si="11"/>
        <v>181000</v>
      </c>
      <c r="AP109" s="35">
        <f t="shared" si="12"/>
        <v>0</v>
      </c>
      <c r="AQ109" s="54">
        <f t="shared" si="13"/>
        <v>0</v>
      </c>
      <c r="AR109" s="35">
        <f t="shared" si="14"/>
        <v>1</v>
      </c>
      <c r="AS109" s="54">
        <f t="shared" si="15"/>
        <v>750000</v>
      </c>
      <c r="AT109" s="35">
        <f t="shared" si="16"/>
        <v>2</v>
      </c>
      <c r="AU109" s="54">
        <f t="shared" si="17"/>
        <v>20000</v>
      </c>
      <c r="AV109" s="55">
        <f t="shared" si="18"/>
        <v>22</v>
      </c>
      <c r="AW109" s="15">
        <f t="shared" si="19"/>
        <v>931000</v>
      </c>
    </row>
    <row r="110" spans="1:49" ht="12" customHeight="1" x14ac:dyDescent="0.2">
      <c r="G110" s="51" t="s">
        <v>11</v>
      </c>
      <c r="H110" s="41"/>
      <c r="I110" s="41"/>
      <c r="J110" s="41"/>
      <c r="M110" s="51" t="s">
        <v>12</v>
      </c>
      <c r="N110" s="41"/>
      <c r="O110" s="41"/>
      <c r="P110" s="41"/>
      <c r="R110" s="51" t="s">
        <v>13</v>
      </c>
      <c r="S110" s="41"/>
      <c r="T110" s="41"/>
      <c r="U110" s="41"/>
      <c r="V110" s="41"/>
      <c r="X110" s="51" t="s">
        <v>14</v>
      </c>
      <c r="Y110" s="41"/>
      <c r="Z110" s="41"/>
      <c r="AA110" s="41"/>
      <c r="AB110" s="41"/>
      <c r="AC110" s="41"/>
      <c r="AD110" s="41"/>
      <c r="AE110" s="41"/>
      <c r="AF110" s="41"/>
      <c r="AG110" s="41"/>
      <c r="AJ110" s="53" t="s">
        <v>160</v>
      </c>
      <c r="AK110" s="53"/>
      <c r="AL110" s="35">
        <v>2401</v>
      </c>
      <c r="AM110" s="35">
        <v>9</v>
      </c>
      <c r="AN110" s="35">
        <f t="shared" si="10"/>
        <v>29</v>
      </c>
      <c r="AO110" s="54">
        <f t="shared" si="11"/>
        <v>328000</v>
      </c>
      <c r="AP110" s="35">
        <f t="shared" si="12"/>
        <v>2</v>
      </c>
      <c r="AQ110" s="54">
        <f t="shared" si="13"/>
        <v>361000</v>
      </c>
      <c r="AR110" s="35">
        <f t="shared" si="14"/>
        <v>1</v>
      </c>
      <c r="AS110" s="54">
        <f t="shared" si="15"/>
        <v>350000</v>
      </c>
      <c r="AT110" s="35">
        <f t="shared" si="16"/>
        <v>16</v>
      </c>
      <c r="AU110" s="54">
        <f t="shared" si="17"/>
        <v>411000</v>
      </c>
      <c r="AV110" s="55">
        <f t="shared" si="18"/>
        <v>32</v>
      </c>
      <c r="AW110" s="15">
        <f t="shared" si="19"/>
        <v>1039000</v>
      </c>
    </row>
    <row r="111" spans="1:49" ht="12.95" customHeight="1" x14ac:dyDescent="0.2">
      <c r="B111" s="52" t="s">
        <v>15</v>
      </c>
      <c r="G111" s="51" t="s">
        <v>16</v>
      </c>
      <c r="H111" s="41"/>
      <c r="I111" s="41"/>
      <c r="J111" s="41"/>
      <c r="M111" s="51" t="s">
        <v>17</v>
      </c>
      <c r="N111" s="41"/>
      <c r="O111" s="41"/>
      <c r="P111" s="41"/>
      <c r="X111" s="51" t="s">
        <v>18</v>
      </c>
      <c r="Y111" s="41"/>
      <c r="Z111" s="41"/>
      <c r="AA111" s="41"/>
      <c r="AB111" s="41"/>
      <c r="AC111" s="41"/>
      <c r="AD111" s="41"/>
      <c r="AE111" s="41"/>
      <c r="AF111" s="41"/>
      <c r="AG111" s="41"/>
      <c r="AJ111" s="53" t="s">
        <v>128</v>
      </c>
      <c r="AK111" s="53"/>
      <c r="AL111" s="35">
        <v>2402</v>
      </c>
      <c r="AM111" s="35">
        <v>13</v>
      </c>
      <c r="AN111" s="35">
        <f t="shared" si="10"/>
        <v>48</v>
      </c>
      <c r="AO111" s="54">
        <f t="shared" si="11"/>
        <v>452000</v>
      </c>
      <c r="AP111" s="35">
        <f t="shared" si="12"/>
        <v>0</v>
      </c>
      <c r="AQ111" s="54">
        <f t="shared" si="13"/>
        <v>0</v>
      </c>
      <c r="AR111" s="35">
        <f t="shared" si="14"/>
        <v>2</v>
      </c>
      <c r="AS111" s="54">
        <f t="shared" si="15"/>
        <v>1186000</v>
      </c>
      <c r="AT111" s="35">
        <f t="shared" si="16"/>
        <v>14</v>
      </c>
      <c r="AU111" s="54">
        <f t="shared" si="17"/>
        <v>552000</v>
      </c>
      <c r="AV111" s="55">
        <f t="shared" si="18"/>
        <v>50</v>
      </c>
      <c r="AW111" s="15">
        <f t="shared" si="19"/>
        <v>1638000</v>
      </c>
    </row>
    <row r="112" spans="1:49" ht="13.5" customHeight="1" x14ac:dyDescent="0.2">
      <c r="B112" s="42"/>
      <c r="G112" s="41"/>
      <c r="H112" s="41"/>
      <c r="I112" s="41"/>
      <c r="J112" s="41"/>
      <c r="M112" s="41"/>
      <c r="N112" s="41"/>
      <c r="O112" s="41"/>
      <c r="P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J112" s="53" t="s">
        <v>163</v>
      </c>
      <c r="AK112" s="53"/>
      <c r="AL112" s="35">
        <v>2403</v>
      </c>
      <c r="AM112" s="35">
        <v>11</v>
      </c>
      <c r="AN112" s="35">
        <f t="shared" si="10"/>
        <v>16</v>
      </c>
      <c r="AO112" s="54">
        <f t="shared" si="11"/>
        <v>76000</v>
      </c>
      <c r="AP112" s="35">
        <f t="shared" si="12"/>
        <v>0</v>
      </c>
      <c r="AQ112" s="54">
        <f t="shared" si="13"/>
        <v>0</v>
      </c>
      <c r="AR112" s="35">
        <f t="shared" si="14"/>
        <v>1</v>
      </c>
      <c r="AS112" s="54">
        <f t="shared" si="15"/>
        <v>470000</v>
      </c>
      <c r="AT112" s="35">
        <f t="shared" si="16"/>
        <v>3</v>
      </c>
      <c r="AU112" s="54">
        <f t="shared" si="17"/>
        <v>486000</v>
      </c>
      <c r="AV112" s="55">
        <f t="shared" si="18"/>
        <v>17</v>
      </c>
      <c r="AW112" s="15">
        <f t="shared" si="19"/>
        <v>546000</v>
      </c>
    </row>
    <row r="113" spans="2:49" ht="12" customHeight="1" x14ac:dyDescent="0.2">
      <c r="F113" s="51" t="s">
        <v>19</v>
      </c>
      <c r="G113" s="41"/>
      <c r="H113" s="41"/>
      <c r="J113" s="51" t="s">
        <v>20</v>
      </c>
      <c r="K113" s="41"/>
      <c r="M113" s="51" t="s">
        <v>19</v>
      </c>
      <c r="N113" s="41"/>
      <c r="P113" s="52" t="s">
        <v>20</v>
      </c>
      <c r="S113" s="52" t="s">
        <v>19</v>
      </c>
      <c r="U113" s="51" t="s">
        <v>20</v>
      </c>
      <c r="V113" s="41"/>
      <c r="Y113" s="51" t="s">
        <v>19</v>
      </c>
      <c r="Z113" s="41"/>
      <c r="AD113" s="51" t="s">
        <v>20</v>
      </c>
      <c r="AE113" s="41"/>
      <c r="AF113" s="41"/>
      <c r="AJ113" s="53" t="s">
        <v>132</v>
      </c>
      <c r="AK113" s="53"/>
      <c r="AL113" s="35">
        <v>2404</v>
      </c>
      <c r="AM113" s="35">
        <v>8</v>
      </c>
      <c r="AN113" s="35">
        <f t="shared" si="10"/>
        <v>30</v>
      </c>
      <c r="AO113" s="54">
        <f t="shared" si="11"/>
        <v>283000</v>
      </c>
      <c r="AP113" s="35">
        <f t="shared" si="12"/>
        <v>0</v>
      </c>
      <c r="AQ113" s="54">
        <f t="shared" si="13"/>
        <v>0</v>
      </c>
      <c r="AR113" s="35">
        <f t="shared" si="14"/>
        <v>0</v>
      </c>
      <c r="AS113" s="54">
        <f t="shared" si="15"/>
        <v>0</v>
      </c>
      <c r="AT113" s="35">
        <f t="shared" si="16"/>
        <v>10</v>
      </c>
      <c r="AU113" s="54">
        <f t="shared" si="17"/>
        <v>165000</v>
      </c>
      <c r="AV113" s="55">
        <f t="shared" si="18"/>
        <v>30</v>
      </c>
      <c r="AW113" s="15">
        <f t="shared" si="19"/>
        <v>283000</v>
      </c>
    </row>
    <row r="114" spans="2:49" ht="12" customHeight="1" x14ac:dyDescent="0.2">
      <c r="F114" s="51" t="s">
        <v>21</v>
      </c>
      <c r="G114" s="41"/>
      <c r="H114" s="41"/>
      <c r="J114" s="51" t="s">
        <v>22</v>
      </c>
      <c r="K114" s="41"/>
      <c r="M114" s="51" t="s">
        <v>21</v>
      </c>
      <c r="N114" s="41"/>
      <c r="P114" s="52" t="s">
        <v>22</v>
      </c>
      <c r="S114" s="52" t="s">
        <v>21</v>
      </c>
      <c r="U114" s="51" t="s">
        <v>22</v>
      </c>
      <c r="V114" s="41"/>
      <c r="Y114" s="51" t="s">
        <v>21</v>
      </c>
      <c r="Z114" s="41"/>
      <c r="AD114" s="51" t="s">
        <v>22</v>
      </c>
      <c r="AE114" s="41"/>
      <c r="AF114" s="41"/>
      <c r="AJ114" s="53" t="s">
        <v>135</v>
      </c>
      <c r="AK114" s="53"/>
      <c r="AL114" s="35">
        <v>2501.0100000000002</v>
      </c>
      <c r="AM114" s="35">
        <v>7</v>
      </c>
      <c r="AN114" s="35">
        <f t="shared" si="10"/>
        <v>2</v>
      </c>
      <c r="AO114" s="54">
        <f t="shared" si="11"/>
        <v>94000</v>
      </c>
      <c r="AP114" s="35">
        <f t="shared" si="12"/>
        <v>0</v>
      </c>
      <c r="AQ114" s="54">
        <f t="shared" si="13"/>
        <v>0</v>
      </c>
      <c r="AR114" s="35">
        <f t="shared" si="14"/>
        <v>0</v>
      </c>
      <c r="AS114" s="54">
        <f t="shared" si="15"/>
        <v>0</v>
      </c>
      <c r="AT114" s="35">
        <f t="shared" si="16"/>
        <v>2</v>
      </c>
      <c r="AU114" s="54">
        <f t="shared" si="17"/>
        <v>94000</v>
      </c>
      <c r="AV114" s="55">
        <f t="shared" si="18"/>
        <v>2</v>
      </c>
      <c r="AW114" s="15">
        <f t="shared" si="19"/>
        <v>94000</v>
      </c>
    </row>
    <row r="115" spans="2:49" ht="12" customHeight="1" x14ac:dyDescent="0.2">
      <c r="B115" s="53" t="s">
        <v>117</v>
      </c>
      <c r="C115" s="44"/>
      <c r="D115" s="44"/>
      <c r="E115" s="44"/>
      <c r="F115" s="44"/>
      <c r="G115" s="47">
        <v>8</v>
      </c>
      <c r="I115" s="44"/>
      <c r="J115" s="47">
        <v>48</v>
      </c>
      <c r="L115" s="44"/>
      <c r="M115" s="47">
        <v>0</v>
      </c>
      <c r="O115" s="44"/>
      <c r="P115" s="47">
        <v>0</v>
      </c>
      <c r="R115" s="44"/>
      <c r="S115" s="47">
        <v>0</v>
      </c>
      <c r="T115" s="44"/>
      <c r="U115" s="44"/>
      <c r="V115" s="44"/>
      <c r="W115" s="47">
        <v>0</v>
      </c>
      <c r="Y115" s="44"/>
      <c r="Z115" s="44"/>
      <c r="AA115" s="47">
        <v>5</v>
      </c>
      <c r="AC115" s="44"/>
      <c r="AD115" s="44"/>
      <c r="AE115" s="44"/>
      <c r="AF115" s="44"/>
      <c r="AG115" s="47">
        <v>46</v>
      </c>
      <c r="AJ115" s="53" t="s">
        <v>183</v>
      </c>
      <c r="AK115" s="53"/>
      <c r="AL115" s="35">
        <v>2501.02</v>
      </c>
      <c r="AM115" s="35">
        <v>7</v>
      </c>
      <c r="AN115" s="35">
        <f t="shared" si="10"/>
        <v>5</v>
      </c>
      <c r="AO115" s="54">
        <f t="shared" si="11"/>
        <v>61000</v>
      </c>
      <c r="AP115" s="35">
        <f t="shared" si="12"/>
        <v>1</v>
      </c>
      <c r="AQ115" s="54">
        <f t="shared" si="13"/>
        <v>149000</v>
      </c>
      <c r="AR115" s="35">
        <f t="shared" si="14"/>
        <v>0</v>
      </c>
      <c r="AS115" s="54">
        <f t="shared" si="15"/>
        <v>0</v>
      </c>
      <c r="AT115" s="35">
        <f t="shared" si="16"/>
        <v>2</v>
      </c>
      <c r="AU115" s="54">
        <f t="shared" si="17"/>
        <v>6000</v>
      </c>
      <c r="AV115" s="55">
        <f t="shared" si="18"/>
        <v>6</v>
      </c>
      <c r="AW115" s="15">
        <f t="shared" si="19"/>
        <v>210000</v>
      </c>
    </row>
    <row r="116" spans="2:49" ht="12" customHeight="1" x14ac:dyDescent="0.2">
      <c r="B116" s="53" t="s">
        <v>118</v>
      </c>
      <c r="C116" s="44"/>
      <c r="D116" s="44"/>
      <c r="E116" s="44"/>
      <c r="F116" s="44"/>
      <c r="G116" s="47">
        <v>6</v>
      </c>
      <c r="I116" s="44"/>
      <c r="J116" s="47">
        <v>23</v>
      </c>
      <c r="L116" s="44"/>
      <c r="M116" s="47">
        <v>0</v>
      </c>
      <c r="O116" s="44"/>
      <c r="P116" s="47">
        <v>0</v>
      </c>
      <c r="R116" s="44"/>
      <c r="S116" s="47">
        <v>1</v>
      </c>
      <c r="T116" s="44"/>
      <c r="U116" s="44"/>
      <c r="V116" s="44"/>
      <c r="W116" s="47">
        <v>457</v>
      </c>
      <c r="Y116" s="44"/>
      <c r="Z116" s="44"/>
      <c r="AA116" s="47">
        <v>2</v>
      </c>
      <c r="AC116" s="44"/>
      <c r="AD116" s="44"/>
      <c r="AE116" s="44"/>
      <c r="AF116" s="44"/>
      <c r="AG116" s="47">
        <v>458</v>
      </c>
      <c r="AJ116" s="53" t="s">
        <v>105</v>
      </c>
      <c r="AK116" s="53"/>
      <c r="AL116" s="35">
        <v>2501.0300000000002</v>
      </c>
      <c r="AM116" s="35">
        <v>8</v>
      </c>
      <c r="AN116" s="35">
        <f t="shared" si="10"/>
        <v>49</v>
      </c>
      <c r="AO116" s="54">
        <f t="shared" si="11"/>
        <v>478000</v>
      </c>
      <c r="AP116" s="35">
        <f t="shared" si="12"/>
        <v>0</v>
      </c>
      <c r="AQ116" s="54">
        <f t="shared" si="13"/>
        <v>0</v>
      </c>
      <c r="AR116" s="35">
        <f t="shared" si="14"/>
        <v>5</v>
      </c>
      <c r="AS116" s="54">
        <f t="shared" si="15"/>
        <v>2900000</v>
      </c>
      <c r="AT116" s="35">
        <f t="shared" si="16"/>
        <v>8</v>
      </c>
      <c r="AU116" s="54">
        <f t="shared" si="17"/>
        <v>885000</v>
      </c>
      <c r="AV116" s="55">
        <f t="shared" si="18"/>
        <v>54</v>
      </c>
      <c r="AW116" s="15">
        <f t="shared" si="19"/>
        <v>3378000</v>
      </c>
    </row>
    <row r="117" spans="2:49" ht="12" customHeight="1" x14ac:dyDescent="0.2">
      <c r="B117" s="53" t="s">
        <v>152</v>
      </c>
      <c r="C117" s="44"/>
      <c r="D117" s="44"/>
      <c r="E117" s="44"/>
      <c r="F117" s="44"/>
      <c r="G117" s="47">
        <v>6</v>
      </c>
      <c r="I117" s="44"/>
      <c r="J117" s="47">
        <v>49</v>
      </c>
      <c r="L117" s="44"/>
      <c r="M117" s="47">
        <v>0</v>
      </c>
      <c r="O117" s="44"/>
      <c r="P117" s="47">
        <v>0</v>
      </c>
      <c r="R117" s="44"/>
      <c r="S117" s="47">
        <v>0</v>
      </c>
      <c r="T117" s="44"/>
      <c r="U117" s="44"/>
      <c r="V117" s="44"/>
      <c r="W117" s="47">
        <v>0</v>
      </c>
      <c r="Y117" s="44"/>
      <c r="Z117" s="44"/>
      <c r="AA117" s="47">
        <v>1</v>
      </c>
      <c r="AC117" s="44"/>
      <c r="AD117" s="44"/>
      <c r="AE117" s="44"/>
      <c r="AF117" s="44"/>
      <c r="AG117" s="47">
        <v>8</v>
      </c>
      <c r="AJ117" s="53" t="s">
        <v>107</v>
      </c>
      <c r="AK117" s="53"/>
      <c r="AL117" s="35">
        <v>2502.0300000000002</v>
      </c>
      <c r="AM117" s="35">
        <v>4</v>
      </c>
      <c r="AN117" s="35">
        <f t="shared" si="10"/>
        <v>4</v>
      </c>
      <c r="AO117" s="54">
        <f t="shared" si="11"/>
        <v>64000</v>
      </c>
      <c r="AP117" s="35">
        <f t="shared" si="12"/>
        <v>0</v>
      </c>
      <c r="AQ117" s="54">
        <f t="shared" si="13"/>
        <v>0</v>
      </c>
      <c r="AR117" s="35">
        <f t="shared" si="14"/>
        <v>1</v>
      </c>
      <c r="AS117" s="54">
        <f t="shared" si="15"/>
        <v>1000000</v>
      </c>
      <c r="AT117" s="35">
        <f t="shared" si="16"/>
        <v>2</v>
      </c>
      <c r="AU117" s="54">
        <f t="shared" si="17"/>
        <v>50000</v>
      </c>
      <c r="AV117" s="55">
        <f t="shared" si="18"/>
        <v>5</v>
      </c>
      <c r="AW117" s="15">
        <f t="shared" si="19"/>
        <v>1064000</v>
      </c>
    </row>
    <row r="118" spans="2:49" ht="12" customHeight="1" x14ac:dyDescent="0.2">
      <c r="B118" s="53" t="s">
        <v>26</v>
      </c>
      <c r="C118" s="44"/>
      <c r="D118" s="44"/>
      <c r="E118" s="44"/>
      <c r="F118" s="44"/>
      <c r="G118" s="47">
        <v>406</v>
      </c>
      <c r="I118" s="44"/>
      <c r="J118" s="47">
        <v>5595</v>
      </c>
      <c r="L118" s="44"/>
      <c r="M118" s="47">
        <v>27</v>
      </c>
      <c r="O118" s="44"/>
      <c r="P118" s="47">
        <v>4899</v>
      </c>
      <c r="R118" s="44"/>
      <c r="S118" s="47">
        <v>28</v>
      </c>
      <c r="T118" s="44"/>
      <c r="U118" s="44"/>
      <c r="V118" s="44"/>
      <c r="W118" s="47">
        <v>15034</v>
      </c>
      <c r="Y118" s="44"/>
      <c r="Z118" s="44"/>
      <c r="AA118" s="47">
        <v>148</v>
      </c>
      <c r="AC118" s="44"/>
      <c r="AD118" s="44"/>
      <c r="AE118" s="44"/>
      <c r="AF118" s="44"/>
      <c r="AG118" s="47">
        <v>7270</v>
      </c>
      <c r="AJ118" s="53" t="s">
        <v>136</v>
      </c>
      <c r="AK118" s="53"/>
      <c r="AL118" s="35">
        <v>2502.04</v>
      </c>
      <c r="AM118" s="35">
        <v>3</v>
      </c>
      <c r="AN118" s="35">
        <f t="shared" si="10"/>
        <v>3</v>
      </c>
      <c r="AO118" s="54">
        <f t="shared" si="11"/>
        <v>20000</v>
      </c>
      <c r="AP118" s="35">
        <f t="shared" si="12"/>
        <v>0</v>
      </c>
      <c r="AQ118" s="54">
        <f t="shared" si="13"/>
        <v>0</v>
      </c>
      <c r="AR118" s="35">
        <f t="shared" si="14"/>
        <v>0</v>
      </c>
      <c r="AS118" s="54">
        <f t="shared" si="15"/>
        <v>0</v>
      </c>
      <c r="AT118" s="35">
        <f t="shared" si="16"/>
        <v>0</v>
      </c>
      <c r="AU118" s="54">
        <f t="shared" si="17"/>
        <v>0</v>
      </c>
      <c r="AV118" s="55">
        <f t="shared" si="18"/>
        <v>3</v>
      </c>
      <c r="AW118" s="15">
        <f t="shared" si="19"/>
        <v>20000</v>
      </c>
    </row>
    <row r="119" spans="2:49" ht="12" customHeight="1" x14ac:dyDescent="0.2">
      <c r="B119" s="51" t="s">
        <v>120</v>
      </c>
      <c r="C119" s="41"/>
      <c r="D119" s="41"/>
      <c r="AJ119" s="53" t="s">
        <v>108</v>
      </c>
      <c r="AK119" s="53"/>
      <c r="AL119" s="35">
        <v>2502.0500000000002</v>
      </c>
      <c r="AM119" s="35">
        <v>7</v>
      </c>
      <c r="AN119" s="35">
        <f t="shared" si="10"/>
        <v>26</v>
      </c>
      <c r="AO119" s="54">
        <f t="shared" si="11"/>
        <v>461000</v>
      </c>
      <c r="AP119" s="35">
        <f t="shared" si="12"/>
        <v>2</v>
      </c>
      <c r="AQ119" s="54">
        <f t="shared" si="13"/>
        <v>348000</v>
      </c>
      <c r="AR119" s="35">
        <f t="shared" si="14"/>
        <v>2</v>
      </c>
      <c r="AS119" s="54">
        <f t="shared" si="15"/>
        <v>1300000</v>
      </c>
      <c r="AT119" s="35">
        <f t="shared" si="16"/>
        <v>7</v>
      </c>
      <c r="AU119" s="54">
        <f t="shared" si="17"/>
        <v>349000</v>
      </c>
      <c r="AV119" s="55">
        <f t="shared" si="18"/>
        <v>30</v>
      </c>
      <c r="AW119" s="15">
        <f t="shared" si="19"/>
        <v>2109000</v>
      </c>
    </row>
    <row r="120" spans="2:49" ht="12" customHeight="1" x14ac:dyDescent="0.2">
      <c r="B120" s="53" t="s">
        <v>123</v>
      </c>
      <c r="C120" s="44"/>
      <c r="D120" s="44"/>
      <c r="E120" s="44"/>
      <c r="F120" s="44"/>
      <c r="G120" s="47">
        <v>6</v>
      </c>
      <c r="I120" s="44"/>
      <c r="J120" s="47">
        <v>125</v>
      </c>
      <c r="L120" s="44"/>
      <c r="M120" s="47">
        <v>0</v>
      </c>
      <c r="O120" s="44"/>
      <c r="P120" s="47">
        <v>0</v>
      </c>
      <c r="R120" s="44"/>
      <c r="S120" s="47">
        <v>1</v>
      </c>
      <c r="T120" s="44"/>
      <c r="U120" s="44"/>
      <c r="V120" s="44"/>
      <c r="W120" s="47">
        <v>338</v>
      </c>
      <c r="Y120" s="44"/>
      <c r="Z120" s="44"/>
      <c r="AA120" s="47">
        <v>3</v>
      </c>
      <c r="AC120" s="44"/>
      <c r="AD120" s="44"/>
      <c r="AE120" s="44"/>
      <c r="AF120" s="44"/>
      <c r="AG120" s="47">
        <v>358</v>
      </c>
      <c r="AJ120" s="53" t="s">
        <v>246</v>
      </c>
      <c r="AK120" s="53"/>
      <c r="AL120" s="35">
        <v>2502.06</v>
      </c>
      <c r="AM120" s="35">
        <v>8</v>
      </c>
      <c r="AN120" s="35">
        <f t="shared" si="10"/>
        <v>49</v>
      </c>
      <c r="AO120" s="54">
        <f t="shared" si="11"/>
        <v>964000</v>
      </c>
      <c r="AP120" s="35">
        <f t="shared" si="12"/>
        <v>10</v>
      </c>
      <c r="AQ120" s="54">
        <f t="shared" si="13"/>
        <v>1874000</v>
      </c>
      <c r="AR120" s="35">
        <f t="shared" si="14"/>
        <v>7</v>
      </c>
      <c r="AS120" s="54">
        <f t="shared" si="15"/>
        <v>4166000</v>
      </c>
      <c r="AT120" s="35">
        <f t="shared" si="16"/>
        <v>9</v>
      </c>
      <c r="AU120" s="54">
        <f t="shared" si="17"/>
        <v>340000</v>
      </c>
      <c r="AV120" s="55">
        <f t="shared" si="18"/>
        <v>66</v>
      </c>
      <c r="AW120" s="15">
        <f t="shared" si="19"/>
        <v>7004000</v>
      </c>
    </row>
    <row r="121" spans="2:49" ht="12" customHeight="1" x14ac:dyDescent="0.2">
      <c r="B121" s="53" t="s">
        <v>47</v>
      </c>
      <c r="C121" s="44"/>
      <c r="D121" s="44"/>
      <c r="E121" s="44"/>
      <c r="F121" s="44"/>
      <c r="G121" s="47">
        <v>4</v>
      </c>
      <c r="I121" s="44"/>
      <c r="J121" s="47">
        <v>8</v>
      </c>
      <c r="L121" s="44"/>
      <c r="M121" s="47">
        <v>0</v>
      </c>
      <c r="O121" s="44"/>
      <c r="P121" s="47">
        <v>0</v>
      </c>
      <c r="R121" s="44"/>
      <c r="S121" s="47">
        <v>1</v>
      </c>
      <c r="T121" s="44"/>
      <c r="U121" s="44"/>
      <c r="V121" s="44"/>
      <c r="W121" s="47">
        <v>800</v>
      </c>
      <c r="Y121" s="44"/>
      <c r="Z121" s="44"/>
      <c r="AA121" s="47">
        <v>1</v>
      </c>
      <c r="AC121" s="44"/>
      <c r="AD121" s="44"/>
      <c r="AE121" s="44"/>
      <c r="AF121" s="44"/>
      <c r="AG121" s="47">
        <v>3</v>
      </c>
      <c r="AJ121" s="53" t="s">
        <v>138</v>
      </c>
      <c r="AK121" s="53"/>
      <c r="AL121" s="35">
        <v>2502.0700000000002</v>
      </c>
      <c r="AM121" s="35">
        <v>4</v>
      </c>
      <c r="AN121" s="35">
        <f t="shared" si="10"/>
        <v>7</v>
      </c>
      <c r="AO121" s="54">
        <f t="shared" si="11"/>
        <v>81000</v>
      </c>
      <c r="AP121" s="35">
        <f t="shared" si="12"/>
        <v>0</v>
      </c>
      <c r="AQ121" s="54">
        <f t="shared" si="13"/>
        <v>0</v>
      </c>
      <c r="AR121" s="35">
        <f t="shared" si="14"/>
        <v>0</v>
      </c>
      <c r="AS121" s="54">
        <f t="shared" si="15"/>
        <v>0</v>
      </c>
      <c r="AT121" s="35">
        <f t="shared" si="16"/>
        <v>0</v>
      </c>
      <c r="AU121" s="54">
        <f t="shared" si="17"/>
        <v>0</v>
      </c>
      <c r="AV121" s="55">
        <f t="shared" si="18"/>
        <v>7</v>
      </c>
      <c r="AW121" s="15">
        <f t="shared" si="19"/>
        <v>81000</v>
      </c>
    </row>
    <row r="122" spans="2:49" ht="12" customHeight="1" x14ac:dyDescent="0.2">
      <c r="B122" s="53" t="s">
        <v>125</v>
      </c>
      <c r="C122" s="44"/>
      <c r="D122" s="44"/>
      <c r="E122" s="44"/>
      <c r="F122" s="44"/>
      <c r="G122" s="47">
        <v>4</v>
      </c>
      <c r="I122" s="44"/>
      <c r="J122" s="47">
        <v>7</v>
      </c>
      <c r="L122" s="44"/>
      <c r="M122" s="47">
        <v>1</v>
      </c>
      <c r="O122" s="44"/>
      <c r="P122" s="47">
        <v>155</v>
      </c>
      <c r="R122" s="44"/>
      <c r="S122" s="47">
        <v>0</v>
      </c>
      <c r="T122" s="44"/>
      <c r="U122" s="44"/>
      <c r="V122" s="44"/>
      <c r="W122" s="47">
        <v>0</v>
      </c>
      <c r="Y122" s="44"/>
      <c r="Z122" s="44"/>
      <c r="AA122" s="47">
        <v>4</v>
      </c>
      <c r="AC122" s="44"/>
      <c r="AD122" s="44"/>
      <c r="AE122" s="44"/>
      <c r="AF122" s="44"/>
      <c r="AG122" s="47">
        <v>159</v>
      </c>
      <c r="AJ122" s="53" t="s">
        <v>139</v>
      </c>
      <c r="AK122" s="53"/>
      <c r="AL122" s="35">
        <v>2503.0100000000002</v>
      </c>
      <c r="AM122" s="35">
        <v>5</v>
      </c>
      <c r="AN122" s="35">
        <f t="shared" si="10"/>
        <v>5</v>
      </c>
      <c r="AO122" s="54">
        <f t="shared" si="11"/>
        <v>149000</v>
      </c>
      <c r="AP122" s="35">
        <f t="shared" si="12"/>
        <v>0</v>
      </c>
      <c r="AQ122" s="54">
        <f t="shared" si="13"/>
        <v>0</v>
      </c>
      <c r="AR122" s="35">
        <f t="shared" si="14"/>
        <v>0</v>
      </c>
      <c r="AS122" s="54">
        <f t="shared" si="15"/>
        <v>0</v>
      </c>
      <c r="AT122" s="35">
        <f t="shared" si="16"/>
        <v>0</v>
      </c>
      <c r="AU122" s="54">
        <f t="shared" si="17"/>
        <v>0</v>
      </c>
      <c r="AV122" s="55">
        <f t="shared" si="18"/>
        <v>5</v>
      </c>
      <c r="AW122" s="15">
        <f t="shared" si="19"/>
        <v>149000</v>
      </c>
    </row>
    <row r="123" spans="2:49" ht="12" customHeight="1" x14ac:dyDescent="0.2">
      <c r="B123" s="53" t="s">
        <v>86</v>
      </c>
      <c r="C123" s="44"/>
      <c r="D123" s="44"/>
      <c r="E123" s="44"/>
      <c r="F123" s="44"/>
      <c r="G123" s="47">
        <v>17</v>
      </c>
      <c r="I123" s="44"/>
      <c r="J123" s="47">
        <v>317</v>
      </c>
      <c r="L123" s="44"/>
      <c r="M123" s="47">
        <v>4</v>
      </c>
      <c r="O123" s="44"/>
      <c r="P123" s="47">
        <v>780</v>
      </c>
      <c r="R123" s="44"/>
      <c r="S123" s="47">
        <v>1</v>
      </c>
      <c r="T123" s="44"/>
      <c r="U123" s="44"/>
      <c r="V123" s="44"/>
      <c r="W123" s="47">
        <v>325</v>
      </c>
      <c r="Y123" s="44"/>
      <c r="Z123" s="44"/>
      <c r="AA123" s="47">
        <v>10</v>
      </c>
      <c r="AC123" s="44"/>
      <c r="AD123" s="44"/>
      <c r="AE123" s="44"/>
      <c r="AF123" s="44"/>
      <c r="AG123" s="47">
        <v>642</v>
      </c>
      <c r="AJ123" s="53" t="s">
        <v>140</v>
      </c>
      <c r="AK123" s="53"/>
      <c r="AL123" s="35">
        <v>2503.02</v>
      </c>
      <c r="AM123" s="35">
        <v>3</v>
      </c>
      <c r="AN123" s="35">
        <f t="shared" si="10"/>
        <v>2</v>
      </c>
      <c r="AO123" s="54">
        <f t="shared" si="11"/>
        <v>45000</v>
      </c>
      <c r="AP123" s="35">
        <f t="shared" si="12"/>
        <v>0</v>
      </c>
      <c r="AQ123" s="54">
        <f t="shared" si="13"/>
        <v>0</v>
      </c>
      <c r="AR123" s="35">
        <f t="shared" si="14"/>
        <v>0</v>
      </c>
      <c r="AS123" s="54">
        <f t="shared" si="15"/>
        <v>0</v>
      </c>
      <c r="AT123" s="35">
        <f t="shared" si="16"/>
        <v>1</v>
      </c>
      <c r="AU123" s="54">
        <f t="shared" si="17"/>
        <v>25000</v>
      </c>
      <c r="AV123" s="55">
        <f t="shared" si="18"/>
        <v>2</v>
      </c>
      <c r="AW123" s="15">
        <f t="shared" si="19"/>
        <v>45000</v>
      </c>
    </row>
    <row r="124" spans="2:49" ht="12" customHeight="1" x14ac:dyDescent="0.2">
      <c r="B124" s="53" t="s">
        <v>279</v>
      </c>
      <c r="C124" s="44"/>
      <c r="D124" s="44"/>
      <c r="E124" s="44"/>
      <c r="F124" s="44"/>
      <c r="G124" s="47">
        <v>5</v>
      </c>
      <c r="I124" s="44"/>
      <c r="J124" s="47">
        <v>27</v>
      </c>
      <c r="L124" s="44"/>
      <c r="M124" s="47">
        <v>0</v>
      </c>
      <c r="O124" s="44"/>
      <c r="P124" s="47">
        <v>0</v>
      </c>
      <c r="R124" s="44"/>
      <c r="S124" s="47">
        <v>0</v>
      </c>
      <c r="T124" s="44"/>
      <c r="U124" s="44"/>
      <c r="V124" s="44"/>
      <c r="W124" s="47">
        <v>0</v>
      </c>
      <c r="Y124" s="44"/>
      <c r="Z124" s="44"/>
      <c r="AA124" s="47">
        <v>1</v>
      </c>
      <c r="AC124" s="44"/>
      <c r="AD124" s="44"/>
      <c r="AE124" s="44"/>
      <c r="AF124" s="44"/>
      <c r="AG124" s="47">
        <v>10</v>
      </c>
      <c r="AJ124" s="53" t="s">
        <v>112</v>
      </c>
      <c r="AK124" s="53"/>
      <c r="AL124" s="35">
        <v>2503.0300000000002</v>
      </c>
      <c r="AM124" s="35">
        <v>7</v>
      </c>
      <c r="AN124" s="35">
        <f t="shared" si="10"/>
        <v>14</v>
      </c>
      <c r="AO124" s="54">
        <f t="shared" si="11"/>
        <v>132000</v>
      </c>
      <c r="AP124" s="35">
        <f t="shared" si="12"/>
        <v>2</v>
      </c>
      <c r="AQ124" s="54">
        <f t="shared" si="13"/>
        <v>450000</v>
      </c>
      <c r="AR124" s="35">
        <f t="shared" si="14"/>
        <v>3</v>
      </c>
      <c r="AS124" s="54">
        <f t="shared" si="15"/>
        <v>2400000</v>
      </c>
      <c r="AT124" s="35">
        <f t="shared" si="16"/>
        <v>2</v>
      </c>
      <c r="AU124" s="54">
        <f t="shared" si="17"/>
        <v>0</v>
      </c>
      <c r="AV124" s="55">
        <f t="shared" si="18"/>
        <v>19</v>
      </c>
      <c r="AW124" s="15">
        <f t="shared" si="19"/>
        <v>2982000</v>
      </c>
    </row>
    <row r="125" spans="2:49" ht="12" customHeight="1" x14ac:dyDescent="0.2">
      <c r="B125" s="53" t="s">
        <v>180</v>
      </c>
      <c r="C125" s="44"/>
      <c r="D125" s="44"/>
      <c r="E125" s="44"/>
      <c r="F125" s="44"/>
      <c r="G125" s="47">
        <v>26</v>
      </c>
      <c r="I125" s="44"/>
      <c r="J125" s="47">
        <v>242</v>
      </c>
      <c r="L125" s="44"/>
      <c r="M125" s="47">
        <v>0</v>
      </c>
      <c r="O125" s="44"/>
      <c r="P125" s="47">
        <v>0</v>
      </c>
      <c r="R125" s="44"/>
      <c r="S125" s="47">
        <v>0</v>
      </c>
      <c r="T125" s="44"/>
      <c r="U125" s="44"/>
      <c r="V125" s="44"/>
      <c r="W125" s="47">
        <v>0</v>
      </c>
      <c r="Y125" s="44"/>
      <c r="Z125" s="44"/>
      <c r="AA125" s="47">
        <v>6</v>
      </c>
      <c r="AC125" s="44"/>
      <c r="AD125" s="44"/>
      <c r="AE125" s="44"/>
      <c r="AF125" s="44"/>
      <c r="AG125" s="47">
        <v>169</v>
      </c>
      <c r="AJ125" s="53" t="s">
        <v>144</v>
      </c>
      <c r="AK125" s="53"/>
      <c r="AL125" s="35">
        <v>2504.0100000000002</v>
      </c>
      <c r="AM125" s="35">
        <v>7</v>
      </c>
      <c r="AN125" s="35">
        <f t="shared" si="10"/>
        <v>27</v>
      </c>
      <c r="AO125" s="54">
        <f t="shared" si="11"/>
        <v>212000</v>
      </c>
      <c r="AP125" s="35">
        <f t="shared" si="12"/>
        <v>3</v>
      </c>
      <c r="AQ125" s="54">
        <f t="shared" si="13"/>
        <v>482000</v>
      </c>
      <c r="AR125" s="35">
        <f t="shared" si="14"/>
        <v>3</v>
      </c>
      <c r="AS125" s="54">
        <f t="shared" si="15"/>
        <v>1874000</v>
      </c>
      <c r="AT125" s="35">
        <f t="shared" si="16"/>
        <v>12</v>
      </c>
      <c r="AU125" s="54">
        <f t="shared" si="17"/>
        <v>780000</v>
      </c>
      <c r="AV125" s="55">
        <f t="shared" si="18"/>
        <v>33</v>
      </c>
      <c r="AW125" s="15">
        <f t="shared" si="19"/>
        <v>2568000</v>
      </c>
    </row>
    <row r="126" spans="2:49" ht="12" customHeight="1" x14ac:dyDescent="0.2">
      <c r="B126" s="53" t="s">
        <v>205</v>
      </c>
      <c r="C126" s="44"/>
      <c r="D126" s="44"/>
      <c r="E126" s="44"/>
      <c r="F126" s="44"/>
      <c r="G126" s="47">
        <v>37</v>
      </c>
      <c r="I126" s="44"/>
      <c r="J126" s="47">
        <v>754</v>
      </c>
      <c r="L126" s="44"/>
      <c r="M126" s="47">
        <v>1</v>
      </c>
      <c r="O126" s="44"/>
      <c r="P126" s="47">
        <v>150</v>
      </c>
      <c r="R126" s="44"/>
      <c r="S126" s="47">
        <v>2</v>
      </c>
      <c r="T126" s="44"/>
      <c r="U126" s="44"/>
      <c r="V126" s="44"/>
      <c r="W126" s="47">
        <v>612</v>
      </c>
      <c r="Y126" s="44"/>
      <c r="Z126" s="44"/>
      <c r="AA126" s="47">
        <v>9</v>
      </c>
      <c r="AC126" s="44"/>
      <c r="AD126" s="44"/>
      <c r="AE126" s="44"/>
      <c r="AF126" s="44"/>
      <c r="AG126" s="47">
        <v>561</v>
      </c>
      <c r="AJ126" s="53" t="s">
        <v>145</v>
      </c>
      <c r="AK126" s="53"/>
      <c r="AL126" s="35">
        <v>2504.02</v>
      </c>
      <c r="AM126" s="35">
        <v>4</v>
      </c>
      <c r="AN126" s="35">
        <f t="shared" si="10"/>
        <v>6</v>
      </c>
      <c r="AO126" s="54">
        <f t="shared" si="11"/>
        <v>19000</v>
      </c>
      <c r="AP126" s="35">
        <f t="shared" si="12"/>
        <v>0</v>
      </c>
      <c r="AQ126" s="54">
        <f t="shared" si="13"/>
        <v>0</v>
      </c>
      <c r="AR126" s="35">
        <f t="shared" si="14"/>
        <v>0</v>
      </c>
      <c r="AS126" s="54">
        <f t="shared" si="15"/>
        <v>0</v>
      </c>
      <c r="AT126" s="35">
        <f t="shared" si="16"/>
        <v>3</v>
      </c>
      <c r="AU126" s="54">
        <f t="shared" si="17"/>
        <v>7000</v>
      </c>
      <c r="AV126" s="55">
        <f t="shared" si="18"/>
        <v>6</v>
      </c>
      <c r="AW126" s="15">
        <f t="shared" si="19"/>
        <v>19000</v>
      </c>
    </row>
    <row r="127" spans="2:49" ht="12" customHeight="1" x14ac:dyDescent="0.2">
      <c r="B127" s="53" t="s">
        <v>94</v>
      </c>
      <c r="C127" s="44"/>
      <c r="D127" s="44"/>
      <c r="E127" s="44"/>
      <c r="F127" s="44"/>
      <c r="G127" s="47">
        <v>15</v>
      </c>
      <c r="I127" s="44"/>
      <c r="J127" s="47">
        <v>264</v>
      </c>
      <c r="L127" s="44"/>
      <c r="M127" s="47">
        <v>0</v>
      </c>
      <c r="O127" s="44"/>
      <c r="P127" s="47">
        <v>0</v>
      </c>
      <c r="R127" s="44"/>
      <c r="S127" s="47">
        <v>0</v>
      </c>
      <c r="T127" s="44"/>
      <c r="U127" s="44"/>
      <c r="V127" s="44"/>
      <c r="W127" s="47">
        <v>0</v>
      </c>
      <c r="Y127" s="44"/>
      <c r="Z127" s="44"/>
      <c r="AA127" s="47">
        <v>4</v>
      </c>
      <c r="AC127" s="44"/>
      <c r="AD127" s="44"/>
      <c r="AE127" s="44"/>
      <c r="AF127" s="44"/>
      <c r="AG127" s="47">
        <v>91</v>
      </c>
      <c r="AJ127" s="53" t="s">
        <v>193</v>
      </c>
      <c r="AK127" s="53"/>
      <c r="AL127" s="35">
        <v>2505</v>
      </c>
      <c r="AM127" s="35">
        <v>5</v>
      </c>
      <c r="AN127" s="35">
        <f t="shared" si="10"/>
        <v>33</v>
      </c>
      <c r="AO127" s="54">
        <f t="shared" si="11"/>
        <v>762000</v>
      </c>
      <c r="AP127" s="35">
        <f t="shared" si="12"/>
        <v>5</v>
      </c>
      <c r="AQ127" s="54">
        <f t="shared" si="13"/>
        <v>1049000</v>
      </c>
      <c r="AR127" s="35">
        <f t="shared" si="14"/>
        <v>2</v>
      </c>
      <c r="AS127" s="54">
        <f t="shared" si="15"/>
        <v>1100000</v>
      </c>
      <c r="AT127" s="35">
        <f t="shared" si="16"/>
        <v>10</v>
      </c>
      <c r="AU127" s="54">
        <f t="shared" si="17"/>
        <v>1243000</v>
      </c>
      <c r="AV127" s="55">
        <f t="shared" si="18"/>
        <v>40</v>
      </c>
      <c r="AW127" s="15">
        <f t="shared" si="19"/>
        <v>2911000</v>
      </c>
    </row>
    <row r="128" spans="2:49" ht="12" customHeight="1" x14ac:dyDescent="0.2">
      <c r="B128" s="53" t="s">
        <v>95</v>
      </c>
      <c r="C128" s="44"/>
      <c r="D128" s="44"/>
      <c r="E128" s="44"/>
      <c r="F128" s="44"/>
      <c r="G128" s="47">
        <v>18</v>
      </c>
      <c r="I128" s="44"/>
      <c r="J128" s="47">
        <v>73</v>
      </c>
      <c r="L128" s="44"/>
      <c r="M128" s="47">
        <v>0</v>
      </c>
      <c r="O128" s="44"/>
      <c r="P128" s="47">
        <v>0</v>
      </c>
      <c r="R128" s="44"/>
      <c r="S128" s="47">
        <v>0</v>
      </c>
      <c r="T128" s="44"/>
      <c r="U128" s="44"/>
      <c r="V128" s="44"/>
      <c r="W128" s="47">
        <v>0</v>
      </c>
      <c r="Y128" s="44"/>
      <c r="Z128" s="44"/>
      <c r="AA128" s="47">
        <v>6</v>
      </c>
      <c r="AC128" s="44"/>
      <c r="AD128" s="44"/>
      <c r="AE128" s="44"/>
      <c r="AF128" s="44"/>
      <c r="AG128" s="47">
        <v>49</v>
      </c>
      <c r="AJ128" s="53" t="s">
        <v>168</v>
      </c>
      <c r="AK128" s="53"/>
      <c r="AL128" s="35">
        <v>2506</v>
      </c>
      <c r="AM128" s="35">
        <v>7</v>
      </c>
      <c r="AN128" s="35">
        <f t="shared" si="10"/>
        <v>16</v>
      </c>
      <c r="AO128" s="54">
        <f t="shared" si="11"/>
        <v>281000</v>
      </c>
      <c r="AP128" s="35">
        <f t="shared" si="12"/>
        <v>2</v>
      </c>
      <c r="AQ128" s="54">
        <f t="shared" si="13"/>
        <v>377000</v>
      </c>
      <c r="AR128" s="35">
        <f t="shared" si="14"/>
        <v>5</v>
      </c>
      <c r="AS128" s="54">
        <f t="shared" si="15"/>
        <v>2494000</v>
      </c>
      <c r="AT128" s="35">
        <f t="shared" si="16"/>
        <v>2</v>
      </c>
      <c r="AU128" s="54">
        <f t="shared" si="17"/>
        <v>3000</v>
      </c>
      <c r="AV128" s="55">
        <f t="shared" si="18"/>
        <v>23</v>
      </c>
      <c r="AW128" s="15">
        <f t="shared" si="19"/>
        <v>3152000</v>
      </c>
    </row>
    <row r="129" spans="1:49" ht="12" customHeight="1" x14ac:dyDescent="0.2">
      <c r="B129" s="53" t="s">
        <v>96</v>
      </c>
      <c r="C129" s="44"/>
      <c r="D129" s="44"/>
      <c r="E129" s="44"/>
      <c r="F129" s="44"/>
      <c r="G129" s="47">
        <v>9</v>
      </c>
      <c r="I129" s="44"/>
      <c r="J129" s="47">
        <v>64</v>
      </c>
      <c r="L129" s="44"/>
      <c r="M129" s="47">
        <v>0</v>
      </c>
      <c r="O129" s="44"/>
      <c r="P129" s="47">
        <v>0</v>
      </c>
      <c r="R129" s="44"/>
      <c r="S129" s="47">
        <v>1</v>
      </c>
      <c r="T129" s="44"/>
      <c r="U129" s="44"/>
      <c r="V129" s="44"/>
      <c r="W129" s="47">
        <v>700</v>
      </c>
      <c r="Y129" s="44"/>
      <c r="Z129" s="44"/>
      <c r="AA129" s="47">
        <v>3</v>
      </c>
      <c r="AC129" s="44"/>
      <c r="AD129" s="44"/>
      <c r="AE129" s="44"/>
      <c r="AF129" s="44"/>
      <c r="AG129" s="47">
        <v>702</v>
      </c>
      <c r="AJ129" s="53" t="s">
        <v>147</v>
      </c>
      <c r="AK129" s="53"/>
      <c r="AL129" s="35">
        <v>2601.0100000000002</v>
      </c>
      <c r="AM129" s="35">
        <v>8</v>
      </c>
      <c r="AN129" s="35">
        <f t="shared" si="10"/>
        <v>21</v>
      </c>
      <c r="AO129" s="54">
        <f t="shared" si="11"/>
        <v>170000</v>
      </c>
      <c r="AP129" s="35">
        <f t="shared" si="12"/>
        <v>1</v>
      </c>
      <c r="AQ129" s="54">
        <f t="shared" si="13"/>
        <v>104000</v>
      </c>
      <c r="AR129" s="35">
        <f t="shared" si="14"/>
        <v>0</v>
      </c>
      <c r="AS129" s="54">
        <f t="shared" si="15"/>
        <v>0</v>
      </c>
      <c r="AT129" s="35">
        <f t="shared" si="16"/>
        <v>12</v>
      </c>
      <c r="AU129" s="54">
        <f t="shared" si="17"/>
        <v>236000</v>
      </c>
      <c r="AV129" s="55">
        <f t="shared" si="18"/>
        <v>22</v>
      </c>
      <c r="AW129" s="15">
        <f t="shared" si="19"/>
        <v>274000</v>
      </c>
    </row>
    <row r="130" spans="1:49" ht="12" customHeight="1" x14ac:dyDescent="0.2">
      <c r="B130" s="53" t="s">
        <v>63</v>
      </c>
      <c r="C130" s="44"/>
      <c r="D130" s="44"/>
      <c r="E130" s="44"/>
      <c r="F130" s="44"/>
      <c r="G130" s="47">
        <v>3</v>
      </c>
      <c r="I130" s="44"/>
      <c r="J130" s="47">
        <v>5</v>
      </c>
      <c r="L130" s="44"/>
      <c r="M130" s="47">
        <v>0</v>
      </c>
      <c r="O130" s="44"/>
      <c r="P130" s="47">
        <v>0</v>
      </c>
      <c r="R130" s="44"/>
      <c r="S130" s="47">
        <v>0</v>
      </c>
      <c r="T130" s="44"/>
      <c r="U130" s="44"/>
      <c r="V130" s="44"/>
      <c r="W130" s="47">
        <v>0</v>
      </c>
      <c r="Y130" s="44"/>
      <c r="Z130" s="44"/>
      <c r="AA130" s="47">
        <v>0</v>
      </c>
      <c r="AC130" s="44"/>
      <c r="AD130" s="44"/>
      <c r="AE130" s="44"/>
      <c r="AF130" s="44"/>
      <c r="AG130" s="47">
        <v>0</v>
      </c>
      <c r="AJ130" s="53" t="s">
        <v>280</v>
      </c>
      <c r="AK130" s="53"/>
      <c r="AL130" s="35">
        <v>2601.02</v>
      </c>
      <c r="AM130" s="35">
        <v>9</v>
      </c>
      <c r="AN130" s="35">
        <f t="shared" si="10"/>
        <v>12</v>
      </c>
      <c r="AO130" s="54">
        <f t="shared" si="11"/>
        <v>73000</v>
      </c>
      <c r="AP130" s="35">
        <f t="shared" si="12"/>
        <v>0</v>
      </c>
      <c r="AQ130" s="54">
        <f t="shared" si="13"/>
        <v>0</v>
      </c>
      <c r="AR130" s="35">
        <f t="shared" si="14"/>
        <v>0</v>
      </c>
      <c r="AS130" s="54">
        <f t="shared" si="15"/>
        <v>0</v>
      </c>
      <c r="AT130" s="35">
        <f t="shared" si="16"/>
        <v>8</v>
      </c>
      <c r="AU130" s="54">
        <f t="shared" si="17"/>
        <v>61000</v>
      </c>
      <c r="AV130" s="55">
        <f t="shared" si="18"/>
        <v>12</v>
      </c>
      <c r="AW130" s="15">
        <f t="shared" si="19"/>
        <v>73000</v>
      </c>
    </row>
    <row r="131" spans="1:49" ht="12" customHeight="1" x14ac:dyDescent="0.2">
      <c r="B131" s="53" t="s">
        <v>99</v>
      </c>
      <c r="C131" s="44"/>
      <c r="D131" s="44"/>
      <c r="E131" s="44"/>
      <c r="F131" s="44"/>
      <c r="G131" s="47">
        <v>4</v>
      </c>
      <c r="I131" s="44"/>
      <c r="J131" s="47">
        <v>7</v>
      </c>
      <c r="L131" s="44"/>
      <c r="M131" s="47">
        <v>0</v>
      </c>
      <c r="O131" s="44"/>
      <c r="P131" s="47">
        <v>0</v>
      </c>
      <c r="R131" s="44"/>
      <c r="S131" s="47">
        <v>0</v>
      </c>
      <c r="T131" s="44"/>
      <c r="U131" s="44"/>
      <c r="V131" s="44"/>
      <c r="W131" s="47">
        <v>0</v>
      </c>
      <c r="Y131" s="44"/>
      <c r="Z131" s="44"/>
      <c r="AA131" s="47">
        <v>2</v>
      </c>
      <c r="AC131" s="44"/>
      <c r="AD131" s="44"/>
      <c r="AE131" s="44"/>
      <c r="AF131" s="44"/>
      <c r="AG131" s="47">
        <v>4</v>
      </c>
      <c r="AJ131" s="53" t="s">
        <v>174</v>
      </c>
      <c r="AK131" s="53"/>
      <c r="AL131" s="35">
        <v>2602.0100000000002</v>
      </c>
      <c r="AM131" s="35">
        <v>7</v>
      </c>
      <c r="AN131" s="35">
        <f t="shared" ref="AN131:AN194" si="20">VLOOKUP(TEXT($AL131,"0000.00"),$B$12:$AG$333,6,FALSE)</f>
        <v>15</v>
      </c>
      <c r="AO131" s="54">
        <f t="shared" ref="AO131:AO194" si="21">VLOOKUP(TEXT($AL131,"0000.00"),$B$12:$AG$333,9,FALSE)*1000</f>
        <v>174000</v>
      </c>
      <c r="AP131" s="35">
        <f t="shared" ref="AP131:AP194" si="22">VLOOKUP(TEXT($AL131,"0000.00"),$B$12:$AG$333,12,FALSE)</f>
        <v>0</v>
      </c>
      <c r="AQ131" s="54">
        <f t="shared" ref="AQ131:AQ194" si="23">VLOOKUP(TEXT($AL131,"0000.00"),$B$12:$AG$333,15,FALSE)*1000</f>
        <v>0</v>
      </c>
      <c r="AR131" s="35">
        <f t="shared" ref="AR131:AR194" si="24">VLOOKUP(TEXT($AL131,"0000.00"),$B$12:$AG$333,18,FALSE)</f>
        <v>0</v>
      </c>
      <c r="AS131" s="54">
        <f t="shared" ref="AS131:AS194" si="25">VLOOKUP(TEXT($AL131,"0000.00"),$B$12:$AG$333,22,FALSE)*1000</f>
        <v>0</v>
      </c>
      <c r="AT131" s="35">
        <f t="shared" ref="AT131:AT194" si="26">VLOOKUP(TEXT($AL131,"0000.00"),$B$12:$AG$333,26,FALSE)</f>
        <v>6</v>
      </c>
      <c r="AU131" s="54">
        <f t="shared" ref="AU131:AU194" si="27">VLOOKUP(TEXT($AL131,"0000.00"),$B$12:$AG$333,32,FALSE)*1000</f>
        <v>69000</v>
      </c>
      <c r="AV131" s="55">
        <f t="shared" ref="AV131:AV194" si="28">AN131+AP131+AR131</f>
        <v>15</v>
      </c>
      <c r="AW131" s="15">
        <f t="shared" ref="AW131:AW194" si="29">AO131+AQ131+AS131</f>
        <v>174000</v>
      </c>
    </row>
    <row r="132" spans="1:49" ht="12" customHeight="1" x14ac:dyDescent="0.2">
      <c r="B132" s="53" t="s">
        <v>101</v>
      </c>
      <c r="C132" s="44"/>
      <c r="D132" s="44"/>
      <c r="E132" s="44"/>
      <c r="F132" s="44"/>
      <c r="G132" s="47">
        <v>12</v>
      </c>
      <c r="I132" s="44"/>
      <c r="J132" s="47">
        <v>36</v>
      </c>
      <c r="L132" s="44"/>
      <c r="M132" s="47">
        <v>0</v>
      </c>
      <c r="O132" s="44"/>
      <c r="P132" s="47">
        <v>0</v>
      </c>
      <c r="R132" s="44"/>
      <c r="S132" s="47">
        <v>0</v>
      </c>
      <c r="T132" s="44"/>
      <c r="U132" s="44"/>
      <c r="V132" s="44"/>
      <c r="W132" s="47">
        <v>0</v>
      </c>
      <c r="Y132" s="44"/>
      <c r="Z132" s="44"/>
      <c r="AA132" s="47">
        <v>3</v>
      </c>
      <c r="AC132" s="44"/>
      <c r="AD132" s="44"/>
      <c r="AE132" s="44"/>
      <c r="AF132" s="44"/>
      <c r="AG132" s="47">
        <v>6</v>
      </c>
      <c r="AJ132" s="53" t="s">
        <v>119</v>
      </c>
      <c r="AK132" s="53"/>
      <c r="AL132" s="35">
        <v>2602.02</v>
      </c>
      <c r="AM132" s="35">
        <v>6</v>
      </c>
      <c r="AN132" s="35">
        <f t="shared" si="20"/>
        <v>7</v>
      </c>
      <c r="AO132" s="54">
        <f t="shared" si="21"/>
        <v>67000</v>
      </c>
      <c r="AP132" s="35">
        <f t="shared" si="22"/>
        <v>0</v>
      </c>
      <c r="AQ132" s="54">
        <f t="shared" si="23"/>
        <v>0</v>
      </c>
      <c r="AR132" s="35">
        <f t="shared" si="24"/>
        <v>0</v>
      </c>
      <c r="AS132" s="54">
        <f t="shared" si="25"/>
        <v>0</v>
      </c>
      <c r="AT132" s="35">
        <f t="shared" si="26"/>
        <v>3</v>
      </c>
      <c r="AU132" s="54">
        <f t="shared" si="27"/>
        <v>37000</v>
      </c>
      <c r="AV132" s="55">
        <f t="shared" si="28"/>
        <v>7</v>
      </c>
      <c r="AW132" s="15">
        <f t="shared" si="29"/>
        <v>67000</v>
      </c>
    </row>
    <row r="133" spans="1:49" ht="12" customHeight="1" x14ac:dyDescent="0.2">
      <c r="B133" s="53" t="s">
        <v>130</v>
      </c>
      <c r="C133" s="44"/>
      <c r="D133" s="44"/>
      <c r="E133" s="44"/>
      <c r="F133" s="44"/>
      <c r="G133" s="47">
        <v>12</v>
      </c>
      <c r="I133" s="44"/>
      <c r="J133" s="47">
        <v>139</v>
      </c>
      <c r="L133" s="44"/>
      <c r="M133" s="47">
        <v>1</v>
      </c>
      <c r="O133" s="44"/>
      <c r="P133" s="47">
        <v>106</v>
      </c>
      <c r="R133" s="44"/>
      <c r="S133" s="47">
        <v>0</v>
      </c>
      <c r="T133" s="44"/>
      <c r="U133" s="44"/>
      <c r="V133" s="44"/>
      <c r="W133" s="47">
        <v>0</v>
      </c>
      <c r="Y133" s="44"/>
      <c r="Z133" s="44"/>
      <c r="AA133" s="47">
        <v>2</v>
      </c>
      <c r="AC133" s="44"/>
      <c r="AD133" s="44"/>
      <c r="AE133" s="44"/>
      <c r="AF133" s="44"/>
      <c r="AG133" s="47">
        <v>15</v>
      </c>
      <c r="AJ133" s="53" t="s">
        <v>228</v>
      </c>
      <c r="AK133" s="53"/>
      <c r="AL133" s="35">
        <v>2602.0300000000002</v>
      </c>
      <c r="AM133" s="35">
        <v>8</v>
      </c>
      <c r="AN133" s="35">
        <f t="shared" si="20"/>
        <v>7</v>
      </c>
      <c r="AO133" s="54">
        <f t="shared" si="21"/>
        <v>89000</v>
      </c>
      <c r="AP133" s="35">
        <f t="shared" si="22"/>
        <v>0</v>
      </c>
      <c r="AQ133" s="54">
        <f t="shared" si="23"/>
        <v>0</v>
      </c>
      <c r="AR133" s="35">
        <f t="shared" si="24"/>
        <v>0</v>
      </c>
      <c r="AS133" s="54">
        <f t="shared" si="25"/>
        <v>0</v>
      </c>
      <c r="AT133" s="35">
        <f t="shared" si="26"/>
        <v>6</v>
      </c>
      <c r="AU133" s="54">
        <f t="shared" si="27"/>
        <v>49000</v>
      </c>
      <c r="AV133" s="55">
        <f t="shared" si="28"/>
        <v>7</v>
      </c>
      <c r="AW133" s="15">
        <f t="shared" si="29"/>
        <v>89000</v>
      </c>
    </row>
    <row r="134" spans="1:49" ht="12" customHeight="1" x14ac:dyDescent="0.2">
      <c r="B134" s="53" t="s">
        <v>68</v>
      </c>
      <c r="C134" s="44"/>
      <c r="D134" s="44"/>
      <c r="E134" s="44"/>
      <c r="F134" s="44"/>
      <c r="G134" s="47">
        <v>13</v>
      </c>
      <c r="I134" s="44"/>
      <c r="J134" s="47">
        <v>229</v>
      </c>
      <c r="L134" s="44"/>
      <c r="M134" s="47">
        <v>1</v>
      </c>
      <c r="O134" s="44"/>
      <c r="P134" s="47">
        <v>103</v>
      </c>
      <c r="R134" s="44"/>
      <c r="S134" s="47">
        <v>0</v>
      </c>
      <c r="T134" s="44"/>
      <c r="U134" s="44"/>
      <c r="V134" s="44"/>
      <c r="W134" s="47">
        <v>0</v>
      </c>
      <c r="Y134" s="44"/>
      <c r="Z134" s="44"/>
      <c r="AA134" s="47">
        <v>1</v>
      </c>
      <c r="AC134" s="44"/>
      <c r="AD134" s="44"/>
      <c r="AE134" s="44"/>
      <c r="AF134" s="44"/>
      <c r="AG134" s="47">
        <v>7</v>
      </c>
      <c r="AJ134" s="53" t="s">
        <v>156</v>
      </c>
      <c r="AK134" s="53"/>
      <c r="AL134" s="35">
        <v>2603.0100000000002</v>
      </c>
      <c r="AM134" s="35">
        <v>7</v>
      </c>
      <c r="AN134" s="35">
        <f t="shared" si="20"/>
        <v>5</v>
      </c>
      <c r="AO134" s="54">
        <f t="shared" si="21"/>
        <v>9000</v>
      </c>
      <c r="AP134" s="35">
        <f t="shared" si="22"/>
        <v>1</v>
      </c>
      <c r="AQ134" s="54">
        <f t="shared" si="23"/>
        <v>102000</v>
      </c>
      <c r="AR134" s="35">
        <f t="shared" si="24"/>
        <v>0</v>
      </c>
      <c r="AS134" s="54">
        <f t="shared" si="25"/>
        <v>0</v>
      </c>
      <c r="AT134" s="35">
        <f t="shared" si="26"/>
        <v>4</v>
      </c>
      <c r="AU134" s="54">
        <f t="shared" si="27"/>
        <v>109000</v>
      </c>
      <c r="AV134" s="55">
        <f t="shared" si="28"/>
        <v>6</v>
      </c>
      <c r="AW134" s="15">
        <f t="shared" si="29"/>
        <v>111000</v>
      </c>
    </row>
    <row r="135" spans="1:49" ht="12" customHeight="1" x14ac:dyDescent="0.2">
      <c r="B135" s="53" t="s">
        <v>131</v>
      </c>
      <c r="C135" s="44"/>
      <c r="D135" s="44"/>
      <c r="E135" s="44"/>
      <c r="F135" s="44"/>
      <c r="G135" s="47">
        <v>2</v>
      </c>
      <c r="I135" s="44"/>
      <c r="J135" s="47">
        <v>1</v>
      </c>
      <c r="L135" s="44"/>
      <c r="M135" s="47">
        <v>0</v>
      </c>
      <c r="O135" s="44"/>
      <c r="P135" s="47">
        <v>0</v>
      </c>
      <c r="R135" s="44"/>
      <c r="S135" s="47">
        <v>0</v>
      </c>
      <c r="T135" s="44"/>
      <c r="U135" s="44"/>
      <c r="V135" s="44"/>
      <c r="W135" s="47">
        <v>0</v>
      </c>
      <c r="Y135" s="44"/>
      <c r="Z135" s="44"/>
      <c r="AA135" s="47">
        <v>2</v>
      </c>
      <c r="AC135" s="44"/>
      <c r="AD135" s="44"/>
      <c r="AE135" s="44"/>
      <c r="AF135" s="44"/>
      <c r="AG135" s="47">
        <v>1</v>
      </c>
      <c r="AJ135" s="53" t="s">
        <v>202</v>
      </c>
      <c r="AK135" s="53"/>
      <c r="AL135" s="35">
        <v>2603.02</v>
      </c>
      <c r="AM135" s="35">
        <v>7</v>
      </c>
      <c r="AN135" s="35">
        <f t="shared" si="20"/>
        <v>3</v>
      </c>
      <c r="AO135" s="54">
        <f t="shared" si="21"/>
        <v>20000</v>
      </c>
      <c r="AP135" s="35">
        <f t="shared" si="22"/>
        <v>0</v>
      </c>
      <c r="AQ135" s="54">
        <f t="shared" si="23"/>
        <v>0</v>
      </c>
      <c r="AR135" s="35">
        <f t="shared" si="24"/>
        <v>0</v>
      </c>
      <c r="AS135" s="54">
        <f t="shared" si="25"/>
        <v>0</v>
      </c>
      <c r="AT135" s="35">
        <f t="shared" si="26"/>
        <v>3</v>
      </c>
      <c r="AU135" s="54">
        <f t="shared" si="27"/>
        <v>20000</v>
      </c>
      <c r="AV135" s="55">
        <f t="shared" si="28"/>
        <v>3</v>
      </c>
      <c r="AW135" s="15">
        <f t="shared" si="29"/>
        <v>20000</v>
      </c>
    </row>
    <row r="136" spans="1:49" ht="12" customHeight="1" x14ac:dyDescent="0.2">
      <c r="B136" s="53" t="s">
        <v>133</v>
      </c>
      <c r="C136" s="44"/>
      <c r="D136" s="44"/>
      <c r="E136" s="44"/>
      <c r="F136" s="44"/>
      <c r="G136" s="47">
        <v>9</v>
      </c>
      <c r="I136" s="44"/>
      <c r="J136" s="47">
        <v>89</v>
      </c>
      <c r="L136" s="44"/>
      <c r="M136" s="47">
        <v>0</v>
      </c>
      <c r="O136" s="44"/>
      <c r="P136" s="47">
        <v>0</v>
      </c>
      <c r="R136" s="44"/>
      <c r="S136" s="47">
        <v>0</v>
      </c>
      <c r="T136" s="44"/>
      <c r="U136" s="44"/>
      <c r="V136" s="44"/>
      <c r="W136" s="47">
        <v>0</v>
      </c>
      <c r="Y136" s="44"/>
      <c r="Z136" s="44"/>
      <c r="AA136" s="47">
        <v>3</v>
      </c>
      <c r="AC136" s="44"/>
      <c r="AD136" s="44"/>
      <c r="AE136" s="44"/>
      <c r="AF136" s="44"/>
      <c r="AG136" s="47">
        <v>50</v>
      </c>
      <c r="AJ136" s="53" t="s">
        <v>77</v>
      </c>
      <c r="AK136" s="53"/>
      <c r="AL136" s="35">
        <v>2603.0300000000002</v>
      </c>
      <c r="AM136" s="35">
        <v>3</v>
      </c>
      <c r="AN136" s="35">
        <f t="shared" si="20"/>
        <v>8</v>
      </c>
      <c r="AO136" s="54">
        <f t="shared" si="21"/>
        <v>103000</v>
      </c>
      <c r="AP136" s="35">
        <f t="shared" si="22"/>
        <v>2</v>
      </c>
      <c r="AQ136" s="54">
        <f t="shared" si="23"/>
        <v>405000</v>
      </c>
      <c r="AR136" s="35">
        <f t="shared" si="24"/>
        <v>0</v>
      </c>
      <c r="AS136" s="54">
        <f t="shared" si="25"/>
        <v>0</v>
      </c>
      <c r="AT136" s="35">
        <f t="shared" si="26"/>
        <v>0</v>
      </c>
      <c r="AU136" s="54">
        <f t="shared" si="27"/>
        <v>0</v>
      </c>
      <c r="AV136" s="55">
        <f t="shared" si="28"/>
        <v>10</v>
      </c>
      <c r="AW136" s="15">
        <f t="shared" si="29"/>
        <v>508000</v>
      </c>
    </row>
    <row r="137" spans="1:49" ht="12" customHeight="1" x14ac:dyDescent="0.2">
      <c r="B137" s="53" t="s">
        <v>104</v>
      </c>
      <c r="C137" s="44"/>
      <c r="D137" s="44"/>
      <c r="E137" s="44"/>
      <c r="F137" s="44"/>
      <c r="G137" s="47">
        <v>21</v>
      </c>
      <c r="I137" s="44"/>
      <c r="J137" s="47">
        <v>181</v>
      </c>
      <c r="L137" s="44"/>
      <c r="M137" s="47">
        <v>0</v>
      </c>
      <c r="O137" s="44"/>
      <c r="P137" s="47">
        <v>0</v>
      </c>
      <c r="R137" s="44"/>
      <c r="S137" s="47">
        <v>1</v>
      </c>
      <c r="T137" s="44"/>
      <c r="U137" s="44"/>
      <c r="V137" s="44"/>
      <c r="W137" s="47">
        <v>750</v>
      </c>
      <c r="Y137" s="44"/>
      <c r="Z137" s="44"/>
      <c r="AA137" s="47">
        <v>2</v>
      </c>
      <c r="AC137" s="44"/>
      <c r="AD137" s="44"/>
      <c r="AE137" s="44"/>
      <c r="AF137" s="44"/>
      <c r="AG137" s="47">
        <v>20</v>
      </c>
      <c r="AJ137" s="53" t="s">
        <v>178</v>
      </c>
      <c r="AK137" s="53"/>
      <c r="AL137" s="35">
        <v>2604.0100000000002</v>
      </c>
      <c r="AM137" s="35">
        <v>6</v>
      </c>
      <c r="AN137" s="35">
        <f t="shared" si="20"/>
        <v>10</v>
      </c>
      <c r="AO137" s="54">
        <f t="shared" si="21"/>
        <v>22000</v>
      </c>
      <c r="AP137" s="35">
        <f t="shared" si="22"/>
        <v>0</v>
      </c>
      <c r="AQ137" s="54">
        <f t="shared" si="23"/>
        <v>0</v>
      </c>
      <c r="AR137" s="35">
        <f t="shared" si="24"/>
        <v>0</v>
      </c>
      <c r="AS137" s="54">
        <f t="shared" si="25"/>
        <v>0</v>
      </c>
      <c r="AT137" s="35">
        <f t="shared" si="26"/>
        <v>6</v>
      </c>
      <c r="AU137" s="54">
        <f t="shared" si="27"/>
        <v>10000</v>
      </c>
      <c r="AV137" s="55">
        <f t="shared" si="28"/>
        <v>10</v>
      </c>
      <c r="AW137" s="15">
        <f t="shared" si="29"/>
        <v>22000</v>
      </c>
    </row>
    <row r="138" spans="1:49" ht="12" customHeight="1" x14ac:dyDescent="0.2">
      <c r="B138" s="53" t="s">
        <v>109</v>
      </c>
      <c r="C138" s="44"/>
      <c r="D138" s="44"/>
      <c r="E138" s="44"/>
      <c r="F138" s="44"/>
      <c r="G138" s="47">
        <v>7</v>
      </c>
      <c r="I138" s="44"/>
      <c r="J138" s="47">
        <v>67</v>
      </c>
      <c r="L138" s="44"/>
      <c r="M138" s="47">
        <v>0</v>
      </c>
      <c r="O138" s="44"/>
      <c r="P138" s="47">
        <v>0</v>
      </c>
      <c r="R138" s="44"/>
      <c r="S138" s="47">
        <v>0</v>
      </c>
      <c r="T138" s="44"/>
      <c r="U138" s="44"/>
      <c r="V138" s="44"/>
      <c r="W138" s="47">
        <v>0</v>
      </c>
      <c r="Y138" s="44"/>
      <c r="Z138" s="44"/>
      <c r="AA138" s="47">
        <v>3</v>
      </c>
      <c r="AC138" s="44"/>
      <c r="AD138" s="44"/>
      <c r="AE138" s="44"/>
      <c r="AF138" s="44"/>
      <c r="AG138" s="47">
        <v>37</v>
      </c>
      <c r="AJ138" s="53" t="s">
        <v>281</v>
      </c>
      <c r="AK138" s="53"/>
      <c r="AL138" s="35">
        <v>2604.02</v>
      </c>
      <c r="AM138" s="35">
        <v>5</v>
      </c>
      <c r="AN138" s="35">
        <f t="shared" si="20"/>
        <v>24</v>
      </c>
      <c r="AO138" s="54">
        <f t="shared" si="21"/>
        <v>167000</v>
      </c>
      <c r="AP138" s="35">
        <f t="shared" si="22"/>
        <v>0</v>
      </c>
      <c r="AQ138" s="54">
        <f t="shared" si="23"/>
        <v>0</v>
      </c>
      <c r="AR138" s="35">
        <f t="shared" si="24"/>
        <v>3</v>
      </c>
      <c r="AS138" s="54">
        <f t="shared" si="25"/>
        <v>1500000</v>
      </c>
      <c r="AT138" s="35">
        <f t="shared" si="26"/>
        <v>6</v>
      </c>
      <c r="AU138" s="54">
        <f t="shared" si="27"/>
        <v>536000</v>
      </c>
      <c r="AV138" s="55">
        <f t="shared" si="28"/>
        <v>27</v>
      </c>
      <c r="AW138" s="15">
        <f t="shared" si="29"/>
        <v>1667000</v>
      </c>
    </row>
    <row r="139" spans="1:49" ht="12" customHeight="1" x14ac:dyDescent="0.2">
      <c r="B139" s="53" t="s">
        <v>141</v>
      </c>
      <c r="C139" s="44"/>
      <c r="D139" s="44"/>
      <c r="E139" s="44"/>
      <c r="F139" s="44"/>
      <c r="G139" s="47">
        <v>10</v>
      </c>
      <c r="I139" s="44"/>
      <c r="J139" s="47">
        <v>22</v>
      </c>
      <c r="L139" s="44"/>
      <c r="M139" s="47">
        <v>0</v>
      </c>
      <c r="O139" s="44"/>
      <c r="P139" s="47">
        <v>0</v>
      </c>
      <c r="R139" s="44"/>
      <c r="S139" s="47">
        <v>0</v>
      </c>
      <c r="T139" s="44"/>
      <c r="U139" s="44"/>
      <c r="V139" s="44"/>
      <c r="W139" s="47">
        <v>0</v>
      </c>
      <c r="Y139" s="44"/>
      <c r="Z139" s="44"/>
      <c r="AA139" s="47">
        <v>6</v>
      </c>
      <c r="AC139" s="44"/>
      <c r="AD139" s="44"/>
      <c r="AE139" s="44"/>
      <c r="AF139" s="44"/>
      <c r="AG139" s="47">
        <v>10</v>
      </c>
      <c r="AJ139" s="53" t="s">
        <v>182</v>
      </c>
      <c r="AK139" s="53"/>
      <c r="AL139" s="35">
        <v>2604.0300000000002</v>
      </c>
      <c r="AM139" s="35">
        <v>7</v>
      </c>
      <c r="AN139" s="35">
        <f t="shared" si="20"/>
        <v>14</v>
      </c>
      <c r="AO139" s="54">
        <f t="shared" si="21"/>
        <v>195000</v>
      </c>
      <c r="AP139" s="35">
        <f t="shared" si="22"/>
        <v>2</v>
      </c>
      <c r="AQ139" s="54">
        <f t="shared" si="23"/>
        <v>400000</v>
      </c>
      <c r="AR139" s="35">
        <f t="shared" si="24"/>
        <v>1</v>
      </c>
      <c r="AS139" s="54">
        <f t="shared" si="25"/>
        <v>463000</v>
      </c>
      <c r="AT139" s="35">
        <f t="shared" si="26"/>
        <v>3</v>
      </c>
      <c r="AU139" s="54">
        <f t="shared" si="27"/>
        <v>477000</v>
      </c>
      <c r="AV139" s="55">
        <f t="shared" si="28"/>
        <v>17</v>
      </c>
      <c r="AW139" s="15">
        <f t="shared" si="29"/>
        <v>1058000</v>
      </c>
    </row>
    <row r="140" spans="1:49" ht="12" customHeight="1" x14ac:dyDescent="0.2">
      <c r="B140" s="53" t="s">
        <v>143</v>
      </c>
      <c r="C140" s="44"/>
      <c r="D140" s="44"/>
      <c r="E140" s="44"/>
      <c r="F140" s="44"/>
      <c r="G140" s="47">
        <v>64</v>
      </c>
      <c r="I140" s="44"/>
      <c r="J140" s="47">
        <v>750</v>
      </c>
      <c r="L140" s="44"/>
      <c r="M140" s="47">
        <v>5</v>
      </c>
      <c r="O140" s="44"/>
      <c r="P140" s="47">
        <v>668</v>
      </c>
      <c r="R140" s="44"/>
      <c r="S140" s="47">
        <v>2</v>
      </c>
      <c r="T140" s="44"/>
      <c r="U140" s="44"/>
      <c r="V140" s="44"/>
      <c r="W140" s="47">
        <v>800</v>
      </c>
      <c r="Y140" s="44"/>
      <c r="Z140" s="44"/>
      <c r="AA140" s="47">
        <v>13</v>
      </c>
      <c r="AC140" s="44"/>
      <c r="AD140" s="44"/>
      <c r="AE140" s="44"/>
      <c r="AF140" s="44"/>
      <c r="AG140" s="47">
        <v>340</v>
      </c>
      <c r="AJ140" s="53" t="s">
        <v>159</v>
      </c>
      <c r="AK140" s="53"/>
      <c r="AL140" s="35">
        <v>2604.04</v>
      </c>
      <c r="AM140" s="35">
        <v>6</v>
      </c>
      <c r="AN140" s="35">
        <f t="shared" si="20"/>
        <v>64</v>
      </c>
      <c r="AO140" s="54">
        <f t="shared" si="21"/>
        <v>750000</v>
      </c>
      <c r="AP140" s="35">
        <f t="shared" si="22"/>
        <v>5</v>
      </c>
      <c r="AQ140" s="54">
        <f t="shared" si="23"/>
        <v>668000</v>
      </c>
      <c r="AR140" s="35">
        <f t="shared" si="24"/>
        <v>2</v>
      </c>
      <c r="AS140" s="54">
        <f t="shared" si="25"/>
        <v>800000</v>
      </c>
      <c r="AT140" s="35">
        <f t="shared" si="26"/>
        <v>13</v>
      </c>
      <c r="AU140" s="54">
        <f t="shared" si="27"/>
        <v>340000</v>
      </c>
      <c r="AV140" s="55">
        <f t="shared" si="28"/>
        <v>71</v>
      </c>
      <c r="AW140" s="15">
        <f t="shared" si="29"/>
        <v>2218000</v>
      </c>
    </row>
    <row r="141" spans="1:49" ht="14.45" customHeight="1" x14ac:dyDescent="0.2">
      <c r="A141" s="48" t="s">
        <v>283</v>
      </c>
      <c r="B141" s="37"/>
      <c r="C141" s="37"/>
      <c r="D141" s="37"/>
      <c r="E141" s="37"/>
      <c r="F141" s="37"/>
      <c r="G141" s="37"/>
      <c r="H141" s="37"/>
      <c r="Z141" s="38"/>
      <c r="AA141" s="38"/>
      <c r="AB141" s="49" t="s">
        <v>1</v>
      </c>
      <c r="AC141" s="38"/>
      <c r="AD141" s="49" t="s">
        <v>122</v>
      </c>
      <c r="AE141" s="50" t="s">
        <v>3</v>
      </c>
      <c r="AF141" s="38"/>
      <c r="AG141" s="49" t="s">
        <v>221</v>
      </c>
      <c r="AJ141" s="53" t="s">
        <v>161</v>
      </c>
      <c r="AK141" s="53"/>
      <c r="AL141" s="35">
        <v>2605.0100000000002</v>
      </c>
      <c r="AM141" s="35">
        <v>7</v>
      </c>
      <c r="AN141" s="35">
        <f t="shared" si="20"/>
        <v>46</v>
      </c>
      <c r="AO141" s="54">
        <f t="shared" si="21"/>
        <v>581000</v>
      </c>
      <c r="AP141" s="35">
        <f t="shared" si="22"/>
        <v>0</v>
      </c>
      <c r="AQ141" s="54">
        <f t="shared" si="23"/>
        <v>0</v>
      </c>
      <c r="AR141" s="35">
        <f t="shared" si="24"/>
        <v>3</v>
      </c>
      <c r="AS141" s="54">
        <f t="shared" si="25"/>
        <v>2237000</v>
      </c>
      <c r="AT141" s="35">
        <f t="shared" si="26"/>
        <v>12</v>
      </c>
      <c r="AU141" s="54">
        <f t="shared" si="27"/>
        <v>1420000</v>
      </c>
      <c r="AV141" s="55">
        <f t="shared" si="28"/>
        <v>49</v>
      </c>
      <c r="AW141" s="15">
        <f t="shared" si="29"/>
        <v>2818000</v>
      </c>
    </row>
    <row r="142" spans="1:49" ht="14.45" customHeight="1" x14ac:dyDescent="0.2">
      <c r="A142" s="48" t="s">
        <v>5</v>
      </c>
      <c r="B142" s="37"/>
      <c r="C142" s="37"/>
      <c r="D142" s="37"/>
      <c r="E142" s="37"/>
      <c r="V142" s="48" t="s">
        <v>6</v>
      </c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J142" s="53" t="s">
        <v>162</v>
      </c>
      <c r="AK142" s="53"/>
      <c r="AL142" s="35">
        <v>2606.04</v>
      </c>
      <c r="AM142" s="35">
        <v>2</v>
      </c>
      <c r="AN142" s="35">
        <f t="shared" si="20"/>
        <v>1</v>
      </c>
      <c r="AO142" s="54">
        <f t="shared" si="21"/>
        <v>25000</v>
      </c>
      <c r="AP142" s="35">
        <f t="shared" si="22"/>
        <v>0</v>
      </c>
      <c r="AQ142" s="54">
        <f t="shared" si="23"/>
        <v>0</v>
      </c>
      <c r="AR142" s="35">
        <f t="shared" si="24"/>
        <v>0</v>
      </c>
      <c r="AS142" s="54">
        <f t="shared" si="25"/>
        <v>0</v>
      </c>
      <c r="AT142" s="35">
        <f t="shared" si="26"/>
        <v>1</v>
      </c>
      <c r="AU142" s="54">
        <f t="shared" si="27"/>
        <v>25000</v>
      </c>
      <c r="AV142" s="55">
        <f t="shared" si="28"/>
        <v>1</v>
      </c>
      <c r="AW142" s="15">
        <f t="shared" si="29"/>
        <v>25000</v>
      </c>
    </row>
    <row r="143" spans="1:49" ht="14.45" customHeight="1" x14ac:dyDescent="0.2">
      <c r="A143" s="48" t="s">
        <v>7</v>
      </c>
      <c r="B143" s="37"/>
      <c r="C143" s="37"/>
      <c r="D143" s="37"/>
      <c r="E143" s="37"/>
      <c r="V143" s="48" t="s">
        <v>268</v>
      </c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J143" s="53" t="s">
        <v>206</v>
      </c>
      <c r="AK143" s="53"/>
      <c r="AL143" s="35">
        <v>2606.0500000000002</v>
      </c>
      <c r="AM143" s="35">
        <v>7</v>
      </c>
      <c r="AN143" s="35">
        <f t="shared" si="20"/>
        <v>86</v>
      </c>
      <c r="AO143" s="54">
        <f t="shared" si="21"/>
        <v>1032000</v>
      </c>
      <c r="AP143" s="35">
        <f t="shared" si="22"/>
        <v>3</v>
      </c>
      <c r="AQ143" s="54">
        <f t="shared" si="23"/>
        <v>461000</v>
      </c>
      <c r="AR143" s="35">
        <f t="shared" si="24"/>
        <v>11</v>
      </c>
      <c r="AS143" s="54">
        <f t="shared" si="25"/>
        <v>5075000</v>
      </c>
      <c r="AT143" s="35">
        <f t="shared" si="26"/>
        <v>26</v>
      </c>
      <c r="AU143" s="54">
        <f t="shared" si="27"/>
        <v>485000</v>
      </c>
      <c r="AV143" s="55">
        <f t="shared" si="28"/>
        <v>100</v>
      </c>
      <c r="AW143" s="15">
        <f t="shared" si="29"/>
        <v>6568000</v>
      </c>
    </row>
    <row r="144" spans="1:49" ht="12" customHeight="1" x14ac:dyDescent="0.2">
      <c r="G144" s="51" t="s">
        <v>10</v>
      </c>
      <c r="H144" s="41"/>
      <c r="I144" s="41"/>
      <c r="J144" s="41"/>
      <c r="M144" s="51" t="s">
        <v>10</v>
      </c>
      <c r="N144" s="41"/>
      <c r="O144" s="41"/>
      <c r="P144" s="41"/>
      <c r="R144" s="51" t="s">
        <v>10</v>
      </c>
      <c r="S144" s="41"/>
      <c r="T144" s="41"/>
      <c r="U144" s="41"/>
      <c r="V144" s="41"/>
      <c r="AJ144" s="53" t="s">
        <v>164</v>
      </c>
      <c r="AK144" s="53"/>
      <c r="AL144" s="35">
        <v>2607</v>
      </c>
      <c r="AM144" s="35">
        <v>5</v>
      </c>
      <c r="AN144" s="35">
        <f t="shared" si="20"/>
        <v>31</v>
      </c>
      <c r="AO144" s="54">
        <f t="shared" si="21"/>
        <v>460000</v>
      </c>
      <c r="AP144" s="35">
        <f t="shared" si="22"/>
        <v>1</v>
      </c>
      <c r="AQ144" s="54">
        <f t="shared" si="23"/>
        <v>117000</v>
      </c>
      <c r="AR144" s="35">
        <f t="shared" si="24"/>
        <v>3</v>
      </c>
      <c r="AS144" s="54">
        <f t="shared" si="25"/>
        <v>1800000</v>
      </c>
      <c r="AT144" s="35">
        <f t="shared" si="26"/>
        <v>14</v>
      </c>
      <c r="AU144" s="54">
        <f t="shared" si="27"/>
        <v>320000</v>
      </c>
      <c r="AV144" s="55">
        <f t="shared" si="28"/>
        <v>35</v>
      </c>
      <c r="AW144" s="15">
        <f t="shared" si="29"/>
        <v>2377000</v>
      </c>
    </row>
    <row r="145" spans="2:49" ht="12" customHeight="1" x14ac:dyDescent="0.2">
      <c r="G145" s="51" t="s">
        <v>11</v>
      </c>
      <c r="H145" s="41"/>
      <c r="I145" s="41"/>
      <c r="J145" s="41"/>
      <c r="M145" s="51" t="s">
        <v>12</v>
      </c>
      <c r="N145" s="41"/>
      <c r="O145" s="41"/>
      <c r="P145" s="41"/>
      <c r="R145" s="51" t="s">
        <v>13</v>
      </c>
      <c r="S145" s="41"/>
      <c r="T145" s="41"/>
      <c r="U145" s="41"/>
      <c r="V145" s="41"/>
      <c r="X145" s="51" t="s">
        <v>14</v>
      </c>
      <c r="Y145" s="41"/>
      <c r="Z145" s="41"/>
      <c r="AA145" s="41"/>
      <c r="AB145" s="41"/>
      <c r="AC145" s="41"/>
      <c r="AD145" s="41"/>
      <c r="AE145" s="41"/>
      <c r="AF145" s="41"/>
      <c r="AG145" s="41"/>
      <c r="AJ145" s="53" t="s">
        <v>165</v>
      </c>
      <c r="AK145" s="53"/>
      <c r="AL145" s="35">
        <v>2608</v>
      </c>
      <c r="AM145" s="35">
        <v>6</v>
      </c>
      <c r="AN145" s="35">
        <f t="shared" si="20"/>
        <v>17</v>
      </c>
      <c r="AO145" s="54">
        <f t="shared" si="21"/>
        <v>119000</v>
      </c>
      <c r="AP145" s="35">
        <f t="shared" si="22"/>
        <v>0</v>
      </c>
      <c r="AQ145" s="54">
        <f t="shared" si="23"/>
        <v>0</v>
      </c>
      <c r="AR145" s="35">
        <f t="shared" si="24"/>
        <v>0</v>
      </c>
      <c r="AS145" s="54">
        <f t="shared" si="25"/>
        <v>0</v>
      </c>
      <c r="AT145" s="35">
        <f t="shared" si="26"/>
        <v>2</v>
      </c>
      <c r="AU145" s="54">
        <f t="shared" si="27"/>
        <v>2000</v>
      </c>
      <c r="AV145" s="55">
        <f t="shared" si="28"/>
        <v>17</v>
      </c>
      <c r="AW145" s="15">
        <f t="shared" si="29"/>
        <v>119000</v>
      </c>
    </row>
    <row r="146" spans="2:49" ht="12.95" customHeight="1" x14ac:dyDescent="0.2">
      <c r="B146" s="52" t="s">
        <v>15</v>
      </c>
      <c r="G146" s="51" t="s">
        <v>16</v>
      </c>
      <c r="H146" s="41"/>
      <c r="I146" s="41"/>
      <c r="J146" s="41"/>
      <c r="M146" s="51" t="s">
        <v>17</v>
      </c>
      <c r="N146" s="41"/>
      <c r="O146" s="41"/>
      <c r="P146" s="41"/>
      <c r="X146" s="51" t="s">
        <v>18</v>
      </c>
      <c r="Y146" s="41"/>
      <c r="Z146" s="41"/>
      <c r="AA146" s="41"/>
      <c r="AB146" s="41"/>
      <c r="AC146" s="41"/>
      <c r="AD146" s="41"/>
      <c r="AE146" s="41"/>
      <c r="AF146" s="41"/>
      <c r="AG146" s="41"/>
      <c r="AJ146" s="53" t="s">
        <v>137</v>
      </c>
      <c r="AK146" s="53"/>
      <c r="AL146" s="35">
        <v>2609</v>
      </c>
      <c r="AM146" s="35">
        <v>9</v>
      </c>
      <c r="AN146" s="35">
        <f t="shared" si="20"/>
        <v>50</v>
      </c>
      <c r="AO146" s="54">
        <f t="shared" si="21"/>
        <v>338000</v>
      </c>
      <c r="AP146" s="35">
        <f t="shared" si="22"/>
        <v>1</v>
      </c>
      <c r="AQ146" s="54">
        <f t="shared" si="23"/>
        <v>152000</v>
      </c>
      <c r="AR146" s="35">
        <f t="shared" si="24"/>
        <v>3</v>
      </c>
      <c r="AS146" s="54">
        <f t="shared" si="25"/>
        <v>2227000</v>
      </c>
      <c r="AT146" s="35">
        <f t="shared" si="26"/>
        <v>17</v>
      </c>
      <c r="AU146" s="54">
        <f t="shared" si="27"/>
        <v>731000</v>
      </c>
      <c r="AV146" s="55">
        <f t="shared" si="28"/>
        <v>54</v>
      </c>
      <c r="AW146" s="15">
        <f t="shared" si="29"/>
        <v>2717000</v>
      </c>
    </row>
    <row r="147" spans="2:49" ht="13.5" customHeight="1" x14ac:dyDescent="0.2">
      <c r="B147" s="42"/>
      <c r="G147" s="41"/>
      <c r="H147" s="41"/>
      <c r="I147" s="41"/>
      <c r="J147" s="41"/>
      <c r="M147" s="41"/>
      <c r="N147" s="41"/>
      <c r="O147" s="41"/>
      <c r="P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J147" s="53" t="s">
        <v>110</v>
      </c>
      <c r="AK147" s="53"/>
      <c r="AL147" s="35">
        <v>2610</v>
      </c>
      <c r="AM147" s="35">
        <v>5</v>
      </c>
      <c r="AN147" s="35">
        <f t="shared" si="20"/>
        <v>12</v>
      </c>
      <c r="AO147" s="54">
        <f t="shared" si="21"/>
        <v>49000</v>
      </c>
      <c r="AP147" s="35">
        <f t="shared" si="22"/>
        <v>0</v>
      </c>
      <c r="AQ147" s="54">
        <f t="shared" si="23"/>
        <v>0</v>
      </c>
      <c r="AR147" s="35">
        <f t="shared" si="24"/>
        <v>0</v>
      </c>
      <c r="AS147" s="54">
        <f t="shared" si="25"/>
        <v>0</v>
      </c>
      <c r="AT147" s="35">
        <f t="shared" si="26"/>
        <v>6</v>
      </c>
      <c r="AU147" s="54">
        <f t="shared" si="27"/>
        <v>26000</v>
      </c>
      <c r="AV147" s="55">
        <f t="shared" si="28"/>
        <v>12</v>
      </c>
      <c r="AW147" s="15">
        <f t="shared" si="29"/>
        <v>49000</v>
      </c>
    </row>
    <row r="148" spans="2:49" ht="12" customHeight="1" x14ac:dyDescent="0.2">
      <c r="F148" s="51" t="s">
        <v>19</v>
      </c>
      <c r="G148" s="41"/>
      <c r="H148" s="41"/>
      <c r="J148" s="51" t="s">
        <v>20</v>
      </c>
      <c r="K148" s="41"/>
      <c r="M148" s="51" t="s">
        <v>19</v>
      </c>
      <c r="N148" s="41"/>
      <c r="P148" s="52" t="s">
        <v>20</v>
      </c>
      <c r="S148" s="52" t="s">
        <v>19</v>
      </c>
      <c r="U148" s="51" t="s">
        <v>20</v>
      </c>
      <c r="V148" s="41"/>
      <c r="Y148" s="51" t="s">
        <v>19</v>
      </c>
      <c r="Z148" s="41"/>
      <c r="AD148" s="51" t="s">
        <v>20</v>
      </c>
      <c r="AE148" s="41"/>
      <c r="AF148" s="41"/>
      <c r="AJ148" s="53" t="s">
        <v>188</v>
      </c>
      <c r="AK148" s="53"/>
      <c r="AL148" s="35">
        <v>2611</v>
      </c>
      <c r="AM148" s="35">
        <v>6</v>
      </c>
      <c r="AN148" s="35">
        <f t="shared" si="20"/>
        <v>47</v>
      </c>
      <c r="AO148" s="54">
        <f t="shared" si="21"/>
        <v>639000</v>
      </c>
      <c r="AP148" s="35">
        <f t="shared" si="22"/>
        <v>0</v>
      </c>
      <c r="AQ148" s="54">
        <f t="shared" si="23"/>
        <v>0</v>
      </c>
      <c r="AR148" s="35">
        <f t="shared" si="24"/>
        <v>0</v>
      </c>
      <c r="AS148" s="54">
        <f t="shared" si="25"/>
        <v>0</v>
      </c>
      <c r="AT148" s="35">
        <f t="shared" si="26"/>
        <v>14</v>
      </c>
      <c r="AU148" s="54">
        <f t="shared" si="27"/>
        <v>277000</v>
      </c>
      <c r="AV148" s="55">
        <f t="shared" si="28"/>
        <v>47</v>
      </c>
      <c r="AW148" s="15">
        <f t="shared" si="29"/>
        <v>639000</v>
      </c>
    </row>
    <row r="149" spans="2:49" ht="12" customHeight="1" x14ac:dyDescent="0.2">
      <c r="F149" s="51" t="s">
        <v>21</v>
      </c>
      <c r="G149" s="41"/>
      <c r="H149" s="41"/>
      <c r="J149" s="51" t="s">
        <v>22</v>
      </c>
      <c r="K149" s="41"/>
      <c r="M149" s="51" t="s">
        <v>21</v>
      </c>
      <c r="N149" s="41"/>
      <c r="P149" s="52" t="s">
        <v>22</v>
      </c>
      <c r="S149" s="52" t="s">
        <v>21</v>
      </c>
      <c r="U149" s="51" t="s">
        <v>22</v>
      </c>
      <c r="V149" s="41"/>
      <c r="Y149" s="51" t="s">
        <v>21</v>
      </c>
      <c r="Z149" s="41"/>
      <c r="AD149" s="51" t="s">
        <v>22</v>
      </c>
      <c r="AE149" s="41"/>
      <c r="AF149" s="41"/>
      <c r="AJ149" s="53" t="s">
        <v>191</v>
      </c>
      <c r="AK149" s="53"/>
      <c r="AL149" s="35">
        <v>2701.01</v>
      </c>
      <c r="AM149" s="35">
        <v>9</v>
      </c>
      <c r="AN149" s="35">
        <f t="shared" si="20"/>
        <v>7</v>
      </c>
      <c r="AO149" s="54">
        <f t="shared" si="21"/>
        <v>40000</v>
      </c>
      <c r="AP149" s="35">
        <f t="shared" si="22"/>
        <v>0</v>
      </c>
      <c r="AQ149" s="54">
        <f t="shared" si="23"/>
        <v>0</v>
      </c>
      <c r="AR149" s="35">
        <f t="shared" si="24"/>
        <v>0</v>
      </c>
      <c r="AS149" s="54">
        <f t="shared" si="25"/>
        <v>0</v>
      </c>
      <c r="AT149" s="35">
        <f t="shared" si="26"/>
        <v>5</v>
      </c>
      <c r="AU149" s="54">
        <f t="shared" si="27"/>
        <v>30000</v>
      </c>
      <c r="AV149" s="55">
        <f t="shared" si="28"/>
        <v>7</v>
      </c>
      <c r="AW149" s="15">
        <f t="shared" si="29"/>
        <v>40000</v>
      </c>
    </row>
    <row r="150" spans="2:49" ht="12" customHeight="1" x14ac:dyDescent="0.2">
      <c r="B150" s="53" t="s">
        <v>114</v>
      </c>
      <c r="C150" s="44"/>
      <c r="D150" s="44"/>
      <c r="E150" s="44"/>
      <c r="F150" s="44"/>
      <c r="G150" s="47">
        <v>17</v>
      </c>
      <c r="I150" s="44"/>
      <c r="J150" s="47">
        <v>119</v>
      </c>
      <c r="L150" s="44"/>
      <c r="M150" s="47">
        <v>0</v>
      </c>
      <c r="O150" s="44"/>
      <c r="P150" s="47">
        <v>0</v>
      </c>
      <c r="R150" s="44"/>
      <c r="S150" s="47">
        <v>0</v>
      </c>
      <c r="T150" s="44"/>
      <c r="U150" s="44"/>
      <c r="V150" s="44"/>
      <c r="W150" s="47">
        <v>0</v>
      </c>
      <c r="Y150" s="44"/>
      <c r="Z150" s="44"/>
      <c r="AA150" s="47">
        <v>2</v>
      </c>
      <c r="AC150" s="44"/>
      <c r="AD150" s="44"/>
      <c r="AE150" s="44"/>
      <c r="AF150" s="44"/>
      <c r="AG150" s="47">
        <v>2</v>
      </c>
      <c r="AJ150" s="53" t="s">
        <v>167</v>
      </c>
      <c r="AK150" s="53"/>
      <c r="AL150" s="35">
        <v>2701.02</v>
      </c>
      <c r="AM150" s="35">
        <v>9</v>
      </c>
      <c r="AN150" s="35">
        <f t="shared" si="20"/>
        <v>8</v>
      </c>
      <c r="AO150" s="54">
        <f t="shared" si="21"/>
        <v>29000</v>
      </c>
      <c r="AP150" s="35">
        <f t="shared" si="22"/>
        <v>0</v>
      </c>
      <c r="AQ150" s="54">
        <f t="shared" si="23"/>
        <v>0</v>
      </c>
      <c r="AR150" s="35">
        <f t="shared" si="24"/>
        <v>0</v>
      </c>
      <c r="AS150" s="54">
        <f t="shared" si="25"/>
        <v>0</v>
      </c>
      <c r="AT150" s="35">
        <f t="shared" si="26"/>
        <v>0</v>
      </c>
      <c r="AU150" s="54">
        <f t="shared" si="27"/>
        <v>0</v>
      </c>
      <c r="AV150" s="55">
        <f t="shared" si="28"/>
        <v>8</v>
      </c>
      <c r="AW150" s="15">
        <f t="shared" si="29"/>
        <v>29000</v>
      </c>
    </row>
    <row r="151" spans="2:49" ht="12" customHeight="1" x14ac:dyDescent="0.2">
      <c r="B151" s="53" t="s">
        <v>237</v>
      </c>
      <c r="C151" s="44"/>
      <c r="D151" s="44"/>
      <c r="E151" s="44"/>
      <c r="F151" s="44"/>
      <c r="G151" s="47">
        <v>47</v>
      </c>
      <c r="I151" s="44"/>
      <c r="J151" s="47">
        <v>639</v>
      </c>
      <c r="L151" s="44"/>
      <c r="M151" s="47">
        <v>0</v>
      </c>
      <c r="O151" s="44"/>
      <c r="P151" s="47">
        <v>0</v>
      </c>
      <c r="R151" s="44"/>
      <c r="S151" s="47">
        <v>0</v>
      </c>
      <c r="T151" s="44"/>
      <c r="U151" s="44"/>
      <c r="V151" s="44"/>
      <c r="W151" s="47">
        <v>0</v>
      </c>
      <c r="Y151" s="44"/>
      <c r="Z151" s="44"/>
      <c r="AA151" s="47">
        <v>14</v>
      </c>
      <c r="AC151" s="44"/>
      <c r="AD151" s="44"/>
      <c r="AE151" s="44"/>
      <c r="AF151" s="44"/>
      <c r="AG151" s="47">
        <v>277</v>
      </c>
      <c r="AJ151" s="53" t="s">
        <v>192</v>
      </c>
      <c r="AK151" s="53"/>
      <c r="AL151" s="35">
        <v>2702</v>
      </c>
      <c r="AM151" s="35">
        <v>9</v>
      </c>
      <c r="AN151" s="35">
        <f t="shared" si="20"/>
        <v>25</v>
      </c>
      <c r="AO151" s="54">
        <f t="shared" si="21"/>
        <v>206000</v>
      </c>
      <c r="AP151" s="35">
        <f t="shared" si="22"/>
        <v>0</v>
      </c>
      <c r="AQ151" s="54">
        <f t="shared" si="23"/>
        <v>0</v>
      </c>
      <c r="AR151" s="35">
        <f t="shared" si="24"/>
        <v>0</v>
      </c>
      <c r="AS151" s="54">
        <f t="shared" si="25"/>
        <v>0</v>
      </c>
      <c r="AT151" s="35">
        <f t="shared" si="26"/>
        <v>3</v>
      </c>
      <c r="AU151" s="54">
        <f t="shared" si="27"/>
        <v>15000</v>
      </c>
      <c r="AV151" s="55">
        <f t="shared" si="28"/>
        <v>25</v>
      </c>
      <c r="AW151" s="15">
        <f t="shared" si="29"/>
        <v>206000</v>
      </c>
    </row>
    <row r="152" spans="2:49" ht="12" customHeight="1" x14ac:dyDescent="0.2">
      <c r="B152" s="53" t="s">
        <v>146</v>
      </c>
      <c r="C152" s="44"/>
      <c r="D152" s="44"/>
      <c r="E152" s="44"/>
      <c r="F152" s="44"/>
      <c r="G152" s="47">
        <v>9</v>
      </c>
      <c r="I152" s="44"/>
      <c r="J152" s="47">
        <v>41</v>
      </c>
      <c r="L152" s="44"/>
      <c r="M152" s="47">
        <v>1</v>
      </c>
      <c r="O152" s="44"/>
      <c r="P152" s="47">
        <v>110</v>
      </c>
      <c r="R152" s="44"/>
      <c r="S152" s="47">
        <v>0</v>
      </c>
      <c r="T152" s="44"/>
      <c r="U152" s="44"/>
      <c r="V152" s="44"/>
      <c r="W152" s="47">
        <v>0</v>
      </c>
      <c r="Y152" s="44"/>
      <c r="Z152" s="44"/>
      <c r="AA152" s="47">
        <v>7</v>
      </c>
      <c r="AC152" s="44"/>
      <c r="AD152" s="44"/>
      <c r="AE152" s="44"/>
      <c r="AF152" s="44"/>
      <c r="AG152" s="47">
        <v>26</v>
      </c>
      <c r="AJ152" s="53" t="s">
        <v>209</v>
      </c>
      <c r="AK152" s="53"/>
      <c r="AL152" s="35">
        <v>2703.01</v>
      </c>
      <c r="AM152" s="35">
        <v>10</v>
      </c>
      <c r="AN152" s="35">
        <f t="shared" si="20"/>
        <v>11</v>
      </c>
      <c r="AO152" s="54">
        <f t="shared" si="21"/>
        <v>191000</v>
      </c>
      <c r="AP152" s="35">
        <f t="shared" si="22"/>
        <v>0</v>
      </c>
      <c r="AQ152" s="54">
        <f t="shared" si="23"/>
        <v>0</v>
      </c>
      <c r="AR152" s="35">
        <f t="shared" si="24"/>
        <v>0</v>
      </c>
      <c r="AS152" s="54">
        <f t="shared" si="25"/>
        <v>0</v>
      </c>
      <c r="AT152" s="35">
        <f t="shared" si="26"/>
        <v>5</v>
      </c>
      <c r="AU152" s="54">
        <f t="shared" si="27"/>
        <v>156000</v>
      </c>
      <c r="AV152" s="55">
        <f t="shared" si="28"/>
        <v>11</v>
      </c>
      <c r="AW152" s="15">
        <f t="shared" si="29"/>
        <v>191000</v>
      </c>
    </row>
    <row r="153" spans="2:49" ht="12" customHeight="1" x14ac:dyDescent="0.2">
      <c r="B153" s="53" t="s">
        <v>116</v>
      </c>
      <c r="C153" s="44"/>
      <c r="D153" s="44"/>
      <c r="E153" s="44"/>
      <c r="F153" s="44"/>
      <c r="G153" s="47">
        <v>1</v>
      </c>
      <c r="I153" s="44"/>
      <c r="J153" s="47">
        <v>3</v>
      </c>
      <c r="L153" s="44"/>
      <c r="M153" s="47">
        <v>0</v>
      </c>
      <c r="O153" s="44"/>
      <c r="P153" s="47">
        <v>0</v>
      </c>
      <c r="R153" s="44"/>
      <c r="S153" s="47">
        <v>0</v>
      </c>
      <c r="T153" s="44"/>
      <c r="U153" s="44"/>
      <c r="V153" s="44"/>
      <c r="W153" s="47">
        <v>0</v>
      </c>
      <c r="Y153" s="44"/>
      <c r="Z153" s="44"/>
      <c r="AA153" s="47">
        <v>1</v>
      </c>
      <c r="AC153" s="44"/>
      <c r="AD153" s="44"/>
      <c r="AE153" s="44"/>
      <c r="AF153" s="44"/>
      <c r="AG153" s="47">
        <v>3</v>
      </c>
      <c r="AJ153" s="53" t="s">
        <v>195</v>
      </c>
      <c r="AK153" s="53"/>
      <c r="AL153" s="35">
        <v>2703.02</v>
      </c>
      <c r="AM153" s="35">
        <v>9</v>
      </c>
      <c r="AN153" s="35">
        <f t="shared" si="20"/>
        <v>5</v>
      </c>
      <c r="AO153" s="54">
        <f t="shared" si="21"/>
        <v>79000</v>
      </c>
      <c r="AP153" s="35">
        <f t="shared" si="22"/>
        <v>1</v>
      </c>
      <c r="AQ153" s="54">
        <f t="shared" si="23"/>
        <v>140000</v>
      </c>
      <c r="AR153" s="35">
        <f t="shared" si="24"/>
        <v>1</v>
      </c>
      <c r="AS153" s="54">
        <f t="shared" si="25"/>
        <v>400000</v>
      </c>
      <c r="AT153" s="35">
        <f t="shared" si="26"/>
        <v>2</v>
      </c>
      <c r="AU153" s="54">
        <f t="shared" si="27"/>
        <v>4000</v>
      </c>
      <c r="AV153" s="55">
        <f t="shared" si="28"/>
        <v>7</v>
      </c>
      <c r="AW153" s="15">
        <f t="shared" si="29"/>
        <v>619000</v>
      </c>
    </row>
    <row r="154" spans="2:49" ht="12" customHeight="1" x14ac:dyDescent="0.2">
      <c r="B154" s="53" t="s">
        <v>150</v>
      </c>
      <c r="C154" s="44"/>
      <c r="D154" s="44"/>
      <c r="E154" s="44"/>
      <c r="F154" s="44"/>
      <c r="G154" s="47">
        <v>18</v>
      </c>
      <c r="I154" s="44"/>
      <c r="J154" s="47">
        <v>244</v>
      </c>
      <c r="L154" s="44"/>
      <c r="M154" s="47">
        <v>0</v>
      </c>
      <c r="O154" s="44"/>
      <c r="P154" s="47">
        <v>0</v>
      </c>
      <c r="R154" s="44"/>
      <c r="S154" s="47">
        <v>0</v>
      </c>
      <c r="T154" s="44"/>
      <c r="U154" s="44"/>
      <c r="V154" s="44"/>
      <c r="W154" s="47">
        <v>0</v>
      </c>
      <c r="Y154" s="44"/>
      <c r="Z154" s="44"/>
      <c r="AA154" s="47">
        <v>9</v>
      </c>
      <c r="AC154" s="44"/>
      <c r="AD154" s="44"/>
      <c r="AE154" s="44"/>
      <c r="AF154" s="44"/>
      <c r="AG154" s="47">
        <v>224</v>
      </c>
      <c r="AJ154" s="53" t="s">
        <v>196</v>
      </c>
      <c r="AK154" s="53"/>
      <c r="AL154" s="35">
        <v>2704.01</v>
      </c>
      <c r="AM154" s="35">
        <v>8</v>
      </c>
      <c r="AN154" s="35">
        <f t="shared" si="20"/>
        <v>23</v>
      </c>
      <c r="AO154" s="54">
        <f t="shared" si="21"/>
        <v>102000</v>
      </c>
      <c r="AP154" s="35">
        <f t="shared" si="22"/>
        <v>1</v>
      </c>
      <c r="AQ154" s="54">
        <f t="shared" si="23"/>
        <v>250000</v>
      </c>
      <c r="AR154" s="35">
        <f t="shared" si="24"/>
        <v>0</v>
      </c>
      <c r="AS154" s="54">
        <f t="shared" si="25"/>
        <v>0</v>
      </c>
      <c r="AT154" s="35">
        <f t="shared" si="26"/>
        <v>13</v>
      </c>
      <c r="AU154" s="54">
        <f t="shared" si="27"/>
        <v>75000</v>
      </c>
      <c r="AV154" s="55">
        <f t="shared" si="28"/>
        <v>24</v>
      </c>
      <c r="AW154" s="15">
        <f t="shared" si="29"/>
        <v>352000</v>
      </c>
    </row>
    <row r="155" spans="2:49" ht="12" customHeight="1" x14ac:dyDescent="0.2">
      <c r="B155" s="53" t="s">
        <v>153</v>
      </c>
      <c r="C155" s="44"/>
      <c r="D155" s="44"/>
      <c r="E155" s="44"/>
      <c r="F155" s="44"/>
      <c r="G155" s="47">
        <v>4</v>
      </c>
      <c r="I155" s="44"/>
      <c r="J155" s="47">
        <v>30</v>
      </c>
      <c r="L155" s="44"/>
      <c r="M155" s="47">
        <v>0</v>
      </c>
      <c r="O155" s="44"/>
      <c r="P155" s="47">
        <v>0</v>
      </c>
      <c r="R155" s="44"/>
      <c r="S155" s="47">
        <v>0</v>
      </c>
      <c r="T155" s="44"/>
      <c r="U155" s="44"/>
      <c r="V155" s="44"/>
      <c r="W155" s="47">
        <v>0</v>
      </c>
      <c r="Y155" s="44"/>
      <c r="Z155" s="44"/>
      <c r="AA155" s="47">
        <v>2</v>
      </c>
      <c r="AC155" s="44"/>
      <c r="AD155" s="44"/>
      <c r="AE155" s="44"/>
      <c r="AF155" s="44"/>
      <c r="AG155" s="47">
        <v>16</v>
      </c>
      <c r="AJ155" s="53" t="s">
        <v>175</v>
      </c>
      <c r="AK155" s="53"/>
      <c r="AL155" s="35">
        <v>2704.02</v>
      </c>
      <c r="AM155" s="35">
        <v>9</v>
      </c>
      <c r="AN155" s="35">
        <f t="shared" si="20"/>
        <v>19</v>
      </c>
      <c r="AO155" s="54">
        <f t="shared" si="21"/>
        <v>80000</v>
      </c>
      <c r="AP155" s="35">
        <f t="shared" si="22"/>
        <v>1</v>
      </c>
      <c r="AQ155" s="54">
        <f t="shared" si="23"/>
        <v>186000</v>
      </c>
      <c r="AR155" s="35">
        <f t="shared" si="24"/>
        <v>2</v>
      </c>
      <c r="AS155" s="54">
        <f t="shared" si="25"/>
        <v>1452000</v>
      </c>
      <c r="AT155" s="35">
        <f t="shared" si="26"/>
        <v>8</v>
      </c>
      <c r="AU155" s="54">
        <f t="shared" si="27"/>
        <v>220000</v>
      </c>
      <c r="AV155" s="55">
        <f t="shared" si="28"/>
        <v>22</v>
      </c>
      <c r="AW155" s="15">
        <f t="shared" si="29"/>
        <v>1718000</v>
      </c>
    </row>
    <row r="156" spans="2:49" ht="12" customHeight="1" x14ac:dyDescent="0.2">
      <c r="B156" s="53" t="s">
        <v>26</v>
      </c>
      <c r="C156" s="44"/>
      <c r="D156" s="44"/>
      <c r="E156" s="44"/>
      <c r="F156" s="44"/>
      <c r="G156" s="47">
        <v>394</v>
      </c>
      <c r="I156" s="44"/>
      <c r="J156" s="47">
        <v>4483</v>
      </c>
      <c r="L156" s="44"/>
      <c r="M156" s="47">
        <v>14</v>
      </c>
      <c r="O156" s="44"/>
      <c r="P156" s="47">
        <v>2072</v>
      </c>
      <c r="R156" s="44"/>
      <c r="S156" s="47">
        <v>9</v>
      </c>
      <c r="T156" s="44"/>
      <c r="U156" s="44"/>
      <c r="V156" s="44"/>
      <c r="W156" s="47">
        <v>4325</v>
      </c>
      <c r="Y156" s="44"/>
      <c r="Z156" s="44"/>
      <c r="AA156" s="47">
        <v>119</v>
      </c>
      <c r="AC156" s="44"/>
      <c r="AD156" s="44"/>
      <c r="AE156" s="44"/>
      <c r="AF156" s="44"/>
      <c r="AG156" s="47">
        <v>3782</v>
      </c>
      <c r="AJ156" s="53" t="s">
        <v>199</v>
      </c>
      <c r="AK156" s="53"/>
      <c r="AL156" s="35">
        <v>2705.01</v>
      </c>
      <c r="AM156" s="35">
        <v>9</v>
      </c>
      <c r="AN156" s="35">
        <f t="shared" si="20"/>
        <v>17</v>
      </c>
      <c r="AO156" s="54">
        <f t="shared" si="21"/>
        <v>235000</v>
      </c>
      <c r="AP156" s="35">
        <f t="shared" si="22"/>
        <v>1</v>
      </c>
      <c r="AQ156" s="54">
        <f t="shared" si="23"/>
        <v>145000</v>
      </c>
      <c r="AR156" s="35">
        <f t="shared" si="24"/>
        <v>0</v>
      </c>
      <c r="AS156" s="54">
        <f t="shared" si="25"/>
        <v>0</v>
      </c>
      <c r="AT156" s="35">
        <f t="shared" si="26"/>
        <v>6</v>
      </c>
      <c r="AU156" s="54">
        <f t="shared" si="27"/>
        <v>69000</v>
      </c>
      <c r="AV156" s="55">
        <f t="shared" si="28"/>
        <v>18</v>
      </c>
      <c r="AW156" s="15">
        <f t="shared" si="29"/>
        <v>380000</v>
      </c>
    </row>
    <row r="157" spans="2:49" ht="12" customHeight="1" x14ac:dyDescent="0.2">
      <c r="B157" s="51" t="s">
        <v>155</v>
      </c>
      <c r="C157" s="41"/>
      <c r="D157" s="41"/>
      <c r="AJ157" s="53" t="s">
        <v>121</v>
      </c>
      <c r="AK157" s="53"/>
      <c r="AL157" s="35">
        <v>2705.02</v>
      </c>
      <c r="AM157" s="35">
        <v>10</v>
      </c>
      <c r="AN157" s="35">
        <f t="shared" si="20"/>
        <v>20</v>
      </c>
      <c r="AO157" s="54">
        <f t="shared" si="21"/>
        <v>197000</v>
      </c>
      <c r="AP157" s="35">
        <f t="shared" si="22"/>
        <v>0</v>
      </c>
      <c r="AQ157" s="54">
        <f t="shared" si="23"/>
        <v>0</v>
      </c>
      <c r="AR157" s="35">
        <f t="shared" si="24"/>
        <v>1</v>
      </c>
      <c r="AS157" s="54">
        <f t="shared" si="25"/>
        <v>670000</v>
      </c>
      <c r="AT157" s="35">
        <f t="shared" si="26"/>
        <v>9</v>
      </c>
      <c r="AU157" s="54">
        <f t="shared" si="27"/>
        <v>769000</v>
      </c>
      <c r="AV157" s="55">
        <f t="shared" si="28"/>
        <v>21</v>
      </c>
      <c r="AW157" s="15">
        <f t="shared" si="29"/>
        <v>867000</v>
      </c>
    </row>
    <row r="158" spans="2:49" ht="12" customHeight="1" x14ac:dyDescent="0.2">
      <c r="B158" s="53" t="s">
        <v>201</v>
      </c>
      <c r="C158" s="44"/>
      <c r="D158" s="44"/>
      <c r="E158" s="44"/>
      <c r="F158" s="44"/>
      <c r="G158" s="47">
        <v>12</v>
      </c>
      <c r="I158" s="44"/>
      <c r="J158" s="47">
        <v>111</v>
      </c>
      <c r="L158" s="44"/>
      <c r="M158" s="47">
        <v>1</v>
      </c>
      <c r="O158" s="44"/>
      <c r="P158" s="47">
        <v>175</v>
      </c>
      <c r="R158" s="44"/>
      <c r="S158" s="47">
        <v>1</v>
      </c>
      <c r="T158" s="44"/>
      <c r="U158" s="44"/>
      <c r="V158" s="44"/>
      <c r="W158" s="47">
        <v>272</v>
      </c>
      <c r="Y158" s="44"/>
      <c r="Z158" s="44"/>
      <c r="AA158" s="47">
        <v>4</v>
      </c>
      <c r="AC158" s="44"/>
      <c r="AD158" s="44"/>
      <c r="AE158" s="44"/>
      <c r="AF158" s="44"/>
      <c r="AG158" s="47">
        <v>216</v>
      </c>
      <c r="AJ158" s="53" t="s">
        <v>158</v>
      </c>
      <c r="AK158" s="53"/>
      <c r="AL158" s="35">
        <v>2706</v>
      </c>
      <c r="AM158" s="35">
        <v>10</v>
      </c>
      <c r="AN158" s="35">
        <f t="shared" si="20"/>
        <v>28</v>
      </c>
      <c r="AO158" s="54">
        <f t="shared" si="21"/>
        <v>335000</v>
      </c>
      <c r="AP158" s="35">
        <f t="shared" si="22"/>
        <v>1</v>
      </c>
      <c r="AQ158" s="54">
        <f t="shared" si="23"/>
        <v>146000</v>
      </c>
      <c r="AR158" s="35">
        <f t="shared" si="24"/>
        <v>1</v>
      </c>
      <c r="AS158" s="54">
        <f t="shared" si="25"/>
        <v>450000</v>
      </c>
      <c r="AT158" s="35">
        <f t="shared" si="26"/>
        <v>13</v>
      </c>
      <c r="AU158" s="54">
        <f t="shared" si="27"/>
        <v>844000</v>
      </c>
      <c r="AV158" s="55">
        <f t="shared" si="28"/>
        <v>30</v>
      </c>
      <c r="AW158" s="15">
        <f t="shared" si="29"/>
        <v>931000</v>
      </c>
    </row>
    <row r="159" spans="2:49" ht="12" customHeight="1" x14ac:dyDescent="0.2">
      <c r="B159" s="53" t="s">
        <v>227</v>
      </c>
      <c r="C159" s="44"/>
      <c r="D159" s="44"/>
      <c r="E159" s="44"/>
      <c r="F159" s="44"/>
      <c r="G159" s="47">
        <v>26</v>
      </c>
      <c r="I159" s="44"/>
      <c r="J159" s="47">
        <v>311</v>
      </c>
      <c r="L159" s="44"/>
      <c r="M159" s="47">
        <v>1</v>
      </c>
      <c r="O159" s="44"/>
      <c r="P159" s="47">
        <v>113</v>
      </c>
      <c r="R159" s="44"/>
      <c r="S159" s="47">
        <v>0</v>
      </c>
      <c r="T159" s="44"/>
      <c r="U159" s="44"/>
      <c r="V159" s="44"/>
      <c r="W159" s="47">
        <v>0</v>
      </c>
      <c r="Y159" s="44"/>
      <c r="Z159" s="44"/>
      <c r="AA159" s="47">
        <v>4</v>
      </c>
      <c r="AC159" s="44"/>
      <c r="AD159" s="44"/>
      <c r="AE159" s="44"/>
      <c r="AF159" s="44"/>
      <c r="AG159" s="47">
        <v>170</v>
      </c>
      <c r="AJ159" s="53" t="s">
        <v>219</v>
      </c>
      <c r="AK159" s="53"/>
      <c r="AL159" s="35">
        <v>2707.01</v>
      </c>
      <c r="AM159" s="35">
        <v>4</v>
      </c>
      <c r="AN159" s="35">
        <f t="shared" si="20"/>
        <v>2</v>
      </c>
      <c r="AO159" s="54">
        <f t="shared" si="21"/>
        <v>7000</v>
      </c>
      <c r="AP159" s="35">
        <f t="shared" si="22"/>
        <v>0</v>
      </c>
      <c r="AQ159" s="54">
        <f t="shared" si="23"/>
        <v>0</v>
      </c>
      <c r="AR159" s="35">
        <f t="shared" si="24"/>
        <v>0</v>
      </c>
      <c r="AS159" s="54">
        <f t="shared" si="25"/>
        <v>0</v>
      </c>
      <c r="AT159" s="35">
        <f t="shared" si="26"/>
        <v>0</v>
      </c>
      <c r="AU159" s="54">
        <f t="shared" si="27"/>
        <v>0</v>
      </c>
      <c r="AV159" s="55">
        <f t="shared" si="28"/>
        <v>2</v>
      </c>
      <c r="AW159" s="15">
        <f t="shared" si="29"/>
        <v>7000</v>
      </c>
    </row>
    <row r="160" spans="2:49" ht="12" customHeight="1" x14ac:dyDescent="0.2">
      <c r="B160" s="53" t="s">
        <v>229</v>
      </c>
      <c r="C160" s="44"/>
      <c r="D160" s="44"/>
      <c r="E160" s="44"/>
      <c r="F160" s="44"/>
      <c r="G160" s="47">
        <v>9</v>
      </c>
      <c r="I160" s="44"/>
      <c r="J160" s="47">
        <v>74</v>
      </c>
      <c r="L160" s="44"/>
      <c r="M160" s="47">
        <v>0</v>
      </c>
      <c r="O160" s="44"/>
      <c r="P160" s="47">
        <v>0</v>
      </c>
      <c r="R160" s="44"/>
      <c r="S160" s="47">
        <v>0</v>
      </c>
      <c r="T160" s="44"/>
      <c r="U160" s="44"/>
      <c r="V160" s="44"/>
      <c r="W160" s="47">
        <v>0</v>
      </c>
      <c r="Y160" s="44"/>
      <c r="Z160" s="44"/>
      <c r="AA160" s="47">
        <v>3</v>
      </c>
      <c r="AC160" s="44"/>
      <c r="AD160" s="44"/>
      <c r="AE160" s="44"/>
      <c r="AF160" s="44"/>
      <c r="AG160" s="47">
        <v>15</v>
      </c>
      <c r="AJ160" s="53" t="s">
        <v>213</v>
      </c>
      <c r="AK160" s="53"/>
      <c r="AL160" s="35">
        <v>2707.02</v>
      </c>
      <c r="AM160" s="35">
        <v>6</v>
      </c>
      <c r="AN160" s="35">
        <f t="shared" si="20"/>
        <v>9</v>
      </c>
      <c r="AO160" s="54">
        <f t="shared" si="21"/>
        <v>41000</v>
      </c>
      <c r="AP160" s="35">
        <f t="shared" si="22"/>
        <v>1</v>
      </c>
      <c r="AQ160" s="54">
        <f t="shared" si="23"/>
        <v>110000</v>
      </c>
      <c r="AR160" s="35">
        <f t="shared" si="24"/>
        <v>0</v>
      </c>
      <c r="AS160" s="54">
        <f t="shared" si="25"/>
        <v>0</v>
      </c>
      <c r="AT160" s="35">
        <f t="shared" si="26"/>
        <v>7</v>
      </c>
      <c r="AU160" s="54">
        <f t="shared" si="27"/>
        <v>26000</v>
      </c>
      <c r="AV160" s="55">
        <f t="shared" si="28"/>
        <v>10</v>
      </c>
      <c r="AW160" s="15">
        <f t="shared" si="29"/>
        <v>151000</v>
      </c>
    </row>
    <row r="161" spans="1:49" ht="12" customHeight="1" x14ac:dyDescent="0.2">
      <c r="B161" s="53" t="s">
        <v>212</v>
      </c>
      <c r="C161" s="44"/>
      <c r="D161" s="44"/>
      <c r="E161" s="44"/>
      <c r="F161" s="44"/>
      <c r="G161" s="47">
        <v>11</v>
      </c>
      <c r="I161" s="44"/>
      <c r="J161" s="47">
        <v>127</v>
      </c>
      <c r="L161" s="44"/>
      <c r="M161" s="47">
        <v>0</v>
      </c>
      <c r="O161" s="44"/>
      <c r="P161" s="47">
        <v>0</v>
      </c>
      <c r="R161" s="44"/>
      <c r="S161" s="47">
        <v>1</v>
      </c>
      <c r="T161" s="44"/>
      <c r="U161" s="44"/>
      <c r="V161" s="44"/>
      <c r="W161" s="47">
        <v>295</v>
      </c>
      <c r="Y161" s="44"/>
      <c r="Z161" s="44"/>
      <c r="AA161" s="47">
        <v>5</v>
      </c>
      <c r="AC161" s="44"/>
      <c r="AD161" s="44"/>
      <c r="AE161" s="44"/>
      <c r="AF161" s="44"/>
      <c r="AG161" s="47">
        <v>78</v>
      </c>
      <c r="AJ161" s="53" t="s">
        <v>234</v>
      </c>
      <c r="AK161" s="53"/>
      <c r="AL161" s="35">
        <v>2707.03</v>
      </c>
      <c r="AM161" s="35">
        <v>9</v>
      </c>
      <c r="AN161" s="35">
        <f t="shared" si="20"/>
        <v>16</v>
      </c>
      <c r="AO161" s="54">
        <f t="shared" si="21"/>
        <v>171000</v>
      </c>
      <c r="AP161" s="35">
        <f t="shared" si="22"/>
        <v>0</v>
      </c>
      <c r="AQ161" s="54">
        <f t="shared" si="23"/>
        <v>0</v>
      </c>
      <c r="AR161" s="35">
        <f t="shared" si="24"/>
        <v>0</v>
      </c>
      <c r="AS161" s="54">
        <f t="shared" si="25"/>
        <v>0</v>
      </c>
      <c r="AT161" s="35">
        <f t="shared" si="26"/>
        <v>9</v>
      </c>
      <c r="AU161" s="54">
        <f t="shared" si="27"/>
        <v>137000</v>
      </c>
      <c r="AV161" s="55">
        <f t="shared" si="28"/>
        <v>16</v>
      </c>
      <c r="AW161" s="15">
        <f t="shared" si="29"/>
        <v>171000</v>
      </c>
    </row>
    <row r="162" spans="1:49" ht="12" customHeight="1" x14ac:dyDescent="0.2">
      <c r="B162" s="53" t="s">
        <v>124</v>
      </c>
      <c r="C162" s="44"/>
      <c r="D162" s="44"/>
      <c r="E162" s="44"/>
      <c r="F162" s="44"/>
      <c r="G162" s="47">
        <v>16</v>
      </c>
      <c r="I162" s="44"/>
      <c r="J162" s="47">
        <v>22</v>
      </c>
      <c r="L162" s="44"/>
      <c r="M162" s="47">
        <v>0</v>
      </c>
      <c r="O162" s="44"/>
      <c r="P162" s="47">
        <v>0</v>
      </c>
      <c r="R162" s="44"/>
      <c r="S162" s="47">
        <v>0</v>
      </c>
      <c r="T162" s="44"/>
      <c r="U162" s="44"/>
      <c r="V162" s="44"/>
      <c r="W162" s="47">
        <v>0</v>
      </c>
      <c r="Y162" s="44"/>
      <c r="Z162" s="44"/>
      <c r="AA162" s="47">
        <v>4</v>
      </c>
      <c r="AC162" s="44"/>
      <c r="AD162" s="44"/>
      <c r="AE162" s="44"/>
      <c r="AF162" s="44"/>
      <c r="AG162" s="47">
        <v>5</v>
      </c>
      <c r="AJ162" s="53" t="s">
        <v>220</v>
      </c>
      <c r="AK162" s="53"/>
      <c r="AL162" s="35">
        <v>2708.01</v>
      </c>
      <c r="AM162" s="35">
        <v>8</v>
      </c>
      <c r="AN162" s="35">
        <f t="shared" si="20"/>
        <v>11</v>
      </c>
      <c r="AO162" s="54">
        <f t="shared" si="21"/>
        <v>67000</v>
      </c>
      <c r="AP162" s="35">
        <f t="shared" si="22"/>
        <v>0</v>
      </c>
      <c r="AQ162" s="54">
        <f t="shared" si="23"/>
        <v>0</v>
      </c>
      <c r="AR162" s="35">
        <f t="shared" si="24"/>
        <v>0</v>
      </c>
      <c r="AS162" s="54">
        <f t="shared" si="25"/>
        <v>0</v>
      </c>
      <c r="AT162" s="35">
        <f t="shared" si="26"/>
        <v>5</v>
      </c>
      <c r="AU162" s="54">
        <f t="shared" si="27"/>
        <v>59000</v>
      </c>
      <c r="AV162" s="55">
        <f t="shared" si="28"/>
        <v>11</v>
      </c>
      <c r="AW162" s="15">
        <f t="shared" si="29"/>
        <v>67000</v>
      </c>
    </row>
    <row r="163" spans="1:49" ht="12" customHeight="1" x14ac:dyDescent="0.2">
      <c r="B163" s="53" t="s">
        <v>204</v>
      </c>
      <c r="C163" s="44"/>
      <c r="D163" s="44"/>
      <c r="E163" s="44"/>
      <c r="F163" s="44"/>
      <c r="G163" s="47">
        <v>7</v>
      </c>
      <c r="I163" s="44"/>
      <c r="J163" s="47">
        <v>78</v>
      </c>
      <c r="L163" s="44"/>
      <c r="M163" s="47">
        <v>0</v>
      </c>
      <c r="O163" s="44"/>
      <c r="P163" s="47">
        <v>0</v>
      </c>
      <c r="R163" s="44"/>
      <c r="S163" s="47">
        <v>0</v>
      </c>
      <c r="T163" s="44"/>
      <c r="U163" s="44"/>
      <c r="V163" s="44"/>
      <c r="W163" s="47">
        <v>0</v>
      </c>
      <c r="Y163" s="44"/>
      <c r="Z163" s="44"/>
      <c r="AA163" s="47">
        <v>2</v>
      </c>
      <c r="AC163" s="44"/>
      <c r="AD163" s="44"/>
      <c r="AE163" s="44"/>
      <c r="AF163" s="44"/>
      <c r="AG163" s="47">
        <v>5</v>
      </c>
      <c r="AJ163" s="53" t="s">
        <v>166</v>
      </c>
      <c r="AK163" s="53"/>
      <c r="AL163" s="35">
        <v>2708.02</v>
      </c>
      <c r="AM163" s="35">
        <v>8</v>
      </c>
      <c r="AN163" s="35">
        <f t="shared" si="20"/>
        <v>5</v>
      </c>
      <c r="AO163" s="54">
        <f t="shared" si="21"/>
        <v>20000</v>
      </c>
      <c r="AP163" s="35">
        <f t="shared" si="22"/>
        <v>0</v>
      </c>
      <c r="AQ163" s="54">
        <f t="shared" si="23"/>
        <v>0</v>
      </c>
      <c r="AR163" s="35">
        <f t="shared" si="24"/>
        <v>1</v>
      </c>
      <c r="AS163" s="54">
        <f t="shared" si="25"/>
        <v>1000000</v>
      </c>
      <c r="AT163" s="35">
        <f t="shared" si="26"/>
        <v>1</v>
      </c>
      <c r="AU163" s="54">
        <f t="shared" si="27"/>
        <v>2000</v>
      </c>
      <c r="AV163" s="55">
        <f t="shared" si="28"/>
        <v>6</v>
      </c>
      <c r="AW163" s="15">
        <f t="shared" si="29"/>
        <v>1020000</v>
      </c>
    </row>
    <row r="164" spans="1:49" ht="12" customHeight="1" x14ac:dyDescent="0.2">
      <c r="B164" s="53" t="s">
        <v>87</v>
      </c>
      <c r="C164" s="44"/>
      <c r="D164" s="44"/>
      <c r="E164" s="44"/>
      <c r="F164" s="44"/>
      <c r="G164" s="47">
        <v>64</v>
      </c>
      <c r="I164" s="44"/>
      <c r="J164" s="47">
        <v>937</v>
      </c>
      <c r="L164" s="44"/>
      <c r="M164" s="47">
        <v>1</v>
      </c>
      <c r="O164" s="44"/>
      <c r="P164" s="47">
        <v>120</v>
      </c>
      <c r="R164" s="44"/>
      <c r="S164" s="47">
        <v>2</v>
      </c>
      <c r="T164" s="44"/>
      <c r="U164" s="44"/>
      <c r="V164" s="44"/>
      <c r="W164" s="47">
        <v>1101</v>
      </c>
      <c r="Y164" s="44"/>
      <c r="Z164" s="44"/>
      <c r="AA164" s="47">
        <v>23</v>
      </c>
      <c r="AC164" s="44"/>
      <c r="AD164" s="44"/>
      <c r="AE164" s="44"/>
      <c r="AF164" s="44"/>
      <c r="AG164" s="47">
        <v>1197</v>
      </c>
      <c r="AJ164" s="53" t="s">
        <v>222</v>
      </c>
      <c r="AK164" s="53"/>
      <c r="AL164" s="35">
        <v>2708.03</v>
      </c>
      <c r="AM164" s="35">
        <v>8</v>
      </c>
      <c r="AN164" s="35">
        <f t="shared" si="20"/>
        <v>20</v>
      </c>
      <c r="AO164" s="54">
        <f t="shared" si="21"/>
        <v>241000</v>
      </c>
      <c r="AP164" s="35">
        <f t="shared" si="22"/>
        <v>1</v>
      </c>
      <c r="AQ164" s="54">
        <f t="shared" si="23"/>
        <v>200000</v>
      </c>
      <c r="AR164" s="35">
        <f t="shared" si="24"/>
        <v>1</v>
      </c>
      <c r="AS164" s="54">
        <f t="shared" si="25"/>
        <v>600000</v>
      </c>
      <c r="AT164" s="35">
        <f t="shared" si="26"/>
        <v>6</v>
      </c>
      <c r="AU164" s="54">
        <f t="shared" si="27"/>
        <v>244000</v>
      </c>
      <c r="AV164" s="55">
        <f t="shared" si="28"/>
        <v>22</v>
      </c>
      <c r="AW164" s="15">
        <f t="shared" si="29"/>
        <v>1041000</v>
      </c>
    </row>
    <row r="165" spans="1:49" ht="12" customHeight="1" x14ac:dyDescent="0.2">
      <c r="B165" s="53" t="s">
        <v>214</v>
      </c>
      <c r="C165" s="44"/>
      <c r="D165" s="44"/>
      <c r="E165" s="44"/>
      <c r="F165" s="44"/>
      <c r="G165" s="47">
        <v>36</v>
      </c>
      <c r="I165" s="44"/>
      <c r="J165" s="47">
        <v>528</v>
      </c>
      <c r="L165" s="44"/>
      <c r="M165" s="47">
        <v>3</v>
      </c>
      <c r="O165" s="44"/>
      <c r="P165" s="47">
        <v>600</v>
      </c>
      <c r="R165" s="44"/>
      <c r="S165" s="47">
        <v>1</v>
      </c>
      <c r="T165" s="44"/>
      <c r="U165" s="44"/>
      <c r="V165" s="44"/>
      <c r="W165" s="47">
        <v>1000</v>
      </c>
      <c r="Y165" s="44"/>
      <c r="Z165" s="44"/>
      <c r="AA165" s="47">
        <v>10</v>
      </c>
      <c r="AC165" s="44"/>
      <c r="AD165" s="44"/>
      <c r="AE165" s="44"/>
      <c r="AF165" s="44"/>
      <c r="AG165" s="47">
        <v>575</v>
      </c>
      <c r="AJ165" s="53" t="s">
        <v>184</v>
      </c>
      <c r="AK165" s="53"/>
      <c r="AL165" s="35">
        <v>2708.04</v>
      </c>
      <c r="AM165" s="35">
        <v>8</v>
      </c>
      <c r="AN165" s="35">
        <f t="shared" si="20"/>
        <v>21</v>
      </c>
      <c r="AO165" s="54">
        <f t="shared" si="21"/>
        <v>206000</v>
      </c>
      <c r="AP165" s="35">
        <f t="shared" si="22"/>
        <v>0</v>
      </c>
      <c r="AQ165" s="54">
        <f t="shared" si="23"/>
        <v>0</v>
      </c>
      <c r="AR165" s="35">
        <f t="shared" si="24"/>
        <v>0</v>
      </c>
      <c r="AS165" s="54">
        <f t="shared" si="25"/>
        <v>0</v>
      </c>
      <c r="AT165" s="35">
        <f t="shared" si="26"/>
        <v>8</v>
      </c>
      <c r="AU165" s="54">
        <f t="shared" si="27"/>
        <v>164000</v>
      </c>
      <c r="AV165" s="55">
        <f t="shared" si="28"/>
        <v>21</v>
      </c>
      <c r="AW165" s="15">
        <f t="shared" si="29"/>
        <v>206000</v>
      </c>
    </row>
    <row r="166" spans="1:49" ht="12" customHeight="1" x14ac:dyDescent="0.2">
      <c r="B166" s="53" t="s">
        <v>160</v>
      </c>
      <c r="C166" s="44"/>
      <c r="D166" s="44"/>
      <c r="E166" s="44"/>
      <c r="F166" s="44"/>
      <c r="G166" s="47">
        <v>3</v>
      </c>
      <c r="I166" s="44"/>
      <c r="J166" s="47">
        <v>3</v>
      </c>
      <c r="L166" s="44"/>
      <c r="M166" s="47">
        <v>0</v>
      </c>
      <c r="O166" s="44"/>
      <c r="P166" s="47">
        <v>0</v>
      </c>
      <c r="R166" s="44"/>
      <c r="S166" s="47">
        <v>0</v>
      </c>
      <c r="T166" s="44"/>
      <c r="U166" s="44"/>
      <c r="V166" s="44"/>
      <c r="W166" s="47">
        <v>0</v>
      </c>
      <c r="Y166" s="44"/>
      <c r="Z166" s="44"/>
      <c r="AA166" s="47">
        <v>0</v>
      </c>
      <c r="AC166" s="44"/>
      <c r="AD166" s="44"/>
      <c r="AE166" s="44"/>
      <c r="AF166" s="44"/>
      <c r="AG166" s="47">
        <v>0</v>
      </c>
      <c r="AJ166" s="53" t="s">
        <v>185</v>
      </c>
      <c r="AK166" s="53"/>
      <c r="AL166" s="35">
        <v>2708.05</v>
      </c>
      <c r="AM166" s="35">
        <v>7</v>
      </c>
      <c r="AN166" s="35">
        <f t="shared" si="20"/>
        <v>21</v>
      </c>
      <c r="AO166" s="54">
        <f t="shared" si="21"/>
        <v>278000</v>
      </c>
      <c r="AP166" s="35">
        <f t="shared" si="22"/>
        <v>1</v>
      </c>
      <c r="AQ166" s="54">
        <f t="shared" si="23"/>
        <v>200000</v>
      </c>
      <c r="AR166" s="35">
        <f t="shared" si="24"/>
        <v>2</v>
      </c>
      <c r="AS166" s="54">
        <f t="shared" si="25"/>
        <v>1279000</v>
      </c>
      <c r="AT166" s="35">
        <f t="shared" si="26"/>
        <v>3</v>
      </c>
      <c r="AU166" s="54">
        <f t="shared" si="27"/>
        <v>100000</v>
      </c>
      <c r="AV166" s="55">
        <f t="shared" si="28"/>
        <v>24</v>
      </c>
      <c r="AW166" s="15">
        <f t="shared" si="29"/>
        <v>1757000</v>
      </c>
    </row>
    <row r="167" spans="1:49" ht="12" customHeight="1" x14ac:dyDescent="0.2">
      <c r="B167" s="53" t="s">
        <v>128</v>
      </c>
      <c r="C167" s="44"/>
      <c r="D167" s="44"/>
      <c r="E167" s="44"/>
      <c r="F167" s="44"/>
      <c r="G167" s="47">
        <v>3</v>
      </c>
      <c r="I167" s="44"/>
      <c r="J167" s="47">
        <v>10</v>
      </c>
      <c r="L167" s="44"/>
      <c r="M167" s="47">
        <v>0</v>
      </c>
      <c r="O167" s="44"/>
      <c r="P167" s="47">
        <v>0</v>
      </c>
      <c r="R167" s="44"/>
      <c r="S167" s="47">
        <v>0</v>
      </c>
      <c r="T167" s="44"/>
      <c r="U167" s="44"/>
      <c r="V167" s="44"/>
      <c r="W167" s="47">
        <v>0</v>
      </c>
      <c r="Y167" s="44"/>
      <c r="Z167" s="44"/>
      <c r="AA167" s="47">
        <v>2</v>
      </c>
      <c r="AC167" s="44"/>
      <c r="AD167" s="44"/>
      <c r="AE167" s="44"/>
      <c r="AF167" s="44"/>
      <c r="AG167" s="47">
        <v>5</v>
      </c>
      <c r="AJ167" s="53" t="s">
        <v>207</v>
      </c>
      <c r="AK167" s="53"/>
      <c r="AL167" s="35">
        <v>2709.01</v>
      </c>
      <c r="AM167" s="35">
        <v>7</v>
      </c>
      <c r="AN167" s="35">
        <f t="shared" si="20"/>
        <v>8</v>
      </c>
      <c r="AO167" s="54">
        <f t="shared" si="21"/>
        <v>48000</v>
      </c>
      <c r="AP167" s="35">
        <f t="shared" si="22"/>
        <v>0</v>
      </c>
      <c r="AQ167" s="54">
        <f t="shared" si="23"/>
        <v>0</v>
      </c>
      <c r="AR167" s="35">
        <f t="shared" si="24"/>
        <v>0</v>
      </c>
      <c r="AS167" s="54">
        <f t="shared" si="25"/>
        <v>0</v>
      </c>
      <c r="AT167" s="35">
        <f t="shared" si="26"/>
        <v>4</v>
      </c>
      <c r="AU167" s="54">
        <f t="shared" si="27"/>
        <v>22000</v>
      </c>
      <c r="AV167" s="55">
        <f t="shared" si="28"/>
        <v>8</v>
      </c>
      <c r="AW167" s="15">
        <f t="shared" si="29"/>
        <v>48000</v>
      </c>
    </row>
    <row r="168" spans="1:49" ht="12" customHeight="1" x14ac:dyDescent="0.2">
      <c r="B168" s="53" t="s">
        <v>163</v>
      </c>
      <c r="C168" s="44"/>
      <c r="D168" s="44"/>
      <c r="E168" s="44"/>
      <c r="F168" s="44"/>
      <c r="G168" s="47">
        <v>3</v>
      </c>
      <c r="I168" s="44"/>
      <c r="J168" s="47">
        <v>1</v>
      </c>
      <c r="L168" s="44"/>
      <c r="M168" s="47">
        <v>0</v>
      </c>
      <c r="O168" s="44"/>
      <c r="P168" s="47">
        <v>0</v>
      </c>
      <c r="R168" s="44"/>
      <c r="S168" s="47">
        <v>0</v>
      </c>
      <c r="T168" s="44"/>
      <c r="U168" s="44"/>
      <c r="V168" s="44"/>
      <c r="W168" s="47">
        <v>0</v>
      </c>
      <c r="Y168" s="44"/>
      <c r="Z168" s="44"/>
      <c r="AA168" s="47">
        <v>0</v>
      </c>
      <c r="AC168" s="44"/>
      <c r="AD168" s="44"/>
      <c r="AE168" s="44"/>
      <c r="AF168" s="44"/>
      <c r="AG168" s="47">
        <v>0</v>
      </c>
      <c r="AJ168" s="53" t="s">
        <v>187</v>
      </c>
      <c r="AK168" s="53"/>
      <c r="AL168" s="35">
        <v>2709.02</v>
      </c>
      <c r="AM168" s="35">
        <v>9</v>
      </c>
      <c r="AN168" s="35">
        <f t="shared" si="20"/>
        <v>7</v>
      </c>
      <c r="AO168" s="54">
        <f t="shared" si="21"/>
        <v>47000</v>
      </c>
      <c r="AP168" s="35">
        <f t="shared" si="22"/>
        <v>0</v>
      </c>
      <c r="AQ168" s="54">
        <f t="shared" si="23"/>
        <v>0</v>
      </c>
      <c r="AR168" s="35">
        <f t="shared" si="24"/>
        <v>0</v>
      </c>
      <c r="AS168" s="54">
        <f t="shared" si="25"/>
        <v>0</v>
      </c>
      <c r="AT168" s="35">
        <f t="shared" si="26"/>
        <v>4</v>
      </c>
      <c r="AU168" s="54">
        <f t="shared" si="27"/>
        <v>29000</v>
      </c>
      <c r="AV168" s="55">
        <f t="shared" si="28"/>
        <v>7</v>
      </c>
      <c r="AW168" s="15">
        <f t="shared" si="29"/>
        <v>47000</v>
      </c>
    </row>
    <row r="169" spans="1:49" ht="12" customHeight="1" x14ac:dyDescent="0.2">
      <c r="B169" s="53" t="s">
        <v>132</v>
      </c>
      <c r="C169" s="44"/>
      <c r="D169" s="44"/>
      <c r="E169" s="44"/>
      <c r="F169" s="44"/>
      <c r="G169" s="47">
        <v>5</v>
      </c>
      <c r="I169" s="44"/>
      <c r="J169" s="47">
        <v>15</v>
      </c>
      <c r="L169" s="44"/>
      <c r="M169" s="47">
        <v>0</v>
      </c>
      <c r="O169" s="44"/>
      <c r="P169" s="47">
        <v>0</v>
      </c>
      <c r="R169" s="44"/>
      <c r="S169" s="47">
        <v>0</v>
      </c>
      <c r="T169" s="44"/>
      <c r="U169" s="44"/>
      <c r="V169" s="44"/>
      <c r="W169" s="47">
        <v>0</v>
      </c>
      <c r="Y169" s="44"/>
      <c r="Z169" s="44"/>
      <c r="AA169" s="47">
        <v>0</v>
      </c>
      <c r="AC169" s="44"/>
      <c r="AD169" s="44"/>
      <c r="AE169" s="44"/>
      <c r="AF169" s="44"/>
      <c r="AG169" s="47">
        <v>0</v>
      </c>
      <c r="AJ169" s="53" t="s">
        <v>189</v>
      </c>
      <c r="AK169" s="53"/>
      <c r="AL169" s="35">
        <v>2709.03</v>
      </c>
      <c r="AM169" s="35">
        <v>10</v>
      </c>
      <c r="AN169" s="35">
        <f t="shared" si="20"/>
        <v>12</v>
      </c>
      <c r="AO169" s="54">
        <f t="shared" si="21"/>
        <v>162000</v>
      </c>
      <c r="AP169" s="35">
        <f t="shared" si="22"/>
        <v>0</v>
      </c>
      <c r="AQ169" s="54">
        <f t="shared" si="23"/>
        <v>0</v>
      </c>
      <c r="AR169" s="35">
        <f t="shared" si="24"/>
        <v>0</v>
      </c>
      <c r="AS169" s="54">
        <f t="shared" si="25"/>
        <v>0</v>
      </c>
      <c r="AT169" s="35">
        <f t="shared" si="26"/>
        <v>3</v>
      </c>
      <c r="AU169" s="54">
        <f t="shared" si="27"/>
        <v>48000</v>
      </c>
      <c r="AV169" s="55">
        <f t="shared" si="28"/>
        <v>12</v>
      </c>
      <c r="AW169" s="15">
        <f t="shared" si="29"/>
        <v>162000</v>
      </c>
    </row>
    <row r="170" spans="1:49" ht="12" customHeight="1" x14ac:dyDescent="0.2">
      <c r="B170" s="53" t="s">
        <v>135</v>
      </c>
      <c r="C170" s="44"/>
      <c r="D170" s="44"/>
      <c r="E170" s="44"/>
      <c r="F170" s="44"/>
      <c r="G170" s="47">
        <v>26</v>
      </c>
      <c r="I170" s="44"/>
      <c r="J170" s="47">
        <v>503</v>
      </c>
      <c r="L170" s="44"/>
      <c r="M170" s="47">
        <v>2</v>
      </c>
      <c r="O170" s="44"/>
      <c r="P170" s="47">
        <v>352</v>
      </c>
      <c r="R170" s="44"/>
      <c r="S170" s="47">
        <v>1</v>
      </c>
      <c r="T170" s="44"/>
      <c r="U170" s="44"/>
      <c r="V170" s="44"/>
      <c r="W170" s="47">
        <v>750</v>
      </c>
      <c r="Y170" s="44"/>
      <c r="Z170" s="44"/>
      <c r="AA170" s="47">
        <v>9</v>
      </c>
      <c r="AC170" s="44"/>
      <c r="AD170" s="44"/>
      <c r="AE170" s="44"/>
      <c r="AF170" s="44"/>
      <c r="AG170" s="47">
        <v>271</v>
      </c>
      <c r="AJ170" s="53" t="s">
        <v>190</v>
      </c>
      <c r="AK170" s="53"/>
      <c r="AL170" s="35">
        <v>2710.01</v>
      </c>
      <c r="AM170" s="35">
        <v>6</v>
      </c>
      <c r="AN170" s="35">
        <f t="shared" si="20"/>
        <v>1</v>
      </c>
      <c r="AO170" s="54">
        <f t="shared" si="21"/>
        <v>3000</v>
      </c>
      <c r="AP170" s="35">
        <f t="shared" si="22"/>
        <v>0</v>
      </c>
      <c r="AQ170" s="54">
        <f t="shared" si="23"/>
        <v>0</v>
      </c>
      <c r="AR170" s="35">
        <f t="shared" si="24"/>
        <v>0</v>
      </c>
      <c r="AS170" s="54">
        <f t="shared" si="25"/>
        <v>0</v>
      </c>
      <c r="AT170" s="35">
        <f t="shared" si="26"/>
        <v>1</v>
      </c>
      <c r="AU170" s="54">
        <f t="shared" si="27"/>
        <v>3000</v>
      </c>
      <c r="AV170" s="55">
        <f t="shared" si="28"/>
        <v>1</v>
      </c>
      <c r="AW170" s="15">
        <f t="shared" si="29"/>
        <v>3000</v>
      </c>
    </row>
    <row r="171" spans="1:49" ht="12" customHeight="1" x14ac:dyDescent="0.2">
      <c r="B171" s="53" t="s">
        <v>183</v>
      </c>
      <c r="C171" s="44"/>
      <c r="D171" s="44"/>
      <c r="E171" s="44"/>
      <c r="F171" s="44"/>
      <c r="G171" s="47">
        <v>2</v>
      </c>
      <c r="I171" s="44"/>
      <c r="J171" s="47">
        <v>94</v>
      </c>
      <c r="L171" s="44"/>
      <c r="M171" s="47">
        <v>0</v>
      </c>
      <c r="O171" s="44"/>
      <c r="P171" s="47">
        <v>0</v>
      </c>
      <c r="R171" s="44"/>
      <c r="S171" s="47">
        <v>0</v>
      </c>
      <c r="T171" s="44"/>
      <c r="U171" s="44"/>
      <c r="V171" s="44"/>
      <c r="W171" s="47">
        <v>0</v>
      </c>
      <c r="Y171" s="44"/>
      <c r="Z171" s="44"/>
      <c r="AA171" s="47">
        <v>2</v>
      </c>
      <c r="AC171" s="44"/>
      <c r="AD171" s="44"/>
      <c r="AE171" s="44"/>
      <c r="AF171" s="44"/>
      <c r="AG171" s="47">
        <v>94</v>
      </c>
      <c r="AJ171" s="53" t="s">
        <v>208</v>
      </c>
      <c r="AK171" s="53"/>
      <c r="AL171" s="35">
        <v>2710.02</v>
      </c>
      <c r="AM171" s="35">
        <v>7</v>
      </c>
      <c r="AN171" s="35">
        <f t="shared" si="20"/>
        <v>11</v>
      </c>
      <c r="AO171" s="54">
        <f t="shared" si="21"/>
        <v>206000</v>
      </c>
      <c r="AP171" s="35">
        <f t="shared" si="22"/>
        <v>0</v>
      </c>
      <c r="AQ171" s="54">
        <f t="shared" si="23"/>
        <v>0</v>
      </c>
      <c r="AR171" s="35">
        <f t="shared" si="24"/>
        <v>0</v>
      </c>
      <c r="AS171" s="54">
        <f t="shared" si="25"/>
        <v>0</v>
      </c>
      <c r="AT171" s="35">
        <f t="shared" si="26"/>
        <v>1</v>
      </c>
      <c r="AU171" s="54">
        <f t="shared" si="27"/>
        <v>6000</v>
      </c>
      <c r="AV171" s="55">
        <f t="shared" si="28"/>
        <v>11</v>
      </c>
      <c r="AW171" s="15">
        <f t="shared" si="29"/>
        <v>206000</v>
      </c>
    </row>
    <row r="172" spans="1:49" ht="12" customHeight="1" x14ac:dyDescent="0.2">
      <c r="B172" s="53" t="s">
        <v>105</v>
      </c>
      <c r="C172" s="44"/>
      <c r="D172" s="44"/>
      <c r="E172" s="44"/>
      <c r="F172" s="44"/>
      <c r="G172" s="47">
        <v>5</v>
      </c>
      <c r="I172" s="44"/>
      <c r="J172" s="47">
        <v>61</v>
      </c>
      <c r="L172" s="44"/>
      <c r="M172" s="47">
        <v>1</v>
      </c>
      <c r="O172" s="44"/>
      <c r="P172" s="47">
        <v>149</v>
      </c>
      <c r="R172" s="44"/>
      <c r="S172" s="47">
        <v>0</v>
      </c>
      <c r="T172" s="44"/>
      <c r="U172" s="44"/>
      <c r="V172" s="44"/>
      <c r="W172" s="47">
        <v>0</v>
      </c>
      <c r="Y172" s="44"/>
      <c r="Z172" s="44"/>
      <c r="AA172" s="47">
        <v>2</v>
      </c>
      <c r="AC172" s="44"/>
      <c r="AD172" s="44"/>
      <c r="AE172" s="44"/>
      <c r="AF172" s="44"/>
      <c r="AG172" s="47">
        <v>6</v>
      </c>
      <c r="AJ172" s="53" t="s">
        <v>169</v>
      </c>
      <c r="AK172" s="53"/>
      <c r="AL172" s="35">
        <v>2711.01</v>
      </c>
      <c r="AM172" s="35">
        <v>11</v>
      </c>
      <c r="AN172" s="35">
        <f t="shared" si="20"/>
        <v>9</v>
      </c>
      <c r="AO172" s="54">
        <f t="shared" si="21"/>
        <v>91000</v>
      </c>
      <c r="AP172" s="35">
        <f t="shared" si="22"/>
        <v>1</v>
      </c>
      <c r="AQ172" s="54">
        <f t="shared" si="23"/>
        <v>127000</v>
      </c>
      <c r="AR172" s="35">
        <f t="shared" si="24"/>
        <v>0</v>
      </c>
      <c r="AS172" s="54">
        <f t="shared" si="25"/>
        <v>0</v>
      </c>
      <c r="AT172" s="35">
        <f t="shared" si="26"/>
        <v>4</v>
      </c>
      <c r="AU172" s="54">
        <f t="shared" si="27"/>
        <v>156000</v>
      </c>
      <c r="AV172" s="55">
        <f t="shared" si="28"/>
        <v>10</v>
      </c>
      <c r="AW172" s="15">
        <f t="shared" si="29"/>
        <v>218000</v>
      </c>
    </row>
    <row r="173" spans="1:49" ht="12" customHeight="1" x14ac:dyDescent="0.2">
      <c r="B173" s="53" t="s">
        <v>107</v>
      </c>
      <c r="C173" s="44"/>
      <c r="D173" s="44"/>
      <c r="E173" s="44"/>
      <c r="F173" s="44"/>
      <c r="G173" s="47">
        <v>26</v>
      </c>
      <c r="I173" s="44"/>
      <c r="J173" s="47">
        <v>461</v>
      </c>
      <c r="L173" s="44"/>
      <c r="M173" s="47">
        <v>2</v>
      </c>
      <c r="O173" s="44"/>
      <c r="P173" s="47">
        <v>348</v>
      </c>
      <c r="R173" s="44"/>
      <c r="S173" s="47">
        <v>2</v>
      </c>
      <c r="T173" s="44"/>
      <c r="U173" s="44"/>
      <c r="V173" s="44"/>
      <c r="W173" s="47">
        <v>1300</v>
      </c>
      <c r="Y173" s="44"/>
      <c r="Z173" s="44"/>
      <c r="AA173" s="47">
        <v>7</v>
      </c>
      <c r="AC173" s="44"/>
      <c r="AD173" s="44"/>
      <c r="AE173" s="44"/>
      <c r="AF173" s="44"/>
      <c r="AG173" s="47">
        <v>349</v>
      </c>
      <c r="AJ173" s="53" t="s">
        <v>282</v>
      </c>
      <c r="AK173" s="53"/>
      <c r="AL173" s="35">
        <v>2711.02</v>
      </c>
      <c r="AM173" s="35">
        <v>13</v>
      </c>
      <c r="AN173" s="35">
        <f t="shared" si="20"/>
        <v>14</v>
      </c>
      <c r="AO173" s="54">
        <f t="shared" si="21"/>
        <v>105000</v>
      </c>
      <c r="AP173" s="35">
        <f t="shared" si="22"/>
        <v>0</v>
      </c>
      <c r="AQ173" s="54">
        <f t="shared" si="23"/>
        <v>0</v>
      </c>
      <c r="AR173" s="35">
        <f t="shared" si="24"/>
        <v>1</v>
      </c>
      <c r="AS173" s="54">
        <f t="shared" si="25"/>
        <v>300000</v>
      </c>
      <c r="AT173" s="35">
        <f t="shared" si="26"/>
        <v>6</v>
      </c>
      <c r="AU173" s="54">
        <f t="shared" si="27"/>
        <v>68000</v>
      </c>
      <c r="AV173" s="55">
        <f t="shared" si="28"/>
        <v>15</v>
      </c>
      <c r="AW173" s="15">
        <f t="shared" si="29"/>
        <v>405000</v>
      </c>
    </row>
    <row r="174" spans="1:49" ht="12" customHeight="1" x14ac:dyDescent="0.2">
      <c r="B174" s="53" t="s">
        <v>136</v>
      </c>
      <c r="C174" s="44"/>
      <c r="D174" s="44"/>
      <c r="E174" s="44"/>
      <c r="F174" s="44"/>
      <c r="G174" s="47">
        <v>14</v>
      </c>
      <c r="I174" s="44"/>
      <c r="J174" s="47">
        <v>132</v>
      </c>
      <c r="L174" s="44"/>
      <c r="M174" s="47">
        <v>2</v>
      </c>
      <c r="O174" s="44"/>
      <c r="P174" s="47">
        <v>450</v>
      </c>
      <c r="R174" s="44"/>
      <c r="S174" s="47">
        <v>3</v>
      </c>
      <c r="T174" s="44"/>
      <c r="U174" s="44"/>
      <c r="V174" s="44"/>
      <c r="W174" s="47">
        <v>2400</v>
      </c>
      <c r="Y174" s="44"/>
      <c r="Z174" s="44"/>
      <c r="AA174" s="47">
        <v>2</v>
      </c>
      <c r="AC174" s="44"/>
      <c r="AD174" s="44"/>
      <c r="AE174" s="44"/>
      <c r="AF174" s="44"/>
      <c r="AG174" s="47">
        <v>0</v>
      </c>
      <c r="AJ174" s="53" t="s">
        <v>211</v>
      </c>
      <c r="AK174" s="53"/>
      <c r="AL174" s="35">
        <v>2712</v>
      </c>
      <c r="AM174" s="35">
        <v>13</v>
      </c>
      <c r="AN174" s="35">
        <f t="shared" si="20"/>
        <v>78</v>
      </c>
      <c r="AO174" s="54">
        <f t="shared" si="21"/>
        <v>650000</v>
      </c>
      <c r="AP174" s="35">
        <f t="shared" si="22"/>
        <v>0</v>
      </c>
      <c r="AQ174" s="54">
        <f t="shared" si="23"/>
        <v>0</v>
      </c>
      <c r="AR174" s="35">
        <f t="shared" si="24"/>
        <v>3</v>
      </c>
      <c r="AS174" s="54">
        <f t="shared" si="25"/>
        <v>1950000</v>
      </c>
      <c r="AT174" s="35">
        <f t="shared" si="26"/>
        <v>22</v>
      </c>
      <c r="AU174" s="54">
        <f t="shared" si="27"/>
        <v>229000</v>
      </c>
      <c r="AV174" s="55">
        <f t="shared" si="28"/>
        <v>81</v>
      </c>
      <c r="AW174" s="15">
        <f t="shared" si="29"/>
        <v>2600000</v>
      </c>
    </row>
    <row r="175" spans="1:49" ht="12" customHeight="1" x14ac:dyDescent="0.2">
      <c r="B175" s="53" t="s">
        <v>108</v>
      </c>
      <c r="C175" s="44"/>
      <c r="D175" s="44"/>
      <c r="E175" s="44"/>
      <c r="F175" s="44"/>
      <c r="G175" s="47">
        <v>27</v>
      </c>
      <c r="I175" s="44"/>
      <c r="J175" s="47">
        <v>212</v>
      </c>
      <c r="L175" s="44"/>
      <c r="M175" s="47">
        <v>3</v>
      </c>
      <c r="O175" s="44"/>
      <c r="P175" s="47">
        <v>482</v>
      </c>
      <c r="R175" s="44"/>
      <c r="S175" s="47">
        <v>3</v>
      </c>
      <c r="T175" s="44"/>
      <c r="U175" s="44"/>
      <c r="V175" s="44"/>
      <c r="W175" s="47">
        <v>1874</v>
      </c>
      <c r="Y175" s="44"/>
      <c r="Z175" s="44"/>
      <c r="AA175" s="47">
        <v>12</v>
      </c>
      <c r="AC175" s="44"/>
      <c r="AD175" s="44"/>
      <c r="AE175" s="44"/>
      <c r="AF175" s="44"/>
      <c r="AG175" s="47">
        <v>780</v>
      </c>
      <c r="AJ175" s="53" t="s">
        <v>232</v>
      </c>
      <c r="AK175" s="53"/>
      <c r="AL175" s="35">
        <v>2713</v>
      </c>
      <c r="AM175" s="35">
        <v>13</v>
      </c>
      <c r="AN175" s="35">
        <f t="shared" si="20"/>
        <v>52</v>
      </c>
      <c r="AO175" s="54">
        <f t="shared" si="21"/>
        <v>386000</v>
      </c>
      <c r="AP175" s="35">
        <f t="shared" si="22"/>
        <v>2</v>
      </c>
      <c r="AQ175" s="54">
        <f t="shared" si="23"/>
        <v>500000</v>
      </c>
      <c r="AR175" s="35">
        <f t="shared" si="24"/>
        <v>5</v>
      </c>
      <c r="AS175" s="54">
        <f t="shared" si="25"/>
        <v>3450000</v>
      </c>
      <c r="AT175" s="35">
        <f t="shared" si="26"/>
        <v>10</v>
      </c>
      <c r="AU175" s="54">
        <f t="shared" si="27"/>
        <v>806000</v>
      </c>
      <c r="AV175" s="55">
        <f t="shared" si="28"/>
        <v>59</v>
      </c>
      <c r="AW175" s="15">
        <f t="shared" si="29"/>
        <v>4336000</v>
      </c>
    </row>
    <row r="176" spans="1:49" ht="14.45" customHeight="1" x14ac:dyDescent="0.2">
      <c r="A176" s="48" t="s">
        <v>283</v>
      </c>
      <c r="B176" s="37"/>
      <c r="C176" s="37"/>
      <c r="D176" s="37"/>
      <c r="E176" s="37"/>
      <c r="F176" s="37"/>
      <c r="G176" s="37"/>
      <c r="H176" s="37"/>
      <c r="Z176" s="38"/>
      <c r="AA176" s="38"/>
      <c r="AB176" s="49" t="s">
        <v>1</v>
      </c>
      <c r="AC176" s="38"/>
      <c r="AD176" s="49" t="s">
        <v>148</v>
      </c>
      <c r="AE176" s="50" t="s">
        <v>3</v>
      </c>
      <c r="AF176" s="38"/>
      <c r="AG176" s="49" t="s">
        <v>221</v>
      </c>
      <c r="AJ176" s="53" t="s">
        <v>186</v>
      </c>
      <c r="AK176" s="53"/>
      <c r="AL176" s="35">
        <v>2714</v>
      </c>
      <c r="AM176" s="35">
        <v>13</v>
      </c>
      <c r="AN176" s="35">
        <f t="shared" si="20"/>
        <v>59</v>
      </c>
      <c r="AO176" s="54">
        <f t="shared" si="21"/>
        <v>621000</v>
      </c>
      <c r="AP176" s="35">
        <f t="shared" si="22"/>
        <v>0</v>
      </c>
      <c r="AQ176" s="54">
        <f t="shared" si="23"/>
        <v>0</v>
      </c>
      <c r="AR176" s="35">
        <f t="shared" si="24"/>
        <v>0</v>
      </c>
      <c r="AS176" s="54">
        <f t="shared" si="25"/>
        <v>0</v>
      </c>
      <c r="AT176" s="35">
        <f t="shared" si="26"/>
        <v>15</v>
      </c>
      <c r="AU176" s="54">
        <f t="shared" si="27"/>
        <v>277000</v>
      </c>
      <c r="AV176" s="55">
        <f t="shared" si="28"/>
        <v>59</v>
      </c>
      <c r="AW176" s="15">
        <f t="shared" si="29"/>
        <v>621000</v>
      </c>
    </row>
    <row r="177" spans="1:49" ht="14.45" customHeight="1" x14ac:dyDescent="0.2">
      <c r="A177" s="48" t="s">
        <v>5</v>
      </c>
      <c r="B177" s="37"/>
      <c r="C177" s="37"/>
      <c r="D177" s="37"/>
      <c r="E177" s="37"/>
      <c r="V177" s="48" t="s">
        <v>6</v>
      </c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J177" s="53" t="s">
        <v>215</v>
      </c>
      <c r="AK177" s="53"/>
      <c r="AL177" s="35">
        <v>2715.01</v>
      </c>
      <c r="AM177" s="35">
        <v>13</v>
      </c>
      <c r="AN177" s="35">
        <f t="shared" si="20"/>
        <v>63</v>
      </c>
      <c r="AO177" s="54">
        <f t="shared" si="21"/>
        <v>1111000</v>
      </c>
      <c r="AP177" s="35">
        <f t="shared" si="22"/>
        <v>2</v>
      </c>
      <c r="AQ177" s="54">
        <f t="shared" si="23"/>
        <v>329000</v>
      </c>
      <c r="AR177" s="35">
        <f t="shared" si="24"/>
        <v>1</v>
      </c>
      <c r="AS177" s="54">
        <f t="shared" si="25"/>
        <v>315000</v>
      </c>
      <c r="AT177" s="35">
        <f t="shared" si="26"/>
        <v>16</v>
      </c>
      <c r="AU177" s="54">
        <f t="shared" si="27"/>
        <v>514000</v>
      </c>
      <c r="AV177" s="55">
        <f t="shared" si="28"/>
        <v>66</v>
      </c>
      <c r="AW177" s="15">
        <f t="shared" si="29"/>
        <v>1755000</v>
      </c>
    </row>
    <row r="178" spans="1:49" ht="14.45" customHeight="1" x14ac:dyDescent="0.2">
      <c r="A178" s="48" t="s">
        <v>7</v>
      </c>
      <c r="B178" s="37"/>
      <c r="C178" s="37"/>
      <c r="D178" s="37"/>
      <c r="E178" s="37"/>
      <c r="V178" s="48" t="s">
        <v>268</v>
      </c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J178" s="53" t="s">
        <v>216</v>
      </c>
      <c r="AK178" s="53"/>
      <c r="AL178" s="35">
        <v>2715.03</v>
      </c>
      <c r="AM178" s="35">
        <v>13</v>
      </c>
      <c r="AN178" s="35">
        <f t="shared" si="20"/>
        <v>35</v>
      </c>
      <c r="AO178" s="54">
        <f t="shared" si="21"/>
        <v>312000</v>
      </c>
      <c r="AP178" s="35">
        <f t="shared" si="22"/>
        <v>0</v>
      </c>
      <c r="AQ178" s="54">
        <f t="shared" si="23"/>
        <v>0</v>
      </c>
      <c r="AR178" s="35">
        <f t="shared" si="24"/>
        <v>2</v>
      </c>
      <c r="AS178" s="54">
        <f t="shared" si="25"/>
        <v>880000</v>
      </c>
      <c r="AT178" s="35">
        <f t="shared" si="26"/>
        <v>7</v>
      </c>
      <c r="AU178" s="54">
        <f t="shared" si="27"/>
        <v>107000</v>
      </c>
      <c r="AV178" s="55">
        <f t="shared" si="28"/>
        <v>37</v>
      </c>
      <c r="AW178" s="15">
        <f t="shared" si="29"/>
        <v>1192000</v>
      </c>
    </row>
    <row r="179" spans="1:49" ht="12" customHeight="1" x14ac:dyDescent="0.2">
      <c r="G179" s="51" t="s">
        <v>10</v>
      </c>
      <c r="H179" s="41"/>
      <c r="I179" s="41"/>
      <c r="J179" s="41"/>
      <c r="M179" s="51" t="s">
        <v>10</v>
      </c>
      <c r="N179" s="41"/>
      <c r="O179" s="41"/>
      <c r="P179" s="41"/>
      <c r="R179" s="51" t="s">
        <v>10</v>
      </c>
      <c r="S179" s="41"/>
      <c r="T179" s="41"/>
      <c r="U179" s="41"/>
      <c r="V179" s="41"/>
      <c r="AJ179" s="53" t="s">
        <v>194</v>
      </c>
      <c r="AK179" s="53"/>
      <c r="AL179" s="35">
        <v>2716</v>
      </c>
      <c r="AM179" s="35">
        <v>5</v>
      </c>
      <c r="AN179" s="35">
        <f t="shared" si="20"/>
        <v>11</v>
      </c>
      <c r="AO179" s="54">
        <f t="shared" si="21"/>
        <v>248000</v>
      </c>
      <c r="AP179" s="35">
        <f t="shared" si="22"/>
        <v>1</v>
      </c>
      <c r="AQ179" s="54">
        <f t="shared" si="23"/>
        <v>200000</v>
      </c>
      <c r="AR179" s="35">
        <f t="shared" si="24"/>
        <v>0</v>
      </c>
      <c r="AS179" s="54">
        <f t="shared" si="25"/>
        <v>0</v>
      </c>
      <c r="AT179" s="35">
        <f t="shared" si="26"/>
        <v>7</v>
      </c>
      <c r="AU179" s="54">
        <f t="shared" si="27"/>
        <v>161000</v>
      </c>
      <c r="AV179" s="55">
        <f t="shared" si="28"/>
        <v>12</v>
      </c>
      <c r="AW179" s="15">
        <f t="shared" si="29"/>
        <v>448000</v>
      </c>
    </row>
    <row r="180" spans="1:49" ht="12" customHeight="1" x14ac:dyDescent="0.2">
      <c r="G180" s="51" t="s">
        <v>11</v>
      </c>
      <c r="H180" s="41"/>
      <c r="I180" s="41"/>
      <c r="J180" s="41"/>
      <c r="M180" s="51" t="s">
        <v>12</v>
      </c>
      <c r="N180" s="41"/>
      <c r="O180" s="41"/>
      <c r="P180" s="41"/>
      <c r="R180" s="51" t="s">
        <v>13</v>
      </c>
      <c r="S180" s="41"/>
      <c r="T180" s="41"/>
      <c r="U180" s="41"/>
      <c r="V180" s="41"/>
      <c r="X180" s="51" t="s">
        <v>14</v>
      </c>
      <c r="Y180" s="41"/>
      <c r="Z180" s="41"/>
      <c r="AA180" s="41"/>
      <c r="AB180" s="41"/>
      <c r="AC180" s="41"/>
      <c r="AD180" s="41"/>
      <c r="AE180" s="41"/>
      <c r="AF180" s="41"/>
      <c r="AG180" s="41"/>
      <c r="AJ180" s="53" t="s">
        <v>203</v>
      </c>
      <c r="AK180" s="53"/>
      <c r="AL180" s="35">
        <v>2717</v>
      </c>
      <c r="AM180" s="35">
        <v>6</v>
      </c>
      <c r="AN180" s="35">
        <f t="shared" si="20"/>
        <v>18</v>
      </c>
      <c r="AO180" s="54">
        <f t="shared" si="21"/>
        <v>244000</v>
      </c>
      <c r="AP180" s="35">
        <f t="shared" si="22"/>
        <v>0</v>
      </c>
      <c r="AQ180" s="54">
        <f t="shared" si="23"/>
        <v>0</v>
      </c>
      <c r="AR180" s="35">
        <f t="shared" si="24"/>
        <v>0</v>
      </c>
      <c r="AS180" s="54">
        <f t="shared" si="25"/>
        <v>0</v>
      </c>
      <c r="AT180" s="35">
        <f t="shared" si="26"/>
        <v>9</v>
      </c>
      <c r="AU180" s="54">
        <f t="shared" si="27"/>
        <v>224000</v>
      </c>
      <c r="AV180" s="55">
        <f t="shared" si="28"/>
        <v>18</v>
      </c>
      <c r="AW180" s="15">
        <f t="shared" si="29"/>
        <v>244000</v>
      </c>
    </row>
    <row r="181" spans="1:49" ht="12.95" customHeight="1" x14ac:dyDescent="0.2">
      <c r="B181" s="52" t="s">
        <v>15</v>
      </c>
      <c r="G181" s="51" t="s">
        <v>16</v>
      </c>
      <c r="H181" s="41"/>
      <c r="I181" s="41"/>
      <c r="J181" s="41"/>
      <c r="M181" s="51" t="s">
        <v>17</v>
      </c>
      <c r="N181" s="41"/>
      <c r="O181" s="41"/>
      <c r="P181" s="41"/>
      <c r="X181" s="51" t="s">
        <v>18</v>
      </c>
      <c r="Y181" s="41"/>
      <c r="Z181" s="41"/>
      <c r="AA181" s="41"/>
      <c r="AB181" s="41"/>
      <c r="AC181" s="41"/>
      <c r="AD181" s="41"/>
      <c r="AE181" s="41"/>
      <c r="AF181" s="41"/>
      <c r="AG181" s="41"/>
      <c r="AJ181" s="53" t="s">
        <v>236</v>
      </c>
      <c r="AK181" s="53"/>
      <c r="AL181" s="35">
        <v>2718.01</v>
      </c>
      <c r="AM181" s="35">
        <v>5</v>
      </c>
      <c r="AN181" s="35">
        <f t="shared" si="20"/>
        <v>8</v>
      </c>
      <c r="AO181" s="54">
        <f t="shared" si="21"/>
        <v>48000</v>
      </c>
      <c r="AP181" s="35">
        <f t="shared" si="22"/>
        <v>0</v>
      </c>
      <c r="AQ181" s="54">
        <f t="shared" si="23"/>
        <v>0</v>
      </c>
      <c r="AR181" s="35">
        <f t="shared" si="24"/>
        <v>0</v>
      </c>
      <c r="AS181" s="54">
        <f t="shared" si="25"/>
        <v>0</v>
      </c>
      <c r="AT181" s="35">
        <f t="shared" si="26"/>
        <v>5</v>
      </c>
      <c r="AU181" s="54">
        <f t="shared" si="27"/>
        <v>46000</v>
      </c>
      <c r="AV181" s="55">
        <f t="shared" si="28"/>
        <v>8</v>
      </c>
      <c r="AW181" s="15">
        <f t="shared" si="29"/>
        <v>48000</v>
      </c>
    </row>
    <row r="182" spans="1:49" ht="13.5" customHeight="1" x14ac:dyDescent="0.2">
      <c r="B182" s="42"/>
      <c r="G182" s="41"/>
      <c r="H182" s="41"/>
      <c r="I182" s="41"/>
      <c r="J182" s="41"/>
      <c r="M182" s="41"/>
      <c r="N182" s="41"/>
      <c r="O182" s="41"/>
      <c r="P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J182" s="53" t="s">
        <v>170</v>
      </c>
      <c r="AK182" s="53"/>
      <c r="AL182" s="35">
        <v>2718.02</v>
      </c>
      <c r="AM182" s="35">
        <v>5</v>
      </c>
      <c r="AN182" s="35">
        <f t="shared" si="20"/>
        <v>6</v>
      </c>
      <c r="AO182" s="54">
        <f t="shared" si="21"/>
        <v>23000</v>
      </c>
      <c r="AP182" s="35">
        <f t="shared" si="22"/>
        <v>0</v>
      </c>
      <c r="AQ182" s="54">
        <f t="shared" si="23"/>
        <v>0</v>
      </c>
      <c r="AR182" s="35">
        <f t="shared" si="24"/>
        <v>1</v>
      </c>
      <c r="AS182" s="54">
        <f t="shared" si="25"/>
        <v>457000</v>
      </c>
      <c r="AT182" s="35">
        <f t="shared" si="26"/>
        <v>2</v>
      </c>
      <c r="AU182" s="54">
        <f t="shared" si="27"/>
        <v>458000</v>
      </c>
      <c r="AV182" s="55">
        <f t="shared" si="28"/>
        <v>7</v>
      </c>
      <c r="AW182" s="15">
        <f t="shared" si="29"/>
        <v>480000</v>
      </c>
    </row>
    <row r="183" spans="1:49" ht="12" customHeight="1" x14ac:dyDescent="0.2">
      <c r="F183" s="51" t="s">
        <v>19</v>
      </c>
      <c r="G183" s="41"/>
      <c r="H183" s="41"/>
      <c r="J183" s="51" t="s">
        <v>20</v>
      </c>
      <c r="K183" s="41"/>
      <c r="M183" s="51" t="s">
        <v>19</v>
      </c>
      <c r="N183" s="41"/>
      <c r="P183" s="52" t="s">
        <v>20</v>
      </c>
      <c r="S183" s="52" t="s">
        <v>19</v>
      </c>
      <c r="U183" s="51" t="s">
        <v>20</v>
      </c>
      <c r="V183" s="41"/>
      <c r="Y183" s="51" t="s">
        <v>19</v>
      </c>
      <c r="Z183" s="41"/>
      <c r="AD183" s="51" t="s">
        <v>20</v>
      </c>
      <c r="AE183" s="41"/>
      <c r="AF183" s="41"/>
      <c r="AJ183" s="53" t="s">
        <v>217</v>
      </c>
      <c r="AK183" s="53"/>
      <c r="AL183" s="35">
        <v>2719</v>
      </c>
      <c r="AM183" s="35">
        <v>8</v>
      </c>
      <c r="AN183" s="35">
        <f t="shared" si="20"/>
        <v>22</v>
      </c>
      <c r="AO183" s="54">
        <f t="shared" si="21"/>
        <v>168000</v>
      </c>
      <c r="AP183" s="35">
        <f t="shared" si="22"/>
        <v>0</v>
      </c>
      <c r="AQ183" s="54">
        <f t="shared" si="23"/>
        <v>0</v>
      </c>
      <c r="AR183" s="35">
        <f t="shared" si="24"/>
        <v>0</v>
      </c>
      <c r="AS183" s="54">
        <f t="shared" si="25"/>
        <v>0</v>
      </c>
      <c r="AT183" s="35">
        <f t="shared" si="26"/>
        <v>7</v>
      </c>
      <c r="AU183" s="54">
        <f t="shared" si="27"/>
        <v>111000</v>
      </c>
      <c r="AV183" s="55">
        <f t="shared" si="28"/>
        <v>22</v>
      </c>
      <c r="AW183" s="15">
        <f t="shared" si="29"/>
        <v>168000</v>
      </c>
    </row>
    <row r="184" spans="1:49" ht="12" customHeight="1" x14ac:dyDescent="0.2">
      <c r="F184" s="51" t="s">
        <v>21</v>
      </c>
      <c r="G184" s="41"/>
      <c r="H184" s="41"/>
      <c r="J184" s="51" t="s">
        <v>22</v>
      </c>
      <c r="K184" s="41"/>
      <c r="M184" s="51" t="s">
        <v>21</v>
      </c>
      <c r="N184" s="41"/>
      <c r="P184" s="52" t="s">
        <v>22</v>
      </c>
      <c r="S184" s="52" t="s">
        <v>21</v>
      </c>
      <c r="U184" s="51" t="s">
        <v>22</v>
      </c>
      <c r="V184" s="41"/>
      <c r="Y184" s="51" t="s">
        <v>21</v>
      </c>
      <c r="Z184" s="41"/>
      <c r="AD184" s="51" t="s">
        <v>22</v>
      </c>
      <c r="AE184" s="41"/>
      <c r="AF184" s="41"/>
      <c r="AJ184" s="53" t="s">
        <v>224</v>
      </c>
      <c r="AK184" s="53"/>
      <c r="AL184" s="35">
        <v>2720.01</v>
      </c>
      <c r="AM184" s="35">
        <v>7</v>
      </c>
      <c r="AN184" s="35">
        <f t="shared" si="20"/>
        <v>55</v>
      </c>
      <c r="AO184" s="54">
        <f t="shared" si="21"/>
        <v>373000</v>
      </c>
      <c r="AP184" s="35">
        <f t="shared" si="22"/>
        <v>0</v>
      </c>
      <c r="AQ184" s="54">
        <f t="shared" si="23"/>
        <v>0</v>
      </c>
      <c r="AR184" s="35">
        <f t="shared" si="24"/>
        <v>0</v>
      </c>
      <c r="AS184" s="54">
        <f t="shared" si="25"/>
        <v>0</v>
      </c>
      <c r="AT184" s="35">
        <f t="shared" si="26"/>
        <v>20</v>
      </c>
      <c r="AU184" s="54">
        <f t="shared" si="27"/>
        <v>167000</v>
      </c>
      <c r="AV184" s="55">
        <f t="shared" si="28"/>
        <v>55</v>
      </c>
      <c r="AW184" s="15">
        <f t="shared" si="29"/>
        <v>373000</v>
      </c>
    </row>
    <row r="185" spans="1:49" ht="12" customHeight="1" x14ac:dyDescent="0.2">
      <c r="B185" s="53" t="s">
        <v>246</v>
      </c>
      <c r="C185" s="44"/>
      <c r="D185" s="44"/>
      <c r="E185" s="44"/>
      <c r="F185" s="44"/>
      <c r="G185" s="47">
        <v>16</v>
      </c>
      <c r="I185" s="44"/>
      <c r="J185" s="47">
        <v>281</v>
      </c>
      <c r="L185" s="44"/>
      <c r="M185" s="47">
        <v>2</v>
      </c>
      <c r="O185" s="44"/>
      <c r="P185" s="47">
        <v>377</v>
      </c>
      <c r="R185" s="44"/>
      <c r="S185" s="47">
        <v>5</v>
      </c>
      <c r="T185" s="44"/>
      <c r="U185" s="44"/>
      <c r="V185" s="44"/>
      <c r="W185" s="47">
        <v>2494</v>
      </c>
      <c r="Y185" s="44"/>
      <c r="Z185" s="44"/>
      <c r="AA185" s="47">
        <v>2</v>
      </c>
      <c r="AC185" s="44"/>
      <c r="AD185" s="44"/>
      <c r="AE185" s="44"/>
      <c r="AF185" s="44"/>
      <c r="AG185" s="47">
        <v>3</v>
      </c>
      <c r="AJ185" s="53" t="s">
        <v>197</v>
      </c>
      <c r="AK185" s="53"/>
      <c r="AL185" s="35">
        <v>2720.02</v>
      </c>
      <c r="AM185" s="35">
        <v>9</v>
      </c>
      <c r="AN185" s="35">
        <f t="shared" si="20"/>
        <v>63</v>
      </c>
      <c r="AO185" s="54">
        <f t="shared" si="21"/>
        <v>517000</v>
      </c>
      <c r="AP185" s="35">
        <f t="shared" si="22"/>
        <v>0</v>
      </c>
      <c r="AQ185" s="54">
        <f t="shared" si="23"/>
        <v>0</v>
      </c>
      <c r="AR185" s="35">
        <f t="shared" si="24"/>
        <v>1</v>
      </c>
      <c r="AS185" s="54">
        <f t="shared" si="25"/>
        <v>350000</v>
      </c>
      <c r="AT185" s="35">
        <f t="shared" si="26"/>
        <v>19</v>
      </c>
      <c r="AU185" s="54">
        <f t="shared" si="27"/>
        <v>543000</v>
      </c>
      <c r="AV185" s="55">
        <f t="shared" si="28"/>
        <v>64</v>
      </c>
      <c r="AW185" s="15">
        <f t="shared" si="29"/>
        <v>867000</v>
      </c>
    </row>
    <row r="186" spans="1:49" ht="12" customHeight="1" x14ac:dyDescent="0.2">
      <c r="B186" s="53" t="s">
        <v>138</v>
      </c>
      <c r="C186" s="44"/>
      <c r="D186" s="44"/>
      <c r="E186" s="44"/>
      <c r="F186" s="44"/>
      <c r="G186" s="47">
        <v>15</v>
      </c>
      <c r="I186" s="44"/>
      <c r="J186" s="47">
        <v>174</v>
      </c>
      <c r="L186" s="44"/>
      <c r="M186" s="47">
        <v>0</v>
      </c>
      <c r="O186" s="44"/>
      <c r="P186" s="47">
        <v>0</v>
      </c>
      <c r="R186" s="44"/>
      <c r="S186" s="47">
        <v>0</v>
      </c>
      <c r="T186" s="44"/>
      <c r="U186" s="44"/>
      <c r="V186" s="44"/>
      <c r="W186" s="47">
        <v>0</v>
      </c>
      <c r="Y186" s="44"/>
      <c r="Z186" s="44"/>
      <c r="AA186" s="47">
        <v>6</v>
      </c>
      <c r="AC186" s="44"/>
      <c r="AD186" s="44"/>
      <c r="AE186" s="44"/>
      <c r="AF186" s="44"/>
      <c r="AG186" s="47">
        <v>69</v>
      </c>
      <c r="AJ186" s="53" t="s">
        <v>230</v>
      </c>
      <c r="AK186" s="53"/>
      <c r="AL186" s="35">
        <v>2720.03</v>
      </c>
      <c r="AM186" s="35">
        <v>11</v>
      </c>
      <c r="AN186" s="35">
        <f t="shared" si="20"/>
        <v>66</v>
      </c>
      <c r="AO186" s="54">
        <f t="shared" si="21"/>
        <v>446000</v>
      </c>
      <c r="AP186" s="35">
        <f t="shared" si="22"/>
        <v>1</v>
      </c>
      <c r="AQ186" s="54">
        <f t="shared" si="23"/>
        <v>134000</v>
      </c>
      <c r="AR186" s="35">
        <f t="shared" si="24"/>
        <v>0</v>
      </c>
      <c r="AS186" s="54">
        <f t="shared" si="25"/>
        <v>0</v>
      </c>
      <c r="AT186" s="35">
        <f t="shared" si="26"/>
        <v>20</v>
      </c>
      <c r="AU186" s="54">
        <f t="shared" si="27"/>
        <v>310000</v>
      </c>
      <c r="AV186" s="55">
        <f t="shared" si="28"/>
        <v>67</v>
      </c>
      <c r="AW186" s="15">
        <f t="shared" si="29"/>
        <v>580000</v>
      </c>
    </row>
    <row r="187" spans="1:49" ht="12" customHeight="1" x14ac:dyDescent="0.2">
      <c r="B187" s="53" t="s">
        <v>139</v>
      </c>
      <c r="C187" s="44"/>
      <c r="D187" s="44"/>
      <c r="E187" s="44"/>
      <c r="F187" s="44"/>
      <c r="G187" s="47">
        <v>5</v>
      </c>
      <c r="I187" s="44"/>
      <c r="J187" s="47">
        <v>9</v>
      </c>
      <c r="L187" s="44"/>
      <c r="M187" s="47">
        <v>1</v>
      </c>
      <c r="O187" s="44"/>
      <c r="P187" s="47">
        <v>102</v>
      </c>
      <c r="R187" s="44"/>
      <c r="S187" s="47">
        <v>0</v>
      </c>
      <c r="T187" s="44"/>
      <c r="U187" s="44"/>
      <c r="V187" s="44"/>
      <c r="W187" s="47">
        <v>0</v>
      </c>
      <c r="Y187" s="44"/>
      <c r="Z187" s="44"/>
      <c r="AA187" s="47">
        <v>4</v>
      </c>
      <c r="AC187" s="44"/>
      <c r="AD187" s="44"/>
      <c r="AE187" s="44"/>
      <c r="AF187" s="44"/>
      <c r="AG187" s="47">
        <v>109</v>
      </c>
      <c r="AJ187" s="53" t="s">
        <v>225</v>
      </c>
      <c r="AK187" s="53"/>
      <c r="AL187" s="35">
        <v>2801.01</v>
      </c>
      <c r="AM187" s="35">
        <v>7</v>
      </c>
      <c r="AN187" s="35">
        <f t="shared" si="20"/>
        <v>57</v>
      </c>
      <c r="AO187" s="54">
        <f t="shared" si="21"/>
        <v>815000</v>
      </c>
      <c r="AP187" s="35">
        <f t="shared" si="22"/>
        <v>0</v>
      </c>
      <c r="AQ187" s="54">
        <f t="shared" si="23"/>
        <v>0</v>
      </c>
      <c r="AR187" s="35">
        <f t="shared" si="24"/>
        <v>2</v>
      </c>
      <c r="AS187" s="54">
        <f t="shared" si="25"/>
        <v>1050000</v>
      </c>
      <c r="AT187" s="35">
        <f t="shared" si="26"/>
        <v>16</v>
      </c>
      <c r="AU187" s="54">
        <f t="shared" si="27"/>
        <v>729000</v>
      </c>
      <c r="AV187" s="55">
        <f t="shared" si="28"/>
        <v>59</v>
      </c>
      <c r="AW187" s="15">
        <f t="shared" si="29"/>
        <v>1865000</v>
      </c>
    </row>
    <row r="188" spans="1:49" ht="12" customHeight="1" x14ac:dyDescent="0.2">
      <c r="B188" s="53" t="s">
        <v>140</v>
      </c>
      <c r="C188" s="44"/>
      <c r="D188" s="44"/>
      <c r="E188" s="44"/>
      <c r="F188" s="44"/>
      <c r="G188" s="47">
        <v>3</v>
      </c>
      <c r="I188" s="44"/>
      <c r="J188" s="47">
        <v>20</v>
      </c>
      <c r="L188" s="44"/>
      <c r="M188" s="47">
        <v>0</v>
      </c>
      <c r="O188" s="44"/>
      <c r="P188" s="47">
        <v>0</v>
      </c>
      <c r="R188" s="44"/>
      <c r="S188" s="47">
        <v>0</v>
      </c>
      <c r="T188" s="44"/>
      <c r="U188" s="44"/>
      <c r="V188" s="44"/>
      <c r="W188" s="47">
        <v>0</v>
      </c>
      <c r="Y188" s="44"/>
      <c r="Z188" s="44"/>
      <c r="AA188" s="47">
        <v>3</v>
      </c>
      <c r="AC188" s="44"/>
      <c r="AD188" s="44"/>
      <c r="AE188" s="44"/>
      <c r="AF188" s="44"/>
      <c r="AG188" s="47">
        <v>20</v>
      </c>
      <c r="AJ188" s="53" t="s">
        <v>233</v>
      </c>
      <c r="AK188" s="53"/>
      <c r="AL188" s="35">
        <v>2801.02</v>
      </c>
      <c r="AM188" s="35">
        <v>7</v>
      </c>
      <c r="AN188" s="35">
        <f t="shared" si="20"/>
        <v>20</v>
      </c>
      <c r="AO188" s="54">
        <f t="shared" si="21"/>
        <v>115000</v>
      </c>
      <c r="AP188" s="35">
        <f t="shared" si="22"/>
        <v>2</v>
      </c>
      <c r="AQ188" s="54">
        <f t="shared" si="23"/>
        <v>450000</v>
      </c>
      <c r="AR188" s="35">
        <f t="shared" si="24"/>
        <v>0</v>
      </c>
      <c r="AS188" s="54">
        <f t="shared" si="25"/>
        <v>0</v>
      </c>
      <c r="AT188" s="35">
        <f t="shared" si="26"/>
        <v>9</v>
      </c>
      <c r="AU188" s="54">
        <f t="shared" si="27"/>
        <v>15000</v>
      </c>
      <c r="AV188" s="55">
        <f t="shared" si="28"/>
        <v>22</v>
      </c>
      <c r="AW188" s="15">
        <f t="shared" si="29"/>
        <v>565000</v>
      </c>
    </row>
    <row r="189" spans="1:49" ht="12" customHeight="1" x14ac:dyDescent="0.2">
      <c r="B189" s="53" t="s">
        <v>112</v>
      </c>
      <c r="C189" s="44"/>
      <c r="D189" s="44"/>
      <c r="E189" s="44"/>
      <c r="F189" s="44"/>
      <c r="G189" s="47">
        <v>14</v>
      </c>
      <c r="I189" s="44"/>
      <c r="J189" s="47">
        <v>195</v>
      </c>
      <c r="L189" s="44"/>
      <c r="M189" s="47">
        <v>2</v>
      </c>
      <c r="O189" s="44"/>
      <c r="P189" s="47">
        <v>400</v>
      </c>
      <c r="R189" s="44"/>
      <c r="S189" s="47">
        <v>1</v>
      </c>
      <c r="T189" s="44"/>
      <c r="U189" s="44"/>
      <c r="V189" s="44"/>
      <c r="W189" s="47">
        <v>463</v>
      </c>
      <c r="Y189" s="44"/>
      <c r="Z189" s="44"/>
      <c r="AA189" s="47">
        <v>3</v>
      </c>
      <c r="AC189" s="44"/>
      <c r="AD189" s="44"/>
      <c r="AE189" s="44"/>
      <c r="AF189" s="44"/>
      <c r="AG189" s="47">
        <v>477</v>
      </c>
      <c r="AJ189" s="53" t="s">
        <v>235</v>
      </c>
      <c r="AK189" s="53"/>
      <c r="AL189" s="35">
        <v>2802</v>
      </c>
      <c r="AM189" s="35">
        <v>8</v>
      </c>
      <c r="AN189" s="35">
        <f t="shared" si="20"/>
        <v>17</v>
      </c>
      <c r="AO189" s="54">
        <f t="shared" si="21"/>
        <v>91000</v>
      </c>
      <c r="AP189" s="35">
        <f t="shared" si="22"/>
        <v>0</v>
      </c>
      <c r="AQ189" s="54">
        <f t="shared" si="23"/>
        <v>0</v>
      </c>
      <c r="AR189" s="35">
        <f t="shared" si="24"/>
        <v>0</v>
      </c>
      <c r="AS189" s="54">
        <f t="shared" si="25"/>
        <v>0</v>
      </c>
      <c r="AT189" s="35">
        <f t="shared" si="26"/>
        <v>9</v>
      </c>
      <c r="AU189" s="54">
        <f t="shared" si="27"/>
        <v>51000</v>
      </c>
      <c r="AV189" s="55">
        <f t="shared" si="28"/>
        <v>17</v>
      </c>
      <c r="AW189" s="15">
        <f t="shared" si="29"/>
        <v>91000</v>
      </c>
    </row>
    <row r="190" spans="1:49" ht="12" customHeight="1" x14ac:dyDescent="0.2">
      <c r="B190" s="53" t="s">
        <v>144</v>
      </c>
      <c r="C190" s="44"/>
      <c r="D190" s="44"/>
      <c r="E190" s="44"/>
      <c r="F190" s="44"/>
      <c r="G190" s="47">
        <v>46</v>
      </c>
      <c r="I190" s="44"/>
      <c r="J190" s="47">
        <v>581</v>
      </c>
      <c r="L190" s="44"/>
      <c r="M190" s="47">
        <v>0</v>
      </c>
      <c r="O190" s="44"/>
      <c r="P190" s="47">
        <v>0</v>
      </c>
      <c r="R190" s="44"/>
      <c r="S190" s="47">
        <v>3</v>
      </c>
      <c r="T190" s="44"/>
      <c r="U190" s="44"/>
      <c r="V190" s="44"/>
      <c r="W190" s="47">
        <v>2237</v>
      </c>
      <c r="Y190" s="44"/>
      <c r="Z190" s="44"/>
      <c r="AA190" s="47">
        <v>12</v>
      </c>
      <c r="AC190" s="44"/>
      <c r="AD190" s="44"/>
      <c r="AE190" s="44"/>
      <c r="AF190" s="44"/>
      <c r="AG190" s="47">
        <v>1420</v>
      </c>
      <c r="AJ190" s="53" t="s">
        <v>238</v>
      </c>
      <c r="AK190" s="53"/>
      <c r="AL190" s="35">
        <v>2803.01</v>
      </c>
      <c r="AM190" s="35">
        <v>5</v>
      </c>
      <c r="AN190" s="35">
        <f t="shared" si="20"/>
        <v>6</v>
      </c>
      <c r="AO190" s="54">
        <f t="shared" si="21"/>
        <v>49000</v>
      </c>
      <c r="AP190" s="35">
        <f t="shared" si="22"/>
        <v>0</v>
      </c>
      <c r="AQ190" s="54">
        <f t="shared" si="23"/>
        <v>0</v>
      </c>
      <c r="AR190" s="35">
        <f t="shared" si="24"/>
        <v>0</v>
      </c>
      <c r="AS190" s="54">
        <f t="shared" si="25"/>
        <v>0</v>
      </c>
      <c r="AT190" s="35">
        <f t="shared" si="26"/>
        <v>1</v>
      </c>
      <c r="AU190" s="54">
        <f t="shared" si="27"/>
        <v>8000</v>
      </c>
      <c r="AV190" s="55">
        <f t="shared" si="28"/>
        <v>6</v>
      </c>
      <c r="AW190" s="15">
        <f t="shared" si="29"/>
        <v>49000</v>
      </c>
    </row>
    <row r="191" spans="1:49" ht="12" customHeight="1" x14ac:dyDescent="0.2">
      <c r="B191" s="53" t="s">
        <v>145</v>
      </c>
      <c r="C191" s="44"/>
      <c r="D191" s="44"/>
      <c r="E191" s="44"/>
      <c r="F191" s="44"/>
      <c r="G191" s="47">
        <v>86</v>
      </c>
      <c r="I191" s="44"/>
      <c r="J191" s="47">
        <v>1032</v>
      </c>
      <c r="L191" s="44"/>
      <c r="M191" s="47">
        <v>3</v>
      </c>
      <c r="O191" s="44"/>
      <c r="P191" s="47">
        <v>461</v>
      </c>
      <c r="R191" s="44"/>
      <c r="S191" s="47">
        <v>11</v>
      </c>
      <c r="T191" s="44"/>
      <c r="U191" s="44"/>
      <c r="V191" s="44"/>
      <c r="W191" s="47">
        <v>5075</v>
      </c>
      <c r="Y191" s="44"/>
      <c r="Z191" s="44"/>
      <c r="AA191" s="47">
        <v>26</v>
      </c>
      <c r="AC191" s="44"/>
      <c r="AD191" s="44"/>
      <c r="AE191" s="44"/>
      <c r="AF191" s="44"/>
      <c r="AG191" s="47">
        <v>485</v>
      </c>
      <c r="AJ191" s="53" t="s">
        <v>239</v>
      </c>
      <c r="AK191" s="53"/>
      <c r="AL191" s="35">
        <v>2803.02</v>
      </c>
      <c r="AM191" s="35">
        <v>6</v>
      </c>
      <c r="AN191" s="35">
        <f t="shared" si="20"/>
        <v>4</v>
      </c>
      <c r="AO191" s="54">
        <f t="shared" si="21"/>
        <v>30000</v>
      </c>
      <c r="AP191" s="35">
        <f t="shared" si="22"/>
        <v>0</v>
      </c>
      <c r="AQ191" s="54">
        <f t="shared" si="23"/>
        <v>0</v>
      </c>
      <c r="AR191" s="35">
        <f t="shared" si="24"/>
        <v>0</v>
      </c>
      <c r="AS191" s="54">
        <f t="shared" si="25"/>
        <v>0</v>
      </c>
      <c r="AT191" s="35">
        <f t="shared" si="26"/>
        <v>2</v>
      </c>
      <c r="AU191" s="54">
        <f t="shared" si="27"/>
        <v>16000</v>
      </c>
      <c r="AV191" s="55">
        <f t="shared" si="28"/>
        <v>4</v>
      </c>
      <c r="AW191" s="15">
        <f t="shared" si="29"/>
        <v>30000</v>
      </c>
    </row>
    <row r="192" spans="1:49" ht="12" customHeight="1" x14ac:dyDescent="0.2">
      <c r="B192" s="53" t="s">
        <v>193</v>
      </c>
      <c r="C192" s="44"/>
      <c r="D192" s="44"/>
      <c r="E192" s="44"/>
      <c r="F192" s="44"/>
      <c r="G192" s="47">
        <v>21</v>
      </c>
      <c r="I192" s="44"/>
      <c r="J192" s="47">
        <v>278</v>
      </c>
      <c r="L192" s="44"/>
      <c r="M192" s="47">
        <v>1</v>
      </c>
      <c r="O192" s="44"/>
      <c r="P192" s="47">
        <v>200</v>
      </c>
      <c r="R192" s="44"/>
      <c r="S192" s="47">
        <v>2</v>
      </c>
      <c r="T192" s="44"/>
      <c r="U192" s="44"/>
      <c r="V192" s="44"/>
      <c r="W192" s="47">
        <v>1279</v>
      </c>
      <c r="Y192" s="44"/>
      <c r="Z192" s="44"/>
      <c r="AA192" s="47">
        <v>3</v>
      </c>
      <c r="AC192" s="44"/>
      <c r="AD192" s="44"/>
      <c r="AE192" s="44"/>
      <c r="AF192" s="44"/>
      <c r="AG192" s="47">
        <v>100</v>
      </c>
      <c r="AJ192" s="53" t="s">
        <v>240</v>
      </c>
      <c r="AK192" s="53"/>
      <c r="AL192" s="35">
        <v>2804.01</v>
      </c>
      <c r="AM192" s="35">
        <v>12</v>
      </c>
      <c r="AN192" s="35">
        <f t="shared" si="20"/>
        <v>11</v>
      </c>
      <c r="AO192" s="54">
        <f t="shared" si="21"/>
        <v>24000</v>
      </c>
      <c r="AP192" s="35">
        <f t="shared" si="22"/>
        <v>0</v>
      </c>
      <c r="AQ192" s="54">
        <f t="shared" si="23"/>
        <v>0</v>
      </c>
      <c r="AR192" s="35">
        <f t="shared" si="24"/>
        <v>0</v>
      </c>
      <c r="AS192" s="54">
        <f t="shared" si="25"/>
        <v>0</v>
      </c>
      <c r="AT192" s="35">
        <f t="shared" si="26"/>
        <v>4</v>
      </c>
      <c r="AU192" s="54">
        <f t="shared" si="27"/>
        <v>11000</v>
      </c>
      <c r="AV192" s="55">
        <f t="shared" si="28"/>
        <v>11</v>
      </c>
      <c r="AW192" s="15">
        <f t="shared" si="29"/>
        <v>24000</v>
      </c>
    </row>
    <row r="193" spans="2:49" ht="12" customHeight="1" x14ac:dyDescent="0.2">
      <c r="B193" s="53" t="s">
        <v>168</v>
      </c>
      <c r="C193" s="44"/>
      <c r="D193" s="44"/>
      <c r="E193" s="44"/>
      <c r="F193" s="44"/>
      <c r="G193" s="47">
        <v>8</v>
      </c>
      <c r="I193" s="44"/>
      <c r="J193" s="47">
        <v>48</v>
      </c>
      <c r="L193" s="44"/>
      <c r="M193" s="47">
        <v>0</v>
      </c>
      <c r="O193" s="44"/>
      <c r="P193" s="47">
        <v>0</v>
      </c>
      <c r="R193" s="44"/>
      <c r="S193" s="47">
        <v>0</v>
      </c>
      <c r="T193" s="44"/>
      <c r="U193" s="44"/>
      <c r="V193" s="44"/>
      <c r="W193" s="47">
        <v>0</v>
      </c>
      <c r="Y193" s="44"/>
      <c r="Z193" s="44"/>
      <c r="AA193" s="47">
        <v>4</v>
      </c>
      <c r="AC193" s="44"/>
      <c r="AD193" s="44"/>
      <c r="AE193" s="44"/>
      <c r="AF193" s="44"/>
      <c r="AG193" s="47">
        <v>22</v>
      </c>
      <c r="AJ193" s="53" t="s">
        <v>241</v>
      </c>
      <c r="AK193" s="53"/>
      <c r="AL193" s="35">
        <v>2804.02</v>
      </c>
      <c r="AM193" s="35">
        <v>8</v>
      </c>
      <c r="AN193" s="35">
        <f t="shared" si="20"/>
        <v>7</v>
      </c>
      <c r="AO193" s="54">
        <f t="shared" si="21"/>
        <v>34000</v>
      </c>
      <c r="AP193" s="35">
        <f t="shared" si="22"/>
        <v>0</v>
      </c>
      <c r="AQ193" s="54">
        <f t="shared" si="23"/>
        <v>0</v>
      </c>
      <c r="AR193" s="35">
        <f t="shared" si="24"/>
        <v>0</v>
      </c>
      <c r="AS193" s="54">
        <f t="shared" si="25"/>
        <v>0</v>
      </c>
      <c r="AT193" s="35">
        <f t="shared" si="26"/>
        <v>3</v>
      </c>
      <c r="AU193" s="54">
        <f t="shared" si="27"/>
        <v>15000</v>
      </c>
      <c r="AV193" s="55">
        <f t="shared" si="28"/>
        <v>7</v>
      </c>
      <c r="AW193" s="15">
        <f t="shared" si="29"/>
        <v>34000</v>
      </c>
    </row>
    <row r="194" spans="2:49" ht="12" customHeight="1" x14ac:dyDescent="0.2">
      <c r="B194" s="53" t="s">
        <v>147</v>
      </c>
      <c r="C194" s="44"/>
      <c r="D194" s="44"/>
      <c r="E194" s="44"/>
      <c r="F194" s="44"/>
      <c r="G194" s="47">
        <v>11</v>
      </c>
      <c r="I194" s="44"/>
      <c r="J194" s="47">
        <v>206</v>
      </c>
      <c r="L194" s="44"/>
      <c r="M194" s="47">
        <v>0</v>
      </c>
      <c r="O194" s="44"/>
      <c r="P194" s="47">
        <v>0</v>
      </c>
      <c r="R194" s="44"/>
      <c r="S194" s="47">
        <v>0</v>
      </c>
      <c r="T194" s="44"/>
      <c r="U194" s="44"/>
      <c r="V194" s="44"/>
      <c r="W194" s="47">
        <v>0</v>
      </c>
      <c r="Y194" s="44"/>
      <c r="Z194" s="44"/>
      <c r="AA194" s="47">
        <v>1</v>
      </c>
      <c r="AC194" s="44"/>
      <c r="AD194" s="44"/>
      <c r="AE194" s="44"/>
      <c r="AF194" s="44"/>
      <c r="AG194" s="47">
        <v>6</v>
      </c>
      <c r="AJ194" s="53" t="s">
        <v>242</v>
      </c>
      <c r="AK194" s="53"/>
      <c r="AL194" s="35">
        <v>2804.03</v>
      </c>
      <c r="AM194" s="35">
        <v>8</v>
      </c>
      <c r="AN194" s="35">
        <f t="shared" si="20"/>
        <v>16</v>
      </c>
      <c r="AO194" s="54">
        <f t="shared" si="21"/>
        <v>211000</v>
      </c>
      <c r="AP194" s="35">
        <f t="shared" si="22"/>
        <v>0</v>
      </c>
      <c r="AQ194" s="54">
        <f t="shared" si="23"/>
        <v>0</v>
      </c>
      <c r="AR194" s="35">
        <f t="shared" si="24"/>
        <v>0</v>
      </c>
      <c r="AS194" s="54">
        <f t="shared" si="25"/>
        <v>0</v>
      </c>
      <c r="AT194" s="35">
        <f t="shared" si="26"/>
        <v>7</v>
      </c>
      <c r="AU194" s="54">
        <f t="shared" si="27"/>
        <v>167000</v>
      </c>
      <c r="AV194" s="55">
        <f t="shared" si="28"/>
        <v>16</v>
      </c>
      <c r="AW194" s="15">
        <f t="shared" si="29"/>
        <v>211000</v>
      </c>
    </row>
    <row r="195" spans="2:49" ht="12" customHeight="1" x14ac:dyDescent="0.2">
      <c r="B195" s="53" t="s">
        <v>280</v>
      </c>
      <c r="C195" s="44"/>
      <c r="D195" s="44"/>
      <c r="E195" s="44"/>
      <c r="F195" s="44"/>
      <c r="G195" s="47">
        <v>55</v>
      </c>
      <c r="I195" s="44"/>
      <c r="J195" s="47">
        <v>373</v>
      </c>
      <c r="L195" s="44"/>
      <c r="M195" s="47">
        <v>0</v>
      </c>
      <c r="O195" s="44"/>
      <c r="P195" s="47">
        <v>0</v>
      </c>
      <c r="R195" s="44"/>
      <c r="S195" s="47">
        <v>0</v>
      </c>
      <c r="T195" s="44"/>
      <c r="U195" s="44"/>
      <c r="V195" s="44"/>
      <c r="W195" s="47">
        <v>0</v>
      </c>
      <c r="Y195" s="44"/>
      <c r="Z195" s="44"/>
      <c r="AA195" s="47">
        <v>20</v>
      </c>
      <c r="AC195" s="44"/>
      <c r="AD195" s="44"/>
      <c r="AE195" s="44"/>
      <c r="AF195" s="44"/>
      <c r="AG195" s="47">
        <v>167</v>
      </c>
      <c r="AJ195" s="53" t="s">
        <v>243</v>
      </c>
      <c r="AK195" s="53"/>
      <c r="AL195" s="35">
        <v>2804.04</v>
      </c>
      <c r="AM195" s="35">
        <v>4</v>
      </c>
      <c r="AN195" s="35">
        <f>VLOOKUP(TEXT($AL195,"0000.00"),$B$12:$AG$333,6,FALSE)</f>
        <v>1</v>
      </c>
      <c r="AO195" s="54">
        <f>VLOOKUP(TEXT($AL195,"0000.00"),$B$12:$AG$333,9,FALSE)*1000</f>
        <v>6000</v>
      </c>
      <c r="AP195" s="35">
        <f>VLOOKUP(TEXT($AL195,"0000.00"),$B$12:$AG$333,12,FALSE)</f>
        <v>0</v>
      </c>
      <c r="AQ195" s="54">
        <f>VLOOKUP(TEXT($AL195,"0000.00"),$B$12:$AG$333,15,FALSE)*1000</f>
        <v>0</v>
      </c>
      <c r="AR195" s="35">
        <f>VLOOKUP(TEXT($AL195,"0000.00"),$B$12:$AG$333,18,FALSE)</f>
        <v>0</v>
      </c>
      <c r="AS195" s="54">
        <f>VLOOKUP(TEXT($AL195,"0000.00"),$B$12:$AG$333,22,FALSE)*1000</f>
        <v>0</v>
      </c>
      <c r="AT195" s="35">
        <f>VLOOKUP(TEXT($AL195,"0000.00"),$B$12:$AG$333,26,FALSE)</f>
        <v>1</v>
      </c>
      <c r="AU195" s="54">
        <f>VLOOKUP(TEXT($AL195,"0000.00"),$B$12:$AG$333,32,FALSE)*1000</f>
        <v>6000</v>
      </c>
      <c r="AV195" s="55">
        <f>AN195+AP195+AR195</f>
        <v>1</v>
      </c>
      <c r="AW195" s="15">
        <f>AO195+AQ195+AS195</f>
        <v>6000</v>
      </c>
    </row>
    <row r="196" spans="2:49" ht="12" customHeight="1" x14ac:dyDescent="0.2">
      <c r="B196" s="53" t="s">
        <v>174</v>
      </c>
      <c r="C196" s="44"/>
      <c r="D196" s="44"/>
      <c r="E196" s="44"/>
      <c r="F196" s="44"/>
      <c r="G196" s="47">
        <v>57</v>
      </c>
      <c r="I196" s="44"/>
      <c r="J196" s="47">
        <v>815</v>
      </c>
      <c r="L196" s="44"/>
      <c r="M196" s="47">
        <v>0</v>
      </c>
      <c r="O196" s="44"/>
      <c r="P196" s="47">
        <v>0</v>
      </c>
      <c r="R196" s="44"/>
      <c r="S196" s="47">
        <v>2</v>
      </c>
      <c r="T196" s="44"/>
      <c r="U196" s="44"/>
      <c r="V196" s="44"/>
      <c r="W196" s="47">
        <v>1050</v>
      </c>
      <c r="Y196" s="44"/>
      <c r="Z196" s="44"/>
      <c r="AA196" s="47">
        <v>16</v>
      </c>
      <c r="AC196" s="44"/>
      <c r="AD196" s="44"/>
      <c r="AE196" s="44"/>
      <c r="AF196" s="44"/>
      <c r="AG196" s="47">
        <v>729</v>
      </c>
      <c r="AO196" s="54"/>
      <c r="AP196" s="35"/>
      <c r="AQ196" s="54"/>
      <c r="AR196" s="35"/>
      <c r="AS196" s="54"/>
      <c r="AT196" s="35"/>
      <c r="AU196" s="54"/>
      <c r="AV196" s="55"/>
      <c r="AW196" s="15"/>
    </row>
    <row r="197" spans="2:49" ht="12" customHeight="1" x14ac:dyDescent="0.2">
      <c r="B197" s="53" t="s">
        <v>119</v>
      </c>
      <c r="C197" s="44"/>
      <c r="D197" s="44"/>
      <c r="E197" s="44"/>
      <c r="F197" s="44"/>
      <c r="G197" s="47">
        <v>20</v>
      </c>
      <c r="I197" s="44"/>
      <c r="J197" s="47">
        <v>115</v>
      </c>
      <c r="L197" s="44"/>
      <c r="M197" s="47">
        <v>2</v>
      </c>
      <c r="O197" s="44"/>
      <c r="P197" s="47">
        <v>450</v>
      </c>
      <c r="R197" s="44"/>
      <c r="S197" s="47">
        <v>0</v>
      </c>
      <c r="T197" s="44"/>
      <c r="U197" s="44"/>
      <c r="V197" s="44"/>
      <c r="W197" s="47">
        <v>0</v>
      </c>
      <c r="Y197" s="44"/>
      <c r="Z197" s="44"/>
      <c r="AA197" s="47">
        <v>9</v>
      </c>
      <c r="AC197" s="44"/>
      <c r="AD197" s="44"/>
      <c r="AE197" s="44"/>
      <c r="AF197" s="44"/>
      <c r="AG197" s="47">
        <v>15</v>
      </c>
      <c r="AJ197" s="51"/>
      <c r="AK197" s="51"/>
      <c r="AO197" s="54"/>
      <c r="AP197" s="35"/>
      <c r="AQ197" s="54"/>
      <c r="AR197" s="35"/>
      <c r="AS197" s="54"/>
      <c r="AT197" s="35"/>
      <c r="AU197" s="54"/>
      <c r="AV197" s="55"/>
      <c r="AW197" s="15"/>
    </row>
    <row r="198" spans="2:49" ht="12" customHeight="1" x14ac:dyDescent="0.2">
      <c r="B198" s="53" t="s">
        <v>26</v>
      </c>
      <c r="C198" s="44"/>
      <c r="D198" s="44"/>
      <c r="E198" s="44"/>
      <c r="F198" s="44"/>
      <c r="G198" s="47">
        <v>652</v>
      </c>
      <c r="I198" s="44"/>
      <c r="J198" s="47">
        <v>7807</v>
      </c>
      <c r="L198" s="44"/>
      <c r="M198" s="47">
        <v>27</v>
      </c>
      <c r="O198" s="44"/>
      <c r="P198" s="47">
        <v>4779</v>
      </c>
      <c r="R198" s="44"/>
      <c r="S198" s="47">
        <v>38</v>
      </c>
      <c r="T198" s="44"/>
      <c r="U198" s="44"/>
      <c r="V198" s="44"/>
      <c r="W198" s="47">
        <v>21590</v>
      </c>
      <c r="Y198" s="44"/>
      <c r="Z198" s="44"/>
      <c r="AA198" s="47">
        <v>200</v>
      </c>
      <c r="AC198" s="44"/>
      <c r="AD198" s="44"/>
      <c r="AE198" s="44"/>
      <c r="AF198" s="44"/>
      <c r="AG198" s="47">
        <v>7388</v>
      </c>
      <c r="AO198" s="54"/>
      <c r="AP198" s="35"/>
      <c r="AQ198" s="54"/>
      <c r="AR198" s="35"/>
      <c r="AS198" s="54"/>
      <c r="AT198" s="35"/>
      <c r="AU198" s="54"/>
      <c r="AV198" s="55"/>
      <c r="AW198" s="15"/>
    </row>
    <row r="199" spans="2:49" ht="12" customHeight="1" x14ac:dyDescent="0.2">
      <c r="B199" s="51" t="s">
        <v>176</v>
      </c>
      <c r="C199" s="41"/>
      <c r="D199" s="41"/>
      <c r="AO199" s="54"/>
      <c r="AP199" s="35"/>
      <c r="AQ199" s="54"/>
      <c r="AR199" s="35"/>
      <c r="AS199" s="54"/>
      <c r="AT199" s="35"/>
      <c r="AU199" s="54"/>
      <c r="AV199" s="55"/>
      <c r="AW199" s="15"/>
    </row>
    <row r="200" spans="2:49" ht="12" customHeight="1" x14ac:dyDescent="0.2">
      <c r="B200" s="53" t="s">
        <v>228</v>
      </c>
      <c r="C200" s="44"/>
      <c r="D200" s="44"/>
      <c r="E200" s="44"/>
      <c r="F200" s="44"/>
      <c r="G200" s="47">
        <v>81</v>
      </c>
      <c r="I200" s="44"/>
      <c r="J200" s="47">
        <v>775</v>
      </c>
      <c r="L200" s="44"/>
      <c r="M200" s="47">
        <v>3</v>
      </c>
      <c r="O200" s="44"/>
      <c r="P200" s="47">
        <v>525</v>
      </c>
      <c r="R200" s="44"/>
      <c r="S200" s="47">
        <v>4</v>
      </c>
      <c r="T200" s="44"/>
      <c r="U200" s="44"/>
      <c r="V200" s="44"/>
      <c r="W200" s="47">
        <v>1789</v>
      </c>
      <c r="Y200" s="44"/>
      <c r="Z200" s="44"/>
      <c r="AA200" s="47">
        <v>22</v>
      </c>
      <c r="AC200" s="44"/>
      <c r="AD200" s="44"/>
      <c r="AE200" s="44"/>
      <c r="AF200" s="44"/>
      <c r="AG200" s="47">
        <v>1772</v>
      </c>
      <c r="AJ200" s="51"/>
      <c r="AK200" s="51"/>
      <c r="AP200" s="15"/>
      <c r="AR200" s="15"/>
      <c r="AT200" s="15"/>
      <c r="AV200" s="15"/>
    </row>
    <row r="201" spans="2:49" ht="12" customHeight="1" x14ac:dyDescent="0.2">
      <c r="B201" s="53" t="s">
        <v>156</v>
      </c>
      <c r="C201" s="44"/>
      <c r="D201" s="44"/>
      <c r="E201" s="44"/>
      <c r="F201" s="44"/>
      <c r="G201" s="47">
        <v>13</v>
      </c>
      <c r="I201" s="44"/>
      <c r="J201" s="47">
        <v>140</v>
      </c>
      <c r="L201" s="44"/>
      <c r="M201" s="47">
        <v>1</v>
      </c>
      <c r="O201" s="44"/>
      <c r="P201" s="47">
        <v>247</v>
      </c>
      <c r="R201" s="44"/>
      <c r="S201" s="47">
        <v>0</v>
      </c>
      <c r="T201" s="44"/>
      <c r="U201" s="44"/>
      <c r="V201" s="44"/>
      <c r="W201" s="47">
        <v>0</v>
      </c>
      <c r="Y201" s="44"/>
      <c r="Z201" s="44"/>
      <c r="AA201" s="47">
        <v>9</v>
      </c>
      <c r="AC201" s="44"/>
      <c r="AD201" s="44"/>
      <c r="AE201" s="44"/>
      <c r="AF201" s="44"/>
      <c r="AG201" s="47">
        <v>348</v>
      </c>
      <c r="AP201" s="15"/>
      <c r="AR201" s="15"/>
      <c r="AT201" s="15"/>
      <c r="AV201" s="15"/>
    </row>
    <row r="202" spans="2:49" ht="12" customHeight="1" x14ac:dyDescent="0.2">
      <c r="B202" s="53" t="s">
        <v>202</v>
      </c>
      <c r="C202" s="44"/>
      <c r="D202" s="44"/>
      <c r="E202" s="44"/>
      <c r="F202" s="44"/>
      <c r="G202" s="47">
        <v>314</v>
      </c>
      <c r="I202" s="44"/>
      <c r="J202" s="47">
        <v>4976</v>
      </c>
      <c r="L202" s="44"/>
      <c r="M202" s="47">
        <v>33</v>
      </c>
      <c r="O202" s="44"/>
      <c r="P202" s="47">
        <v>6068</v>
      </c>
      <c r="R202" s="44"/>
      <c r="S202" s="47">
        <v>35</v>
      </c>
      <c r="T202" s="44"/>
      <c r="U202" s="44"/>
      <c r="V202" s="44"/>
      <c r="W202" s="47">
        <v>16924</v>
      </c>
      <c r="Y202" s="44"/>
      <c r="Z202" s="44"/>
      <c r="AA202" s="47">
        <v>98</v>
      </c>
      <c r="AC202" s="44"/>
      <c r="AD202" s="44"/>
      <c r="AE202" s="44"/>
      <c r="AF202" s="44"/>
      <c r="AG202" s="47">
        <v>8191</v>
      </c>
    </row>
    <row r="203" spans="2:49" ht="12" customHeight="1" x14ac:dyDescent="0.2">
      <c r="B203" s="53" t="s">
        <v>77</v>
      </c>
      <c r="C203" s="44"/>
      <c r="D203" s="44"/>
      <c r="E203" s="44"/>
      <c r="F203" s="44"/>
      <c r="G203" s="47">
        <v>19</v>
      </c>
      <c r="I203" s="44"/>
      <c r="J203" s="47">
        <v>104</v>
      </c>
      <c r="L203" s="44"/>
      <c r="M203" s="47">
        <v>1</v>
      </c>
      <c r="O203" s="44"/>
      <c r="P203" s="47">
        <v>210</v>
      </c>
      <c r="R203" s="44"/>
      <c r="S203" s="47">
        <v>0</v>
      </c>
      <c r="T203" s="44"/>
      <c r="U203" s="44"/>
      <c r="V203" s="44"/>
      <c r="W203" s="47">
        <v>0</v>
      </c>
      <c r="Y203" s="44"/>
      <c r="Z203" s="44"/>
      <c r="AA203" s="47">
        <v>4</v>
      </c>
      <c r="AC203" s="44"/>
      <c r="AD203" s="44"/>
      <c r="AE203" s="44"/>
      <c r="AF203" s="44"/>
      <c r="AG203" s="47">
        <v>246</v>
      </c>
    </row>
    <row r="204" spans="2:49" ht="12" customHeight="1" x14ac:dyDescent="0.2">
      <c r="B204" s="53" t="s">
        <v>178</v>
      </c>
      <c r="C204" s="44"/>
      <c r="D204" s="44"/>
      <c r="E204" s="44"/>
      <c r="F204" s="44"/>
      <c r="G204" s="47">
        <v>10</v>
      </c>
      <c r="I204" s="44"/>
      <c r="J204" s="47">
        <v>145</v>
      </c>
      <c r="L204" s="44"/>
      <c r="M204" s="47">
        <v>0</v>
      </c>
      <c r="O204" s="44"/>
      <c r="P204" s="47">
        <v>0</v>
      </c>
      <c r="R204" s="44"/>
      <c r="S204" s="47">
        <v>1</v>
      </c>
      <c r="T204" s="44"/>
      <c r="U204" s="44"/>
      <c r="V204" s="44"/>
      <c r="W204" s="47">
        <v>522</v>
      </c>
      <c r="Y204" s="44"/>
      <c r="Z204" s="44"/>
      <c r="AA204" s="47">
        <v>8</v>
      </c>
      <c r="AC204" s="44"/>
      <c r="AD204" s="44"/>
      <c r="AE204" s="44"/>
      <c r="AF204" s="44"/>
      <c r="AG204" s="47">
        <v>636</v>
      </c>
    </row>
    <row r="205" spans="2:49" ht="12" customHeight="1" x14ac:dyDescent="0.2">
      <c r="B205" s="53" t="s">
        <v>281</v>
      </c>
      <c r="C205" s="44"/>
      <c r="D205" s="44"/>
      <c r="E205" s="44"/>
      <c r="F205" s="44"/>
      <c r="G205" s="47">
        <v>52</v>
      </c>
      <c r="I205" s="44"/>
      <c r="J205" s="47">
        <v>831</v>
      </c>
      <c r="L205" s="44"/>
      <c r="M205" s="47">
        <v>3</v>
      </c>
      <c r="O205" s="44"/>
      <c r="P205" s="47">
        <v>600</v>
      </c>
      <c r="R205" s="44"/>
      <c r="S205" s="47">
        <v>4</v>
      </c>
      <c r="T205" s="44"/>
      <c r="U205" s="44"/>
      <c r="V205" s="44"/>
      <c r="W205" s="47">
        <v>2093</v>
      </c>
      <c r="Y205" s="44"/>
      <c r="Z205" s="44"/>
      <c r="AA205" s="47">
        <v>21</v>
      </c>
      <c r="AC205" s="44"/>
      <c r="AD205" s="44"/>
      <c r="AE205" s="44"/>
      <c r="AF205" s="44"/>
      <c r="AG205" s="47">
        <v>1058</v>
      </c>
    </row>
    <row r="206" spans="2:49" ht="12" customHeight="1" x14ac:dyDescent="0.2">
      <c r="B206" s="53" t="s">
        <v>182</v>
      </c>
      <c r="C206" s="44"/>
      <c r="D206" s="44"/>
      <c r="E206" s="44"/>
      <c r="F206" s="44"/>
      <c r="G206" s="47">
        <v>88</v>
      </c>
      <c r="I206" s="44"/>
      <c r="J206" s="47">
        <v>1029</v>
      </c>
      <c r="L206" s="44"/>
      <c r="M206" s="47">
        <v>2</v>
      </c>
      <c r="O206" s="44"/>
      <c r="P206" s="47">
        <v>252</v>
      </c>
      <c r="R206" s="44"/>
      <c r="S206" s="47">
        <v>7</v>
      </c>
      <c r="T206" s="44"/>
      <c r="U206" s="44"/>
      <c r="V206" s="44"/>
      <c r="W206" s="47">
        <v>3600</v>
      </c>
      <c r="Y206" s="44"/>
      <c r="Z206" s="44"/>
      <c r="AA206" s="47">
        <v>29</v>
      </c>
      <c r="AC206" s="44"/>
      <c r="AD206" s="44"/>
      <c r="AE206" s="44"/>
      <c r="AF206" s="44"/>
      <c r="AG206" s="47">
        <v>865</v>
      </c>
    </row>
    <row r="207" spans="2:49" ht="12" customHeight="1" x14ac:dyDescent="0.2">
      <c r="B207" s="53" t="s">
        <v>159</v>
      </c>
      <c r="C207" s="44"/>
      <c r="D207" s="44"/>
      <c r="E207" s="44"/>
      <c r="F207" s="44"/>
      <c r="G207" s="47">
        <v>12</v>
      </c>
      <c r="I207" s="44"/>
      <c r="J207" s="47">
        <v>112</v>
      </c>
      <c r="L207" s="44"/>
      <c r="M207" s="47">
        <v>0</v>
      </c>
      <c r="O207" s="44"/>
      <c r="P207" s="47">
        <v>0</v>
      </c>
      <c r="R207" s="44"/>
      <c r="S207" s="47">
        <v>1</v>
      </c>
      <c r="T207" s="44"/>
      <c r="U207" s="44"/>
      <c r="V207" s="44"/>
      <c r="W207" s="47">
        <v>920</v>
      </c>
      <c r="Y207" s="44"/>
      <c r="Z207" s="44"/>
      <c r="AA207" s="47">
        <v>6</v>
      </c>
      <c r="AC207" s="44"/>
      <c r="AD207" s="44"/>
      <c r="AE207" s="44"/>
      <c r="AF207" s="44"/>
      <c r="AG207" s="47">
        <v>1006</v>
      </c>
    </row>
    <row r="208" spans="2:49" ht="12" customHeight="1" x14ac:dyDescent="0.2">
      <c r="B208" s="53" t="s">
        <v>161</v>
      </c>
      <c r="C208" s="44"/>
      <c r="D208" s="44"/>
      <c r="E208" s="44"/>
      <c r="F208" s="44"/>
      <c r="G208" s="47">
        <v>5</v>
      </c>
      <c r="I208" s="44"/>
      <c r="J208" s="47">
        <v>10</v>
      </c>
      <c r="L208" s="44"/>
      <c r="M208" s="47">
        <v>0</v>
      </c>
      <c r="O208" s="44"/>
      <c r="P208" s="47">
        <v>0</v>
      </c>
      <c r="R208" s="44"/>
      <c r="S208" s="47">
        <v>0</v>
      </c>
      <c r="T208" s="44"/>
      <c r="U208" s="44"/>
      <c r="V208" s="44"/>
      <c r="W208" s="47">
        <v>0</v>
      </c>
      <c r="Y208" s="44"/>
      <c r="Z208" s="44"/>
      <c r="AA208" s="47">
        <v>2</v>
      </c>
      <c r="AC208" s="44"/>
      <c r="AD208" s="44"/>
      <c r="AE208" s="44"/>
      <c r="AF208" s="44"/>
      <c r="AG208" s="47">
        <v>8</v>
      </c>
    </row>
    <row r="209" spans="1:37" ht="12" customHeight="1" x14ac:dyDescent="0.2">
      <c r="B209" s="53" t="s">
        <v>162</v>
      </c>
      <c r="C209" s="44"/>
      <c r="D209" s="44"/>
      <c r="E209" s="44"/>
      <c r="F209" s="44"/>
      <c r="G209" s="47">
        <v>18</v>
      </c>
      <c r="I209" s="44"/>
      <c r="J209" s="47">
        <v>50</v>
      </c>
      <c r="L209" s="44"/>
      <c r="M209" s="47">
        <v>0</v>
      </c>
      <c r="O209" s="44"/>
      <c r="P209" s="47">
        <v>0</v>
      </c>
      <c r="R209" s="44"/>
      <c r="S209" s="47">
        <v>0</v>
      </c>
      <c r="T209" s="44"/>
      <c r="U209" s="44"/>
      <c r="V209" s="44"/>
      <c r="W209" s="47">
        <v>0</v>
      </c>
      <c r="Y209" s="44"/>
      <c r="Z209" s="44"/>
      <c r="AA209" s="47">
        <v>3</v>
      </c>
      <c r="AC209" s="44"/>
      <c r="AD209" s="44"/>
      <c r="AE209" s="44"/>
      <c r="AF209" s="44"/>
      <c r="AG209" s="47">
        <v>21</v>
      </c>
    </row>
    <row r="210" spans="1:37" ht="12" customHeight="1" x14ac:dyDescent="0.2">
      <c r="B210" s="53" t="s">
        <v>206</v>
      </c>
      <c r="C210" s="44"/>
      <c r="D210" s="44"/>
      <c r="E210" s="44"/>
      <c r="F210" s="44"/>
      <c r="G210" s="47">
        <v>30</v>
      </c>
      <c r="I210" s="44"/>
      <c r="J210" s="47">
        <v>283</v>
      </c>
      <c r="L210" s="44"/>
      <c r="M210" s="47">
        <v>0</v>
      </c>
      <c r="O210" s="44"/>
      <c r="P210" s="47">
        <v>0</v>
      </c>
      <c r="R210" s="44"/>
      <c r="S210" s="47">
        <v>0</v>
      </c>
      <c r="T210" s="44"/>
      <c r="U210" s="44"/>
      <c r="V210" s="44"/>
      <c r="W210" s="47">
        <v>0</v>
      </c>
      <c r="Y210" s="44"/>
      <c r="Z210" s="44"/>
      <c r="AA210" s="47">
        <v>10</v>
      </c>
      <c r="AC210" s="44"/>
      <c r="AD210" s="44"/>
      <c r="AE210" s="44"/>
      <c r="AF210" s="44"/>
      <c r="AG210" s="47">
        <v>165</v>
      </c>
    </row>
    <row r="211" spans="1:37" ht="14.45" customHeight="1" x14ac:dyDescent="0.2">
      <c r="A211" s="48" t="s">
        <v>283</v>
      </c>
      <c r="B211" s="37"/>
      <c r="C211" s="37"/>
      <c r="D211" s="37"/>
      <c r="E211" s="37"/>
      <c r="F211" s="37"/>
      <c r="G211" s="37"/>
      <c r="H211" s="37"/>
      <c r="Z211" s="38"/>
      <c r="AA211" s="38"/>
      <c r="AB211" s="49" t="s">
        <v>1</v>
      </c>
      <c r="AC211" s="38"/>
      <c r="AD211" s="49" t="s">
        <v>173</v>
      </c>
      <c r="AE211" s="50" t="s">
        <v>3</v>
      </c>
      <c r="AF211" s="38"/>
      <c r="AG211" s="49" t="s">
        <v>221</v>
      </c>
      <c r="AJ211" s="51"/>
      <c r="AK211" s="51"/>
    </row>
    <row r="212" spans="1:37" ht="14.45" customHeight="1" x14ac:dyDescent="0.2">
      <c r="A212" s="48" t="s">
        <v>5</v>
      </c>
      <c r="B212" s="37"/>
      <c r="C212" s="37"/>
      <c r="D212" s="37"/>
      <c r="E212" s="37"/>
      <c r="V212" s="48" t="s">
        <v>6</v>
      </c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J212" s="53"/>
      <c r="AK212" s="53"/>
    </row>
    <row r="213" spans="1:37" ht="14.45" customHeight="1" x14ac:dyDescent="0.2">
      <c r="A213" s="48" t="s">
        <v>7</v>
      </c>
      <c r="B213" s="37"/>
      <c r="C213" s="37"/>
      <c r="D213" s="37"/>
      <c r="E213" s="37"/>
      <c r="V213" s="48" t="s">
        <v>268</v>
      </c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</row>
    <row r="214" spans="1:37" ht="12" customHeight="1" x14ac:dyDescent="0.2">
      <c r="G214" s="51" t="s">
        <v>10</v>
      </c>
      <c r="H214" s="41"/>
      <c r="I214" s="41"/>
      <c r="J214" s="41"/>
      <c r="M214" s="51" t="s">
        <v>10</v>
      </c>
      <c r="N214" s="41"/>
      <c r="O214" s="41"/>
      <c r="P214" s="41"/>
      <c r="R214" s="51" t="s">
        <v>10</v>
      </c>
      <c r="S214" s="41"/>
      <c r="T214" s="41"/>
      <c r="U214" s="41"/>
      <c r="V214" s="41"/>
    </row>
    <row r="215" spans="1:37" ht="12" customHeight="1" x14ac:dyDescent="0.2">
      <c r="G215" s="51" t="s">
        <v>11</v>
      </c>
      <c r="H215" s="41"/>
      <c r="I215" s="41"/>
      <c r="J215" s="41"/>
      <c r="M215" s="51" t="s">
        <v>12</v>
      </c>
      <c r="N215" s="41"/>
      <c r="O215" s="41"/>
      <c r="P215" s="41"/>
      <c r="R215" s="51" t="s">
        <v>13</v>
      </c>
      <c r="S215" s="41"/>
      <c r="T215" s="41"/>
      <c r="U215" s="41"/>
      <c r="V215" s="41"/>
      <c r="X215" s="51" t="s">
        <v>14</v>
      </c>
      <c r="Y215" s="41"/>
      <c r="Z215" s="41"/>
      <c r="AA215" s="41"/>
      <c r="AB215" s="41"/>
      <c r="AC215" s="41"/>
      <c r="AD215" s="41"/>
      <c r="AE215" s="41"/>
      <c r="AF215" s="41"/>
      <c r="AG215" s="41"/>
    </row>
    <row r="216" spans="1:37" ht="12.95" customHeight="1" x14ac:dyDescent="0.2">
      <c r="B216" s="52" t="s">
        <v>15</v>
      </c>
      <c r="G216" s="51" t="s">
        <v>16</v>
      </c>
      <c r="H216" s="41"/>
      <c r="I216" s="41"/>
      <c r="J216" s="41"/>
      <c r="M216" s="51" t="s">
        <v>17</v>
      </c>
      <c r="N216" s="41"/>
      <c r="O216" s="41"/>
      <c r="P216" s="41"/>
      <c r="X216" s="51" t="s">
        <v>18</v>
      </c>
      <c r="Y216" s="41"/>
      <c r="Z216" s="41"/>
      <c r="AA216" s="41"/>
      <c r="AB216" s="41"/>
      <c r="AC216" s="41"/>
      <c r="AD216" s="41"/>
      <c r="AE216" s="41"/>
      <c r="AF216" s="41"/>
      <c r="AG216" s="41"/>
    </row>
    <row r="217" spans="1:37" ht="13.5" customHeight="1" x14ac:dyDescent="0.2">
      <c r="B217" s="42"/>
      <c r="G217" s="41"/>
      <c r="H217" s="41"/>
      <c r="I217" s="41"/>
      <c r="J217" s="41"/>
      <c r="M217" s="41"/>
      <c r="N217" s="41"/>
      <c r="O217" s="41"/>
      <c r="P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</row>
    <row r="218" spans="1:37" ht="12" customHeight="1" x14ac:dyDescent="0.2">
      <c r="F218" s="51" t="s">
        <v>19</v>
      </c>
      <c r="G218" s="41"/>
      <c r="H218" s="41"/>
      <c r="J218" s="51" t="s">
        <v>20</v>
      </c>
      <c r="K218" s="41"/>
      <c r="M218" s="51" t="s">
        <v>19</v>
      </c>
      <c r="N218" s="41"/>
      <c r="P218" s="52" t="s">
        <v>20</v>
      </c>
      <c r="S218" s="52" t="s">
        <v>19</v>
      </c>
      <c r="U218" s="51" t="s">
        <v>20</v>
      </c>
      <c r="V218" s="41"/>
      <c r="Y218" s="51" t="s">
        <v>19</v>
      </c>
      <c r="Z218" s="41"/>
      <c r="AD218" s="51" t="s">
        <v>20</v>
      </c>
      <c r="AE218" s="41"/>
      <c r="AF218" s="41"/>
    </row>
    <row r="219" spans="1:37" ht="12" customHeight="1" x14ac:dyDescent="0.2">
      <c r="F219" s="51" t="s">
        <v>21</v>
      </c>
      <c r="G219" s="41"/>
      <c r="H219" s="41"/>
      <c r="J219" s="51" t="s">
        <v>22</v>
      </c>
      <c r="K219" s="41"/>
      <c r="M219" s="51" t="s">
        <v>21</v>
      </c>
      <c r="N219" s="41"/>
      <c r="P219" s="52" t="s">
        <v>22</v>
      </c>
      <c r="S219" s="52" t="s">
        <v>21</v>
      </c>
      <c r="U219" s="51" t="s">
        <v>22</v>
      </c>
      <c r="V219" s="41"/>
      <c r="Y219" s="51" t="s">
        <v>21</v>
      </c>
      <c r="Z219" s="41"/>
      <c r="AD219" s="51" t="s">
        <v>22</v>
      </c>
      <c r="AE219" s="41"/>
      <c r="AF219" s="41"/>
    </row>
    <row r="220" spans="1:37" ht="12" customHeight="1" x14ac:dyDescent="0.2">
      <c r="B220" s="53" t="s">
        <v>164</v>
      </c>
      <c r="C220" s="44"/>
      <c r="D220" s="44"/>
      <c r="E220" s="44"/>
      <c r="F220" s="44"/>
      <c r="G220" s="47">
        <v>49</v>
      </c>
      <c r="I220" s="44"/>
      <c r="J220" s="47">
        <v>478</v>
      </c>
      <c r="L220" s="44"/>
      <c r="M220" s="47">
        <v>0</v>
      </c>
      <c r="O220" s="44"/>
      <c r="P220" s="47">
        <v>0</v>
      </c>
      <c r="R220" s="44"/>
      <c r="S220" s="47">
        <v>5</v>
      </c>
      <c r="T220" s="44"/>
      <c r="U220" s="44"/>
      <c r="V220" s="44"/>
      <c r="W220" s="47">
        <v>2900</v>
      </c>
      <c r="Y220" s="44"/>
      <c r="Z220" s="44"/>
      <c r="AA220" s="47">
        <v>8</v>
      </c>
      <c r="AC220" s="44"/>
      <c r="AD220" s="44"/>
      <c r="AE220" s="44"/>
      <c r="AF220" s="44"/>
      <c r="AG220" s="47">
        <v>885</v>
      </c>
    </row>
    <row r="221" spans="1:37" ht="12" customHeight="1" x14ac:dyDescent="0.2">
      <c r="B221" s="53" t="s">
        <v>165</v>
      </c>
      <c r="C221" s="44"/>
      <c r="D221" s="44"/>
      <c r="E221" s="44"/>
      <c r="F221" s="44"/>
      <c r="G221" s="47">
        <v>49</v>
      </c>
      <c r="I221" s="44"/>
      <c r="J221" s="47">
        <v>964</v>
      </c>
      <c r="L221" s="44"/>
      <c r="M221" s="47">
        <v>10</v>
      </c>
      <c r="O221" s="44"/>
      <c r="P221" s="47">
        <v>1874</v>
      </c>
      <c r="R221" s="44"/>
      <c r="S221" s="47">
        <v>7</v>
      </c>
      <c r="T221" s="44"/>
      <c r="U221" s="44"/>
      <c r="V221" s="44"/>
      <c r="W221" s="47">
        <v>4166</v>
      </c>
      <c r="Y221" s="44"/>
      <c r="Z221" s="44"/>
      <c r="AA221" s="47">
        <v>9</v>
      </c>
      <c r="AC221" s="44"/>
      <c r="AD221" s="44"/>
      <c r="AE221" s="44"/>
      <c r="AF221" s="44"/>
      <c r="AG221" s="47">
        <v>340</v>
      </c>
    </row>
    <row r="222" spans="1:37" ht="12" customHeight="1" x14ac:dyDescent="0.2">
      <c r="B222" s="53" t="s">
        <v>137</v>
      </c>
      <c r="C222" s="44"/>
      <c r="D222" s="44"/>
      <c r="E222" s="44"/>
      <c r="F222" s="44"/>
      <c r="G222" s="47">
        <v>21</v>
      </c>
      <c r="I222" s="44"/>
      <c r="J222" s="47">
        <v>170</v>
      </c>
      <c r="L222" s="44"/>
      <c r="M222" s="47">
        <v>1</v>
      </c>
      <c r="O222" s="44"/>
      <c r="P222" s="47">
        <v>104</v>
      </c>
      <c r="R222" s="44"/>
      <c r="S222" s="47">
        <v>0</v>
      </c>
      <c r="T222" s="44"/>
      <c r="U222" s="44"/>
      <c r="V222" s="44"/>
      <c r="W222" s="47">
        <v>0</v>
      </c>
      <c r="Y222" s="44"/>
      <c r="Z222" s="44"/>
      <c r="AA222" s="47">
        <v>12</v>
      </c>
      <c r="AC222" s="44"/>
      <c r="AD222" s="44"/>
      <c r="AE222" s="44"/>
      <c r="AF222" s="44"/>
      <c r="AG222" s="47">
        <v>236</v>
      </c>
    </row>
    <row r="223" spans="1:37" ht="12" customHeight="1" x14ac:dyDescent="0.2">
      <c r="B223" s="53" t="s">
        <v>110</v>
      </c>
      <c r="C223" s="44"/>
      <c r="D223" s="44"/>
      <c r="E223" s="44"/>
      <c r="F223" s="44"/>
      <c r="G223" s="47">
        <v>7</v>
      </c>
      <c r="I223" s="44"/>
      <c r="J223" s="47">
        <v>89</v>
      </c>
      <c r="L223" s="44"/>
      <c r="M223" s="47">
        <v>0</v>
      </c>
      <c r="O223" s="44"/>
      <c r="P223" s="47">
        <v>0</v>
      </c>
      <c r="R223" s="44"/>
      <c r="S223" s="47">
        <v>0</v>
      </c>
      <c r="T223" s="44"/>
      <c r="U223" s="44"/>
      <c r="V223" s="44"/>
      <c r="W223" s="47">
        <v>0</v>
      </c>
      <c r="Y223" s="44"/>
      <c r="Z223" s="44"/>
      <c r="AA223" s="47">
        <v>6</v>
      </c>
      <c r="AC223" s="44"/>
      <c r="AD223" s="44"/>
      <c r="AE223" s="44"/>
      <c r="AF223" s="44"/>
      <c r="AG223" s="47">
        <v>49</v>
      </c>
    </row>
    <row r="224" spans="1:37" ht="12" customHeight="1" x14ac:dyDescent="0.2">
      <c r="B224" s="53" t="s">
        <v>188</v>
      </c>
      <c r="C224" s="44"/>
      <c r="D224" s="44"/>
      <c r="E224" s="44"/>
      <c r="F224" s="44"/>
      <c r="G224" s="47">
        <v>23</v>
      </c>
      <c r="I224" s="44"/>
      <c r="J224" s="47">
        <v>102</v>
      </c>
      <c r="L224" s="44"/>
      <c r="M224" s="47">
        <v>1</v>
      </c>
      <c r="O224" s="44"/>
      <c r="P224" s="47">
        <v>250</v>
      </c>
      <c r="R224" s="44"/>
      <c r="S224" s="47">
        <v>0</v>
      </c>
      <c r="T224" s="44"/>
      <c r="U224" s="44"/>
      <c r="V224" s="44"/>
      <c r="W224" s="47">
        <v>0</v>
      </c>
      <c r="Y224" s="44"/>
      <c r="Z224" s="44"/>
      <c r="AA224" s="47">
        <v>13</v>
      </c>
      <c r="AC224" s="44"/>
      <c r="AD224" s="44"/>
      <c r="AE224" s="44"/>
      <c r="AF224" s="44"/>
      <c r="AG224" s="47">
        <v>75</v>
      </c>
    </row>
    <row r="225" spans="2:33" ht="12" customHeight="1" x14ac:dyDescent="0.2">
      <c r="B225" s="53" t="s">
        <v>191</v>
      </c>
      <c r="C225" s="44"/>
      <c r="D225" s="44"/>
      <c r="E225" s="44"/>
      <c r="F225" s="44"/>
      <c r="G225" s="47">
        <v>11</v>
      </c>
      <c r="I225" s="44"/>
      <c r="J225" s="47">
        <v>67</v>
      </c>
      <c r="L225" s="44"/>
      <c r="M225" s="47">
        <v>0</v>
      </c>
      <c r="O225" s="44"/>
      <c r="P225" s="47">
        <v>0</v>
      </c>
      <c r="R225" s="44"/>
      <c r="S225" s="47">
        <v>0</v>
      </c>
      <c r="T225" s="44"/>
      <c r="U225" s="44"/>
      <c r="V225" s="44"/>
      <c r="W225" s="47">
        <v>0</v>
      </c>
      <c r="Y225" s="44"/>
      <c r="Z225" s="44"/>
      <c r="AA225" s="47">
        <v>5</v>
      </c>
      <c r="AC225" s="44"/>
      <c r="AD225" s="44"/>
      <c r="AE225" s="44"/>
      <c r="AF225" s="44"/>
      <c r="AG225" s="47">
        <v>59</v>
      </c>
    </row>
    <row r="226" spans="2:33" ht="12" customHeight="1" x14ac:dyDescent="0.2">
      <c r="B226" s="53" t="s">
        <v>167</v>
      </c>
      <c r="C226" s="44"/>
      <c r="D226" s="44"/>
      <c r="E226" s="44"/>
      <c r="F226" s="44"/>
      <c r="G226" s="47">
        <v>5</v>
      </c>
      <c r="I226" s="44"/>
      <c r="J226" s="47">
        <v>20</v>
      </c>
      <c r="L226" s="44"/>
      <c r="M226" s="47">
        <v>0</v>
      </c>
      <c r="O226" s="44"/>
      <c r="P226" s="47">
        <v>0</v>
      </c>
      <c r="R226" s="44"/>
      <c r="S226" s="47">
        <v>1</v>
      </c>
      <c r="T226" s="44"/>
      <c r="U226" s="44"/>
      <c r="V226" s="44"/>
      <c r="W226" s="47">
        <v>1000</v>
      </c>
      <c r="Y226" s="44"/>
      <c r="Z226" s="44"/>
      <c r="AA226" s="47">
        <v>1</v>
      </c>
      <c r="AC226" s="44"/>
      <c r="AD226" s="44"/>
      <c r="AE226" s="44"/>
      <c r="AF226" s="44"/>
      <c r="AG226" s="47">
        <v>2</v>
      </c>
    </row>
    <row r="227" spans="2:33" ht="12" customHeight="1" x14ac:dyDescent="0.2">
      <c r="B227" s="53" t="s">
        <v>192</v>
      </c>
      <c r="C227" s="44"/>
      <c r="D227" s="44"/>
      <c r="E227" s="44"/>
      <c r="F227" s="44"/>
      <c r="G227" s="47">
        <v>20</v>
      </c>
      <c r="I227" s="44"/>
      <c r="J227" s="47">
        <v>241</v>
      </c>
      <c r="L227" s="44"/>
      <c r="M227" s="47">
        <v>1</v>
      </c>
      <c r="O227" s="44"/>
      <c r="P227" s="47">
        <v>200</v>
      </c>
      <c r="R227" s="44"/>
      <c r="S227" s="47">
        <v>1</v>
      </c>
      <c r="T227" s="44"/>
      <c r="U227" s="44"/>
      <c r="V227" s="44"/>
      <c r="W227" s="47">
        <v>600</v>
      </c>
      <c r="Y227" s="44"/>
      <c r="Z227" s="44"/>
      <c r="AA227" s="47">
        <v>6</v>
      </c>
      <c r="AC227" s="44"/>
      <c r="AD227" s="44"/>
      <c r="AE227" s="44"/>
      <c r="AF227" s="44"/>
      <c r="AG227" s="47">
        <v>244</v>
      </c>
    </row>
    <row r="228" spans="2:33" ht="12" customHeight="1" x14ac:dyDescent="0.2">
      <c r="B228" s="53" t="s">
        <v>209</v>
      </c>
      <c r="C228" s="44"/>
      <c r="D228" s="44"/>
      <c r="E228" s="44"/>
      <c r="F228" s="44"/>
      <c r="G228" s="47">
        <v>21</v>
      </c>
      <c r="I228" s="44"/>
      <c r="J228" s="47">
        <v>206</v>
      </c>
      <c r="L228" s="44"/>
      <c r="M228" s="47">
        <v>0</v>
      </c>
      <c r="O228" s="44"/>
      <c r="P228" s="47">
        <v>0</v>
      </c>
      <c r="R228" s="44"/>
      <c r="S228" s="47">
        <v>0</v>
      </c>
      <c r="T228" s="44"/>
      <c r="U228" s="44"/>
      <c r="V228" s="44"/>
      <c r="W228" s="47">
        <v>0</v>
      </c>
      <c r="Y228" s="44"/>
      <c r="Z228" s="44"/>
      <c r="AA228" s="47">
        <v>8</v>
      </c>
      <c r="AC228" s="44"/>
      <c r="AD228" s="44"/>
      <c r="AE228" s="44"/>
      <c r="AF228" s="44"/>
      <c r="AG228" s="47">
        <v>164</v>
      </c>
    </row>
    <row r="229" spans="2:33" ht="12" customHeight="1" x14ac:dyDescent="0.2">
      <c r="B229" s="53" t="s">
        <v>195</v>
      </c>
      <c r="C229" s="44"/>
      <c r="D229" s="44"/>
      <c r="E229" s="44"/>
      <c r="F229" s="44"/>
      <c r="G229" s="47">
        <v>22</v>
      </c>
      <c r="I229" s="44"/>
      <c r="J229" s="47">
        <v>168</v>
      </c>
      <c r="L229" s="44"/>
      <c r="M229" s="47">
        <v>0</v>
      </c>
      <c r="O229" s="44"/>
      <c r="P229" s="47">
        <v>0</v>
      </c>
      <c r="R229" s="44"/>
      <c r="S229" s="47">
        <v>0</v>
      </c>
      <c r="T229" s="44"/>
      <c r="U229" s="44"/>
      <c r="V229" s="44"/>
      <c r="W229" s="47">
        <v>0</v>
      </c>
      <c r="Y229" s="44"/>
      <c r="Z229" s="44"/>
      <c r="AA229" s="47">
        <v>7</v>
      </c>
      <c r="AC229" s="44"/>
      <c r="AD229" s="44"/>
      <c r="AE229" s="44"/>
      <c r="AF229" s="44"/>
      <c r="AG229" s="47">
        <v>111</v>
      </c>
    </row>
    <row r="230" spans="2:33" ht="12" customHeight="1" x14ac:dyDescent="0.2">
      <c r="B230" s="53" t="s">
        <v>196</v>
      </c>
      <c r="C230" s="44"/>
      <c r="D230" s="44"/>
      <c r="E230" s="44"/>
      <c r="F230" s="44"/>
      <c r="G230" s="47">
        <v>17</v>
      </c>
      <c r="I230" s="44"/>
      <c r="J230" s="47">
        <v>91</v>
      </c>
      <c r="L230" s="44"/>
      <c r="M230" s="47">
        <v>0</v>
      </c>
      <c r="O230" s="44"/>
      <c r="P230" s="47">
        <v>0</v>
      </c>
      <c r="R230" s="44"/>
      <c r="S230" s="47">
        <v>0</v>
      </c>
      <c r="T230" s="44"/>
      <c r="U230" s="44"/>
      <c r="V230" s="44"/>
      <c r="W230" s="47">
        <v>0</v>
      </c>
      <c r="Y230" s="44"/>
      <c r="Z230" s="44"/>
      <c r="AA230" s="47">
        <v>9</v>
      </c>
      <c r="AC230" s="44"/>
      <c r="AD230" s="44"/>
      <c r="AE230" s="44"/>
      <c r="AF230" s="44"/>
      <c r="AG230" s="47">
        <v>51</v>
      </c>
    </row>
    <row r="231" spans="2:33" ht="12" customHeight="1" x14ac:dyDescent="0.2">
      <c r="B231" s="53" t="s">
        <v>175</v>
      </c>
      <c r="C231" s="44"/>
      <c r="D231" s="44"/>
      <c r="E231" s="44"/>
      <c r="F231" s="44"/>
      <c r="G231" s="47">
        <v>7</v>
      </c>
      <c r="I231" s="44"/>
      <c r="J231" s="47">
        <v>34</v>
      </c>
      <c r="L231" s="44"/>
      <c r="M231" s="47">
        <v>0</v>
      </c>
      <c r="O231" s="44"/>
      <c r="P231" s="47">
        <v>0</v>
      </c>
      <c r="R231" s="44"/>
      <c r="S231" s="47">
        <v>0</v>
      </c>
      <c r="T231" s="44"/>
      <c r="U231" s="44"/>
      <c r="V231" s="44"/>
      <c r="W231" s="47">
        <v>0</v>
      </c>
      <c r="Y231" s="44"/>
      <c r="Z231" s="44"/>
      <c r="AA231" s="47">
        <v>3</v>
      </c>
      <c r="AC231" s="44"/>
      <c r="AD231" s="44"/>
      <c r="AE231" s="44"/>
      <c r="AF231" s="44"/>
      <c r="AG231" s="47">
        <v>15</v>
      </c>
    </row>
    <row r="232" spans="2:33" ht="12" customHeight="1" x14ac:dyDescent="0.2">
      <c r="B232" s="53" t="s">
        <v>199</v>
      </c>
      <c r="C232" s="44"/>
      <c r="D232" s="44"/>
      <c r="E232" s="44"/>
      <c r="F232" s="44"/>
      <c r="G232" s="47">
        <v>16</v>
      </c>
      <c r="I232" s="44"/>
      <c r="J232" s="47">
        <v>211</v>
      </c>
      <c r="L232" s="44"/>
      <c r="M232" s="47">
        <v>0</v>
      </c>
      <c r="O232" s="44"/>
      <c r="P232" s="47">
        <v>0</v>
      </c>
      <c r="R232" s="44"/>
      <c r="S232" s="47">
        <v>0</v>
      </c>
      <c r="T232" s="44"/>
      <c r="U232" s="44"/>
      <c r="V232" s="44"/>
      <c r="W232" s="47">
        <v>0</v>
      </c>
      <c r="Y232" s="44"/>
      <c r="Z232" s="44"/>
      <c r="AA232" s="47">
        <v>7</v>
      </c>
      <c r="AC232" s="44"/>
      <c r="AD232" s="44"/>
      <c r="AE232" s="44"/>
      <c r="AF232" s="44"/>
      <c r="AG232" s="47">
        <v>167</v>
      </c>
    </row>
    <row r="233" spans="2:33" ht="12" customHeight="1" x14ac:dyDescent="0.2">
      <c r="B233" s="53" t="s">
        <v>26</v>
      </c>
      <c r="C233" s="44"/>
      <c r="D233" s="44"/>
      <c r="E233" s="44"/>
      <c r="F233" s="44"/>
      <c r="G233" s="47">
        <v>910</v>
      </c>
      <c r="I233" s="44"/>
      <c r="J233" s="47">
        <v>11296</v>
      </c>
      <c r="L233" s="44"/>
      <c r="M233" s="47">
        <v>56</v>
      </c>
      <c r="O233" s="44"/>
      <c r="P233" s="47">
        <v>10330</v>
      </c>
      <c r="R233" s="44"/>
      <c r="S233" s="47">
        <v>66</v>
      </c>
      <c r="T233" s="44"/>
      <c r="U233" s="44"/>
      <c r="V233" s="44"/>
      <c r="W233" s="47">
        <v>34514</v>
      </c>
      <c r="Y233" s="44"/>
      <c r="Z233" s="44"/>
      <c r="AA233" s="47">
        <v>306</v>
      </c>
      <c r="AC233" s="44"/>
      <c r="AD233" s="44"/>
      <c r="AE233" s="44"/>
      <c r="AF233" s="44"/>
      <c r="AG233" s="47">
        <v>16714</v>
      </c>
    </row>
    <row r="234" spans="2:33" ht="12" customHeight="1" x14ac:dyDescent="0.2">
      <c r="B234" s="51" t="s">
        <v>200</v>
      </c>
      <c r="C234" s="41"/>
      <c r="D234" s="41"/>
    </row>
    <row r="235" spans="2:33" ht="12" customHeight="1" x14ac:dyDescent="0.2">
      <c r="B235" s="53" t="s">
        <v>121</v>
      </c>
      <c r="C235" s="44"/>
      <c r="D235" s="44"/>
      <c r="E235" s="44"/>
      <c r="F235" s="44"/>
      <c r="G235" s="47">
        <v>61</v>
      </c>
      <c r="I235" s="44"/>
      <c r="J235" s="47">
        <v>830</v>
      </c>
      <c r="L235" s="44"/>
      <c r="M235" s="47">
        <v>4</v>
      </c>
      <c r="O235" s="44"/>
      <c r="P235" s="47">
        <v>630</v>
      </c>
      <c r="R235" s="44"/>
      <c r="S235" s="47">
        <v>10</v>
      </c>
      <c r="T235" s="44"/>
      <c r="U235" s="44"/>
      <c r="V235" s="44"/>
      <c r="W235" s="47">
        <v>5595</v>
      </c>
      <c r="Y235" s="44"/>
      <c r="Z235" s="44"/>
      <c r="AA235" s="47">
        <v>22</v>
      </c>
      <c r="AC235" s="44"/>
      <c r="AD235" s="44"/>
      <c r="AE235" s="44"/>
      <c r="AF235" s="44"/>
      <c r="AG235" s="47">
        <v>1913</v>
      </c>
    </row>
    <row r="236" spans="2:33" ht="12" customHeight="1" x14ac:dyDescent="0.2">
      <c r="B236" s="53" t="s">
        <v>158</v>
      </c>
      <c r="C236" s="44"/>
      <c r="D236" s="44"/>
      <c r="E236" s="44"/>
      <c r="F236" s="44"/>
      <c r="G236" s="47">
        <v>42</v>
      </c>
      <c r="I236" s="44"/>
      <c r="J236" s="47">
        <v>624</v>
      </c>
      <c r="L236" s="44"/>
      <c r="M236" s="47">
        <v>0</v>
      </c>
      <c r="O236" s="44"/>
      <c r="P236" s="47">
        <v>0</v>
      </c>
      <c r="R236" s="44"/>
      <c r="S236" s="47">
        <v>2</v>
      </c>
      <c r="T236" s="44"/>
      <c r="U236" s="44"/>
      <c r="V236" s="44"/>
      <c r="W236" s="47">
        <v>1150</v>
      </c>
      <c r="Y236" s="44"/>
      <c r="Z236" s="44"/>
      <c r="AA236" s="47">
        <v>17</v>
      </c>
      <c r="AC236" s="44"/>
      <c r="AD236" s="44"/>
      <c r="AE236" s="44"/>
      <c r="AF236" s="44"/>
      <c r="AG236" s="47">
        <v>374</v>
      </c>
    </row>
    <row r="237" spans="2:33" ht="12" customHeight="1" x14ac:dyDescent="0.2">
      <c r="B237" s="53" t="s">
        <v>219</v>
      </c>
      <c r="C237" s="44"/>
      <c r="D237" s="44"/>
      <c r="E237" s="44"/>
      <c r="F237" s="44"/>
      <c r="G237" s="47">
        <v>120</v>
      </c>
      <c r="I237" s="44"/>
      <c r="J237" s="47">
        <v>2061</v>
      </c>
      <c r="L237" s="44"/>
      <c r="M237" s="47">
        <v>5</v>
      </c>
      <c r="O237" s="44"/>
      <c r="P237" s="47">
        <v>894</v>
      </c>
      <c r="R237" s="44"/>
      <c r="S237" s="47">
        <v>5</v>
      </c>
      <c r="T237" s="44"/>
      <c r="U237" s="44"/>
      <c r="V237" s="44"/>
      <c r="W237" s="47">
        <v>3321</v>
      </c>
      <c r="Y237" s="44"/>
      <c r="Z237" s="44"/>
      <c r="AA237" s="47">
        <v>42</v>
      </c>
      <c r="AC237" s="44"/>
      <c r="AD237" s="44"/>
      <c r="AE237" s="44"/>
      <c r="AF237" s="44"/>
      <c r="AG237" s="47">
        <v>2713</v>
      </c>
    </row>
    <row r="238" spans="2:33" ht="12" customHeight="1" x14ac:dyDescent="0.2">
      <c r="B238" s="53" t="s">
        <v>213</v>
      </c>
      <c r="C238" s="44"/>
      <c r="D238" s="44"/>
      <c r="E238" s="44"/>
      <c r="F238" s="44"/>
      <c r="G238" s="47">
        <v>51</v>
      </c>
      <c r="I238" s="44"/>
      <c r="J238" s="47">
        <v>882</v>
      </c>
      <c r="L238" s="44"/>
      <c r="M238" s="47">
        <v>2</v>
      </c>
      <c r="O238" s="44"/>
      <c r="P238" s="47">
        <v>370</v>
      </c>
      <c r="R238" s="44"/>
      <c r="S238" s="47">
        <v>1</v>
      </c>
      <c r="T238" s="44"/>
      <c r="U238" s="44"/>
      <c r="V238" s="44"/>
      <c r="W238" s="47">
        <v>640</v>
      </c>
      <c r="Y238" s="44"/>
      <c r="Z238" s="44"/>
      <c r="AA238" s="47">
        <v>23</v>
      </c>
      <c r="AC238" s="44"/>
      <c r="AD238" s="44"/>
      <c r="AE238" s="44"/>
      <c r="AF238" s="44"/>
      <c r="AG238" s="47">
        <v>661</v>
      </c>
    </row>
    <row r="239" spans="2:33" ht="12" customHeight="1" x14ac:dyDescent="0.2">
      <c r="B239" s="53" t="s">
        <v>234</v>
      </c>
      <c r="C239" s="44"/>
      <c r="D239" s="44"/>
      <c r="E239" s="44"/>
      <c r="F239" s="44"/>
      <c r="G239" s="47">
        <v>35</v>
      </c>
      <c r="I239" s="44"/>
      <c r="J239" s="47">
        <v>266</v>
      </c>
      <c r="L239" s="44"/>
      <c r="M239" s="47">
        <v>1</v>
      </c>
      <c r="O239" s="44"/>
      <c r="P239" s="47">
        <v>250</v>
      </c>
      <c r="R239" s="44"/>
      <c r="S239" s="47">
        <v>2</v>
      </c>
      <c r="T239" s="44"/>
      <c r="U239" s="44"/>
      <c r="V239" s="44"/>
      <c r="W239" s="47">
        <v>1215</v>
      </c>
      <c r="Y239" s="44"/>
      <c r="Z239" s="44"/>
      <c r="AA239" s="47">
        <v>10</v>
      </c>
      <c r="AC239" s="44"/>
      <c r="AD239" s="44"/>
      <c r="AE239" s="44"/>
      <c r="AF239" s="44"/>
      <c r="AG239" s="47">
        <v>616</v>
      </c>
    </row>
    <row r="240" spans="2:33" ht="12" customHeight="1" x14ac:dyDescent="0.2">
      <c r="B240" s="53" t="s">
        <v>220</v>
      </c>
      <c r="C240" s="44"/>
      <c r="D240" s="44"/>
      <c r="E240" s="44"/>
      <c r="F240" s="44"/>
      <c r="G240" s="47">
        <v>29</v>
      </c>
      <c r="I240" s="44"/>
      <c r="J240" s="47">
        <v>328</v>
      </c>
      <c r="L240" s="44"/>
      <c r="M240" s="47">
        <v>2</v>
      </c>
      <c r="O240" s="44"/>
      <c r="P240" s="47">
        <v>361</v>
      </c>
      <c r="R240" s="44"/>
      <c r="S240" s="47">
        <v>1</v>
      </c>
      <c r="T240" s="44"/>
      <c r="U240" s="44"/>
      <c r="V240" s="44"/>
      <c r="W240" s="47">
        <v>350</v>
      </c>
      <c r="Y240" s="44"/>
      <c r="Z240" s="44"/>
      <c r="AA240" s="47">
        <v>16</v>
      </c>
      <c r="AC240" s="44"/>
      <c r="AD240" s="44"/>
      <c r="AE240" s="44"/>
      <c r="AF240" s="44"/>
      <c r="AG240" s="47">
        <v>411</v>
      </c>
    </row>
    <row r="241" spans="1:33" ht="12" customHeight="1" x14ac:dyDescent="0.2">
      <c r="B241" s="53" t="s">
        <v>166</v>
      </c>
      <c r="C241" s="44"/>
      <c r="D241" s="44"/>
      <c r="E241" s="44"/>
      <c r="F241" s="44"/>
      <c r="G241" s="47">
        <v>12</v>
      </c>
      <c r="I241" s="44"/>
      <c r="J241" s="47">
        <v>73</v>
      </c>
      <c r="L241" s="44"/>
      <c r="M241" s="47">
        <v>0</v>
      </c>
      <c r="O241" s="44"/>
      <c r="P241" s="47">
        <v>0</v>
      </c>
      <c r="R241" s="44"/>
      <c r="S241" s="47">
        <v>0</v>
      </c>
      <c r="T241" s="44"/>
      <c r="U241" s="44"/>
      <c r="V241" s="44"/>
      <c r="W241" s="47">
        <v>0</v>
      </c>
      <c r="Y241" s="44"/>
      <c r="Z241" s="44"/>
      <c r="AA241" s="47">
        <v>8</v>
      </c>
      <c r="AC241" s="44"/>
      <c r="AD241" s="44"/>
      <c r="AE241" s="44"/>
      <c r="AF241" s="44"/>
      <c r="AG241" s="47">
        <v>61</v>
      </c>
    </row>
    <row r="242" spans="1:33" ht="12" customHeight="1" x14ac:dyDescent="0.2">
      <c r="B242" s="53" t="s">
        <v>222</v>
      </c>
      <c r="C242" s="44"/>
      <c r="D242" s="44"/>
      <c r="E242" s="44"/>
      <c r="F242" s="44"/>
      <c r="G242" s="47">
        <v>50</v>
      </c>
      <c r="I242" s="44"/>
      <c r="J242" s="47">
        <v>338</v>
      </c>
      <c r="L242" s="44"/>
      <c r="M242" s="47">
        <v>1</v>
      </c>
      <c r="O242" s="44"/>
      <c r="P242" s="47">
        <v>152</v>
      </c>
      <c r="R242" s="44"/>
      <c r="S242" s="47">
        <v>3</v>
      </c>
      <c r="T242" s="44"/>
      <c r="U242" s="44"/>
      <c r="V242" s="44"/>
      <c r="W242" s="47">
        <v>2227</v>
      </c>
      <c r="Y242" s="44"/>
      <c r="Z242" s="44"/>
      <c r="AA242" s="47">
        <v>17</v>
      </c>
      <c r="AC242" s="44"/>
      <c r="AD242" s="44"/>
      <c r="AE242" s="44"/>
      <c r="AF242" s="44"/>
      <c r="AG242" s="47">
        <v>731</v>
      </c>
    </row>
    <row r="243" spans="1:33" ht="12" customHeight="1" x14ac:dyDescent="0.2">
      <c r="B243" s="53" t="s">
        <v>184</v>
      </c>
      <c r="C243" s="44"/>
      <c r="D243" s="44"/>
      <c r="E243" s="44"/>
      <c r="F243" s="44"/>
      <c r="G243" s="47">
        <v>7</v>
      </c>
      <c r="I243" s="44"/>
      <c r="J243" s="47">
        <v>40</v>
      </c>
      <c r="L243" s="44"/>
      <c r="M243" s="47">
        <v>0</v>
      </c>
      <c r="O243" s="44"/>
      <c r="P243" s="47">
        <v>0</v>
      </c>
      <c r="R243" s="44"/>
      <c r="S243" s="47">
        <v>0</v>
      </c>
      <c r="T243" s="44"/>
      <c r="U243" s="44"/>
      <c r="V243" s="44"/>
      <c r="W243" s="47">
        <v>0</v>
      </c>
      <c r="Y243" s="44"/>
      <c r="Z243" s="44"/>
      <c r="AA243" s="47">
        <v>5</v>
      </c>
      <c r="AC243" s="44"/>
      <c r="AD243" s="44"/>
      <c r="AE243" s="44"/>
      <c r="AF243" s="44"/>
      <c r="AG243" s="47">
        <v>30</v>
      </c>
    </row>
    <row r="244" spans="1:33" ht="12" customHeight="1" x14ac:dyDescent="0.2">
      <c r="B244" s="53" t="s">
        <v>185</v>
      </c>
      <c r="C244" s="44"/>
      <c r="D244" s="44"/>
      <c r="E244" s="44"/>
      <c r="F244" s="44"/>
      <c r="G244" s="47">
        <v>8</v>
      </c>
      <c r="I244" s="44"/>
      <c r="J244" s="47">
        <v>29</v>
      </c>
      <c r="L244" s="44"/>
      <c r="M244" s="47">
        <v>0</v>
      </c>
      <c r="O244" s="44"/>
      <c r="P244" s="47">
        <v>0</v>
      </c>
      <c r="R244" s="44"/>
      <c r="S244" s="47">
        <v>0</v>
      </c>
      <c r="T244" s="44"/>
      <c r="U244" s="44"/>
      <c r="V244" s="44"/>
      <c r="W244" s="47">
        <v>0</v>
      </c>
      <c r="Y244" s="44"/>
      <c r="Z244" s="44"/>
      <c r="AA244" s="47">
        <v>0</v>
      </c>
      <c r="AC244" s="44"/>
      <c r="AD244" s="44"/>
      <c r="AE244" s="44"/>
      <c r="AF244" s="44"/>
      <c r="AG244" s="47">
        <v>0</v>
      </c>
    </row>
    <row r="245" spans="1:33" ht="12" customHeight="1" x14ac:dyDescent="0.2">
      <c r="B245" s="53" t="s">
        <v>207</v>
      </c>
      <c r="C245" s="44"/>
      <c r="D245" s="44"/>
      <c r="E245" s="44"/>
      <c r="F245" s="44"/>
      <c r="G245" s="47">
        <v>25</v>
      </c>
      <c r="I245" s="44"/>
      <c r="J245" s="47">
        <v>206</v>
      </c>
      <c r="L245" s="44"/>
      <c r="M245" s="47">
        <v>0</v>
      </c>
      <c r="O245" s="44"/>
      <c r="P245" s="47">
        <v>0</v>
      </c>
      <c r="R245" s="44"/>
      <c r="S245" s="47">
        <v>0</v>
      </c>
      <c r="T245" s="44"/>
      <c r="U245" s="44"/>
      <c r="V245" s="44"/>
      <c r="W245" s="47">
        <v>0</v>
      </c>
      <c r="Y245" s="44"/>
      <c r="Z245" s="44"/>
      <c r="AA245" s="47">
        <v>3</v>
      </c>
      <c r="AC245" s="44"/>
      <c r="AD245" s="44"/>
      <c r="AE245" s="44"/>
      <c r="AF245" s="44"/>
      <c r="AG245" s="47">
        <v>15</v>
      </c>
    </row>
    <row r="246" spans="1:33" ht="14.45" customHeight="1" x14ac:dyDescent="0.2">
      <c r="A246" s="48" t="s">
        <v>283</v>
      </c>
      <c r="B246" s="37"/>
      <c r="C246" s="37"/>
      <c r="D246" s="37"/>
      <c r="E246" s="37"/>
      <c r="F246" s="37"/>
      <c r="G246" s="37"/>
      <c r="H246" s="37"/>
      <c r="Z246" s="38"/>
      <c r="AA246" s="38"/>
      <c r="AB246" s="49" t="s">
        <v>1</v>
      </c>
      <c r="AC246" s="38"/>
      <c r="AD246" s="49" t="s">
        <v>198</v>
      </c>
      <c r="AE246" s="50" t="s">
        <v>3</v>
      </c>
      <c r="AF246" s="38"/>
      <c r="AG246" s="49" t="s">
        <v>221</v>
      </c>
    </row>
    <row r="247" spans="1:33" ht="14.45" customHeight="1" x14ac:dyDescent="0.2">
      <c r="A247" s="48" t="s">
        <v>5</v>
      </c>
      <c r="B247" s="37"/>
      <c r="C247" s="37"/>
      <c r="D247" s="37"/>
      <c r="E247" s="37"/>
      <c r="V247" s="48" t="s">
        <v>6</v>
      </c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</row>
    <row r="248" spans="1:33" ht="14.45" customHeight="1" x14ac:dyDescent="0.2">
      <c r="A248" s="48" t="s">
        <v>7</v>
      </c>
      <c r="B248" s="37"/>
      <c r="C248" s="37"/>
      <c r="D248" s="37"/>
      <c r="E248" s="37"/>
      <c r="V248" s="48" t="s">
        <v>268</v>
      </c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</row>
    <row r="249" spans="1:33" ht="12" customHeight="1" x14ac:dyDescent="0.2">
      <c r="G249" s="51" t="s">
        <v>10</v>
      </c>
      <c r="H249" s="41"/>
      <c r="I249" s="41"/>
      <c r="J249" s="41"/>
      <c r="M249" s="51" t="s">
        <v>10</v>
      </c>
      <c r="N249" s="41"/>
      <c r="O249" s="41"/>
      <c r="P249" s="41"/>
      <c r="R249" s="51" t="s">
        <v>10</v>
      </c>
      <c r="S249" s="41"/>
      <c r="T249" s="41"/>
      <c r="U249" s="41"/>
      <c r="V249" s="41"/>
    </row>
    <row r="250" spans="1:33" ht="12" customHeight="1" x14ac:dyDescent="0.2">
      <c r="G250" s="51" t="s">
        <v>11</v>
      </c>
      <c r="H250" s="41"/>
      <c r="I250" s="41"/>
      <c r="J250" s="41"/>
      <c r="M250" s="51" t="s">
        <v>12</v>
      </c>
      <c r="N250" s="41"/>
      <c r="O250" s="41"/>
      <c r="P250" s="41"/>
      <c r="R250" s="51" t="s">
        <v>13</v>
      </c>
      <c r="S250" s="41"/>
      <c r="T250" s="41"/>
      <c r="U250" s="41"/>
      <c r="V250" s="41"/>
      <c r="X250" s="51" t="s">
        <v>14</v>
      </c>
      <c r="Y250" s="41"/>
      <c r="Z250" s="41"/>
      <c r="AA250" s="41"/>
      <c r="AB250" s="41"/>
      <c r="AC250" s="41"/>
      <c r="AD250" s="41"/>
      <c r="AE250" s="41"/>
      <c r="AF250" s="41"/>
      <c r="AG250" s="41"/>
    </row>
    <row r="251" spans="1:33" ht="12.95" customHeight="1" x14ac:dyDescent="0.2">
      <c r="B251" s="52" t="s">
        <v>15</v>
      </c>
      <c r="G251" s="51" t="s">
        <v>16</v>
      </c>
      <c r="H251" s="41"/>
      <c r="I251" s="41"/>
      <c r="J251" s="41"/>
      <c r="M251" s="51" t="s">
        <v>17</v>
      </c>
      <c r="N251" s="41"/>
      <c r="O251" s="41"/>
      <c r="P251" s="41"/>
      <c r="X251" s="51" t="s">
        <v>18</v>
      </c>
      <c r="Y251" s="41"/>
      <c r="Z251" s="41"/>
      <c r="AA251" s="41"/>
      <c r="AB251" s="41"/>
      <c r="AC251" s="41"/>
      <c r="AD251" s="41"/>
      <c r="AE251" s="41"/>
      <c r="AF251" s="41"/>
      <c r="AG251" s="41"/>
    </row>
    <row r="252" spans="1:33" ht="13.5" customHeight="1" x14ac:dyDescent="0.2">
      <c r="B252" s="42"/>
      <c r="G252" s="41"/>
      <c r="H252" s="41"/>
      <c r="I252" s="41"/>
      <c r="J252" s="41"/>
      <c r="M252" s="41"/>
      <c r="N252" s="41"/>
      <c r="O252" s="41"/>
      <c r="P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</row>
    <row r="253" spans="1:33" ht="12" customHeight="1" x14ac:dyDescent="0.2">
      <c r="F253" s="51" t="s">
        <v>19</v>
      </c>
      <c r="G253" s="41"/>
      <c r="H253" s="41"/>
      <c r="J253" s="51" t="s">
        <v>20</v>
      </c>
      <c r="K253" s="41"/>
      <c r="M253" s="51" t="s">
        <v>19</v>
      </c>
      <c r="N253" s="41"/>
      <c r="P253" s="52" t="s">
        <v>20</v>
      </c>
      <c r="S253" s="52" t="s">
        <v>19</v>
      </c>
      <c r="U253" s="51" t="s">
        <v>20</v>
      </c>
      <c r="V253" s="41"/>
      <c r="Y253" s="51" t="s">
        <v>19</v>
      </c>
      <c r="Z253" s="41"/>
      <c r="AD253" s="51" t="s">
        <v>20</v>
      </c>
      <c r="AE253" s="41"/>
      <c r="AF253" s="41"/>
    </row>
    <row r="254" spans="1:33" ht="12" customHeight="1" x14ac:dyDescent="0.2">
      <c r="F254" s="51" t="s">
        <v>21</v>
      </c>
      <c r="G254" s="41"/>
      <c r="H254" s="41"/>
      <c r="J254" s="51" t="s">
        <v>22</v>
      </c>
      <c r="K254" s="41"/>
      <c r="M254" s="51" t="s">
        <v>21</v>
      </c>
      <c r="N254" s="41"/>
      <c r="P254" s="52" t="s">
        <v>22</v>
      </c>
      <c r="S254" s="52" t="s">
        <v>21</v>
      </c>
      <c r="U254" s="51" t="s">
        <v>22</v>
      </c>
      <c r="V254" s="41"/>
      <c r="Y254" s="51" t="s">
        <v>21</v>
      </c>
      <c r="Z254" s="41"/>
      <c r="AD254" s="51" t="s">
        <v>22</v>
      </c>
      <c r="AE254" s="41"/>
      <c r="AF254" s="41"/>
    </row>
    <row r="255" spans="1:33" ht="12" customHeight="1" x14ac:dyDescent="0.2">
      <c r="B255" s="53" t="s">
        <v>187</v>
      </c>
      <c r="C255" s="44"/>
      <c r="D255" s="44"/>
      <c r="E255" s="44"/>
      <c r="F255" s="44"/>
      <c r="G255" s="47">
        <v>5</v>
      </c>
      <c r="I255" s="44"/>
      <c r="J255" s="47">
        <v>79</v>
      </c>
      <c r="L255" s="44"/>
      <c r="M255" s="47">
        <v>1</v>
      </c>
      <c r="O255" s="44"/>
      <c r="P255" s="47">
        <v>140</v>
      </c>
      <c r="R255" s="44"/>
      <c r="S255" s="47">
        <v>1</v>
      </c>
      <c r="T255" s="44"/>
      <c r="U255" s="44"/>
      <c r="V255" s="44"/>
      <c r="W255" s="47">
        <v>400</v>
      </c>
      <c r="Y255" s="44"/>
      <c r="Z255" s="44"/>
      <c r="AA255" s="47">
        <v>2</v>
      </c>
      <c r="AC255" s="44"/>
      <c r="AD255" s="44"/>
      <c r="AE255" s="44"/>
      <c r="AF255" s="44"/>
      <c r="AG255" s="47">
        <v>4</v>
      </c>
    </row>
    <row r="256" spans="1:33" ht="12" customHeight="1" x14ac:dyDescent="0.2">
      <c r="B256" s="53" t="s">
        <v>189</v>
      </c>
      <c r="C256" s="44"/>
      <c r="D256" s="44"/>
      <c r="E256" s="44"/>
      <c r="F256" s="44"/>
      <c r="G256" s="47">
        <v>19</v>
      </c>
      <c r="I256" s="44"/>
      <c r="J256" s="47">
        <v>80</v>
      </c>
      <c r="L256" s="44"/>
      <c r="M256" s="47">
        <v>1</v>
      </c>
      <c r="O256" s="44"/>
      <c r="P256" s="47">
        <v>186</v>
      </c>
      <c r="R256" s="44"/>
      <c r="S256" s="47">
        <v>2</v>
      </c>
      <c r="T256" s="44"/>
      <c r="U256" s="44"/>
      <c r="V256" s="44"/>
      <c r="W256" s="47">
        <v>1452</v>
      </c>
      <c r="Y256" s="44"/>
      <c r="Z256" s="44"/>
      <c r="AA256" s="47">
        <v>8</v>
      </c>
      <c r="AC256" s="44"/>
      <c r="AD256" s="44"/>
      <c r="AE256" s="44"/>
      <c r="AF256" s="44"/>
      <c r="AG256" s="47">
        <v>220</v>
      </c>
    </row>
    <row r="257" spans="2:33" ht="12" customHeight="1" x14ac:dyDescent="0.2">
      <c r="B257" s="53" t="s">
        <v>190</v>
      </c>
      <c r="C257" s="44"/>
      <c r="D257" s="44"/>
      <c r="E257" s="44"/>
      <c r="F257" s="44"/>
      <c r="G257" s="47">
        <v>17</v>
      </c>
      <c r="I257" s="44"/>
      <c r="J257" s="47">
        <v>235</v>
      </c>
      <c r="L257" s="44"/>
      <c r="M257" s="47">
        <v>1</v>
      </c>
      <c r="O257" s="44"/>
      <c r="P257" s="47">
        <v>145</v>
      </c>
      <c r="R257" s="44"/>
      <c r="S257" s="47">
        <v>0</v>
      </c>
      <c r="T257" s="44"/>
      <c r="U257" s="44"/>
      <c r="V257" s="44"/>
      <c r="W257" s="47">
        <v>0</v>
      </c>
      <c r="Y257" s="44"/>
      <c r="Z257" s="44"/>
      <c r="AA257" s="47">
        <v>6</v>
      </c>
      <c r="AC257" s="44"/>
      <c r="AD257" s="44"/>
      <c r="AE257" s="44"/>
      <c r="AF257" s="44"/>
      <c r="AG257" s="47">
        <v>69</v>
      </c>
    </row>
    <row r="258" spans="2:33" ht="12" customHeight="1" x14ac:dyDescent="0.2">
      <c r="B258" s="53" t="s">
        <v>208</v>
      </c>
      <c r="C258" s="44"/>
      <c r="D258" s="44"/>
      <c r="E258" s="44"/>
      <c r="F258" s="44"/>
      <c r="G258" s="47">
        <v>16</v>
      </c>
      <c r="I258" s="44"/>
      <c r="J258" s="47">
        <v>171</v>
      </c>
      <c r="L258" s="44"/>
      <c r="M258" s="47">
        <v>0</v>
      </c>
      <c r="O258" s="44"/>
      <c r="P258" s="47">
        <v>0</v>
      </c>
      <c r="R258" s="44"/>
      <c r="S258" s="47">
        <v>0</v>
      </c>
      <c r="T258" s="44"/>
      <c r="U258" s="44"/>
      <c r="V258" s="44"/>
      <c r="W258" s="47">
        <v>0</v>
      </c>
      <c r="Y258" s="44"/>
      <c r="Z258" s="44"/>
      <c r="AA258" s="47">
        <v>9</v>
      </c>
      <c r="AC258" s="44"/>
      <c r="AD258" s="44"/>
      <c r="AE258" s="44"/>
      <c r="AF258" s="44"/>
      <c r="AG258" s="47">
        <v>137</v>
      </c>
    </row>
    <row r="259" spans="2:33" ht="12" customHeight="1" x14ac:dyDescent="0.2">
      <c r="B259" s="53" t="s">
        <v>169</v>
      </c>
      <c r="C259" s="44"/>
      <c r="D259" s="44"/>
      <c r="E259" s="44"/>
      <c r="F259" s="44"/>
      <c r="G259" s="47">
        <v>7</v>
      </c>
      <c r="I259" s="44"/>
      <c r="J259" s="47">
        <v>47</v>
      </c>
      <c r="L259" s="44"/>
      <c r="M259" s="47">
        <v>0</v>
      </c>
      <c r="O259" s="44"/>
      <c r="P259" s="47">
        <v>0</v>
      </c>
      <c r="R259" s="44"/>
      <c r="S259" s="47">
        <v>0</v>
      </c>
      <c r="T259" s="44"/>
      <c r="U259" s="44"/>
      <c r="V259" s="44"/>
      <c r="W259" s="47">
        <v>0</v>
      </c>
      <c r="Y259" s="44"/>
      <c r="Z259" s="44"/>
      <c r="AA259" s="47">
        <v>4</v>
      </c>
      <c r="AC259" s="44"/>
      <c r="AD259" s="44"/>
      <c r="AE259" s="44"/>
      <c r="AF259" s="44"/>
      <c r="AG259" s="47">
        <v>29</v>
      </c>
    </row>
    <row r="260" spans="2:33" ht="12" customHeight="1" x14ac:dyDescent="0.2">
      <c r="B260" s="53" t="s">
        <v>282</v>
      </c>
      <c r="C260" s="44"/>
      <c r="D260" s="44"/>
      <c r="E260" s="44"/>
      <c r="F260" s="44"/>
      <c r="G260" s="47">
        <v>63</v>
      </c>
      <c r="I260" s="44"/>
      <c r="J260" s="47">
        <v>517</v>
      </c>
      <c r="L260" s="44"/>
      <c r="M260" s="47">
        <v>0</v>
      </c>
      <c r="O260" s="44"/>
      <c r="P260" s="47">
        <v>0</v>
      </c>
      <c r="R260" s="44"/>
      <c r="S260" s="47">
        <v>1</v>
      </c>
      <c r="T260" s="44"/>
      <c r="U260" s="44"/>
      <c r="V260" s="44"/>
      <c r="W260" s="47">
        <v>350</v>
      </c>
      <c r="Y260" s="44"/>
      <c r="Z260" s="44"/>
      <c r="AA260" s="47">
        <v>19</v>
      </c>
      <c r="AC260" s="44"/>
      <c r="AD260" s="44"/>
      <c r="AE260" s="44"/>
      <c r="AF260" s="44"/>
      <c r="AG260" s="47">
        <v>543</v>
      </c>
    </row>
    <row r="261" spans="2:33" ht="12" customHeight="1" x14ac:dyDescent="0.2">
      <c r="B261" s="53" t="s">
        <v>26</v>
      </c>
      <c r="C261" s="44"/>
      <c r="D261" s="44"/>
      <c r="E261" s="44"/>
      <c r="F261" s="44"/>
      <c r="G261" s="47">
        <v>567</v>
      </c>
      <c r="I261" s="44"/>
      <c r="J261" s="47">
        <v>6806</v>
      </c>
      <c r="L261" s="44"/>
      <c r="M261" s="47">
        <v>18</v>
      </c>
      <c r="O261" s="44"/>
      <c r="P261" s="47">
        <v>3128</v>
      </c>
      <c r="R261" s="44"/>
      <c r="S261" s="47">
        <v>28</v>
      </c>
      <c r="T261" s="44"/>
      <c r="U261" s="44"/>
      <c r="V261" s="44"/>
      <c r="W261" s="47">
        <v>16700</v>
      </c>
      <c r="Y261" s="44"/>
      <c r="Z261" s="44"/>
      <c r="AA261" s="47">
        <v>211</v>
      </c>
      <c r="AC261" s="44"/>
      <c r="AD261" s="44"/>
      <c r="AE261" s="44"/>
      <c r="AF261" s="44"/>
      <c r="AG261" s="47">
        <v>8527</v>
      </c>
    </row>
    <row r="262" spans="2:33" ht="12" customHeight="1" x14ac:dyDescent="0.2">
      <c r="B262" s="51" t="s">
        <v>210</v>
      </c>
      <c r="C262" s="41"/>
      <c r="D262" s="41"/>
    </row>
    <row r="263" spans="2:33" ht="12" customHeight="1" x14ac:dyDescent="0.2">
      <c r="B263" s="53" t="s">
        <v>211</v>
      </c>
      <c r="C263" s="44"/>
      <c r="D263" s="44"/>
      <c r="E263" s="44"/>
      <c r="F263" s="44"/>
      <c r="G263" s="47">
        <v>41</v>
      </c>
      <c r="I263" s="44"/>
      <c r="J263" s="47">
        <v>629</v>
      </c>
      <c r="L263" s="44"/>
      <c r="M263" s="47">
        <v>4</v>
      </c>
      <c r="O263" s="44"/>
      <c r="P263" s="47">
        <v>671</v>
      </c>
      <c r="R263" s="44"/>
      <c r="S263" s="47">
        <v>3</v>
      </c>
      <c r="T263" s="44"/>
      <c r="U263" s="44"/>
      <c r="V263" s="44"/>
      <c r="W263" s="47">
        <v>1913</v>
      </c>
      <c r="Y263" s="44"/>
      <c r="Z263" s="44"/>
      <c r="AA263" s="47">
        <v>20</v>
      </c>
      <c r="AC263" s="44"/>
      <c r="AD263" s="44"/>
      <c r="AE263" s="44"/>
      <c r="AF263" s="44"/>
      <c r="AG263" s="47">
        <v>1804</v>
      </c>
    </row>
    <row r="264" spans="2:33" ht="12" customHeight="1" x14ac:dyDescent="0.2">
      <c r="B264" s="53" t="s">
        <v>232</v>
      </c>
      <c r="C264" s="44"/>
      <c r="D264" s="44"/>
      <c r="E264" s="44"/>
      <c r="F264" s="44"/>
      <c r="G264" s="47">
        <v>27</v>
      </c>
      <c r="I264" s="44"/>
      <c r="J264" s="47">
        <v>162</v>
      </c>
      <c r="L264" s="44"/>
      <c r="M264" s="47">
        <v>1</v>
      </c>
      <c r="O264" s="44"/>
      <c r="P264" s="47">
        <v>150</v>
      </c>
      <c r="R264" s="44"/>
      <c r="S264" s="47">
        <v>1</v>
      </c>
      <c r="T264" s="44"/>
      <c r="U264" s="44"/>
      <c r="V264" s="44"/>
      <c r="W264" s="47">
        <v>600</v>
      </c>
      <c r="Y264" s="44"/>
      <c r="Z264" s="44"/>
      <c r="AA264" s="47">
        <v>7</v>
      </c>
      <c r="AC264" s="44"/>
      <c r="AD264" s="44"/>
      <c r="AE264" s="44"/>
      <c r="AF264" s="44"/>
      <c r="AG264" s="47">
        <v>81</v>
      </c>
    </row>
    <row r="265" spans="2:33" ht="12" customHeight="1" x14ac:dyDescent="0.2">
      <c r="B265" s="53" t="s">
        <v>186</v>
      </c>
      <c r="C265" s="44"/>
      <c r="D265" s="44"/>
      <c r="E265" s="44"/>
      <c r="F265" s="44"/>
      <c r="G265" s="47">
        <v>11</v>
      </c>
      <c r="I265" s="44"/>
      <c r="J265" s="47">
        <v>191</v>
      </c>
      <c r="L265" s="44"/>
      <c r="M265" s="47">
        <v>0</v>
      </c>
      <c r="O265" s="44"/>
      <c r="P265" s="47">
        <v>0</v>
      </c>
      <c r="R265" s="44"/>
      <c r="S265" s="47">
        <v>0</v>
      </c>
      <c r="T265" s="44"/>
      <c r="U265" s="44"/>
      <c r="V265" s="44"/>
      <c r="W265" s="47">
        <v>0</v>
      </c>
      <c r="Y265" s="44"/>
      <c r="Z265" s="44"/>
      <c r="AA265" s="47">
        <v>5</v>
      </c>
      <c r="AC265" s="44"/>
      <c r="AD265" s="44"/>
      <c r="AE265" s="44"/>
      <c r="AF265" s="44"/>
      <c r="AG265" s="47">
        <v>156</v>
      </c>
    </row>
    <row r="266" spans="2:33" ht="12" customHeight="1" x14ac:dyDescent="0.2">
      <c r="B266" s="53" t="s">
        <v>215</v>
      </c>
      <c r="C266" s="44"/>
      <c r="D266" s="44"/>
      <c r="E266" s="44"/>
      <c r="F266" s="44"/>
      <c r="G266" s="47">
        <v>20</v>
      </c>
      <c r="I266" s="44"/>
      <c r="J266" s="47">
        <v>197</v>
      </c>
      <c r="L266" s="44"/>
      <c r="M266" s="47">
        <v>0</v>
      </c>
      <c r="O266" s="44"/>
      <c r="P266" s="47">
        <v>0</v>
      </c>
      <c r="R266" s="44"/>
      <c r="S266" s="47">
        <v>1</v>
      </c>
      <c r="T266" s="44"/>
      <c r="U266" s="44"/>
      <c r="V266" s="44"/>
      <c r="W266" s="47">
        <v>670</v>
      </c>
      <c r="Y266" s="44"/>
      <c r="Z266" s="44"/>
      <c r="AA266" s="47">
        <v>9</v>
      </c>
      <c r="AC266" s="44"/>
      <c r="AD266" s="44"/>
      <c r="AE266" s="44"/>
      <c r="AF266" s="44"/>
      <c r="AG266" s="47">
        <v>769</v>
      </c>
    </row>
    <row r="267" spans="2:33" ht="12" customHeight="1" x14ac:dyDescent="0.2">
      <c r="B267" s="53" t="s">
        <v>216</v>
      </c>
      <c r="C267" s="44"/>
      <c r="D267" s="44"/>
      <c r="E267" s="44"/>
      <c r="F267" s="44"/>
      <c r="G267" s="47">
        <v>28</v>
      </c>
      <c r="I267" s="44"/>
      <c r="J267" s="47">
        <v>335</v>
      </c>
      <c r="L267" s="44"/>
      <c r="M267" s="47">
        <v>1</v>
      </c>
      <c r="O267" s="44"/>
      <c r="P267" s="47">
        <v>146</v>
      </c>
      <c r="R267" s="44"/>
      <c r="S267" s="47">
        <v>1</v>
      </c>
      <c r="T267" s="44"/>
      <c r="U267" s="44"/>
      <c r="V267" s="44"/>
      <c r="W267" s="47">
        <v>450</v>
      </c>
      <c r="Y267" s="44"/>
      <c r="Z267" s="44"/>
      <c r="AA267" s="47">
        <v>13</v>
      </c>
      <c r="AC267" s="44"/>
      <c r="AD267" s="44"/>
      <c r="AE267" s="44"/>
      <c r="AF267" s="44"/>
      <c r="AG267" s="47">
        <v>844</v>
      </c>
    </row>
    <row r="268" spans="2:33" ht="12" customHeight="1" x14ac:dyDescent="0.2">
      <c r="B268" s="53" t="s">
        <v>194</v>
      </c>
      <c r="C268" s="44"/>
      <c r="D268" s="44"/>
      <c r="E268" s="44"/>
      <c r="F268" s="44"/>
      <c r="G268" s="47">
        <v>12</v>
      </c>
      <c r="I268" s="44"/>
      <c r="J268" s="47">
        <v>162</v>
      </c>
      <c r="L268" s="44"/>
      <c r="M268" s="47">
        <v>0</v>
      </c>
      <c r="O268" s="44"/>
      <c r="P268" s="47">
        <v>0</v>
      </c>
      <c r="R268" s="44"/>
      <c r="S268" s="47">
        <v>0</v>
      </c>
      <c r="T268" s="44"/>
      <c r="U268" s="44"/>
      <c r="V268" s="44"/>
      <c r="W268" s="47">
        <v>0</v>
      </c>
      <c r="Y268" s="44"/>
      <c r="Z268" s="44"/>
      <c r="AA268" s="47">
        <v>3</v>
      </c>
      <c r="AC268" s="44"/>
      <c r="AD268" s="44"/>
      <c r="AE268" s="44"/>
      <c r="AF268" s="44"/>
      <c r="AG268" s="47">
        <v>48</v>
      </c>
    </row>
    <row r="269" spans="2:33" ht="12" customHeight="1" x14ac:dyDescent="0.2">
      <c r="B269" s="53" t="s">
        <v>26</v>
      </c>
      <c r="C269" s="44"/>
      <c r="D269" s="44"/>
      <c r="E269" s="44"/>
      <c r="F269" s="44"/>
      <c r="G269" s="47">
        <v>139</v>
      </c>
      <c r="I269" s="44"/>
      <c r="J269" s="47">
        <v>1676</v>
      </c>
      <c r="L269" s="44"/>
      <c r="M269" s="47">
        <v>6</v>
      </c>
      <c r="O269" s="44"/>
      <c r="P269" s="47">
        <v>967</v>
      </c>
      <c r="R269" s="44"/>
      <c r="S269" s="47">
        <v>6</v>
      </c>
      <c r="T269" s="44"/>
      <c r="U269" s="44"/>
      <c r="V269" s="44"/>
      <c r="W269" s="47">
        <v>3633</v>
      </c>
      <c r="Y269" s="44"/>
      <c r="Z269" s="44"/>
      <c r="AA269" s="47">
        <v>57</v>
      </c>
      <c r="AC269" s="44"/>
      <c r="AD269" s="44"/>
      <c r="AE269" s="44"/>
      <c r="AF269" s="44"/>
      <c r="AG269" s="47">
        <v>3702</v>
      </c>
    </row>
    <row r="270" spans="2:33" ht="12" customHeight="1" x14ac:dyDescent="0.2">
      <c r="B270" s="51" t="s">
        <v>218</v>
      </c>
      <c r="C270" s="41"/>
      <c r="D270" s="41"/>
    </row>
    <row r="271" spans="2:33" ht="12" customHeight="1" x14ac:dyDescent="0.2">
      <c r="B271" s="53" t="s">
        <v>203</v>
      </c>
      <c r="C271" s="44"/>
      <c r="D271" s="44"/>
      <c r="E271" s="44"/>
      <c r="F271" s="44"/>
      <c r="G271" s="47">
        <v>22</v>
      </c>
      <c r="I271" s="44"/>
      <c r="J271" s="47">
        <v>152</v>
      </c>
      <c r="L271" s="44"/>
      <c r="M271" s="47">
        <v>0</v>
      </c>
      <c r="O271" s="44"/>
      <c r="P271" s="47">
        <v>0</v>
      </c>
      <c r="R271" s="44"/>
      <c r="S271" s="47">
        <v>0</v>
      </c>
      <c r="T271" s="44"/>
      <c r="U271" s="44"/>
      <c r="V271" s="44"/>
      <c r="W271" s="47">
        <v>0</v>
      </c>
      <c r="Y271" s="44"/>
      <c r="Z271" s="44"/>
      <c r="AA271" s="47">
        <v>6</v>
      </c>
      <c r="AC271" s="44"/>
      <c r="AD271" s="44"/>
      <c r="AE271" s="44"/>
      <c r="AF271" s="44"/>
      <c r="AG271" s="47">
        <v>76</v>
      </c>
    </row>
    <row r="272" spans="2:33" ht="12" customHeight="1" x14ac:dyDescent="0.2">
      <c r="B272" s="53" t="s">
        <v>236</v>
      </c>
      <c r="C272" s="44"/>
      <c r="D272" s="44"/>
      <c r="E272" s="44"/>
      <c r="F272" s="44"/>
      <c r="G272" s="47">
        <v>16</v>
      </c>
      <c r="I272" s="44"/>
      <c r="J272" s="47">
        <v>76</v>
      </c>
      <c r="L272" s="44"/>
      <c r="M272" s="47">
        <v>0</v>
      </c>
      <c r="O272" s="44"/>
      <c r="P272" s="47">
        <v>0</v>
      </c>
      <c r="R272" s="44"/>
      <c r="S272" s="47">
        <v>1</v>
      </c>
      <c r="T272" s="44"/>
      <c r="U272" s="44"/>
      <c r="V272" s="44"/>
      <c r="W272" s="47">
        <v>470</v>
      </c>
      <c r="Y272" s="44"/>
      <c r="Z272" s="44"/>
      <c r="AA272" s="47">
        <v>3</v>
      </c>
      <c r="AC272" s="44"/>
      <c r="AD272" s="44"/>
      <c r="AE272" s="44"/>
      <c r="AF272" s="44"/>
      <c r="AG272" s="47">
        <v>486</v>
      </c>
    </row>
    <row r="273" spans="1:33" ht="12" customHeight="1" x14ac:dyDescent="0.2">
      <c r="B273" s="53" t="s">
        <v>170</v>
      </c>
      <c r="C273" s="44"/>
      <c r="D273" s="44"/>
      <c r="E273" s="44"/>
      <c r="F273" s="44"/>
      <c r="G273" s="47">
        <v>9</v>
      </c>
      <c r="I273" s="44"/>
      <c r="J273" s="47">
        <v>91</v>
      </c>
      <c r="L273" s="44"/>
      <c r="M273" s="47">
        <v>1</v>
      </c>
      <c r="O273" s="44"/>
      <c r="P273" s="47">
        <v>127</v>
      </c>
      <c r="R273" s="44"/>
      <c r="S273" s="47">
        <v>0</v>
      </c>
      <c r="T273" s="44"/>
      <c r="U273" s="44"/>
      <c r="V273" s="44"/>
      <c r="W273" s="47">
        <v>0</v>
      </c>
      <c r="Y273" s="44"/>
      <c r="Z273" s="44"/>
      <c r="AA273" s="47">
        <v>4</v>
      </c>
      <c r="AC273" s="44"/>
      <c r="AD273" s="44"/>
      <c r="AE273" s="44"/>
      <c r="AF273" s="44"/>
      <c r="AG273" s="47">
        <v>156</v>
      </c>
    </row>
    <row r="274" spans="1:33" ht="12" customHeight="1" x14ac:dyDescent="0.2">
      <c r="B274" s="53" t="s">
        <v>217</v>
      </c>
      <c r="C274" s="44"/>
      <c r="D274" s="44"/>
      <c r="E274" s="44"/>
      <c r="F274" s="44"/>
      <c r="G274" s="47">
        <v>66</v>
      </c>
      <c r="I274" s="44"/>
      <c r="J274" s="47">
        <v>446</v>
      </c>
      <c r="L274" s="44"/>
      <c r="M274" s="47">
        <v>1</v>
      </c>
      <c r="O274" s="44"/>
      <c r="P274" s="47">
        <v>134</v>
      </c>
      <c r="R274" s="44"/>
      <c r="S274" s="47">
        <v>0</v>
      </c>
      <c r="T274" s="44"/>
      <c r="U274" s="44"/>
      <c r="V274" s="44"/>
      <c r="W274" s="47">
        <v>0</v>
      </c>
      <c r="Y274" s="44"/>
      <c r="Z274" s="44"/>
      <c r="AA274" s="47">
        <v>20</v>
      </c>
      <c r="AC274" s="44"/>
      <c r="AD274" s="44"/>
      <c r="AE274" s="44"/>
      <c r="AF274" s="44"/>
      <c r="AG274" s="47">
        <v>310</v>
      </c>
    </row>
    <row r="275" spans="1:33" ht="12" customHeight="1" x14ac:dyDescent="0.2">
      <c r="B275" s="53" t="s">
        <v>26</v>
      </c>
      <c r="C275" s="44"/>
      <c r="D275" s="44"/>
      <c r="E275" s="44"/>
      <c r="F275" s="44"/>
      <c r="G275" s="47">
        <v>113</v>
      </c>
      <c r="I275" s="44"/>
      <c r="J275" s="47">
        <v>765</v>
      </c>
      <c r="L275" s="44"/>
      <c r="M275" s="47">
        <v>2</v>
      </c>
      <c r="O275" s="44"/>
      <c r="P275" s="47">
        <v>261</v>
      </c>
      <c r="R275" s="44"/>
      <c r="S275" s="47">
        <v>1</v>
      </c>
      <c r="T275" s="44"/>
      <c r="U275" s="44"/>
      <c r="V275" s="44"/>
      <c r="W275" s="47">
        <v>470</v>
      </c>
      <c r="Y275" s="44"/>
      <c r="Z275" s="44"/>
      <c r="AA275" s="47">
        <v>33</v>
      </c>
      <c r="AC275" s="44"/>
      <c r="AD275" s="44"/>
      <c r="AE275" s="44"/>
      <c r="AF275" s="44"/>
      <c r="AG275" s="47">
        <v>1028</v>
      </c>
    </row>
    <row r="276" spans="1:33" ht="12" customHeight="1" x14ac:dyDescent="0.2">
      <c r="B276" s="51" t="s">
        <v>223</v>
      </c>
      <c r="C276" s="41"/>
      <c r="D276" s="41"/>
    </row>
    <row r="277" spans="1:33" ht="12" customHeight="1" x14ac:dyDescent="0.2">
      <c r="B277" s="53" t="s">
        <v>224</v>
      </c>
      <c r="C277" s="44"/>
      <c r="D277" s="44"/>
      <c r="E277" s="44"/>
      <c r="F277" s="44"/>
      <c r="G277" s="47">
        <v>98</v>
      </c>
      <c r="I277" s="44"/>
      <c r="J277" s="47">
        <v>999</v>
      </c>
      <c r="L277" s="44"/>
      <c r="M277" s="47">
        <v>4</v>
      </c>
      <c r="O277" s="44"/>
      <c r="P277" s="47">
        <v>641</v>
      </c>
      <c r="R277" s="44"/>
      <c r="S277" s="47">
        <v>4</v>
      </c>
      <c r="T277" s="44"/>
      <c r="U277" s="44"/>
      <c r="V277" s="44"/>
      <c r="W277" s="47">
        <v>1800</v>
      </c>
      <c r="Y277" s="44"/>
      <c r="Z277" s="44"/>
      <c r="AA277" s="47">
        <v>31</v>
      </c>
      <c r="AC277" s="44"/>
      <c r="AD277" s="44"/>
      <c r="AE277" s="44"/>
      <c r="AF277" s="44"/>
      <c r="AG277" s="47">
        <v>1210</v>
      </c>
    </row>
    <row r="278" spans="1:33" ht="12" customHeight="1" x14ac:dyDescent="0.2">
      <c r="B278" s="53" t="s">
        <v>197</v>
      </c>
      <c r="C278" s="44"/>
      <c r="D278" s="44"/>
      <c r="E278" s="44"/>
      <c r="F278" s="44"/>
      <c r="G278" s="47">
        <v>11</v>
      </c>
      <c r="I278" s="44"/>
      <c r="J278" s="47">
        <v>24</v>
      </c>
      <c r="L278" s="44"/>
      <c r="M278" s="47">
        <v>0</v>
      </c>
      <c r="O278" s="44"/>
      <c r="P278" s="47">
        <v>0</v>
      </c>
      <c r="R278" s="44"/>
      <c r="S278" s="47">
        <v>0</v>
      </c>
      <c r="T278" s="44"/>
      <c r="U278" s="44"/>
      <c r="V278" s="44"/>
      <c r="W278" s="47">
        <v>0</v>
      </c>
      <c r="Y278" s="44"/>
      <c r="Z278" s="44"/>
      <c r="AA278" s="47">
        <v>4</v>
      </c>
      <c r="AC278" s="44"/>
      <c r="AD278" s="44"/>
      <c r="AE278" s="44"/>
      <c r="AF278" s="44"/>
      <c r="AG278" s="47">
        <v>11</v>
      </c>
    </row>
    <row r="279" spans="1:33" ht="12" customHeight="1" x14ac:dyDescent="0.2">
      <c r="B279" s="53" t="s">
        <v>26</v>
      </c>
      <c r="C279" s="44"/>
      <c r="D279" s="44"/>
      <c r="E279" s="44"/>
      <c r="F279" s="44"/>
      <c r="G279" s="47">
        <v>109</v>
      </c>
      <c r="I279" s="44"/>
      <c r="J279" s="47">
        <v>1023</v>
      </c>
      <c r="L279" s="44"/>
      <c r="M279" s="47">
        <v>4</v>
      </c>
      <c r="O279" s="44"/>
      <c r="P279" s="47">
        <v>641</v>
      </c>
      <c r="R279" s="44"/>
      <c r="S279" s="47">
        <v>4</v>
      </c>
      <c r="T279" s="44"/>
      <c r="U279" s="44"/>
      <c r="V279" s="44"/>
      <c r="W279" s="47">
        <v>1800</v>
      </c>
      <c r="Y279" s="44"/>
      <c r="Z279" s="44"/>
      <c r="AA279" s="47">
        <v>35</v>
      </c>
      <c r="AC279" s="44"/>
      <c r="AD279" s="44"/>
      <c r="AE279" s="44"/>
      <c r="AF279" s="44"/>
      <c r="AG279" s="47">
        <v>1221</v>
      </c>
    </row>
    <row r="280" spans="1:33" ht="12" customHeight="1" x14ac:dyDescent="0.2">
      <c r="B280" s="51" t="s">
        <v>226</v>
      </c>
      <c r="C280" s="41"/>
      <c r="D280" s="41"/>
    </row>
    <row r="281" spans="1:33" ht="14.45" customHeight="1" x14ac:dyDescent="0.2">
      <c r="A281" s="48" t="s">
        <v>283</v>
      </c>
      <c r="B281" s="37"/>
      <c r="C281" s="37"/>
      <c r="D281" s="37"/>
      <c r="E281" s="37"/>
      <c r="F281" s="37"/>
      <c r="G281" s="37"/>
      <c r="H281" s="37"/>
      <c r="Z281" s="38"/>
      <c r="AA281" s="38"/>
      <c r="AB281" s="49" t="s">
        <v>1</v>
      </c>
      <c r="AC281" s="38"/>
      <c r="AD281" s="49" t="s">
        <v>221</v>
      </c>
      <c r="AE281" s="50" t="s">
        <v>3</v>
      </c>
      <c r="AF281" s="38"/>
      <c r="AG281" s="49" t="s">
        <v>221</v>
      </c>
    </row>
    <row r="282" spans="1:33" ht="14.45" customHeight="1" x14ac:dyDescent="0.2">
      <c r="A282" s="48" t="s">
        <v>5</v>
      </c>
      <c r="B282" s="37"/>
      <c r="C282" s="37"/>
      <c r="D282" s="37"/>
      <c r="E282" s="37"/>
      <c r="V282" s="48" t="s">
        <v>6</v>
      </c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</row>
    <row r="283" spans="1:33" ht="14.45" customHeight="1" x14ac:dyDescent="0.2">
      <c r="A283" s="48" t="s">
        <v>7</v>
      </c>
      <c r="B283" s="37"/>
      <c r="C283" s="37"/>
      <c r="D283" s="37"/>
      <c r="E283" s="37"/>
      <c r="V283" s="48" t="s">
        <v>268</v>
      </c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</row>
    <row r="284" spans="1:33" ht="12" customHeight="1" x14ac:dyDescent="0.2">
      <c r="G284" s="51" t="s">
        <v>10</v>
      </c>
      <c r="H284" s="41"/>
      <c r="I284" s="41"/>
      <c r="J284" s="41"/>
      <c r="M284" s="51" t="s">
        <v>10</v>
      </c>
      <c r="N284" s="41"/>
      <c r="O284" s="41"/>
      <c r="P284" s="41"/>
      <c r="R284" s="51" t="s">
        <v>10</v>
      </c>
      <c r="S284" s="41"/>
      <c r="T284" s="41"/>
      <c r="U284" s="41"/>
      <c r="V284" s="41"/>
    </row>
    <row r="285" spans="1:33" ht="12" customHeight="1" x14ac:dyDescent="0.2">
      <c r="G285" s="51" t="s">
        <v>11</v>
      </c>
      <c r="H285" s="41"/>
      <c r="I285" s="41"/>
      <c r="J285" s="41"/>
      <c r="M285" s="51" t="s">
        <v>12</v>
      </c>
      <c r="N285" s="41"/>
      <c r="O285" s="41"/>
      <c r="P285" s="41"/>
      <c r="R285" s="51" t="s">
        <v>13</v>
      </c>
      <c r="S285" s="41"/>
      <c r="T285" s="41"/>
      <c r="U285" s="41"/>
      <c r="V285" s="41"/>
      <c r="X285" s="51" t="s">
        <v>14</v>
      </c>
      <c r="Y285" s="41"/>
      <c r="Z285" s="41"/>
      <c r="AA285" s="41"/>
      <c r="AB285" s="41"/>
      <c r="AC285" s="41"/>
      <c r="AD285" s="41"/>
      <c r="AE285" s="41"/>
      <c r="AF285" s="41"/>
      <c r="AG285" s="41"/>
    </row>
    <row r="286" spans="1:33" ht="12.95" customHeight="1" x14ac:dyDescent="0.2">
      <c r="B286" s="52" t="s">
        <v>15</v>
      </c>
      <c r="G286" s="51" t="s">
        <v>16</v>
      </c>
      <c r="H286" s="41"/>
      <c r="I286" s="41"/>
      <c r="J286" s="41"/>
      <c r="M286" s="51" t="s">
        <v>17</v>
      </c>
      <c r="N286" s="41"/>
      <c r="O286" s="41"/>
      <c r="P286" s="41"/>
      <c r="X286" s="51" t="s">
        <v>18</v>
      </c>
      <c r="Y286" s="41"/>
      <c r="Z286" s="41"/>
      <c r="AA286" s="41"/>
      <c r="AB286" s="41"/>
      <c r="AC286" s="41"/>
      <c r="AD286" s="41"/>
      <c r="AE286" s="41"/>
      <c r="AF286" s="41"/>
      <c r="AG286" s="41"/>
    </row>
    <row r="287" spans="1:33" ht="13.5" customHeight="1" x14ac:dyDescent="0.2">
      <c r="B287" s="42"/>
      <c r="G287" s="41"/>
      <c r="H287" s="41"/>
      <c r="I287" s="41"/>
      <c r="J287" s="41"/>
      <c r="M287" s="41"/>
      <c r="N287" s="41"/>
      <c r="O287" s="41"/>
      <c r="P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</row>
    <row r="288" spans="1:33" ht="12" customHeight="1" x14ac:dyDescent="0.2">
      <c r="F288" s="51" t="s">
        <v>19</v>
      </c>
      <c r="G288" s="41"/>
      <c r="H288" s="41"/>
      <c r="J288" s="51" t="s">
        <v>20</v>
      </c>
      <c r="K288" s="41"/>
      <c r="M288" s="51" t="s">
        <v>19</v>
      </c>
      <c r="N288" s="41"/>
      <c r="P288" s="52" t="s">
        <v>20</v>
      </c>
      <c r="S288" s="52" t="s">
        <v>19</v>
      </c>
      <c r="U288" s="51" t="s">
        <v>20</v>
      </c>
      <c r="V288" s="41"/>
      <c r="Y288" s="51" t="s">
        <v>19</v>
      </c>
      <c r="Z288" s="41"/>
      <c r="AD288" s="51" t="s">
        <v>20</v>
      </c>
      <c r="AE288" s="41"/>
      <c r="AF288" s="41"/>
    </row>
    <row r="289" spans="2:33" ht="12" customHeight="1" x14ac:dyDescent="0.2">
      <c r="F289" s="51" t="s">
        <v>21</v>
      </c>
      <c r="G289" s="41"/>
      <c r="H289" s="41"/>
      <c r="J289" s="51" t="s">
        <v>22</v>
      </c>
      <c r="K289" s="41"/>
      <c r="M289" s="51" t="s">
        <v>21</v>
      </c>
      <c r="N289" s="41"/>
      <c r="P289" s="52" t="s">
        <v>22</v>
      </c>
      <c r="S289" s="52" t="s">
        <v>21</v>
      </c>
      <c r="U289" s="51" t="s">
        <v>22</v>
      </c>
      <c r="V289" s="41"/>
      <c r="Y289" s="51" t="s">
        <v>21</v>
      </c>
      <c r="Z289" s="41"/>
      <c r="AD289" s="51" t="s">
        <v>22</v>
      </c>
      <c r="AE289" s="41"/>
      <c r="AF289" s="41"/>
    </row>
    <row r="290" spans="2:33" ht="12" customHeight="1" x14ac:dyDescent="0.2">
      <c r="B290" s="53" t="s">
        <v>230</v>
      </c>
      <c r="C290" s="44"/>
      <c r="D290" s="44"/>
      <c r="E290" s="44"/>
      <c r="F290" s="44"/>
      <c r="G290" s="47">
        <v>42</v>
      </c>
      <c r="I290" s="44"/>
      <c r="J290" s="47">
        <v>427</v>
      </c>
      <c r="L290" s="44"/>
      <c r="M290" s="47">
        <v>2</v>
      </c>
      <c r="O290" s="44"/>
      <c r="P290" s="47">
        <v>293</v>
      </c>
      <c r="R290" s="44"/>
      <c r="S290" s="47">
        <v>2</v>
      </c>
      <c r="T290" s="44"/>
      <c r="U290" s="44"/>
      <c r="V290" s="44"/>
      <c r="W290" s="47">
        <v>719</v>
      </c>
      <c r="Y290" s="44"/>
      <c r="Z290" s="44"/>
      <c r="AA290" s="47">
        <v>10</v>
      </c>
      <c r="AC290" s="44"/>
      <c r="AD290" s="44"/>
      <c r="AE290" s="44"/>
      <c r="AF290" s="44"/>
      <c r="AG290" s="47">
        <v>397</v>
      </c>
    </row>
    <row r="291" spans="2:33" ht="12" customHeight="1" x14ac:dyDescent="0.2">
      <c r="B291" s="53" t="s">
        <v>225</v>
      </c>
      <c r="C291" s="44"/>
      <c r="D291" s="44"/>
      <c r="E291" s="44"/>
      <c r="F291" s="44"/>
      <c r="G291" s="47">
        <v>4</v>
      </c>
      <c r="I291" s="44"/>
      <c r="J291" s="47">
        <v>118</v>
      </c>
      <c r="L291" s="44"/>
      <c r="M291" s="47">
        <v>0</v>
      </c>
      <c r="O291" s="44"/>
      <c r="P291" s="47">
        <v>0</v>
      </c>
      <c r="R291" s="44"/>
      <c r="S291" s="47">
        <v>0</v>
      </c>
      <c r="T291" s="44"/>
      <c r="U291" s="44"/>
      <c r="V291" s="44"/>
      <c r="W291" s="47">
        <v>0</v>
      </c>
      <c r="Y291" s="44"/>
      <c r="Z291" s="44"/>
      <c r="AA291" s="47">
        <v>0</v>
      </c>
      <c r="AC291" s="44"/>
      <c r="AD291" s="44"/>
      <c r="AE291" s="44"/>
      <c r="AF291" s="44"/>
      <c r="AG291" s="47">
        <v>0</v>
      </c>
    </row>
    <row r="292" spans="2:33" ht="12" customHeight="1" x14ac:dyDescent="0.2">
      <c r="B292" s="53" t="s">
        <v>233</v>
      </c>
      <c r="C292" s="44"/>
      <c r="D292" s="44"/>
      <c r="E292" s="44"/>
      <c r="F292" s="44"/>
      <c r="G292" s="47">
        <v>87</v>
      </c>
      <c r="I292" s="44"/>
      <c r="J292" s="47">
        <v>899</v>
      </c>
      <c r="L292" s="44"/>
      <c r="M292" s="47">
        <v>4</v>
      </c>
      <c r="O292" s="44"/>
      <c r="P292" s="47">
        <v>798</v>
      </c>
      <c r="R292" s="44"/>
      <c r="S292" s="47">
        <v>10</v>
      </c>
      <c r="T292" s="44"/>
      <c r="U292" s="44"/>
      <c r="V292" s="44"/>
      <c r="W292" s="47">
        <v>4960</v>
      </c>
      <c r="Y292" s="44"/>
      <c r="Z292" s="44"/>
      <c r="AA292" s="47">
        <v>20</v>
      </c>
      <c r="AC292" s="44"/>
      <c r="AD292" s="44"/>
      <c r="AE292" s="44"/>
      <c r="AF292" s="44"/>
      <c r="AG292" s="47">
        <v>2482</v>
      </c>
    </row>
    <row r="293" spans="2:33" ht="12" customHeight="1" x14ac:dyDescent="0.2">
      <c r="B293" s="53" t="s">
        <v>235</v>
      </c>
      <c r="C293" s="44"/>
      <c r="D293" s="44"/>
      <c r="E293" s="44"/>
      <c r="F293" s="44"/>
      <c r="G293" s="47">
        <v>48</v>
      </c>
      <c r="I293" s="44"/>
      <c r="J293" s="47">
        <v>452</v>
      </c>
      <c r="L293" s="44"/>
      <c r="M293" s="47">
        <v>0</v>
      </c>
      <c r="O293" s="44"/>
      <c r="P293" s="47">
        <v>0</v>
      </c>
      <c r="R293" s="44"/>
      <c r="S293" s="47">
        <v>2</v>
      </c>
      <c r="T293" s="44"/>
      <c r="U293" s="44"/>
      <c r="V293" s="44"/>
      <c r="W293" s="47">
        <v>1186</v>
      </c>
      <c r="Y293" s="44"/>
      <c r="Z293" s="44"/>
      <c r="AA293" s="47">
        <v>14</v>
      </c>
      <c r="AC293" s="44"/>
      <c r="AD293" s="44"/>
      <c r="AE293" s="44"/>
      <c r="AF293" s="44"/>
      <c r="AG293" s="47">
        <v>552</v>
      </c>
    </row>
    <row r="294" spans="2:33" ht="12" customHeight="1" x14ac:dyDescent="0.2">
      <c r="B294" s="53" t="s">
        <v>238</v>
      </c>
      <c r="C294" s="44"/>
      <c r="D294" s="44"/>
      <c r="E294" s="44"/>
      <c r="F294" s="44"/>
      <c r="G294" s="47">
        <v>14</v>
      </c>
      <c r="I294" s="44"/>
      <c r="J294" s="47">
        <v>105</v>
      </c>
      <c r="L294" s="44"/>
      <c r="M294" s="47">
        <v>0</v>
      </c>
      <c r="O294" s="44"/>
      <c r="P294" s="47">
        <v>0</v>
      </c>
      <c r="R294" s="44"/>
      <c r="S294" s="47">
        <v>1</v>
      </c>
      <c r="T294" s="44"/>
      <c r="U294" s="44"/>
      <c r="V294" s="44"/>
      <c r="W294" s="47">
        <v>300</v>
      </c>
      <c r="Y294" s="44"/>
      <c r="Z294" s="44"/>
      <c r="AA294" s="47">
        <v>6</v>
      </c>
      <c r="AC294" s="44"/>
      <c r="AD294" s="44"/>
      <c r="AE294" s="44"/>
      <c r="AF294" s="44"/>
      <c r="AG294" s="47">
        <v>68</v>
      </c>
    </row>
    <row r="295" spans="2:33" ht="12" customHeight="1" x14ac:dyDescent="0.2">
      <c r="B295" s="53" t="s">
        <v>239</v>
      </c>
      <c r="C295" s="44"/>
      <c r="D295" s="44"/>
      <c r="E295" s="44"/>
      <c r="F295" s="44"/>
      <c r="G295" s="47">
        <v>78</v>
      </c>
      <c r="I295" s="44"/>
      <c r="J295" s="47">
        <v>650</v>
      </c>
      <c r="L295" s="44"/>
      <c r="M295" s="47">
        <v>0</v>
      </c>
      <c r="O295" s="44"/>
      <c r="P295" s="47">
        <v>0</v>
      </c>
      <c r="R295" s="44"/>
      <c r="S295" s="47">
        <v>3</v>
      </c>
      <c r="T295" s="44"/>
      <c r="U295" s="44"/>
      <c r="V295" s="44"/>
      <c r="W295" s="47">
        <v>1950</v>
      </c>
      <c r="Y295" s="44"/>
      <c r="Z295" s="44"/>
      <c r="AA295" s="47">
        <v>22</v>
      </c>
      <c r="AC295" s="44"/>
      <c r="AD295" s="44"/>
      <c r="AE295" s="44"/>
      <c r="AF295" s="44"/>
      <c r="AG295" s="47">
        <v>229</v>
      </c>
    </row>
    <row r="296" spans="2:33" ht="12" customHeight="1" x14ac:dyDescent="0.2">
      <c r="B296" s="53" t="s">
        <v>240</v>
      </c>
      <c r="C296" s="44"/>
      <c r="D296" s="44"/>
      <c r="E296" s="44"/>
      <c r="F296" s="44"/>
      <c r="G296" s="47">
        <v>52</v>
      </c>
      <c r="I296" s="44"/>
      <c r="J296" s="47">
        <v>386</v>
      </c>
      <c r="L296" s="44"/>
      <c r="M296" s="47">
        <v>2</v>
      </c>
      <c r="O296" s="44"/>
      <c r="P296" s="47">
        <v>500</v>
      </c>
      <c r="R296" s="44"/>
      <c r="S296" s="47">
        <v>5</v>
      </c>
      <c r="T296" s="44"/>
      <c r="U296" s="44"/>
      <c r="V296" s="44"/>
      <c r="W296" s="47">
        <v>3450</v>
      </c>
      <c r="Y296" s="44"/>
      <c r="Z296" s="44"/>
      <c r="AA296" s="47">
        <v>10</v>
      </c>
      <c r="AC296" s="44"/>
      <c r="AD296" s="44"/>
      <c r="AE296" s="44"/>
      <c r="AF296" s="44"/>
      <c r="AG296" s="47">
        <v>806</v>
      </c>
    </row>
    <row r="297" spans="2:33" ht="12" customHeight="1" x14ac:dyDescent="0.2">
      <c r="B297" s="53" t="s">
        <v>241</v>
      </c>
      <c r="C297" s="44"/>
      <c r="D297" s="44"/>
      <c r="E297" s="44"/>
      <c r="F297" s="44"/>
      <c r="G297" s="47">
        <v>59</v>
      </c>
      <c r="I297" s="44"/>
      <c r="J297" s="47">
        <v>621</v>
      </c>
      <c r="L297" s="44"/>
      <c r="M297" s="47">
        <v>0</v>
      </c>
      <c r="O297" s="44"/>
      <c r="P297" s="47">
        <v>0</v>
      </c>
      <c r="R297" s="44"/>
      <c r="S297" s="47">
        <v>0</v>
      </c>
      <c r="T297" s="44"/>
      <c r="U297" s="44"/>
      <c r="V297" s="44"/>
      <c r="W297" s="47">
        <v>0</v>
      </c>
      <c r="Y297" s="44"/>
      <c r="Z297" s="44"/>
      <c r="AA297" s="47">
        <v>15</v>
      </c>
      <c r="AC297" s="44"/>
      <c r="AD297" s="44"/>
      <c r="AE297" s="44"/>
      <c r="AF297" s="44"/>
      <c r="AG297" s="47">
        <v>277</v>
      </c>
    </row>
    <row r="298" spans="2:33" ht="12" customHeight="1" x14ac:dyDescent="0.2">
      <c r="B298" s="53" t="s">
        <v>242</v>
      </c>
      <c r="C298" s="44"/>
      <c r="D298" s="44"/>
      <c r="E298" s="44"/>
      <c r="F298" s="44"/>
      <c r="G298" s="47">
        <v>63</v>
      </c>
      <c r="I298" s="44"/>
      <c r="J298" s="47">
        <v>1111</v>
      </c>
      <c r="L298" s="44"/>
      <c r="M298" s="47">
        <v>2</v>
      </c>
      <c r="O298" s="44"/>
      <c r="P298" s="47">
        <v>329</v>
      </c>
      <c r="R298" s="44"/>
      <c r="S298" s="47">
        <v>1</v>
      </c>
      <c r="T298" s="44"/>
      <c r="U298" s="44"/>
      <c r="V298" s="44"/>
      <c r="W298" s="47">
        <v>315</v>
      </c>
      <c r="Y298" s="44"/>
      <c r="Z298" s="44"/>
      <c r="AA298" s="47">
        <v>16</v>
      </c>
      <c r="AC298" s="44"/>
      <c r="AD298" s="44"/>
      <c r="AE298" s="44"/>
      <c r="AF298" s="44"/>
      <c r="AG298" s="47">
        <v>514</v>
      </c>
    </row>
    <row r="299" spans="2:33" ht="12" customHeight="1" x14ac:dyDescent="0.2">
      <c r="B299" s="53" t="s">
        <v>243</v>
      </c>
      <c r="C299" s="44"/>
      <c r="D299" s="44"/>
      <c r="E299" s="44"/>
      <c r="F299" s="44"/>
      <c r="G299" s="47">
        <v>35</v>
      </c>
      <c r="I299" s="44"/>
      <c r="J299" s="47">
        <v>312</v>
      </c>
      <c r="L299" s="44"/>
      <c r="M299" s="47">
        <v>0</v>
      </c>
      <c r="O299" s="44"/>
      <c r="P299" s="47">
        <v>0</v>
      </c>
      <c r="R299" s="44"/>
      <c r="S299" s="47">
        <v>2</v>
      </c>
      <c r="T299" s="44"/>
      <c r="U299" s="44"/>
      <c r="V299" s="44"/>
      <c r="W299" s="47">
        <v>880</v>
      </c>
      <c r="Y299" s="44"/>
      <c r="Z299" s="44"/>
      <c r="AA299" s="47">
        <v>7</v>
      </c>
      <c r="AC299" s="44"/>
      <c r="AD299" s="44"/>
      <c r="AE299" s="44"/>
      <c r="AF299" s="44"/>
      <c r="AG299" s="47">
        <v>107</v>
      </c>
    </row>
    <row r="300" spans="2:33" ht="12" customHeight="1" x14ac:dyDescent="0.2">
      <c r="B300" s="53" t="s">
        <v>26</v>
      </c>
      <c r="C300" s="44"/>
      <c r="D300" s="44"/>
      <c r="E300" s="44"/>
      <c r="F300" s="44"/>
      <c r="G300" s="47">
        <v>482</v>
      </c>
      <c r="I300" s="44"/>
      <c r="J300" s="47">
        <v>5081</v>
      </c>
      <c r="L300" s="44"/>
      <c r="M300" s="47">
        <v>10</v>
      </c>
      <c r="O300" s="44"/>
      <c r="P300" s="47">
        <v>1920</v>
      </c>
      <c r="R300" s="44"/>
      <c r="S300" s="47">
        <v>26</v>
      </c>
      <c r="T300" s="44"/>
      <c r="U300" s="44"/>
      <c r="V300" s="44"/>
      <c r="W300" s="47">
        <v>13760</v>
      </c>
      <c r="Y300" s="44"/>
      <c r="Z300" s="44"/>
      <c r="AA300" s="47">
        <v>120</v>
      </c>
      <c r="AC300" s="44"/>
      <c r="AD300" s="44"/>
      <c r="AE300" s="44"/>
      <c r="AF300" s="44"/>
      <c r="AG300" s="47">
        <v>5432</v>
      </c>
    </row>
    <row r="301" spans="2:33" ht="12" customHeight="1" x14ac:dyDescent="0.2">
      <c r="B301" s="51" t="s">
        <v>247</v>
      </c>
      <c r="C301" s="41"/>
      <c r="D301" s="41"/>
    </row>
    <row r="302" spans="2:33" ht="12" customHeight="1" x14ac:dyDescent="0.2">
      <c r="B302" s="53" t="s">
        <v>26</v>
      </c>
      <c r="C302" s="44"/>
      <c r="D302" s="44"/>
      <c r="E302" s="44"/>
      <c r="F302" s="44"/>
      <c r="G302" s="47">
        <v>50</v>
      </c>
      <c r="I302" s="44"/>
      <c r="J302" s="47">
        <v>685</v>
      </c>
      <c r="L302" s="44"/>
      <c r="M302" s="47">
        <v>0</v>
      </c>
      <c r="O302" s="44"/>
      <c r="P302" s="47">
        <v>0</v>
      </c>
      <c r="R302" s="44"/>
      <c r="S302" s="47">
        <v>0</v>
      </c>
      <c r="T302" s="44"/>
      <c r="U302" s="44"/>
      <c r="V302" s="44"/>
      <c r="W302" s="47">
        <v>0</v>
      </c>
      <c r="Y302" s="44"/>
      <c r="Z302" s="44"/>
      <c r="AA302" s="47">
        <v>16</v>
      </c>
      <c r="AC302" s="44"/>
      <c r="AD302" s="44"/>
      <c r="AE302" s="44"/>
      <c r="AF302" s="44"/>
      <c r="AG302" s="47">
        <v>388</v>
      </c>
    </row>
    <row r="303" spans="2:33" ht="10.5" customHeight="1" x14ac:dyDescent="0.2">
      <c r="B303" s="41"/>
      <c r="C303" s="41"/>
      <c r="D303" s="41"/>
    </row>
    <row r="304" spans="2:33" ht="12" customHeight="1" x14ac:dyDescent="0.2">
      <c r="B304" s="53" t="s">
        <v>248</v>
      </c>
      <c r="C304" s="44"/>
      <c r="D304" s="44"/>
      <c r="E304" s="44"/>
      <c r="F304" s="44"/>
      <c r="G304" s="47">
        <v>4092</v>
      </c>
      <c r="I304" s="44"/>
      <c r="J304" s="47">
        <v>47969</v>
      </c>
      <c r="L304" s="44"/>
      <c r="M304" s="47">
        <v>176</v>
      </c>
      <c r="O304" s="44"/>
      <c r="P304" s="47">
        <v>30977</v>
      </c>
      <c r="R304" s="44"/>
      <c r="S304" s="47">
        <v>218</v>
      </c>
      <c r="T304" s="44"/>
      <c r="U304" s="44"/>
      <c r="V304" s="44"/>
      <c r="W304" s="47">
        <v>118086</v>
      </c>
      <c r="Y304" s="44"/>
      <c r="Z304" s="44"/>
      <c r="AA304" s="47">
        <v>1333</v>
      </c>
      <c r="AC304" s="44"/>
      <c r="AD304" s="44"/>
      <c r="AE304" s="44"/>
      <c r="AF304" s="44"/>
      <c r="AG304" s="47">
        <v>58044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Aggregate data</vt:lpstr>
      <vt:lpstr>table1-2016</vt:lpstr>
      <vt:lpstr>table1-2015</vt:lpstr>
      <vt:lpstr>table1-2014</vt:lpstr>
      <vt:lpstr>table1-2013</vt:lpstr>
      <vt:lpstr>table1-2012</vt:lpstr>
      <vt:lpstr>table1-2011</vt:lpstr>
      <vt:lpstr>table1-2010</vt:lpstr>
      <vt:lpstr>'table1-2010'!Extract</vt:lpstr>
      <vt:lpstr>'table1-2012'!Extract</vt:lpstr>
      <vt:lpstr>'table1-2013'!Extract</vt:lpstr>
      <vt:lpstr>'table1-2014'!Extract</vt:lpstr>
      <vt:lpstr>'table1-2015'!Extract</vt:lpstr>
      <vt:lpstr>'table1-2016'!Extract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Raddick</cp:lastModifiedBy>
  <dcterms:created xsi:type="dcterms:W3CDTF">2018-09-10T18:01:16Z</dcterms:created>
  <dcterms:modified xsi:type="dcterms:W3CDTF">2018-09-10T18:01:16Z</dcterms:modified>
</cp:coreProperties>
</file>