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5" sheetId="2" r:id="rId4"/>
    <sheet state="visible" name="Sheet2" sheetId="3" r:id="rId5"/>
    <sheet state="visible" name="Quality" sheetId="4" r:id="rId6"/>
    <sheet state="visible" name="Dilutions" sheetId="5" r:id="rId7"/>
    <sheet state="visible" name="Graph" sheetId="6" r:id="rId8"/>
    <sheet state="visible" name="2nd samples" sheetId="7" r:id="rId9"/>
    <sheet state="visible" name="Sheet3" sheetId="8" r:id="rId10"/>
    <sheet state="visible" name="complete dilutions" sheetId="9" r:id="rId11"/>
  </sheets>
  <definedNames/>
  <calcPr/>
</workbook>
</file>

<file path=xl/sharedStrings.xml><?xml version="1.0" encoding="utf-8"?>
<sst xmlns="http://schemas.openxmlformats.org/spreadsheetml/2006/main" count="337" uniqueCount="77">
  <si>
    <t>#</t>
  </si>
  <si>
    <t>Sample ID</t>
  </si>
  <si>
    <t>User name</t>
  </si>
  <si>
    <t>Date and Time</t>
  </si>
  <si>
    <t>Nucleic Acid Conc.</t>
  </si>
  <si>
    <t>Unit</t>
  </si>
  <si>
    <t>A260</t>
  </si>
  <si>
    <t>A280</t>
  </si>
  <si>
    <t>260/280</t>
  </si>
  <si>
    <t>260/230</t>
  </si>
  <si>
    <t>Sample Type</t>
  </si>
  <si>
    <t>Factor</t>
  </si>
  <si>
    <t>Notes</t>
  </si>
  <si>
    <t>Treatment</t>
  </si>
  <si>
    <t>INSTR-ADMIN</t>
  </si>
  <si>
    <t>ng/µl</t>
  </si>
  <si>
    <t>DNA</t>
  </si>
  <si>
    <t>Bad</t>
  </si>
  <si>
    <t>RNA</t>
  </si>
  <si>
    <t>About 2 times volume</t>
  </si>
  <si>
    <t>Flight number</t>
  </si>
  <si>
    <t>Starting Conc. ng/µL</t>
  </si>
  <si>
    <t>Starting vol. µL</t>
  </si>
  <si>
    <t>Final Conc. ng/µL</t>
  </si>
  <si>
    <t>Final vol. µL</t>
  </si>
  <si>
    <t>Water added µL</t>
  </si>
  <si>
    <t xml:space="preserve">CHECK </t>
  </si>
  <si>
    <t>CONCENTRATION</t>
  </si>
  <si>
    <t>OF</t>
  </si>
  <si>
    <t>PRIMERS</t>
  </si>
  <si>
    <t>GC1</t>
  </si>
  <si>
    <t>Ground Control</t>
  </si>
  <si>
    <t>GC2</t>
  </si>
  <si>
    <t>LS1</t>
  </si>
  <si>
    <t>LS2</t>
  </si>
  <si>
    <t>FL1</t>
  </si>
  <si>
    <t>FL2</t>
  </si>
  <si>
    <t>Travel Control</t>
  </si>
  <si>
    <t>Flight</t>
  </si>
  <si>
    <t>6/6/2018 2:09:35 PM</t>
  </si>
  <si>
    <t>6/6/2018 2:12:03 PM</t>
  </si>
  <si>
    <t>6/6/2018 2:13:44 PM</t>
  </si>
  <si>
    <t>6/6/2018 2:37:46 PM</t>
  </si>
  <si>
    <t>6/6/2018 2:52:25 PM</t>
  </si>
  <si>
    <t>6/6/2018 3:12:46 PM</t>
  </si>
  <si>
    <t>6/6/2018 3:26:21 PM</t>
  </si>
  <si>
    <t>Tube #</t>
  </si>
  <si>
    <t>RNALaterTube Label</t>
  </si>
  <si>
    <t>Rocket flight #</t>
  </si>
  <si>
    <t>RNA Concentration</t>
  </si>
  <si>
    <t>Original Volume</t>
  </si>
  <si>
    <t>Target Concentration</t>
  </si>
  <si>
    <t>Final Volume</t>
  </si>
  <si>
    <t>Water to add</t>
  </si>
  <si>
    <t>GC3</t>
  </si>
  <si>
    <t>CL2</t>
  </si>
  <si>
    <t>CL3</t>
  </si>
  <si>
    <t>CL5</t>
  </si>
  <si>
    <t>Plants not totally submerged in RNALater</t>
  </si>
  <si>
    <t>LS3</t>
  </si>
  <si>
    <t>2LS4</t>
  </si>
  <si>
    <t>2LS3</t>
  </si>
  <si>
    <t>2LS2</t>
  </si>
  <si>
    <t>FL3</t>
  </si>
  <si>
    <t>too many beads</t>
  </si>
  <si>
    <t>2FL3</t>
  </si>
  <si>
    <t>2FL4</t>
  </si>
  <si>
    <t>2FL5</t>
  </si>
  <si>
    <t>Genaral Notes: If using small beads, add more and spin longer. Extra beads added after 100% ETOH was added, re-ground.</t>
  </si>
  <si>
    <t>sample ID</t>
  </si>
  <si>
    <t>starting conc.</t>
  </si>
  <si>
    <t>Current volume</t>
  </si>
  <si>
    <t>Final volume</t>
  </si>
  <si>
    <t>water added</t>
  </si>
  <si>
    <t>water added ul</t>
  </si>
  <si>
    <t>FINAL CONC.</t>
  </si>
  <si>
    <t xml:space="preserve">ARE 23 and 22 really ls2???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</si>
</sst>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rgb="FF000000"/>
      <name val="Calibri"/>
    </font>
    <font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0" numFmtId="22" xfId="0" applyFont="1" applyNumberFormat="1"/>
    <xf borderId="1" fillId="0" fontId="0" numFmtId="0" xfId="0" applyBorder="1" applyFont="1"/>
    <xf borderId="1" fillId="0" fontId="0" numFmtId="22" xfId="0" applyBorder="1" applyFont="1" applyNumberFormat="1"/>
    <xf borderId="1" fillId="0" fontId="0" numFmtId="164" xfId="0" applyBorder="1" applyFont="1" applyNumberForma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Border="1" applyFill="1" applyFont="1"/>
    <xf borderId="1" fillId="0" fontId="1" numFmtId="0" xfId="0" applyAlignment="1" applyBorder="1" applyFont="1">
      <alignment horizontal="right" vertical="bottom"/>
    </xf>
    <xf borderId="0" fillId="0" fontId="1" numFmtId="0" xfId="0" applyAlignment="1" applyFont="1">
      <alignment readingOrder="0" vertical="bottom"/>
    </xf>
    <xf borderId="0" fillId="3" fontId="1" numFmtId="0" xfId="0" applyAlignment="1" applyFill="1" applyFont="1">
      <alignment readingOrder="0" vertical="bottom"/>
    </xf>
    <xf borderId="1" fillId="2" fontId="2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4" fontId="0" numFmtId="0" xfId="0" applyAlignment="1" applyBorder="1" applyFill="1" applyFont="1">
      <alignment horizontal="right" readingOrder="0" shrinkToFit="0" vertical="bottom" wrapText="0"/>
    </xf>
    <xf borderId="1" fillId="0" fontId="0" numFmtId="0" xfId="0" applyAlignment="1" applyBorder="1" applyFont="1">
      <alignment horizontal="right" readingOrder="0" shrinkToFit="0" vertical="bottom" wrapText="0"/>
    </xf>
    <xf borderId="1" fillId="3" fontId="0" numFmtId="0" xfId="0" applyAlignment="1" applyBorder="1" applyFont="1">
      <alignment horizontal="right" readingOrder="0" shrinkToFit="0" vertical="bottom" wrapText="0"/>
    </xf>
    <xf borderId="1" fillId="5" fontId="0" numFmtId="0" xfId="0" applyAlignment="1" applyBorder="1" applyFill="1" applyFont="1">
      <alignment horizontal="right" readingOrder="0" shrinkToFit="0" vertical="bottom" wrapText="0"/>
    </xf>
    <xf borderId="1" fillId="3" fontId="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Quality!$C$19:$C$33</c:f>
            </c:strRef>
          </c:cat>
          <c:val>
            <c:numRef>
              <c:f>Quality!$D$19:$D$33</c:f>
              <c:numCache/>
            </c:numRef>
          </c:val>
        </c:ser>
        <c:axId val="493562342"/>
        <c:axId val="620168524"/>
      </c:barChart>
      <c:catAx>
        <c:axId val="493562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Treatment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20168524"/>
      </c:catAx>
      <c:valAx>
        <c:axId val="6201685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RNA conccentration (µg/mL)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9356234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Graph!$K$3:$P$3</c:f>
            </c:strRef>
          </c:cat>
          <c:val>
            <c:numRef>
              <c:f>Graph!$K$4:$P$4</c:f>
              <c:numCache/>
            </c:numRef>
          </c:val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Graph!$K$3:$P$3</c:f>
            </c:strRef>
          </c:cat>
          <c:val>
            <c:numRef>
              <c:f>Graph!$K$5:$P$5</c:f>
              <c:numCache/>
            </c:numRef>
          </c:val>
        </c:ser>
        <c:ser>
          <c:idx val="2"/>
          <c:order val="2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Graph!$K$3:$P$3</c:f>
            </c:strRef>
          </c:cat>
          <c:val>
            <c:numRef>
              <c:f>Graph!$K$6:$P$6</c:f>
              <c:numCache/>
            </c:numRef>
          </c:val>
        </c:ser>
        <c:axId val="2023324461"/>
        <c:axId val="139328402"/>
      </c:barChart>
      <c:catAx>
        <c:axId val="2023324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9328402"/>
      </c:catAx>
      <c:valAx>
        <c:axId val="13932840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RNA conc. ng/µL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2332446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18</xdr:row>
      <xdr:rowOff>142875</xdr:rowOff>
    </xdr:from>
    <xdr:ext cx="44577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476250</xdr:colOff>
      <xdr:row>6</xdr:row>
      <xdr:rowOff>171450</xdr:rowOff>
    </xdr:from>
    <xdr:ext cx="4343400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>
      <c r="A2">
        <v>1.0</v>
      </c>
      <c r="C2" t="s">
        <v>14</v>
      </c>
      <c r="D2" s="1">
        <v>43202.45763888889</v>
      </c>
      <c r="E2">
        <v>110.9</v>
      </c>
      <c r="F2" t="s">
        <v>15</v>
      </c>
      <c r="G2">
        <v>2.217</v>
      </c>
      <c r="H2">
        <v>1.402</v>
      </c>
      <c r="I2">
        <v>1.58</v>
      </c>
      <c r="J2">
        <v>1.85</v>
      </c>
      <c r="K2" t="s">
        <v>16</v>
      </c>
      <c r="L2">
        <v>50.0</v>
      </c>
      <c r="M2" t="s">
        <v>17</v>
      </c>
      <c r="N2" t="s">
        <v>17</v>
      </c>
    </row>
    <row r="3">
      <c r="A3">
        <v>2.0</v>
      </c>
      <c r="B3">
        <v>1.1</v>
      </c>
      <c r="C3" t="s">
        <v>14</v>
      </c>
      <c r="D3" s="1">
        <v>43202.458333333336</v>
      </c>
      <c r="E3">
        <v>94.9</v>
      </c>
      <c r="F3" t="s">
        <v>15</v>
      </c>
      <c r="G3">
        <v>2.373</v>
      </c>
      <c r="H3">
        <v>1.478</v>
      </c>
      <c r="I3">
        <v>1.61</v>
      </c>
      <c r="J3">
        <v>1.79</v>
      </c>
      <c r="K3" t="s">
        <v>18</v>
      </c>
      <c r="L3">
        <v>40.0</v>
      </c>
    </row>
    <row r="4">
      <c r="A4">
        <v>3.0</v>
      </c>
      <c r="B4">
        <v>2.1</v>
      </c>
      <c r="C4" t="s">
        <v>14</v>
      </c>
      <c r="D4" s="1">
        <v>43202.46041666667</v>
      </c>
      <c r="E4">
        <v>0.8</v>
      </c>
      <c r="F4" t="s">
        <v>15</v>
      </c>
      <c r="G4">
        <v>0.019</v>
      </c>
      <c r="H4">
        <v>0.012</v>
      </c>
      <c r="I4">
        <v>1.6</v>
      </c>
      <c r="J4">
        <v>2.84</v>
      </c>
      <c r="K4" t="s">
        <v>18</v>
      </c>
      <c r="L4">
        <v>40.0</v>
      </c>
    </row>
    <row r="5">
      <c r="A5">
        <v>4.0</v>
      </c>
      <c r="B5">
        <v>2.2</v>
      </c>
      <c r="C5" t="s">
        <v>14</v>
      </c>
      <c r="D5" s="1">
        <v>43202.461805555555</v>
      </c>
      <c r="E5">
        <v>0.8</v>
      </c>
      <c r="F5" t="s">
        <v>15</v>
      </c>
      <c r="G5">
        <v>0.021</v>
      </c>
      <c r="H5">
        <v>0.001</v>
      </c>
      <c r="I5">
        <v>25.7</v>
      </c>
      <c r="J5">
        <v>1.55</v>
      </c>
      <c r="K5" t="s">
        <v>18</v>
      </c>
      <c r="L5">
        <v>40.0</v>
      </c>
      <c r="M5" t="s">
        <v>19</v>
      </c>
    </row>
    <row r="6">
      <c r="A6">
        <v>5.0</v>
      </c>
      <c r="B6">
        <v>3.1</v>
      </c>
      <c r="C6" t="s">
        <v>14</v>
      </c>
      <c r="D6" s="1">
        <v>43202.4625</v>
      </c>
      <c r="E6">
        <v>0.5</v>
      </c>
      <c r="F6" t="s">
        <v>15</v>
      </c>
      <c r="G6">
        <v>0.013</v>
      </c>
      <c r="H6">
        <v>-0.001</v>
      </c>
      <c r="I6">
        <v>-14.57</v>
      </c>
      <c r="J6">
        <v>1.74</v>
      </c>
      <c r="K6" t="s">
        <v>18</v>
      </c>
      <c r="L6">
        <v>40.0</v>
      </c>
    </row>
    <row r="7">
      <c r="A7">
        <v>6.0</v>
      </c>
      <c r="B7">
        <v>3.2</v>
      </c>
      <c r="C7" t="s">
        <v>14</v>
      </c>
      <c r="D7" s="1">
        <v>43202.46319444444</v>
      </c>
      <c r="E7">
        <v>1.0</v>
      </c>
      <c r="F7" t="s">
        <v>15</v>
      </c>
      <c r="G7">
        <v>0.024</v>
      </c>
      <c r="H7">
        <v>0.004</v>
      </c>
      <c r="I7">
        <v>6.6</v>
      </c>
      <c r="J7">
        <v>5.19</v>
      </c>
      <c r="K7" t="s">
        <v>18</v>
      </c>
      <c r="L7">
        <v>40.0</v>
      </c>
    </row>
    <row r="8">
      <c r="A8">
        <v>7.0</v>
      </c>
      <c r="B8">
        <v>3.3</v>
      </c>
      <c r="C8" t="s">
        <v>14</v>
      </c>
      <c r="D8" s="1">
        <v>43202.464583333334</v>
      </c>
      <c r="E8">
        <v>0.6</v>
      </c>
      <c r="F8" t="s">
        <v>15</v>
      </c>
      <c r="G8">
        <v>0.014</v>
      </c>
      <c r="H8">
        <v>0.008</v>
      </c>
      <c r="I8">
        <v>1.72</v>
      </c>
      <c r="J8">
        <v>0.82</v>
      </c>
      <c r="K8" t="s">
        <v>18</v>
      </c>
      <c r="L8">
        <v>40.0</v>
      </c>
    </row>
    <row r="9">
      <c r="A9">
        <v>8.0</v>
      </c>
      <c r="B9">
        <v>4.1</v>
      </c>
      <c r="C9" t="s">
        <v>14</v>
      </c>
      <c r="D9" s="1">
        <v>43202.46597222222</v>
      </c>
      <c r="E9">
        <v>9.3</v>
      </c>
      <c r="F9" t="s">
        <v>15</v>
      </c>
      <c r="G9">
        <v>0.232</v>
      </c>
      <c r="H9">
        <v>0.162</v>
      </c>
      <c r="I9">
        <v>1.44</v>
      </c>
      <c r="J9">
        <v>1.93</v>
      </c>
      <c r="K9" t="s">
        <v>18</v>
      </c>
      <c r="L9">
        <v>40.0</v>
      </c>
    </row>
    <row r="10">
      <c r="A10">
        <v>9.0</v>
      </c>
      <c r="B10">
        <v>5.1</v>
      </c>
      <c r="C10" t="s">
        <v>14</v>
      </c>
      <c r="D10" s="1">
        <v>43202.467361111114</v>
      </c>
      <c r="E10">
        <v>48.6</v>
      </c>
      <c r="F10" t="s">
        <v>15</v>
      </c>
      <c r="G10">
        <v>1.214</v>
      </c>
      <c r="H10">
        <v>0.649</v>
      </c>
      <c r="I10">
        <v>1.87</v>
      </c>
      <c r="J10">
        <v>2.06</v>
      </c>
      <c r="K10" t="s">
        <v>18</v>
      </c>
      <c r="L10">
        <v>40.0</v>
      </c>
    </row>
    <row r="11">
      <c r="A11">
        <v>10.0</v>
      </c>
      <c r="B11">
        <v>6.1</v>
      </c>
      <c r="C11" t="s">
        <v>14</v>
      </c>
      <c r="D11" s="1">
        <v>43202.46805555555</v>
      </c>
      <c r="E11">
        <v>52.1</v>
      </c>
      <c r="F11" t="s">
        <v>15</v>
      </c>
      <c r="G11">
        <v>1.304</v>
      </c>
      <c r="H11">
        <v>0.647</v>
      </c>
      <c r="I11">
        <v>2.02</v>
      </c>
      <c r="J11">
        <v>2.34</v>
      </c>
      <c r="K11" t="s">
        <v>18</v>
      </c>
      <c r="L11">
        <v>40.0</v>
      </c>
    </row>
    <row r="12">
      <c r="A12">
        <v>11.0</v>
      </c>
      <c r="B12">
        <v>7.1</v>
      </c>
      <c r="C12" t="s">
        <v>14</v>
      </c>
      <c r="D12" s="1">
        <v>43202.46944444445</v>
      </c>
      <c r="E12">
        <v>0.7</v>
      </c>
      <c r="F12" t="s">
        <v>15</v>
      </c>
      <c r="G12">
        <v>0.017</v>
      </c>
      <c r="H12">
        <v>0.015</v>
      </c>
      <c r="I12">
        <v>1.13</v>
      </c>
      <c r="J12">
        <v>0.73</v>
      </c>
      <c r="K12" t="s">
        <v>18</v>
      </c>
      <c r="L12">
        <v>40.0</v>
      </c>
    </row>
    <row r="13">
      <c r="A13">
        <v>12.0</v>
      </c>
      <c r="B13">
        <v>8.1</v>
      </c>
      <c r="C13" t="s">
        <v>14</v>
      </c>
      <c r="D13" s="1">
        <v>43202.47083333333</v>
      </c>
      <c r="E13">
        <v>101.2</v>
      </c>
      <c r="F13" t="s">
        <v>15</v>
      </c>
      <c r="G13">
        <v>2.531</v>
      </c>
      <c r="H13">
        <v>1.609</v>
      </c>
      <c r="I13">
        <v>1.57</v>
      </c>
      <c r="J13">
        <v>1.85</v>
      </c>
      <c r="K13" t="s">
        <v>18</v>
      </c>
      <c r="L13">
        <v>40.0</v>
      </c>
    </row>
    <row r="14">
      <c r="A14">
        <v>13.0</v>
      </c>
      <c r="B14">
        <v>9.1</v>
      </c>
      <c r="C14" t="s">
        <v>14</v>
      </c>
      <c r="D14" s="1">
        <v>43202.47152777778</v>
      </c>
      <c r="E14">
        <v>33.4</v>
      </c>
      <c r="F14" t="s">
        <v>15</v>
      </c>
      <c r="G14">
        <v>0.834</v>
      </c>
      <c r="H14">
        <v>0.555</v>
      </c>
      <c r="I14">
        <v>1.5</v>
      </c>
      <c r="J14">
        <v>1.76</v>
      </c>
      <c r="K14" t="s">
        <v>18</v>
      </c>
      <c r="L14">
        <v>40.0</v>
      </c>
    </row>
    <row r="15">
      <c r="A15">
        <v>14.0</v>
      </c>
      <c r="B15">
        <v>10.1</v>
      </c>
      <c r="C15" t="s">
        <v>14</v>
      </c>
      <c r="D15" s="1">
        <v>43202.47222222222</v>
      </c>
      <c r="E15">
        <v>98.2</v>
      </c>
      <c r="F15" t="s">
        <v>15</v>
      </c>
      <c r="G15">
        <v>2.456</v>
      </c>
      <c r="H15">
        <v>1.188</v>
      </c>
      <c r="I15">
        <v>2.07</v>
      </c>
      <c r="J15">
        <v>2.2</v>
      </c>
      <c r="K15" t="s">
        <v>18</v>
      </c>
      <c r="L15">
        <v>40.0</v>
      </c>
    </row>
    <row r="16">
      <c r="A16">
        <v>15.0</v>
      </c>
      <c r="B16">
        <v>11.1</v>
      </c>
      <c r="C16" t="s">
        <v>14</v>
      </c>
      <c r="D16" s="1">
        <v>43202.47361111111</v>
      </c>
      <c r="E16">
        <v>93.9</v>
      </c>
      <c r="F16" t="s">
        <v>15</v>
      </c>
      <c r="G16">
        <v>2.347</v>
      </c>
      <c r="H16">
        <v>1.333</v>
      </c>
      <c r="I16">
        <v>1.76</v>
      </c>
      <c r="J16">
        <v>2.01</v>
      </c>
      <c r="K16" t="s">
        <v>18</v>
      </c>
      <c r="L16">
        <v>40.0</v>
      </c>
    </row>
    <row r="17">
      <c r="A17">
        <v>16.0</v>
      </c>
      <c r="B17">
        <v>12.1</v>
      </c>
      <c r="C17" t="s">
        <v>14</v>
      </c>
      <c r="D17" s="1">
        <v>43202.47430555556</v>
      </c>
      <c r="E17">
        <v>56.2</v>
      </c>
      <c r="F17" t="s">
        <v>15</v>
      </c>
      <c r="G17">
        <v>1.405</v>
      </c>
      <c r="H17">
        <v>0.693</v>
      </c>
      <c r="I17">
        <v>2.03</v>
      </c>
      <c r="J17">
        <v>2.23</v>
      </c>
      <c r="K17" t="s">
        <v>18</v>
      </c>
      <c r="L17">
        <v>40.0</v>
      </c>
    </row>
    <row r="18">
      <c r="A18">
        <v>17.0</v>
      </c>
      <c r="B18">
        <v>13.1</v>
      </c>
      <c r="C18" t="s">
        <v>14</v>
      </c>
      <c r="D18" s="1">
        <v>43202.475</v>
      </c>
      <c r="E18">
        <v>73.4</v>
      </c>
      <c r="F18" t="s">
        <v>15</v>
      </c>
      <c r="G18">
        <v>1.836</v>
      </c>
      <c r="H18">
        <v>1.189</v>
      </c>
      <c r="I18">
        <v>1.54</v>
      </c>
      <c r="J18">
        <v>1.87</v>
      </c>
      <c r="K18" t="s">
        <v>18</v>
      </c>
      <c r="L18">
        <v>40.0</v>
      </c>
    </row>
    <row r="19">
      <c r="A19">
        <v>18.0</v>
      </c>
      <c r="B19">
        <v>14.1</v>
      </c>
      <c r="C19" t="s">
        <v>14</v>
      </c>
      <c r="D19" s="1">
        <v>43202.475694444445</v>
      </c>
      <c r="E19">
        <v>20.2</v>
      </c>
      <c r="F19" t="s">
        <v>15</v>
      </c>
      <c r="G19">
        <v>0.504</v>
      </c>
      <c r="H19">
        <v>0.365</v>
      </c>
      <c r="I19">
        <v>1.38</v>
      </c>
      <c r="J19">
        <v>1.7</v>
      </c>
      <c r="K19" t="s">
        <v>18</v>
      </c>
      <c r="L19">
        <v>40.0</v>
      </c>
    </row>
    <row r="20">
      <c r="A20">
        <v>19.0</v>
      </c>
      <c r="B20">
        <v>15.1</v>
      </c>
      <c r="C20" t="s">
        <v>14</v>
      </c>
      <c r="D20" s="1">
        <v>43202.47638888889</v>
      </c>
      <c r="E20">
        <v>27.0</v>
      </c>
      <c r="F20" t="s">
        <v>15</v>
      </c>
      <c r="G20">
        <v>0.675</v>
      </c>
      <c r="H20">
        <v>0.447</v>
      </c>
      <c r="I20">
        <v>1.51</v>
      </c>
      <c r="J20">
        <v>1.65</v>
      </c>
      <c r="K20" t="s">
        <v>18</v>
      </c>
      <c r="L20">
        <v>40.0</v>
      </c>
    </row>
    <row r="21" ht="15.75" customHeight="1">
      <c r="A21">
        <v>20.0</v>
      </c>
      <c r="B21">
        <v>16.1</v>
      </c>
      <c r="C21" t="s">
        <v>14</v>
      </c>
      <c r="D21" s="1">
        <v>43202.47708333333</v>
      </c>
      <c r="E21">
        <v>41.7</v>
      </c>
      <c r="F21" t="s">
        <v>15</v>
      </c>
      <c r="G21">
        <v>1.043</v>
      </c>
      <c r="H21">
        <v>0.52</v>
      </c>
      <c r="I21">
        <v>2.01</v>
      </c>
      <c r="J21">
        <v>2.18</v>
      </c>
      <c r="K21" t="s">
        <v>18</v>
      </c>
      <c r="L21">
        <v>40.0</v>
      </c>
    </row>
    <row r="22" ht="15.75" customHeight="1">
      <c r="A22">
        <v>21.0</v>
      </c>
      <c r="B22">
        <v>17.1</v>
      </c>
      <c r="C22" t="s">
        <v>14</v>
      </c>
      <c r="D22" s="1">
        <v>43202.47777777778</v>
      </c>
      <c r="E22">
        <v>144.1</v>
      </c>
      <c r="F22" t="s">
        <v>15</v>
      </c>
      <c r="G22">
        <v>3.602</v>
      </c>
      <c r="H22">
        <v>2.206</v>
      </c>
      <c r="I22">
        <v>1.63</v>
      </c>
      <c r="J22">
        <v>1.87</v>
      </c>
      <c r="K22" t="s">
        <v>18</v>
      </c>
      <c r="L22">
        <v>40.0</v>
      </c>
    </row>
    <row r="23" ht="15.75" customHeight="1">
      <c r="A23">
        <v>22.0</v>
      </c>
      <c r="B23">
        <v>18.1</v>
      </c>
      <c r="C23" t="s">
        <v>14</v>
      </c>
      <c r="D23" s="1">
        <v>43202.478472222225</v>
      </c>
      <c r="E23">
        <v>73.7</v>
      </c>
      <c r="F23" t="s">
        <v>15</v>
      </c>
      <c r="G23">
        <v>1.843</v>
      </c>
      <c r="H23">
        <v>0.963</v>
      </c>
      <c r="I23">
        <v>1.91</v>
      </c>
      <c r="J23">
        <v>2.04</v>
      </c>
      <c r="K23" t="s">
        <v>18</v>
      </c>
      <c r="L23">
        <v>40.0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6.57"/>
    <col customWidth="1" min="4" max="4" width="11.57"/>
    <col customWidth="1" min="5" max="5" width="6.29"/>
    <col customWidth="1" min="6" max="9" width="8.71"/>
    <col customWidth="1" min="10" max="10" width="7.86"/>
    <col customWidth="1" min="11" max="12" width="8.71"/>
    <col customWidth="1" min="13" max="13" width="20.71"/>
    <col customWidth="1" min="14" max="14" width="4.0"/>
  </cols>
  <sheetData>
    <row r="1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t="s">
        <v>12</v>
      </c>
    </row>
    <row r="2">
      <c r="A2" s="2">
        <v>2.0</v>
      </c>
      <c r="B2" s="2">
        <v>1.0</v>
      </c>
      <c r="C2" s="3">
        <v>43202.458333333336</v>
      </c>
      <c r="D2" s="2">
        <v>94.9</v>
      </c>
      <c r="E2" s="2" t="s">
        <v>15</v>
      </c>
      <c r="F2" s="2">
        <v>2.373</v>
      </c>
      <c r="G2" s="2">
        <v>1.478</v>
      </c>
      <c r="H2" s="2">
        <v>1.61</v>
      </c>
      <c r="I2" s="2">
        <v>1.79</v>
      </c>
      <c r="J2" s="2" t="s">
        <v>18</v>
      </c>
      <c r="K2" s="2">
        <v>40.0</v>
      </c>
      <c r="M2" t="str">
        <f>VLOOKUP(B2,Sheet3!A2:D19,4,FALSE)</f>
        <v>Ground Control</v>
      </c>
      <c r="N2">
        <f>VLOOKUP(B2,Sheet3!A2:C19,3,FALSE)</f>
        <v>1</v>
      </c>
    </row>
    <row r="3">
      <c r="A3" s="2">
        <v>8.0</v>
      </c>
      <c r="B3" s="2">
        <v>4.0</v>
      </c>
      <c r="C3" s="3">
        <v>43202.46597222222</v>
      </c>
      <c r="D3" s="2">
        <v>9.3</v>
      </c>
      <c r="E3" s="2" t="s">
        <v>15</v>
      </c>
      <c r="F3" s="2">
        <v>0.232</v>
      </c>
      <c r="G3" s="2">
        <v>0.162</v>
      </c>
      <c r="H3" s="2">
        <v>1.44</v>
      </c>
      <c r="I3" s="2">
        <v>1.93</v>
      </c>
      <c r="J3" s="2" t="s">
        <v>18</v>
      </c>
      <c r="K3" s="2">
        <v>40.0</v>
      </c>
      <c r="M3" t="str">
        <f>VLOOKUP(B3,Sheet3!A3:D20,4,FALSE)</f>
        <v>Ground Control</v>
      </c>
      <c r="N3">
        <f>VLOOKUP(B3,Sheet3!A3:C20,3,FALSE)</f>
        <v>2</v>
      </c>
    </row>
    <row r="4">
      <c r="A4" s="2">
        <v>9.0</v>
      </c>
      <c r="B4" s="2">
        <v>5.0</v>
      </c>
      <c r="C4" s="3">
        <v>43202.467361111114</v>
      </c>
      <c r="D4" s="2">
        <v>48.6</v>
      </c>
      <c r="E4" s="2" t="s">
        <v>15</v>
      </c>
      <c r="F4" s="2">
        <v>1.214</v>
      </c>
      <c r="G4" s="2">
        <v>0.649</v>
      </c>
      <c r="H4" s="2">
        <v>1.87</v>
      </c>
      <c r="I4" s="2">
        <v>2.06</v>
      </c>
      <c r="J4" s="2" t="s">
        <v>18</v>
      </c>
      <c r="K4" s="2">
        <v>40.0</v>
      </c>
      <c r="M4" t="str">
        <f>VLOOKUP(B4,Sheet3!A4:D21,4,FALSE)</f>
        <v>Ground Control</v>
      </c>
      <c r="N4">
        <f>VLOOKUP(B4,Sheet3!A4:C21,3,FALSE)</f>
        <v>2</v>
      </c>
    </row>
    <row r="5">
      <c r="A5" s="2">
        <v>10.0</v>
      </c>
      <c r="B5" s="2">
        <v>6.0</v>
      </c>
      <c r="C5" s="3">
        <v>43202.46805555555</v>
      </c>
      <c r="D5" s="2">
        <v>52.1</v>
      </c>
      <c r="E5" s="2" t="s">
        <v>15</v>
      </c>
      <c r="F5" s="2">
        <v>1.304</v>
      </c>
      <c r="G5" s="2">
        <v>0.647</v>
      </c>
      <c r="H5" s="2">
        <v>2.02</v>
      </c>
      <c r="I5" s="2">
        <v>2.34</v>
      </c>
      <c r="J5" s="2" t="s">
        <v>18</v>
      </c>
      <c r="K5" s="2">
        <v>40.0</v>
      </c>
      <c r="M5" t="str">
        <f>VLOOKUP(B5,Sheet3!A5:D22,4,FALSE)</f>
        <v>Ground Control</v>
      </c>
      <c r="N5">
        <f>VLOOKUP(B5,Sheet3!A5:C22,3,FALSE)</f>
        <v>2</v>
      </c>
    </row>
    <row r="6">
      <c r="A6" s="2">
        <v>12.0</v>
      </c>
      <c r="B6" s="2">
        <v>8.0</v>
      </c>
      <c r="C6" s="3">
        <v>43202.47083333333</v>
      </c>
      <c r="D6" s="2">
        <v>101.2</v>
      </c>
      <c r="E6" s="2" t="s">
        <v>15</v>
      </c>
      <c r="F6" s="2">
        <v>2.531</v>
      </c>
      <c r="G6" s="2">
        <v>1.609</v>
      </c>
      <c r="H6" s="2">
        <v>1.57</v>
      </c>
      <c r="I6" s="2">
        <v>1.85</v>
      </c>
      <c r="J6" s="2" t="s">
        <v>18</v>
      </c>
      <c r="K6" s="2">
        <v>40.0</v>
      </c>
      <c r="M6" t="str">
        <f>VLOOKUP(B6,Sheet3!A6:D23,4,FALSE)</f>
        <v>Travel Control</v>
      </c>
      <c r="N6">
        <f>VLOOKUP(B6,Sheet3!A6:C23,3,FALSE)</f>
        <v>1</v>
      </c>
    </row>
    <row r="7">
      <c r="A7" s="2">
        <v>13.0</v>
      </c>
      <c r="B7" s="2">
        <v>9.0</v>
      </c>
      <c r="C7" s="3">
        <v>43202.47152777778</v>
      </c>
      <c r="D7" s="2">
        <v>33.4</v>
      </c>
      <c r="E7" s="2" t="s">
        <v>15</v>
      </c>
      <c r="F7" s="2">
        <v>0.834</v>
      </c>
      <c r="G7" s="2">
        <v>0.555</v>
      </c>
      <c r="H7" s="2">
        <v>1.5</v>
      </c>
      <c r="I7" s="2">
        <v>1.76</v>
      </c>
      <c r="J7" s="2" t="s">
        <v>18</v>
      </c>
      <c r="K7" s="2">
        <v>40.0</v>
      </c>
      <c r="M7" t="str">
        <f>VLOOKUP(B7,Sheet3!A7:D24,4,FALSE)</f>
        <v>Travel Control</v>
      </c>
      <c r="N7">
        <f>VLOOKUP(B7,Sheet3!A7:C24,3,FALSE)</f>
        <v>1</v>
      </c>
    </row>
    <row r="8">
      <c r="A8" s="2">
        <v>14.0</v>
      </c>
      <c r="B8" s="2">
        <v>10.0</v>
      </c>
      <c r="C8" s="3">
        <v>43202.47222222222</v>
      </c>
      <c r="D8" s="2">
        <v>98.2</v>
      </c>
      <c r="E8" s="2" t="s">
        <v>15</v>
      </c>
      <c r="F8" s="2">
        <v>2.456</v>
      </c>
      <c r="G8" s="2">
        <v>1.188</v>
      </c>
      <c r="H8" s="2">
        <v>2.07</v>
      </c>
      <c r="I8" s="2">
        <v>2.2</v>
      </c>
      <c r="J8" s="2" t="s">
        <v>18</v>
      </c>
      <c r="K8" s="2">
        <v>40.0</v>
      </c>
      <c r="M8" t="str">
        <f>VLOOKUP(B8,Sheet3!A8:D25,4,FALSE)</f>
        <v>Travel Control</v>
      </c>
      <c r="N8">
        <f>VLOOKUP(B8,Sheet3!A8:C25,3,FALSE)</f>
        <v>2</v>
      </c>
    </row>
    <row r="9">
      <c r="A9" s="2">
        <v>15.0</v>
      </c>
      <c r="B9" s="2">
        <v>11.0</v>
      </c>
      <c r="C9" s="3">
        <v>43202.47361111111</v>
      </c>
      <c r="D9" s="2">
        <v>93.9</v>
      </c>
      <c r="E9" s="2" t="s">
        <v>15</v>
      </c>
      <c r="F9" s="2">
        <v>2.347</v>
      </c>
      <c r="G9" s="2">
        <v>1.333</v>
      </c>
      <c r="H9" s="2">
        <v>1.76</v>
      </c>
      <c r="I9" s="2">
        <v>2.01</v>
      </c>
      <c r="J9" s="2" t="s">
        <v>18</v>
      </c>
      <c r="K9" s="2">
        <v>40.0</v>
      </c>
      <c r="M9" t="str">
        <f>VLOOKUP(B9,Sheet3!A9:D26,4,FALSE)</f>
        <v>Travel Control</v>
      </c>
      <c r="N9">
        <f>VLOOKUP(B9,Sheet3!A9:C26,3,FALSE)</f>
        <v>2</v>
      </c>
    </row>
    <row r="10">
      <c r="A10" s="2">
        <v>16.0</v>
      </c>
      <c r="B10" s="2">
        <v>12.0</v>
      </c>
      <c r="C10" s="3">
        <v>43202.47430555556</v>
      </c>
      <c r="D10" s="2">
        <v>56.2</v>
      </c>
      <c r="E10" s="2" t="s">
        <v>15</v>
      </c>
      <c r="F10" s="2">
        <v>1.405</v>
      </c>
      <c r="G10" s="2">
        <v>0.693</v>
      </c>
      <c r="H10" s="2">
        <v>2.03</v>
      </c>
      <c r="I10" s="2">
        <v>2.23</v>
      </c>
      <c r="J10" s="2" t="s">
        <v>18</v>
      </c>
      <c r="K10" s="2">
        <v>40.0</v>
      </c>
      <c r="M10" t="str">
        <f>VLOOKUP(B10,Sheet3!A10:D27,4,FALSE)</f>
        <v>Travel Control</v>
      </c>
      <c r="N10">
        <f>VLOOKUP(B10,Sheet3!A10:C27,3,FALSE)</f>
        <v>2</v>
      </c>
    </row>
    <row r="11">
      <c r="A11" s="2">
        <v>17.0</v>
      </c>
      <c r="B11" s="2">
        <v>13.0</v>
      </c>
      <c r="C11" s="3">
        <v>43202.475</v>
      </c>
      <c r="D11" s="2">
        <v>73.4</v>
      </c>
      <c r="E11" s="2" t="s">
        <v>15</v>
      </c>
      <c r="F11" s="2">
        <v>1.836</v>
      </c>
      <c r="G11" s="2">
        <v>1.189</v>
      </c>
      <c r="H11" s="2">
        <v>1.54</v>
      </c>
      <c r="I11" s="2">
        <v>1.87</v>
      </c>
      <c r="J11" s="2" t="s">
        <v>18</v>
      </c>
      <c r="K11" s="2">
        <v>40.0</v>
      </c>
      <c r="M11" t="str">
        <f>VLOOKUP(B11,Sheet3!A11:D28,4,FALSE)</f>
        <v>Flight</v>
      </c>
      <c r="N11">
        <f>VLOOKUP(B11,Sheet3!A11:C28,3,FALSE)</f>
        <v>1</v>
      </c>
    </row>
    <row r="12">
      <c r="A12" s="2">
        <v>18.0</v>
      </c>
      <c r="B12" s="2">
        <v>14.0</v>
      </c>
      <c r="C12" s="3">
        <v>43202.475694444445</v>
      </c>
      <c r="D12" s="2">
        <v>20.2</v>
      </c>
      <c r="E12" s="2" t="s">
        <v>15</v>
      </c>
      <c r="F12" s="2">
        <v>0.504</v>
      </c>
      <c r="G12" s="2">
        <v>0.365</v>
      </c>
      <c r="H12" s="2">
        <v>1.38</v>
      </c>
      <c r="I12" s="2">
        <v>1.7</v>
      </c>
      <c r="J12" s="2" t="s">
        <v>18</v>
      </c>
      <c r="K12" s="2">
        <v>40.0</v>
      </c>
      <c r="M12" t="str">
        <f>VLOOKUP(B12,Sheet3!A12:D29,4,FALSE)</f>
        <v>Flight</v>
      </c>
      <c r="N12">
        <f>VLOOKUP(B12,Sheet3!A12:C29,3,FALSE)</f>
        <v>1</v>
      </c>
    </row>
    <row r="13">
      <c r="A13" s="2">
        <v>19.0</v>
      </c>
      <c r="B13" s="2">
        <v>15.0</v>
      </c>
      <c r="C13" s="3">
        <v>43202.47638888889</v>
      </c>
      <c r="D13" s="2">
        <v>27.0</v>
      </c>
      <c r="E13" s="2" t="s">
        <v>15</v>
      </c>
      <c r="F13" s="2">
        <v>0.675</v>
      </c>
      <c r="G13" s="2">
        <v>0.447</v>
      </c>
      <c r="H13" s="2">
        <v>1.51</v>
      </c>
      <c r="I13" s="2">
        <v>1.65</v>
      </c>
      <c r="J13" s="2" t="s">
        <v>18</v>
      </c>
      <c r="K13" s="2">
        <v>40.0</v>
      </c>
      <c r="M13" t="str">
        <f>VLOOKUP(B13,Sheet3!A13:D30,4,FALSE)</f>
        <v>Flight</v>
      </c>
      <c r="N13">
        <f>VLOOKUP(B13,Sheet3!A13:C30,3,FALSE)</f>
        <v>1</v>
      </c>
    </row>
    <row r="14">
      <c r="A14" s="2">
        <v>20.0</v>
      </c>
      <c r="B14" s="2">
        <v>16.0</v>
      </c>
      <c r="C14" s="3">
        <v>43202.47708333333</v>
      </c>
      <c r="D14" s="2">
        <v>41.7</v>
      </c>
      <c r="E14" s="2" t="s">
        <v>15</v>
      </c>
      <c r="F14" s="2">
        <v>1.043</v>
      </c>
      <c r="G14" s="2">
        <v>0.52</v>
      </c>
      <c r="H14" s="2">
        <v>2.01</v>
      </c>
      <c r="I14" s="2">
        <v>2.18</v>
      </c>
      <c r="J14" s="2" t="s">
        <v>18</v>
      </c>
      <c r="K14" s="2">
        <v>40.0</v>
      </c>
      <c r="M14" t="str">
        <f>VLOOKUP(B14,Sheet3!A14:D31,4,FALSE)</f>
        <v>Flight</v>
      </c>
      <c r="N14">
        <f>VLOOKUP(B14,Sheet3!A14:C31,3,FALSE)</f>
        <v>2</v>
      </c>
    </row>
    <row r="15">
      <c r="A15" s="2">
        <v>21.0</v>
      </c>
      <c r="B15" s="2">
        <v>17.0</v>
      </c>
      <c r="C15" s="3">
        <v>43202.47777777778</v>
      </c>
      <c r="D15" s="2">
        <v>144.1</v>
      </c>
      <c r="E15" s="2" t="s">
        <v>15</v>
      </c>
      <c r="F15" s="2">
        <v>3.602</v>
      </c>
      <c r="G15" s="2">
        <v>2.206</v>
      </c>
      <c r="H15" s="2">
        <v>1.63</v>
      </c>
      <c r="I15" s="2">
        <v>1.87</v>
      </c>
      <c r="J15" s="2" t="s">
        <v>18</v>
      </c>
      <c r="K15" s="2">
        <v>40.0</v>
      </c>
      <c r="M15" t="str">
        <f>VLOOKUP(B15,Sheet3!A15:D32,4,FALSE)</f>
        <v>Flight</v>
      </c>
      <c r="N15">
        <f>VLOOKUP(B15,Sheet3!A15:C32,3,FALSE)</f>
        <v>2</v>
      </c>
    </row>
    <row r="16">
      <c r="A16" s="2">
        <v>22.0</v>
      </c>
      <c r="B16" s="2">
        <v>18.0</v>
      </c>
      <c r="C16" s="3">
        <v>43202.478472222225</v>
      </c>
      <c r="D16" s="2">
        <v>73.7</v>
      </c>
      <c r="E16" s="2" t="s">
        <v>15</v>
      </c>
      <c r="F16" s="2">
        <v>1.843</v>
      </c>
      <c r="G16" s="2">
        <v>0.963</v>
      </c>
      <c r="H16" s="2">
        <v>1.91</v>
      </c>
      <c r="I16" s="2">
        <v>2.04</v>
      </c>
      <c r="J16" s="2" t="s">
        <v>18</v>
      </c>
      <c r="K16" s="2">
        <v>40.0</v>
      </c>
      <c r="M16" t="str">
        <f>VLOOKUP(B16,Sheet3!A16:D33,4,FALSE)</f>
        <v>Flight</v>
      </c>
      <c r="N16">
        <f>VLOOKUP(B16,Sheet3!A16:C33,3,FALSE)</f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6.57"/>
    <col customWidth="1" min="4" max="4" width="11.57"/>
    <col customWidth="1" min="5" max="5" width="6.29"/>
    <col customWidth="1" min="6" max="9" width="8.71"/>
    <col customWidth="1" min="10" max="10" width="20.71"/>
    <col customWidth="1" min="11" max="11" width="14.57"/>
  </cols>
  <sheetData>
    <row r="1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13</v>
      </c>
      <c r="K1" t="s">
        <v>20</v>
      </c>
    </row>
    <row r="2">
      <c r="A2">
        <v>2.0</v>
      </c>
      <c r="B2">
        <v>1.0</v>
      </c>
      <c r="C2" s="1">
        <v>43202.458333333336</v>
      </c>
      <c r="D2">
        <v>94.9</v>
      </c>
      <c r="E2" t="s">
        <v>15</v>
      </c>
      <c r="F2">
        <v>2.373</v>
      </c>
      <c r="G2">
        <v>1.478</v>
      </c>
      <c r="H2">
        <v>1.61</v>
      </c>
      <c r="I2">
        <v>1.79</v>
      </c>
      <c r="J2" t="str">
        <f>VLOOKUP(B2,Sheet3!A2:D19,4,FALSE)</f>
        <v>Ground Control</v>
      </c>
      <c r="K2">
        <f>VLOOKUP(B2,Sheet3!A2:C19,3,FALSE)</f>
        <v>1</v>
      </c>
    </row>
    <row r="3">
      <c r="A3">
        <v>8.0</v>
      </c>
      <c r="B3">
        <v>4.0</v>
      </c>
      <c r="C3" s="1">
        <v>43202.46597222222</v>
      </c>
      <c r="D3">
        <v>9.3</v>
      </c>
      <c r="E3" t="s">
        <v>15</v>
      </c>
      <c r="F3">
        <v>0.232</v>
      </c>
      <c r="G3">
        <v>0.162</v>
      </c>
      <c r="H3">
        <v>1.44</v>
      </c>
      <c r="I3">
        <v>1.93</v>
      </c>
      <c r="J3" t="str">
        <f>VLOOKUP(B3,Sheet3!A3:D20,4,FALSE)</f>
        <v>Ground Control</v>
      </c>
      <c r="K3">
        <f>VLOOKUP(B3,Sheet3!A3:C20,3,FALSE)</f>
        <v>2</v>
      </c>
    </row>
    <row r="4">
      <c r="A4">
        <v>9.0</v>
      </c>
      <c r="B4">
        <v>5.0</v>
      </c>
      <c r="C4" s="1">
        <v>43202.467361111114</v>
      </c>
      <c r="D4">
        <v>48.6</v>
      </c>
      <c r="E4" t="s">
        <v>15</v>
      </c>
      <c r="F4">
        <v>1.214</v>
      </c>
      <c r="G4">
        <v>0.649</v>
      </c>
      <c r="H4">
        <v>1.87</v>
      </c>
      <c r="I4">
        <v>2.06</v>
      </c>
      <c r="J4" t="str">
        <f>VLOOKUP(B4,Sheet3!A4:D21,4,FALSE)</f>
        <v>Ground Control</v>
      </c>
      <c r="K4">
        <f>VLOOKUP(B4,Sheet3!A4:C21,3,FALSE)</f>
        <v>2</v>
      </c>
    </row>
    <row r="5">
      <c r="A5">
        <v>10.0</v>
      </c>
      <c r="B5">
        <v>6.0</v>
      </c>
      <c r="C5" s="1">
        <v>43202.46805555555</v>
      </c>
      <c r="D5">
        <v>52.1</v>
      </c>
      <c r="E5" t="s">
        <v>15</v>
      </c>
      <c r="F5">
        <v>1.304</v>
      </c>
      <c r="G5">
        <v>0.647</v>
      </c>
      <c r="H5">
        <v>2.02</v>
      </c>
      <c r="I5">
        <v>2.34</v>
      </c>
      <c r="J5" t="str">
        <f>VLOOKUP(B5,Sheet3!A5:D22,4,FALSE)</f>
        <v>Ground Control</v>
      </c>
      <c r="K5">
        <f>VLOOKUP(B5,Sheet3!A5:C22,3,FALSE)</f>
        <v>2</v>
      </c>
    </row>
    <row r="6">
      <c r="A6">
        <v>12.0</v>
      </c>
      <c r="B6">
        <v>8.0</v>
      </c>
      <c r="C6" s="1">
        <v>43202.47083333333</v>
      </c>
      <c r="D6">
        <v>101.2</v>
      </c>
      <c r="E6" t="s">
        <v>15</v>
      </c>
      <c r="F6">
        <v>2.531</v>
      </c>
      <c r="G6">
        <v>1.609</v>
      </c>
      <c r="H6">
        <v>1.57</v>
      </c>
      <c r="I6">
        <v>1.85</v>
      </c>
      <c r="J6" t="str">
        <f>VLOOKUP(B6,Sheet3!A6:D23,4,FALSE)</f>
        <v>Travel Control</v>
      </c>
      <c r="K6">
        <f>VLOOKUP(B6,Sheet3!A6:C23,3,FALSE)</f>
        <v>1</v>
      </c>
    </row>
    <row r="7">
      <c r="A7">
        <v>13.0</v>
      </c>
      <c r="B7">
        <v>9.0</v>
      </c>
      <c r="C7" s="1">
        <v>43202.47152777778</v>
      </c>
      <c r="D7">
        <v>33.4</v>
      </c>
      <c r="E7" t="s">
        <v>15</v>
      </c>
      <c r="F7">
        <v>0.834</v>
      </c>
      <c r="G7">
        <v>0.555</v>
      </c>
      <c r="H7">
        <v>1.5</v>
      </c>
      <c r="I7">
        <v>1.76</v>
      </c>
      <c r="J7" t="str">
        <f>VLOOKUP(B7,Sheet3!A7:D24,4,FALSE)</f>
        <v>Travel Control</v>
      </c>
      <c r="K7">
        <f>VLOOKUP(B7,Sheet3!A7:C24,3,FALSE)</f>
        <v>1</v>
      </c>
    </row>
    <row r="8">
      <c r="A8">
        <v>14.0</v>
      </c>
      <c r="B8">
        <v>10.0</v>
      </c>
      <c r="C8" s="1">
        <v>43202.47222222222</v>
      </c>
      <c r="D8">
        <v>98.2</v>
      </c>
      <c r="E8" t="s">
        <v>15</v>
      </c>
      <c r="F8">
        <v>2.456</v>
      </c>
      <c r="G8">
        <v>1.188</v>
      </c>
      <c r="H8">
        <v>2.07</v>
      </c>
      <c r="I8">
        <v>2.2</v>
      </c>
      <c r="J8" t="str">
        <f>VLOOKUP(B8,Sheet3!A8:D25,4,FALSE)</f>
        <v>Travel Control</v>
      </c>
      <c r="K8">
        <f>VLOOKUP(B8,Sheet3!A8:C25,3,FALSE)</f>
        <v>2</v>
      </c>
    </row>
    <row r="9">
      <c r="A9">
        <v>15.0</v>
      </c>
      <c r="B9">
        <v>11.0</v>
      </c>
      <c r="C9" s="1">
        <v>43202.47361111111</v>
      </c>
      <c r="D9">
        <v>93.9</v>
      </c>
      <c r="E9" t="s">
        <v>15</v>
      </c>
      <c r="F9">
        <v>2.347</v>
      </c>
      <c r="G9">
        <v>1.333</v>
      </c>
      <c r="H9">
        <v>1.76</v>
      </c>
      <c r="I9">
        <v>2.01</v>
      </c>
      <c r="J9" t="str">
        <f>VLOOKUP(B9,Sheet3!A9:D26,4,FALSE)</f>
        <v>Travel Control</v>
      </c>
      <c r="K9">
        <f>VLOOKUP(B9,Sheet3!A9:C26,3,FALSE)</f>
        <v>2</v>
      </c>
    </row>
    <row r="10">
      <c r="A10">
        <v>16.0</v>
      </c>
      <c r="B10">
        <v>12.0</v>
      </c>
      <c r="C10" s="1">
        <v>43202.47430555556</v>
      </c>
      <c r="D10">
        <v>56.2</v>
      </c>
      <c r="E10" t="s">
        <v>15</v>
      </c>
      <c r="F10">
        <v>1.405</v>
      </c>
      <c r="G10">
        <v>0.693</v>
      </c>
      <c r="H10">
        <v>2.03</v>
      </c>
      <c r="I10">
        <v>2.23</v>
      </c>
      <c r="J10" t="str">
        <f>VLOOKUP(B10,Sheet3!A10:D27,4,FALSE)</f>
        <v>Travel Control</v>
      </c>
      <c r="K10">
        <f>VLOOKUP(B10,Sheet3!A10:C27,3,FALSE)</f>
        <v>2</v>
      </c>
    </row>
    <row r="11">
      <c r="A11">
        <v>17.0</v>
      </c>
      <c r="B11">
        <v>13.0</v>
      </c>
      <c r="C11" s="1">
        <v>43202.475</v>
      </c>
      <c r="D11">
        <v>73.4</v>
      </c>
      <c r="E11" t="s">
        <v>15</v>
      </c>
      <c r="F11">
        <v>1.836</v>
      </c>
      <c r="G11">
        <v>1.189</v>
      </c>
      <c r="H11">
        <v>1.54</v>
      </c>
      <c r="I11">
        <v>1.87</v>
      </c>
      <c r="J11" t="str">
        <f>VLOOKUP(B11,Sheet3!A11:D28,4,FALSE)</f>
        <v>Flight</v>
      </c>
      <c r="K11">
        <f>VLOOKUP(B11,Sheet3!A11:C28,3,FALSE)</f>
        <v>1</v>
      </c>
    </row>
    <row r="12">
      <c r="A12">
        <v>18.0</v>
      </c>
      <c r="B12">
        <v>14.0</v>
      </c>
      <c r="C12" s="1">
        <v>43202.475694444445</v>
      </c>
      <c r="D12">
        <v>20.2</v>
      </c>
      <c r="E12" t="s">
        <v>15</v>
      </c>
      <c r="F12">
        <v>0.504</v>
      </c>
      <c r="G12">
        <v>0.365</v>
      </c>
      <c r="H12">
        <v>1.38</v>
      </c>
      <c r="I12">
        <v>1.7</v>
      </c>
      <c r="J12" t="str">
        <f>VLOOKUP(B12,Sheet3!A12:D29,4,FALSE)</f>
        <v>Flight</v>
      </c>
      <c r="K12">
        <f>VLOOKUP(B12,Sheet3!A12:C29,3,FALSE)</f>
        <v>1</v>
      </c>
    </row>
    <row r="13">
      <c r="A13">
        <v>19.0</v>
      </c>
      <c r="B13">
        <v>15.0</v>
      </c>
      <c r="C13" s="1">
        <v>43202.47638888889</v>
      </c>
      <c r="D13">
        <v>27.0</v>
      </c>
      <c r="E13" t="s">
        <v>15</v>
      </c>
      <c r="F13">
        <v>0.675</v>
      </c>
      <c r="G13">
        <v>0.447</v>
      </c>
      <c r="H13">
        <v>1.51</v>
      </c>
      <c r="I13">
        <v>1.65</v>
      </c>
      <c r="J13" t="str">
        <f>VLOOKUP(B13,Sheet3!A13:D30,4,FALSE)</f>
        <v>Flight</v>
      </c>
      <c r="K13">
        <f>VLOOKUP(B13,Sheet3!A13:C30,3,FALSE)</f>
        <v>1</v>
      </c>
    </row>
    <row r="14">
      <c r="A14">
        <v>20.0</v>
      </c>
      <c r="B14">
        <v>16.0</v>
      </c>
      <c r="C14" s="1">
        <v>43202.47708333333</v>
      </c>
      <c r="D14">
        <v>41.7</v>
      </c>
      <c r="E14" t="s">
        <v>15</v>
      </c>
      <c r="F14">
        <v>1.043</v>
      </c>
      <c r="G14">
        <v>0.52</v>
      </c>
      <c r="H14">
        <v>2.01</v>
      </c>
      <c r="I14">
        <v>2.18</v>
      </c>
      <c r="J14" t="str">
        <f>VLOOKUP(B14,Sheet3!A14:D31,4,FALSE)</f>
        <v>Flight</v>
      </c>
      <c r="K14">
        <f>VLOOKUP(B14,Sheet3!A14:C31,3,FALSE)</f>
        <v>2</v>
      </c>
    </row>
    <row r="15">
      <c r="A15">
        <v>21.0</v>
      </c>
      <c r="B15">
        <v>17.0</v>
      </c>
      <c r="C15" s="1">
        <v>43202.47777777778</v>
      </c>
      <c r="D15">
        <v>144.1</v>
      </c>
      <c r="E15" t="s">
        <v>15</v>
      </c>
      <c r="F15">
        <v>3.602</v>
      </c>
      <c r="G15">
        <v>2.206</v>
      </c>
      <c r="H15">
        <v>1.63</v>
      </c>
      <c r="I15">
        <v>1.87</v>
      </c>
      <c r="J15" t="str">
        <f>VLOOKUP(B15,Sheet3!A15:D32,4,FALSE)</f>
        <v>Flight</v>
      </c>
      <c r="K15">
        <f>VLOOKUP(B15,Sheet3!A15:C32,3,FALSE)</f>
        <v>2</v>
      </c>
    </row>
    <row r="16">
      <c r="A16">
        <v>22.0</v>
      </c>
      <c r="B16">
        <v>18.0</v>
      </c>
      <c r="C16" s="1">
        <v>43202.478472222225</v>
      </c>
      <c r="D16">
        <v>73.7</v>
      </c>
      <c r="E16" t="s">
        <v>15</v>
      </c>
      <c r="F16">
        <v>1.843</v>
      </c>
      <c r="G16">
        <v>0.963</v>
      </c>
      <c r="H16">
        <v>1.91</v>
      </c>
      <c r="I16">
        <v>2.04</v>
      </c>
      <c r="J16" t="str">
        <f>VLOOKUP(B16,Sheet3!A16:D33,4,FALSE)</f>
        <v>Flight</v>
      </c>
      <c r="K16">
        <f>VLOOKUP(B16,Sheet3!A16:C33,3,FALSE)</f>
        <v>2</v>
      </c>
    </row>
    <row r="19">
      <c r="C19" t="str">
        <f t="shared" ref="C19:C33" si="1">J2</f>
        <v>Ground Control</v>
      </c>
      <c r="D19">
        <v>94.9</v>
      </c>
    </row>
    <row r="20">
      <c r="C20" t="str">
        <f t="shared" si="1"/>
        <v>Ground Control</v>
      </c>
      <c r="D20">
        <v>9.3</v>
      </c>
    </row>
    <row r="21" ht="15.75" customHeight="1">
      <c r="C21" t="str">
        <f t="shared" si="1"/>
        <v>Ground Control</v>
      </c>
      <c r="D21">
        <v>48.6</v>
      </c>
    </row>
    <row r="22" ht="15.75" customHeight="1">
      <c r="C22" t="str">
        <f t="shared" si="1"/>
        <v>Ground Control</v>
      </c>
      <c r="D22">
        <v>52.1</v>
      </c>
    </row>
    <row r="23" ht="15.75" customHeight="1">
      <c r="C23" t="str">
        <f t="shared" si="1"/>
        <v>Travel Control</v>
      </c>
      <c r="D23">
        <v>101.2</v>
      </c>
    </row>
    <row r="24" ht="15.75" customHeight="1">
      <c r="C24" t="str">
        <f t="shared" si="1"/>
        <v>Travel Control</v>
      </c>
      <c r="D24">
        <v>33.4</v>
      </c>
    </row>
    <row r="25" ht="15.75" customHeight="1">
      <c r="C25" t="str">
        <f t="shared" si="1"/>
        <v>Travel Control</v>
      </c>
      <c r="D25">
        <v>98.2</v>
      </c>
    </row>
    <row r="26" ht="15.75" customHeight="1">
      <c r="C26" t="str">
        <f t="shared" si="1"/>
        <v>Travel Control</v>
      </c>
      <c r="D26">
        <v>93.9</v>
      </c>
    </row>
    <row r="27" ht="15.75" customHeight="1">
      <c r="C27" t="str">
        <f t="shared" si="1"/>
        <v>Travel Control</v>
      </c>
      <c r="D27">
        <v>56.2</v>
      </c>
    </row>
    <row r="28" ht="15.75" customHeight="1">
      <c r="C28" t="str">
        <f t="shared" si="1"/>
        <v>Flight</v>
      </c>
      <c r="D28">
        <v>73.4</v>
      </c>
    </row>
    <row r="29" ht="15.75" customHeight="1">
      <c r="C29" t="str">
        <f t="shared" si="1"/>
        <v>Flight</v>
      </c>
      <c r="D29">
        <v>20.2</v>
      </c>
    </row>
    <row r="30" ht="15.75" customHeight="1">
      <c r="C30" t="str">
        <f t="shared" si="1"/>
        <v>Flight</v>
      </c>
      <c r="D30">
        <v>27.0</v>
      </c>
    </row>
    <row r="31" ht="15.75" customHeight="1">
      <c r="C31" t="str">
        <f t="shared" si="1"/>
        <v>Flight</v>
      </c>
      <c r="D31">
        <v>41.7</v>
      </c>
    </row>
    <row r="32" ht="15.75" customHeight="1">
      <c r="C32" t="str">
        <f t="shared" si="1"/>
        <v>Flight</v>
      </c>
      <c r="D32">
        <v>144.1</v>
      </c>
    </row>
    <row r="33" ht="15.75" customHeight="1">
      <c r="C33" t="str">
        <f t="shared" si="1"/>
        <v>Flight</v>
      </c>
      <c r="D33">
        <v>73.7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:D3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7.29"/>
    <col customWidth="1" min="3" max="3" width="15.43"/>
    <col customWidth="1" min="4" max="4" width="15.57"/>
    <col customWidth="1" min="5" max="5" width="13.57"/>
    <col customWidth="1" min="6" max="6" width="14.86"/>
    <col customWidth="1" min="7" max="13" width="8.71"/>
  </cols>
  <sheetData>
    <row r="1">
      <c r="A1" s="2" t="s">
        <v>1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</row>
    <row r="2">
      <c r="A2" s="2">
        <v>1.0</v>
      </c>
      <c r="B2" s="2">
        <v>94.9</v>
      </c>
      <c r="C2" s="2">
        <v>28.0</v>
      </c>
      <c r="D2" s="2">
        <v>9.3</v>
      </c>
      <c r="E2" s="4">
        <f t="shared" ref="E2:E16" si="1">(B2*C2)/D2</f>
        <v>285.7204301</v>
      </c>
      <c r="F2" s="4">
        <f t="shared" ref="F2:F16" si="2">E2-C2</f>
        <v>257.7204301</v>
      </c>
      <c r="L2" s="2" t="s">
        <v>1</v>
      </c>
      <c r="M2" t="s">
        <v>25</v>
      </c>
    </row>
    <row r="3">
      <c r="A3" s="2">
        <v>4.0</v>
      </c>
      <c r="B3" s="2">
        <v>9.3</v>
      </c>
      <c r="C3" s="2">
        <v>28.0</v>
      </c>
      <c r="D3" s="2">
        <v>9.3</v>
      </c>
      <c r="E3" s="4">
        <f t="shared" si="1"/>
        <v>28</v>
      </c>
      <c r="F3" s="4">
        <f t="shared" si="2"/>
        <v>0</v>
      </c>
      <c r="L3" s="2">
        <v>1.0</v>
      </c>
      <c r="M3">
        <v>257.7204301075269</v>
      </c>
    </row>
    <row r="4">
      <c r="A4" s="2">
        <v>5.0</v>
      </c>
      <c r="B4" s="2">
        <v>48.6</v>
      </c>
      <c r="C4" s="2">
        <v>28.0</v>
      </c>
      <c r="D4" s="2">
        <v>9.3</v>
      </c>
      <c r="E4" s="4">
        <f t="shared" si="1"/>
        <v>146.3225806</v>
      </c>
      <c r="F4" s="4">
        <f t="shared" si="2"/>
        <v>118.3225806</v>
      </c>
      <c r="L4" s="2">
        <v>4.0</v>
      </c>
      <c r="M4">
        <v>0.0</v>
      </c>
    </row>
    <row r="5">
      <c r="A5" s="2">
        <v>6.0</v>
      </c>
      <c r="B5" s="2">
        <v>52.1</v>
      </c>
      <c r="C5" s="2">
        <v>28.0</v>
      </c>
      <c r="D5" s="2">
        <v>9.3</v>
      </c>
      <c r="E5" s="4">
        <f t="shared" si="1"/>
        <v>156.8602151</v>
      </c>
      <c r="F5" s="4">
        <f t="shared" si="2"/>
        <v>128.8602151</v>
      </c>
      <c r="L5" s="2">
        <v>5.0</v>
      </c>
      <c r="M5">
        <v>118.32258064516128</v>
      </c>
    </row>
    <row r="6">
      <c r="A6" s="2">
        <v>8.0</v>
      </c>
      <c r="B6" s="2">
        <v>101.2</v>
      </c>
      <c r="C6" s="2">
        <v>28.0</v>
      </c>
      <c r="D6" s="2">
        <v>9.3</v>
      </c>
      <c r="E6" s="4">
        <f t="shared" si="1"/>
        <v>304.688172</v>
      </c>
      <c r="F6" s="4">
        <f t="shared" si="2"/>
        <v>276.688172</v>
      </c>
      <c r="L6" s="2">
        <v>6.0</v>
      </c>
      <c r="M6">
        <v>128.86021505376343</v>
      </c>
    </row>
    <row r="7">
      <c r="A7" s="2">
        <v>9.0</v>
      </c>
      <c r="B7" s="2">
        <v>33.4</v>
      </c>
      <c r="C7" s="2">
        <v>28.0</v>
      </c>
      <c r="D7" s="2">
        <v>9.3</v>
      </c>
      <c r="E7" s="4">
        <f t="shared" si="1"/>
        <v>100.5591398</v>
      </c>
      <c r="F7" s="4">
        <f t="shared" si="2"/>
        <v>72.55913978</v>
      </c>
      <c r="L7" s="2">
        <v>8.0</v>
      </c>
      <c r="M7">
        <v>276.6881720430107</v>
      </c>
    </row>
    <row r="8">
      <c r="A8" s="2">
        <v>10.0</v>
      </c>
      <c r="B8" s="2">
        <v>98.2</v>
      </c>
      <c r="C8" s="2">
        <v>28.0</v>
      </c>
      <c r="D8" s="2">
        <v>9.3</v>
      </c>
      <c r="E8" s="4">
        <f t="shared" si="1"/>
        <v>295.655914</v>
      </c>
      <c r="F8" s="4">
        <f t="shared" si="2"/>
        <v>267.655914</v>
      </c>
      <c r="L8" s="2">
        <v>9.0</v>
      </c>
      <c r="M8">
        <v>72.55913978494623</v>
      </c>
    </row>
    <row r="9">
      <c r="A9" s="2">
        <v>11.0</v>
      </c>
      <c r="B9" s="2">
        <v>93.9</v>
      </c>
      <c r="C9" s="2">
        <v>28.0</v>
      </c>
      <c r="D9" s="2">
        <v>9.3</v>
      </c>
      <c r="E9" s="4">
        <f t="shared" si="1"/>
        <v>282.7096774</v>
      </c>
      <c r="F9" s="4">
        <f t="shared" si="2"/>
        <v>254.7096774</v>
      </c>
      <c r="L9" s="2">
        <v>10.0</v>
      </c>
      <c r="M9">
        <v>267.6559139784946</v>
      </c>
    </row>
    <row r="10">
      <c r="A10" s="2">
        <v>12.0</v>
      </c>
      <c r="B10" s="2">
        <v>56.2</v>
      </c>
      <c r="C10" s="2">
        <v>28.0</v>
      </c>
      <c r="D10" s="2">
        <v>9.3</v>
      </c>
      <c r="E10" s="4">
        <f t="shared" si="1"/>
        <v>169.2043011</v>
      </c>
      <c r="F10" s="4">
        <f t="shared" si="2"/>
        <v>141.2043011</v>
      </c>
      <c r="H10" t="s">
        <v>26</v>
      </c>
      <c r="I10" t="s">
        <v>27</v>
      </c>
      <c r="J10" t="s">
        <v>28</v>
      </c>
      <c r="K10" t="s">
        <v>29</v>
      </c>
      <c r="L10" s="2">
        <v>11.0</v>
      </c>
      <c r="M10">
        <v>254.70967741935482</v>
      </c>
    </row>
    <row r="11">
      <c r="A11" s="2">
        <v>13.0</v>
      </c>
      <c r="B11" s="2">
        <v>73.4</v>
      </c>
      <c r="C11" s="2">
        <v>28.0</v>
      </c>
      <c r="D11" s="2">
        <v>9.3</v>
      </c>
      <c r="E11" s="4">
        <f t="shared" si="1"/>
        <v>220.9892473</v>
      </c>
      <c r="F11" s="4">
        <f t="shared" si="2"/>
        <v>192.9892473</v>
      </c>
      <c r="L11" s="2">
        <v>12.0</v>
      </c>
      <c r="M11">
        <v>141.20430107526883</v>
      </c>
    </row>
    <row r="12">
      <c r="A12" s="2">
        <v>14.0</v>
      </c>
      <c r="B12" s="2">
        <v>20.2</v>
      </c>
      <c r="C12" s="2">
        <v>28.0</v>
      </c>
      <c r="D12" s="2">
        <v>9.3</v>
      </c>
      <c r="E12" s="4">
        <f t="shared" si="1"/>
        <v>60.8172043</v>
      </c>
      <c r="F12" s="4">
        <f t="shared" si="2"/>
        <v>32.8172043</v>
      </c>
      <c r="L12" s="2">
        <v>13.0</v>
      </c>
      <c r="M12">
        <v>192.98924731182797</v>
      </c>
    </row>
    <row r="13">
      <c r="A13" s="2">
        <v>15.0</v>
      </c>
      <c r="B13" s="2">
        <v>27.0</v>
      </c>
      <c r="C13" s="2">
        <v>28.0</v>
      </c>
      <c r="D13" s="2">
        <v>9.3</v>
      </c>
      <c r="E13" s="4">
        <f t="shared" si="1"/>
        <v>81.29032258</v>
      </c>
      <c r="F13" s="4">
        <f t="shared" si="2"/>
        <v>53.29032258</v>
      </c>
      <c r="L13" s="2">
        <v>14.0</v>
      </c>
      <c r="M13">
        <v>32.817204301075265</v>
      </c>
    </row>
    <row r="14">
      <c r="A14" s="2">
        <v>16.0</v>
      </c>
      <c r="B14" s="2">
        <v>41.7</v>
      </c>
      <c r="C14" s="2">
        <v>28.0</v>
      </c>
      <c r="D14" s="2">
        <v>9.3</v>
      </c>
      <c r="E14" s="4">
        <f t="shared" si="1"/>
        <v>125.5483871</v>
      </c>
      <c r="F14" s="4">
        <f t="shared" si="2"/>
        <v>97.5483871</v>
      </c>
      <c r="L14" s="2">
        <v>15.0</v>
      </c>
      <c r="M14">
        <v>53.29032258064515</v>
      </c>
    </row>
    <row r="15">
      <c r="A15" s="2">
        <v>17.0</v>
      </c>
      <c r="B15" s="2">
        <v>144.1</v>
      </c>
      <c r="C15" s="2">
        <v>28.0</v>
      </c>
      <c r="D15" s="2">
        <v>9.3</v>
      </c>
      <c r="E15" s="4">
        <f t="shared" si="1"/>
        <v>433.8494624</v>
      </c>
      <c r="F15" s="4">
        <f t="shared" si="2"/>
        <v>405.8494624</v>
      </c>
      <c r="L15" s="2">
        <v>16.0</v>
      </c>
      <c r="M15">
        <v>97.54838709677419</v>
      </c>
    </row>
    <row r="16">
      <c r="A16" s="2">
        <v>18.0</v>
      </c>
      <c r="B16" s="2">
        <v>73.7</v>
      </c>
      <c r="C16" s="2">
        <v>28.0</v>
      </c>
      <c r="D16" s="2">
        <v>9.3</v>
      </c>
      <c r="E16" s="4">
        <f t="shared" si="1"/>
        <v>221.8924731</v>
      </c>
      <c r="F16" s="4">
        <f t="shared" si="2"/>
        <v>193.8924731</v>
      </c>
      <c r="L16" s="2">
        <v>17.0</v>
      </c>
      <c r="M16">
        <v>405.8494623655913</v>
      </c>
    </row>
    <row r="17">
      <c r="L17" s="2">
        <v>18.0</v>
      </c>
      <c r="M17">
        <v>193.89247311827955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</cols>
  <sheetData>
    <row r="3">
      <c r="A3" s="2">
        <v>94.9</v>
      </c>
      <c r="B3" t="s">
        <v>30</v>
      </c>
      <c r="H3" t="s">
        <v>31</v>
      </c>
      <c r="I3">
        <v>1.0</v>
      </c>
      <c r="K3" t="s">
        <v>30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</row>
    <row r="4">
      <c r="A4" s="2">
        <v>9.3</v>
      </c>
      <c r="B4" t="s">
        <v>32</v>
      </c>
      <c r="H4" t="s">
        <v>31</v>
      </c>
      <c r="I4">
        <v>2.0</v>
      </c>
      <c r="K4">
        <v>94.9</v>
      </c>
      <c r="L4">
        <v>9.3</v>
      </c>
      <c r="M4">
        <v>101.2</v>
      </c>
      <c r="N4">
        <v>98.2</v>
      </c>
      <c r="O4">
        <v>73.4</v>
      </c>
      <c r="P4">
        <v>41.7</v>
      </c>
    </row>
    <row r="5">
      <c r="A5" s="2">
        <v>48.6</v>
      </c>
      <c r="B5" t="s">
        <v>32</v>
      </c>
      <c r="H5" t="s">
        <v>31</v>
      </c>
      <c r="I5">
        <v>2.0</v>
      </c>
      <c r="L5">
        <v>48.6</v>
      </c>
      <c r="M5">
        <v>33.4</v>
      </c>
      <c r="N5">
        <v>93.9</v>
      </c>
      <c r="O5">
        <v>20.2</v>
      </c>
      <c r="P5">
        <v>144.1</v>
      </c>
    </row>
    <row r="6">
      <c r="A6" s="2">
        <v>52.1</v>
      </c>
      <c r="B6" t="s">
        <v>32</v>
      </c>
      <c r="H6" t="s">
        <v>31</v>
      </c>
      <c r="I6">
        <v>2.0</v>
      </c>
      <c r="L6">
        <v>52.1</v>
      </c>
      <c r="N6">
        <v>56.2</v>
      </c>
      <c r="O6">
        <v>27.0</v>
      </c>
      <c r="P6">
        <v>73.7</v>
      </c>
    </row>
    <row r="7">
      <c r="A7" s="2">
        <v>101.2</v>
      </c>
      <c r="B7" t="s">
        <v>33</v>
      </c>
      <c r="H7" t="s">
        <v>37</v>
      </c>
      <c r="I7">
        <v>1.0</v>
      </c>
    </row>
    <row r="8">
      <c r="A8" s="2">
        <v>33.4</v>
      </c>
      <c r="B8" t="s">
        <v>33</v>
      </c>
      <c r="H8" t="s">
        <v>37</v>
      </c>
      <c r="I8">
        <v>1.0</v>
      </c>
    </row>
    <row r="9">
      <c r="A9" s="2">
        <v>98.2</v>
      </c>
      <c r="B9" t="s">
        <v>34</v>
      </c>
      <c r="H9" t="s">
        <v>37</v>
      </c>
      <c r="I9">
        <v>2.0</v>
      </c>
    </row>
    <row r="10">
      <c r="A10" s="2">
        <v>93.9</v>
      </c>
      <c r="B10" t="s">
        <v>34</v>
      </c>
      <c r="H10" t="s">
        <v>37</v>
      </c>
      <c r="I10">
        <v>2.0</v>
      </c>
    </row>
    <row r="11">
      <c r="A11" s="2">
        <v>56.2</v>
      </c>
      <c r="B11" t="s">
        <v>34</v>
      </c>
      <c r="H11" t="s">
        <v>37</v>
      </c>
      <c r="I11">
        <v>2.0</v>
      </c>
    </row>
    <row r="12">
      <c r="A12" s="2">
        <v>73.4</v>
      </c>
      <c r="B12" t="s">
        <v>35</v>
      </c>
      <c r="H12" t="s">
        <v>38</v>
      </c>
      <c r="I12">
        <v>1.0</v>
      </c>
    </row>
    <row r="13">
      <c r="A13" s="2">
        <v>20.2</v>
      </c>
      <c r="B13" t="s">
        <v>35</v>
      </c>
      <c r="H13" t="s">
        <v>38</v>
      </c>
      <c r="I13">
        <v>1.0</v>
      </c>
    </row>
    <row r="14">
      <c r="A14" s="2">
        <v>27.0</v>
      </c>
      <c r="B14" t="s">
        <v>35</v>
      </c>
      <c r="H14" t="s">
        <v>38</v>
      </c>
      <c r="I14">
        <v>1.0</v>
      </c>
    </row>
    <row r="15">
      <c r="A15" s="2">
        <v>41.7</v>
      </c>
      <c r="B15" t="s">
        <v>36</v>
      </c>
      <c r="H15" t="s">
        <v>38</v>
      </c>
      <c r="I15">
        <v>2.0</v>
      </c>
    </row>
    <row r="16">
      <c r="A16" s="2">
        <v>144.1</v>
      </c>
      <c r="B16" t="s">
        <v>36</v>
      </c>
      <c r="H16" t="s">
        <v>38</v>
      </c>
      <c r="I16">
        <v>2.0</v>
      </c>
    </row>
    <row r="17">
      <c r="A17" s="2">
        <v>73.7</v>
      </c>
      <c r="B17" t="s">
        <v>36</v>
      </c>
      <c r="H17" t="s">
        <v>38</v>
      </c>
      <c r="I17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:A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E1" s="5">
        <v>19.0</v>
      </c>
      <c r="F1" s="6" t="s">
        <v>39</v>
      </c>
      <c r="G1" s="5">
        <v>160.0</v>
      </c>
      <c r="H1" s="6" t="s">
        <v>15</v>
      </c>
      <c r="I1" s="5">
        <v>3.999</v>
      </c>
      <c r="J1" s="5">
        <v>2.244</v>
      </c>
      <c r="K1" s="5">
        <v>1.78</v>
      </c>
      <c r="L1" s="5">
        <v>1.97</v>
      </c>
    </row>
    <row r="2">
      <c r="E2" s="5">
        <v>20.0</v>
      </c>
      <c r="F2" s="6" t="s">
        <v>40</v>
      </c>
      <c r="G2" s="5">
        <v>160.7</v>
      </c>
      <c r="H2" s="6" t="s">
        <v>15</v>
      </c>
      <c r="I2" s="5">
        <v>4.016</v>
      </c>
      <c r="J2" s="5">
        <v>2.145</v>
      </c>
      <c r="K2" s="5">
        <v>1.87</v>
      </c>
      <c r="L2" s="5">
        <v>2.21</v>
      </c>
    </row>
    <row r="3">
      <c r="E3" s="5">
        <v>21.0</v>
      </c>
      <c r="F3" s="6" t="s">
        <v>41</v>
      </c>
      <c r="G3" s="5">
        <v>251.4</v>
      </c>
      <c r="H3" s="6" t="s">
        <v>15</v>
      </c>
      <c r="I3" s="5">
        <v>6.285</v>
      </c>
      <c r="J3" s="5">
        <v>3.181</v>
      </c>
      <c r="K3" s="5">
        <v>1.98</v>
      </c>
      <c r="L3" s="5">
        <v>2.26</v>
      </c>
    </row>
    <row r="4">
      <c r="E4" s="5">
        <v>23.0</v>
      </c>
      <c r="F4" s="6" t="s">
        <v>42</v>
      </c>
      <c r="G4" s="5">
        <v>108.2</v>
      </c>
      <c r="H4" s="6" t="s">
        <v>15</v>
      </c>
      <c r="I4" s="5">
        <v>2.705</v>
      </c>
      <c r="J4" s="5">
        <v>1.423</v>
      </c>
      <c r="K4" s="5">
        <v>1.9</v>
      </c>
      <c r="L4" s="5">
        <v>2.3</v>
      </c>
    </row>
    <row r="5">
      <c r="E5" s="5">
        <v>22.0</v>
      </c>
      <c r="F5" s="6" t="s">
        <v>43</v>
      </c>
      <c r="G5" s="5">
        <v>123.7</v>
      </c>
      <c r="H5" s="6" t="s">
        <v>15</v>
      </c>
      <c r="I5" s="5">
        <v>3.093</v>
      </c>
      <c r="J5" s="5">
        <v>1.569</v>
      </c>
      <c r="K5" s="5">
        <v>1.97</v>
      </c>
      <c r="L5" s="5">
        <v>2.14</v>
      </c>
    </row>
    <row r="6">
      <c r="E6" s="5">
        <v>24.0</v>
      </c>
      <c r="F6" s="6" t="s">
        <v>44</v>
      </c>
      <c r="G6" s="5">
        <v>211.1</v>
      </c>
      <c r="H6" s="6" t="s">
        <v>15</v>
      </c>
      <c r="I6" s="5">
        <v>5.278</v>
      </c>
      <c r="J6" s="5">
        <v>2.685</v>
      </c>
      <c r="K6" s="5">
        <v>1.97</v>
      </c>
      <c r="L6" s="5">
        <v>2.19</v>
      </c>
    </row>
    <row r="7">
      <c r="E7" s="5">
        <v>25.0</v>
      </c>
      <c r="F7" s="6" t="s">
        <v>45</v>
      </c>
      <c r="G7" s="5">
        <v>123.2</v>
      </c>
      <c r="H7" s="6" t="s">
        <v>15</v>
      </c>
      <c r="I7" s="5">
        <v>3.08</v>
      </c>
      <c r="J7" s="5">
        <v>1.541</v>
      </c>
      <c r="K7" s="5">
        <v>2.0</v>
      </c>
      <c r="L7" s="5">
        <v>2.3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</cols>
  <sheetData>
    <row r="1">
      <c r="A1" t="s">
        <v>46</v>
      </c>
      <c r="B1" t="s">
        <v>47</v>
      </c>
      <c r="C1" t="s">
        <v>48</v>
      </c>
      <c r="D1" t="s">
        <v>13</v>
      </c>
      <c r="E1" t="s">
        <v>12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</row>
    <row r="2">
      <c r="A2">
        <v>1.0</v>
      </c>
      <c r="B2" t="s">
        <v>30</v>
      </c>
      <c r="C2">
        <v>1.0</v>
      </c>
      <c r="D2" t="s">
        <v>31</v>
      </c>
    </row>
    <row r="3">
      <c r="A3">
        <v>2.0</v>
      </c>
      <c r="B3" t="s">
        <v>32</v>
      </c>
      <c r="C3">
        <v>1.0</v>
      </c>
      <c r="D3" t="s">
        <v>31</v>
      </c>
    </row>
    <row r="4">
      <c r="A4">
        <v>3.0</v>
      </c>
      <c r="B4" t="s">
        <v>54</v>
      </c>
      <c r="C4">
        <v>1.0</v>
      </c>
      <c r="D4" t="s">
        <v>31</v>
      </c>
    </row>
    <row r="5">
      <c r="A5">
        <v>4.0</v>
      </c>
      <c r="B5" t="s">
        <v>55</v>
      </c>
      <c r="C5">
        <v>2.0</v>
      </c>
      <c r="D5" t="s">
        <v>31</v>
      </c>
    </row>
    <row r="6">
      <c r="A6">
        <v>5.0</v>
      </c>
      <c r="B6" t="s">
        <v>56</v>
      </c>
      <c r="C6">
        <v>2.0</v>
      </c>
      <c r="D6" t="s">
        <v>31</v>
      </c>
    </row>
    <row r="7">
      <c r="A7">
        <v>6.0</v>
      </c>
      <c r="B7" t="s">
        <v>57</v>
      </c>
      <c r="C7">
        <v>2.0</v>
      </c>
      <c r="D7" t="s">
        <v>31</v>
      </c>
    </row>
    <row r="8">
      <c r="A8">
        <v>7.0</v>
      </c>
      <c r="B8" t="s">
        <v>33</v>
      </c>
      <c r="C8">
        <v>1.0</v>
      </c>
      <c r="D8" t="s">
        <v>37</v>
      </c>
      <c r="E8" t="s">
        <v>58</v>
      </c>
    </row>
    <row r="9">
      <c r="A9">
        <v>8.0</v>
      </c>
      <c r="B9" t="s">
        <v>34</v>
      </c>
      <c r="C9">
        <v>1.0</v>
      </c>
      <c r="D9" t="s">
        <v>37</v>
      </c>
    </row>
    <row r="10">
      <c r="A10">
        <v>9.0</v>
      </c>
      <c r="B10" t="s">
        <v>59</v>
      </c>
      <c r="C10">
        <v>1.0</v>
      </c>
      <c r="D10" t="s">
        <v>37</v>
      </c>
    </row>
    <row r="11">
      <c r="A11">
        <v>10.0</v>
      </c>
      <c r="B11" t="s">
        <v>60</v>
      </c>
      <c r="C11">
        <v>2.0</v>
      </c>
      <c r="D11" t="s">
        <v>37</v>
      </c>
    </row>
    <row r="12">
      <c r="A12">
        <v>11.0</v>
      </c>
      <c r="B12" t="s">
        <v>61</v>
      </c>
      <c r="C12">
        <v>2.0</v>
      </c>
      <c r="D12" t="s">
        <v>37</v>
      </c>
    </row>
    <row r="13">
      <c r="A13">
        <v>12.0</v>
      </c>
      <c r="B13" t="s">
        <v>62</v>
      </c>
      <c r="C13">
        <v>2.0</v>
      </c>
      <c r="D13" t="s">
        <v>37</v>
      </c>
    </row>
    <row r="14">
      <c r="A14">
        <v>13.0</v>
      </c>
      <c r="B14" t="s">
        <v>35</v>
      </c>
      <c r="C14">
        <v>1.0</v>
      </c>
      <c r="D14" t="s">
        <v>38</v>
      </c>
      <c r="E14" t="s">
        <v>58</v>
      </c>
    </row>
    <row r="15">
      <c r="A15">
        <v>14.0</v>
      </c>
      <c r="B15" t="s">
        <v>36</v>
      </c>
      <c r="C15">
        <v>1.0</v>
      </c>
      <c r="D15" t="s">
        <v>38</v>
      </c>
      <c r="E15" t="s">
        <v>58</v>
      </c>
    </row>
    <row r="16">
      <c r="A16">
        <v>15.0</v>
      </c>
      <c r="B16" t="s">
        <v>63</v>
      </c>
      <c r="C16">
        <v>1.0</v>
      </c>
      <c r="D16" t="s">
        <v>38</v>
      </c>
      <c r="E16" t="s">
        <v>64</v>
      </c>
    </row>
    <row r="17">
      <c r="A17">
        <v>16.0</v>
      </c>
      <c r="B17" t="s">
        <v>65</v>
      </c>
      <c r="C17">
        <v>2.0</v>
      </c>
      <c r="D17" t="s">
        <v>38</v>
      </c>
    </row>
    <row r="18">
      <c r="A18">
        <v>17.0</v>
      </c>
      <c r="B18" t="s">
        <v>66</v>
      </c>
      <c r="C18">
        <v>2.0</v>
      </c>
      <c r="D18" t="s">
        <v>38</v>
      </c>
    </row>
    <row r="19">
      <c r="A19">
        <v>18.0</v>
      </c>
      <c r="B19" t="s">
        <v>67</v>
      </c>
      <c r="C19">
        <v>2.0</v>
      </c>
      <c r="D19" t="s">
        <v>38</v>
      </c>
    </row>
    <row r="20">
      <c r="E20" t="s">
        <v>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>
        <v>1.0</v>
      </c>
      <c r="B1" s="7">
        <v>94.9</v>
      </c>
      <c r="C1" t="s">
        <v>30</v>
      </c>
      <c r="E1" s="8" t="s">
        <v>69</v>
      </c>
      <c r="F1" s="8" t="s">
        <v>70</v>
      </c>
      <c r="G1" s="7"/>
      <c r="H1" s="8" t="s">
        <v>71</v>
      </c>
      <c r="I1" s="8" t="s">
        <v>72</v>
      </c>
      <c r="J1" s="8" t="s">
        <v>73</v>
      </c>
    </row>
    <row r="2">
      <c r="A2" s="7">
        <v>4.0</v>
      </c>
      <c r="B2" s="7">
        <v>9.3</v>
      </c>
      <c r="C2" t="s">
        <v>32</v>
      </c>
      <c r="E2" s="7">
        <v>20.0</v>
      </c>
      <c r="F2" s="8">
        <v>160.7</v>
      </c>
      <c r="G2" s="9" t="s">
        <v>30</v>
      </c>
      <c r="H2" s="8">
        <v>29.0</v>
      </c>
      <c r="I2" s="7"/>
      <c r="J2" s="7"/>
    </row>
    <row r="3">
      <c r="A3" s="7">
        <v>5.0</v>
      </c>
      <c r="B3" s="7">
        <v>48.6</v>
      </c>
      <c r="C3" t="s">
        <v>32</v>
      </c>
      <c r="E3" s="7">
        <v>21.0</v>
      </c>
      <c r="F3" s="7">
        <v>251.4</v>
      </c>
      <c r="G3" s="9" t="s">
        <v>30</v>
      </c>
      <c r="H3" s="8">
        <v>29.0</v>
      </c>
      <c r="I3" s="7"/>
      <c r="J3" s="7"/>
    </row>
    <row r="4">
      <c r="A4" s="7">
        <v>6.0</v>
      </c>
      <c r="B4" s="7">
        <v>52.1</v>
      </c>
      <c r="C4" t="s">
        <v>32</v>
      </c>
      <c r="E4" s="7">
        <v>24.0</v>
      </c>
      <c r="F4" s="7">
        <v>211.1</v>
      </c>
      <c r="G4" s="9" t="s">
        <v>33</v>
      </c>
      <c r="H4" s="8">
        <v>29.0</v>
      </c>
      <c r="I4" s="7"/>
      <c r="J4" s="7"/>
    </row>
    <row r="5">
      <c r="A5" s="7">
        <v>8.0</v>
      </c>
      <c r="B5" s="7">
        <v>101.2</v>
      </c>
      <c r="C5" t="s">
        <v>33</v>
      </c>
      <c r="E5" s="7">
        <v>25.0</v>
      </c>
      <c r="F5" s="7">
        <v>123.2</v>
      </c>
      <c r="G5" s="9" t="s">
        <v>33</v>
      </c>
      <c r="H5" s="8">
        <v>29.0</v>
      </c>
      <c r="I5" s="7"/>
      <c r="J5" s="7"/>
    </row>
    <row r="6">
      <c r="A6" s="7">
        <v>9.0</v>
      </c>
      <c r="B6" s="7">
        <v>33.4</v>
      </c>
      <c r="C6" t="s">
        <v>33</v>
      </c>
      <c r="E6" s="7">
        <v>13.0</v>
      </c>
      <c r="F6" s="7">
        <v>73.4</v>
      </c>
      <c r="G6" s="7" t="s">
        <v>35</v>
      </c>
      <c r="H6" s="8">
        <v>28.0</v>
      </c>
      <c r="I6" s="7"/>
      <c r="J6" s="7"/>
    </row>
    <row r="7">
      <c r="A7" s="7">
        <v>10.0</v>
      </c>
      <c r="B7" s="7">
        <v>98.2</v>
      </c>
      <c r="C7" t="s">
        <v>34</v>
      </c>
      <c r="E7" s="7">
        <v>15.0</v>
      </c>
      <c r="F7" s="10">
        <v>27.0</v>
      </c>
      <c r="G7" s="7" t="s">
        <v>35</v>
      </c>
      <c r="H7" s="8">
        <v>28.0</v>
      </c>
      <c r="I7" s="7"/>
      <c r="J7" s="7"/>
    </row>
    <row r="8">
      <c r="A8" s="7">
        <v>11.0</v>
      </c>
      <c r="B8" s="7">
        <v>93.9</v>
      </c>
      <c r="C8" t="s">
        <v>34</v>
      </c>
      <c r="E8" s="7">
        <v>5.0</v>
      </c>
      <c r="F8" s="7">
        <v>48.6</v>
      </c>
      <c r="G8" s="7" t="s">
        <v>32</v>
      </c>
      <c r="H8" s="8">
        <v>28.0</v>
      </c>
      <c r="I8" s="7"/>
      <c r="J8" s="7"/>
    </row>
    <row r="9">
      <c r="A9" s="7">
        <v>12.0</v>
      </c>
      <c r="B9" s="7">
        <v>56.2</v>
      </c>
      <c r="C9" t="s">
        <v>34</v>
      </c>
      <c r="E9" s="7">
        <v>6.0</v>
      </c>
      <c r="F9" s="7">
        <v>52.1</v>
      </c>
      <c r="G9" s="7" t="s">
        <v>32</v>
      </c>
      <c r="H9" s="8">
        <v>28.0</v>
      </c>
      <c r="I9" s="7"/>
      <c r="J9" s="7"/>
    </row>
    <row r="10">
      <c r="A10" s="7">
        <v>13.0</v>
      </c>
      <c r="B10" s="7">
        <v>73.4</v>
      </c>
      <c r="C10" t="s">
        <v>35</v>
      </c>
      <c r="E10" s="7">
        <v>22.0</v>
      </c>
      <c r="F10" s="7">
        <v>123.7</v>
      </c>
      <c r="G10" s="9" t="s">
        <v>34</v>
      </c>
      <c r="H10" s="8">
        <v>29.0</v>
      </c>
      <c r="I10" s="7"/>
      <c r="J10" s="7"/>
    </row>
    <row r="11">
      <c r="A11" s="7">
        <v>15.0</v>
      </c>
      <c r="B11" s="7">
        <v>27.0</v>
      </c>
      <c r="C11" t="s">
        <v>35</v>
      </c>
      <c r="E11" s="7">
        <v>17.0</v>
      </c>
      <c r="F11" s="7">
        <v>144.1</v>
      </c>
      <c r="G11" s="7" t="s">
        <v>36</v>
      </c>
      <c r="H11" s="8">
        <v>28.0</v>
      </c>
      <c r="I11" s="7"/>
      <c r="J11" s="7"/>
    </row>
    <row r="12">
      <c r="A12" s="7">
        <v>16.0</v>
      </c>
      <c r="B12" s="7">
        <v>41.7</v>
      </c>
      <c r="C12" t="s">
        <v>36</v>
      </c>
      <c r="E12" s="7">
        <v>18.0</v>
      </c>
      <c r="F12" s="7">
        <v>73.7</v>
      </c>
      <c r="G12" s="7" t="s">
        <v>36</v>
      </c>
      <c r="H12" s="8">
        <v>28.0</v>
      </c>
      <c r="I12" s="7"/>
      <c r="J12" s="7"/>
    </row>
    <row r="13">
      <c r="A13" s="7">
        <v>17.0</v>
      </c>
      <c r="B13" s="7">
        <v>144.1</v>
      </c>
      <c r="C13" t="s">
        <v>36</v>
      </c>
    </row>
    <row r="14">
      <c r="A14" s="7">
        <v>18.0</v>
      </c>
      <c r="B14" s="7">
        <v>73.7</v>
      </c>
      <c r="C14" t="s">
        <v>36</v>
      </c>
      <c r="E14" s="8" t="s">
        <v>69</v>
      </c>
      <c r="F14" s="8" t="s">
        <v>70</v>
      </c>
      <c r="G14" s="7"/>
      <c r="H14" s="8" t="s">
        <v>71</v>
      </c>
      <c r="I14" s="8" t="s">
        <v>72</v>
      </c>
      <c r="J14" s="8" t="s">
        <v>73</v>
      </c>
    </row>
    <row r="15">
      <c r="A15" s="11">
        <v>19.0</v>
      </c>
      <c r="B15" s="11">
        <v>160.0</v>
      </c>
      <c r="C15" s="12" t="s">
        <v>30</v>
      </c>
      <c r="E15" s="8">
        <v>20.0</v>
      </c>
      <c r="F15" s="8">
        <v>160.7</v>
      </c>
      <c r="G15" s="8" t="s">
        <v>30</v>
      </c>
      <c r="H15" s="8">
        <v>29.0</v>
      </c>
      <c r="I15" s="8">
        <v>172.6</v>
      </c>
      <c r="J15" s="8">
        <v>143.6</v>
      </c>
    </row>
    <row r="16">
      <c r="A16" s="11">
        <v>20.0</v>
      </c>
      <c r="B16" s="11">
        <v>160.7</v>
      </c>
      <c r="C16" s="12" t="s">
        <v>30</v>
      </c>
      <c r="E16" s="8">
        <v>21.0</v>
      </c>
      <c r="F16" s="8">
        <v>251.4</v>
      </c>
      <c r="G16" s="8" t="s">
        <v>30</v>
      </c>
      <c r="H16" s="8">
        <v>29.0</v>
      </c>
      <c r="I16" s="8">
        <v>270.0</v>
      </c>
      <c r="J16" s="8">
        <v>241.0</v>
      </c>
    </row>
    <row r="17">
      <c r="A17" s="11">
        <v>21.0</v>
      </c>
      <c r="B17" s="11">
        <v>251.4</v>
      </c>
      <c r="C17" s="12" t="s">
        <v>30</v>
      </c>
      <c r="E17" s="8">
        <v>24.0</v>
      </c>
      <c r="F17" s="8">
        <v>211.1</v>
      </c>
      <c r="G17" s="8" t="s">
        <v>33</v>
      </c>
      <c r="H17" s="8">
        <v>29.0</v>
      </c>
      <c r="I17" s="8">
        <v>226.7</v>
      </c>
      <c r="J17" s="8">
        <v>197.7</v>
      </c>
    </row>
    <row r="18">
      <c r="A18" s="11">
        <v>23.0</v>
      </c>
      <c r="B18" s="11">
        <v>108.2</v>
      </c>
      <c r="C18" s="13" t="s">
        <v>34</v>
      </c>
      <c r="E18" s="8">
        <v>25.0</v>
      </c>
      <c r="F18" s="8">
        <v>123.2</v>
      </c>
      <c r="G18" s="8" t="s">
        <v>33</v>
      </c>
      <c r="H18" s="8">
        <v>29.0</v>
      </c>
      <c r="I18" s="8">
        <v>132.3</v>
      </c>
      <c r="J18" s="8">
        <v>103.3</v>
      </c>
    </row>
    <row r="19">
      <c r="A19" s="11">
        <v>22.0</v>
      </c>
      <c r="B19" s="11">
        <v>123.7</v>
      </c>
      <c r="C19" s="13" t="s">
        <v>34</v>
      </c>
      <c r="E19" s="8">
        <v>13.0</v>
      </c>
      <c r="F19" s="8">
        <v>73.4</v>
      </c>
      <c r="G19" s="8" t="s">
        <v>35</v>
      </c>
      <c r="H19" s="8">
        <v>28.0</v>
      </c>
      <c r="I19" s="8">
        <v>76.1</v>
      </c>
      <c r="J19" s="8">
        <v>48.1</v>
      </c>
    </row>
    <row r="20">
      <c r="A20" s="11">
        <v>24.0</v>
      </c>
      <c r="B20" s="11">
        <v>211.1</v>
      </c>
      <c r="C20" s="12" t="s">
        <v>33</v>
      </c>
      <c r="E20" s="8">
        <v>15.0</v>
      </c>
      <c r="F20" s="14">
        <v>27.0</v>
      </c>
      <c r="G20" s="8" t="s">
        <v>35</v>
      </c>
      <c r="H20" s="8">
        <v>28.0</v>
      </c>
      <c r="I20" s="8">
        <v>28.0</v>
      </c>
      <c r="J20" s="8">
        <v>0.0</v>
      </c>
    </row>
    <row r="21">
      <c r="A21" s="11">
        <v>25.0</v>
      </c>
      <c r="B21" s="11">
        <v>123.2</v>
      </c>
      <c r="C21" s="12" t="s">
        <v>33</v>
      </c>
      <c r="E21" s="8">
        <v>5.0</v>
      </c>
      <c r="F21" s="8">
        <v>48.6</v>
      </c>
      <c r="G21" s="8" t="s">
        <v>32</v>
      </c>
      <c r="H21" s="8">
        <v>28.0</v>
      </c>
      <c r="I21" s="8">
        <v>50.4</v>
      </c>
      <c r="J21" s="8">
        <v>22.4</v>
      </c>
    </row>
    <row r="22">
      <c r="E22" s="8">
        <v>6.0</v>
      </c>
      <c r="F22" s="8">
        <v>52.1</v>
      </c>
      <c r="G22" s="8" t="s">
        <v>32</v>
      </c>
      <c r="H22" s="8">
        <v>28.0</v>
      </c>
      <c r="I22" s="8">
        <v>54.0</v>
      </c>
      <c r="J22" s="8">
        <v>26.0</v>
      </c>
    </row>
    <row r="23">
      <c r="E23" s="8">
        <v>22.0</v>
      </c>
      <c r="F23" s="8">
        <v>123.7</v>
      </c>
      <c r="G23" s="8" t="s">
        <v>34</v>
      </c>
      <c r="H23" s="8">
        <v>29.0</v>
      </c>
      <c r="I23" s="8">
        <v>132.9</v>
      </c>
      <c r="J23" s="8">
        <v>103.9</v>
      </c>
    </row>
    <row r="24">
      <c r="E24" s="8">
        <v>24.0</v>
      </c>
      <c r="F24" s="8">
        <v>211.1</v>
      </c>
      <c r="G24" s="8" t="s">
        <v>33</v>
      </c>
      <c r="H24" s="8">
        <v>29.0</v>
      </c>
      <c r="I24" s="8">
        <v>226.7</v>
      </c>
      <c r="J24" s="8">
        <v>197.7</v>
      </c>
    </row>
    <row r="25">
      <c r="E25" s="8">
        <v>17.0</v>
      </c>
      <c r="F25" s="8">
        <v>144.1</v>
      </c>
      <c r="G25" s="8" t="s">
        <v>36</v>
      </c>
      <c r="H25" s="8">
        <v>28.0</v>
      </c>
      <c r="I25" s="8">
        <v>149.4</v>
      </c>
      <c r="J25" s="8">
        <v>121.4</v>
      </c>
    </row>
    <row r="26">
      <c r="E26" s="8">
        <v>18.0</v>
      </c>
      <c r="F26" s="8">
        <v>73.7</v>
      </c>
      <c r="G26" s="8" t="s">
        <v>36</v>
      </c>
      <c r="H26" s="8">
        <v>28.0</v>
      </c>
      <c r="I26" s="8">
        <v>76.4</v>
      </c>
      <c r="J26" s="8">
        <v>48.4</v>
      </c>
    </row>
    <row r="29">
      <c r="E29" s="15" t="s">
        <v>69</v>
      </c>
      <c r="F29" s="15" t="s">
        <v>70</v>
      </c>
      <c r="G29" s="16"/>
      <c r="H29" s="15" t="s">
        <v>71</v>
      </c>
      <c r="I29" s="15" t="s">
        <v>72</v>
      </c>
      <c r="J29" s="15" t="s">
        <v>74</v>
      </c>
      <c r="K29" s="8" t="s">
        <v>75</v>
      </c>
    </row>
    <row r="30">
      <c r="E30" s="17">
        <v>20.0</v>
      </c>
      <c r="F30" s="18">
        <v>160.7</v>
      </c>
      <c r="G30" s="15" t="s">
        <v>30</v>
      </c>
      <c r="H30" s="18">
        <v>29.0</v>
      </c>
      <c r="I30" s="18">
        <v>186.4</v>
      </c>
      <c r="J30" s="18">
        <v>157.4</v>
      </c>
      <c r="K30" s="8">
        <v>25.0</v>
      </c>
    </row>
    <row r="31">
      <c r="E31" s="17">
        <v>21.0</v>
      </c>
      <c r="F31" s="18">
        <v>251.4</v>
      </c>
      <c r="G31" s="15" t="s">
        <v>30</v>
      </c>
      <c r="H31" s="18">
        <v>29.0</v>
      </c>
      <c r="I31" s="18">
        <v>291.6</v>
      </c>
      <c r="J31" s="18">
        <v>262.6</v>
      </c>
      <c r="K31" s="8">
        <v>25.0</v>
      </c>
    </row>
    <row r="32">
      <c r="E32" s="17">
        <v>24.0</v>
      </c>
      <c r="F32" s="18">
        <v>211.1</v>
      </c>
      <c r="G32" s="15" t="s">
        <v>33</v>
      </c>
      <c r="H32" s="18">
        <v>29.0</v>
      </c>
      <c r="I32" s="18">
        <v>244.9</v>
      </c>
      <c r="J32" s="18">
        <v>215.9</v>
      </c>
      <c r="K32" s="8">
        <v>25.0</v>
      </c>
    </row>
    <row r="33">
      <c r="E33" s="17">
        <v>25.0</v>
      </c>
      <c r="F33" s="18">
        <v>123.2</v>
      </c>
      <c r="G33" s="15" t="s">
        <v>33</v>
      </c>
      <c r="H33" s="18">
        <v>29.0</v>
      </c>
      <c r="I33" s="18">
        <v>142.9</v>
      </c>
      <c r="J33" s="18">
        <v>113.9</v>
      </c>
      <c r="K33" s="8">
        <v>25.0</v>
      </c>
    </row>
    <row r="34">
      <c r="E34" s="17">
        <v>13.0</v>
      </c>
      <c r="F34" s="18">
        <v>73.4</v>
      </c>
      <c r="G34" s="15" t="s">
        <v>35</v>
      </c>
      <c r="H34" s="18">
        <v>28.0</v>
      </c>
      <c r="I34" s="18">
        <v>82.2</v>
      </c>
      <c r="J34" s="18">
        <v>54.2</v>
      </c>
      <c r="K34" s="8">
        <v>25.0</v>
      </c>
    </row>
    <row r="35">
      <c r="E35" s="17">
        <v>15.0</v>
      </c>
      <c r="F35" s="19">
        <v>27.0</v>
      </c>
      <c r="G35" s="15" t="s">
        <v>35</v>
      </c>
      <c r="H35" s="18">
        <v>28.0</v>
      </c>
      <c r="I35" s="18">
        <v>30.2</v>
      </c>
      <c r="J35" s="18">
        <v>2.2</v>
      </c>
      <c r="K35" s="8">
        <v>25.0</v>
      </c>
    </row>
    <row r="36">
      <c r="E36" s="20">
        <v>5.0</v>
      </c>
      <c r="F36" s="18">
        <v>48.6</v>
      </c>
      <c r="G36" s="15" t="s">
        <v>32</v>
      </c>
      <c r="H36" s="18">
        <v>28.0</v>
      </c>
      <c r="I36" s="18">
        <v>54.4</v>
      </c>
      <c r="J36" s="18">
        <v>26.4</v>
      </c>
      <c r="K36" s="8">
        <v>25.0</v>
      </c>
    </row>
    <row r="37">
      <c r="E37" s="20">
        <v>6.0</v>
      </c>
      <c r="F37" s="18">
        <v>52.1</v>
      </c>
      <c r="G37" s="15" t="s">
        <v>32</v>
      </c>
      <c r="H37" s="18">
        <v>28.0</v>
      </c>
      <c r="I37" s="18">
        <v>58.4</v>
      </c>
      <c r="J37" s="18">
        <v>30.4</v>
      </c>
      <c r="K37" s="8">
        <v>25.0</v>
      </c>
    </row>
    <row r="38">
      <c r="E38" s="20">
        <v>22.0</v>
      </c>
      <c r="F38" s="18">
        <v>123.7</v>
      </c>
      <c r="G38" s="21" t="s">
        <v>34</v>
      </c>
      <c r="H38" s="18">
        <v>29.0</v>
      </c>
      <c r="I38" s="18">
        <v>143.5</v>
      </c>
      <c r="J38" s="18">
        <v>114.5</v>
      </c>
      <c r="K38" s="8">
        <v>25.0</v>
      </c>
    </row>
    <row r="39">
      <c r="E39" s="20">
        <v>23.0</v>
      </c>
      <c r="F39" s="18">
        <v>108.2</v>
      </c>
      <c r="G39" s="21" t="s">
        <v>34</v>
      </c>
      <c r="H39" s="18">
        <v>29.0</v>
      </c>
      <c r="I39" s="18">
        <v>125.5</v>
      </c>
      <c r="J39" s="18">
        <v>96.5</v>
      </c>
      <c r="K39" s="8">
        <v>25.0</v>
      </c>
    </row>
    <row r="40">
      <c r="E40" s="20">
        <v>17.0</v>
      </c>
      <c r="F40" s="18">
        <v>144.1</v>
      </c>
      <c r="G40" s="15" t="s">
        <v>36</v>
      </c>
      <c r="H40" s="18">
        <v>28.0</v>
      </c>
      <c r="I40" s="18">
        <v>161.4</v>
      </c>
      <c r="J40" s="18">
        <v>133.4</v>
      </c>
      <c r="K40" s="8">
        <v>25.0</v>
      </c>
    </row>
    <row r="41">
      <c r="E41" s="20">
        <v>18.0</v>
      </c>
      <c r="F41" s="18">
        <v>73.7</v>
      </c>
      <c r="G41" s="15" t="s">
        <v>36</v>
      </c>
      <c r="H41" s="18">
        <v>28.0</v>
      </c>
      <c r="I41" s="18">
        <v>82.5</v>
      </c>
      <c r="J41" s="18">
        <v>54.5</v>
      </c>
      <c r="K41" s="8">
        <v>25.0</v>
      </c>
    </row>
    <row r="46">
      <c r="F46" s="22" t="s">
        <v>76</v>
      </c>
    </row>
  </sheetData>
  <conditionalFormatting sqref="B1:B21">
    <cfRule type="colorScale" priority="1">
      <colorScale>
        <cfvo type="min"/>
        <cfvo type="percentile" val="50"/>
        <cfvo type="max"/>
        <color rgb="FFFF0000"/>
        <color rgb="FFFFFFFF"/>
        <color rgb="FF5A8AC6"/>
      </colorScale>
    </cfRule>
  </conditionalFormatting>
  <drawing r:id="rId1"/>
</worksheet>
</file>