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hornt1/Documents/GitHub/Stat11/"/>
    </mc:Choice>
  </mc:AlternateContent>
  <xr:revisionPtr revIDLastSave="0" documentId="13_ncr:1_{23C64855-5E8E-A642-A2E6-9D6EF1B61C6D}" xr6:coauthVersionLast="47" xr6:coauthVersionMax="47" xr10:uidLastSave="{00000000-0000-0000-0000-000000000000}"/>
  <bookViews>
    <workbookView xWindow="9180" yWindow="500" windowWidth="35060" windowHeight="20820" xr2:uid="{6BE588FC-DBDE-7247-A050-7B1F081976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B8" i="2"/>
  <c r="B7" i="2"/>
  <c r="D2" i="1"/>
  <c r="D4" i="1" s="1"/>
  <c r="B4" i="2"/>
  <c r="D3" i="1"/>
</calcChain>
</file>

<file path=xl/sharedStrings.xml><?xml version="1.0" encoding="utf-8"?>
<sst xmlns="http://schemas.openxmlformats.org/spreadsheetml/2006/main" count="21" uniqueCount="18">
  <si>
    <t>Sample size (n)</t>
  </si>
  <si>
    <t>Sample mean (xbar)</t>
  </si>
  <si>
    <t>Standard error (SE(xbar))</t>
  </si>
  <si>
    <t>95% CI LB</t>
  </si>
  <si>
    <t>95% CI UB</t>
  </si>
  <si>
    <t>data</t>
  </si>
  <si>
    <t xml:space="preserve">Observed successes (x) </t>
  </si>
  <si>
    <t xml:space="preserve">Sample size (n) </t>
  </si>
  <si>
    <t>Value</t>
  </si>
  <si>
    <t>Formula</t>
  </si>
  <si>
    <t>Standard error (SE(phat))</t>
  </si>
  <si>
    <t>=SQRT((B2/B3)*(1-(B2/B3))/B3)</t>
  </si>
  <si>
    <t>=SQRT(VAR(A2:A51)/D2)</t>
  </si>
  <si>
    <t>=COUNT(A2:A51)</t>
  </si>
  <si>
    <t>=($B$2/$B$3) +NORM.INV((1-0.9)/2,0,1)*$B$4</t>
  </si>
  <si>
    <t>=($B$2/$B$3) - NORM.INV((1-0.9)/2,0,1)*$B$4</t>
  </si>
  <si>
    <t>=$D$3-T.INV((1-0.95)/2,$D$2-1)*$D$4</t>
  </si>
  <si>
    <t>=$D$3+T.INV((1-0.95)/2,$D$2-1)*$D$4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</si>
</sst>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A72A-A39F-F04F-86DE-FC6A2C37DBCE}">
  <dimension ref="A1:E51"/>
  <sheetViews>
    <sheetView tabSelected="1" workbookViewId="0">
      <selection activeCell="L26" sqref="L26"/>
    </sheetView>
  </sheetViews>
  <sheetFormatPr baseColWidth="10" defaultRowHeight="16" x14ac:dyDescent="0.2"/>
  <cols>
    <col min="1" max="1" width="23" customWidth="1"/>
    <col min="3" max="3" width="22.5" customWidth="1"/>
    <col min="5" max="5" width="36" customWidth="1"/>
  </cols>
  <sheetData>
    <row r="1" spans="1:5" x14ac:dyDescent="0.2">
      <c r="A1" t="s">
        <v>5</v>
      </c>
      <c r="D1" s="3" t="s">
        <v>8</v>
      </c>
      <c r="E1" s="3" t="s">
        <v>9</v>
      </c>
    </row>
    <row r="2" spans="1:5" x14ac:dyDescent="0.2">
      <c r="A2" s="1">
        <v>2</v>
      </c>
      <c r="C2" s="3" t="s">
        <v>0</v>
      </c>
      <c r="D2">
        <f>COUNT(A2:A51)</f>
        <v>50</v>
      </c>
      <c r="E2" s="2" t="s">
        <v>13</v>
      </c>
    </row>
    <row r="3" spans="1:5" x14ac:dyDescent="0.2">
      <c r="A3">
        <v>10</v>
      </c>
      <c r="C3" s="3" t="s">
        <v>1</v>
      </c>
      <c r="D3">
        <f>AVERAGE(A2:A51)</f>
        <v>42.98</v>
      </c>
      <c r="E3" s="2"/>
    </row>
    <row r="4" spans="1:5" x14ac:dyDescent="0.2">
      <c r="A4">
        <v>4</v>
      </c>
      <c r="C4" s="3" t="s">
        <v>2</v>
      </c>
      <c r="D4">
        <f>SQRT(VAR(A2:A51)/D2)</f>
        <v>3.6443403143134989</v>
      </c>
      <c r="E4" s="2" t="s">
        <v>12</v>
      </c>
    </row>
    <row r="5" spans="1:5" x14ac:dyDescent="0.2">
      <c r="A5">
        <v>22</v>
      </c>
      <c r="C5" s="3"/>
      <c r="E5" s="2"/>
    </row>
    <row r="6" spans="1:5" x14ac:dyDescent="0.2">
      <c r="A6">
        <v>16</v>
      </c>
      <c r="C6" s="3"/>
      <c r="E6" s="2"/>
    </row>
    <row r="7" spans="1:5" x14ac:dyDescent="0.2">
      <c r="A7">
        <v>10</v>
      </c>
      <c r="C7" s="3" t="s">
        <v>3</v>
      </c>
      <c r="D7">
        <f>$D$3+_xlfn.T.INV((1-0.95)/2,$D$2-1)*$D$4</f>
        <v>35.656423948683802</v>
      </c>
      <c r="E7" s="2" t="s">
        <v>16</v>
      </c>
    </row>
    <row r="8" spans="1:5" x14ac:dyDescent="0.2">
      <c r="A8">
        <v>18</v>
      </c>
      <c r="C8" s="3" t="s">
        <v>4</v>
      </c>
      <c r="D8">
        <f>$D$3-_xlfn.T.INV((1-0.95)/2,$D$2-1)*$D$4</f>
        <v>50.303576051316192</v>
      </c>
      <c r="E8" s="2" t="s">
        <v>17</v>
      </c>
    </row>
    <row r="9" spans="1:5" x14ac:dyDescent="0.2">
      <c r="A9">
        <v>26</v>
      </c>
      <c r="C9" s="3"/>
    </row>
    <row r="10" spans="1:5" x14ac:dyDescent="0.2">
      <c r="A10">
        <v>34</v>
      </c>
      <c r="C10" s="3"/>
    </row>
    <row r="11" spans="1:5" x14ac:dyDescent="0.2">
      <c r="A11">
        <v>17</v>
      </c>
    </row>
    <row r="12" spans="1:5" x14ac:dyDescent="0.2">
      <c r="A12">
        <v>28</v>
      </c>
    </row>
    <row r="13" spans="1:5" x14ac:dyDescent="0.2">
      <c r="A13">
        <v>14</v>
      </c>
    </row>
    <row r="14" spans="1:5" x14ac:dyDescent="0.2">
      <c r="A14">
        <v>20</v>
      </c>
    </row>
    <row r="15" spans="1:5" x14ac:dyDescent="0.2">
      <c r="A15">
        <v>24</v>
      </c>
    </row>
    <row r="16" spans="1:5" x14ac:dyDescent="0.2">
      <c r="A16">
        <v>28</v>
      </c>
    </row>
    <row r="17" spans="1:1" x14ac:dyDescent="0.2">
      <c r="A17">
        <v>26</v>
      </c>
    </row>
    <row r="18" spans="1:1" ht="24" customHeight="1" x14ac:dyDescent="0.2">
      <c r="A18">
        <v>34</v>
      </c>
    </row>
    <row r="19" spans="1:1" x14ac:dyDescent="0.2">
      <c r="A19">
        <v>34</v>
      </c>
    </row>
    <row r="20" spans="1:1" x14ac:dyDescent="0.2">
      <c r="A20">
        <v>46</v>
      </c>
    </row>
    <row r="21" spans="1:1" x14ac:dyDescent="0.2">
      <c r="A21">
        <v>26</v>
      </c>
    </row>
    <row r="22" spans="1:1" x14ac:dyDescent="0.2">
      <c r="A22">
        <v>36</v>
      </c>
    </row>
    <row r="23" spans="1:1" x14ac:dyDescent="0.2">
      <c r="A23">
        <v>60</v>
      </c>
    </row>
    <row r="24" spans="1:1" x14ac:dyDescent="0.2">
      <c r="A24">
        <v>80</v>
      </c>
    </row>
    <row r="25" spans="1:1" x14ac:dyDescent="0.2">
      <c r="A25">
        <v>20</v>
      </c>
    </row>
    <row r="26" spans="1:1" x14ac:dyDescent="0.2">
      <c r="A26">
        <v>26</v>
      </c>
    </row>
    <row r="27" spans="1:1" x14ac:dyDescent="0.2">
      <c r="A27">
        <v>54</v>
      </c>
    </row>
    <row r="28" spans="1:1" x14ac:dyDescent="0.2">
      <c r="A28">
        <v>32</v>
      </c>
    </row>
    <row r="29" spans="1:1" x14ac:dyDescent="0.2">
      <c r="A29">
        <v>40</v>
      </c>
    </row>
    <row r="30" spans="1:1" x14ac:dyDescent="0.2">
      <c r="A30">
        <v>32</v>
      </c>
    </row>
    <row r="31" spans="1:1" x14ac:dyDescent="0.2">
      <c r="A31">
        <v>40</v>
      </c>
    </row>
    <row r="32" spans="1:1" x14ac:dyDescent="0.2">
      <c r="A32">
        <v>50</v>
      </c>
    </row>
    <row r="33" spans="1:1" x14ac:dyDescent="0.2">
      <c r="A33">
        <v>42</v>
      </c>
    </row>
    <row r="34" spans="1:1" x14ac:dyDescent="0.2">
      <c r="A34">
        <v>56</v>
      </c>
    </row>
    <row r="35" spans="1:1" x14ac:dyDescent="0.2">
      <c r="A35">
        <v>76</v>
      </c>
    </row>
    <row r="36" spans="1:1" x14ac:dyDescent="0.2">
      <c r="A36">
        <v>84</v>
      </c>
    </row>
    <row r="37" spans="1:1" x14ac:dyDescent="0.2">
      <c r="A37">
        <v>36</v>
      </c>
    </row>
    <row r="38" spans="1:1" x14ac:dyDescent="0.2">
      <c r="A38">
        <v>46</v>
      </c>
    </row>
    <row r="39" spans="1:1" x14ac:dyDescent="0.2">
      <c r="A39" s="1">
        <v>68</v>
      </c>
    </row>
    <row r="40" spans="1:1" x14ac:dyDescent="0.2">
      <c r="A40">
        <v>32</v>
      </c>
    </row>
    <row r="41" spans="1:1" x14ac:dyDescent="0.2">
      <c r="A41">
        <v>48</v>
      </c>
    </row>
    <row r="42" spans="1:1" x14ac:dyDescent="0.2">
      <c r="A42">
        <v>52</v>
      </c>
    </row>
    <row r="43" spans="1:1" x14ac:dyDescent="0.2">
      <c r="A43">
        <v>56</v>
      </c>
    </row>
    <row r="44" spans="1:1" x14ac:dyDescent="0.2">
      <c r="A44">
        <v>64</v>
      </c>
    </row>
    <row r="45" spans="1:1" x14ac:dyDescent="0.2">
      <c r="A45">
        <v>66</v>
      </c>
    </row>
    <row r="46" spans="1:1" x14ac:dyDescent="0.2">
      <c r="A46">
        <v>54</v>
      </c>
    </row>
    <row r="47" spans="1:1" x14ac:dyDescent="0.2">
      <c r="A47">
        <v>70</v>
      </c>
    </row>
    <row r="48" spans="1:1" x14ac:dyDescent="0.2">
      <c r="A48">
        <v>92</v>
      </c>
    </row>
    <row r="49" spans="1:1" x14ac:dyDescent="0.2">
      <c r="A49">
        <v>93</v>
      </c>
    </row>
    <row r="50" spans="1:1" x14ac:dyDescent="0.2">
      <c r="A50">
        <v>120</v>
      </c>
    </row>
    <row r="51" spans="1:1" x14ac:dyDescent="0.2">
      <c r="A51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6BF4-6230-F944-8BA3-87D48B755E92}">
  <dimension ref="A1:C8"/>
  <sheetViews>
    <sheetView workbookViewId="0">
      <selection activeCell="B19" sqref="B19"/>
    </sheetView>
  </sheetViews>
  <sheetFormatPr baseColWidth="10" defaultRowHeight="16" x14ac:dyDescent="0.2"/>
  <cols>
    <col min="1" max="1" width="22.6640625" customWidth="1"/>
    <col min="3" max="3" width="44.1640625" customWidth="1"/>
  </cols>
  <sheetData>
    <row r="1" spans="1:3" x14ac:dyDescent="0.2">
      <c r="C1" s="3" t="s">
        <v>9</v>
      </c>
    </row>
    <row r="2" spans="1:3" x14ac:dyDescent="0.2">
      <c r="A2" s="3" t="s">
        <v>6</v>
      </c>
      <c r="B2">
        <v>12</v>
      </c>
      <c r="C2" s="2"/>
    </row>
    <row r="3" spans="1:3" x14ac:dyDescent="0.2">
      <c r="A3" s="3" t="s">
        <v>7</v>
      </c>
      <c r="B3">
        <v>22</v>
      </c>
    </row>
    <row r="4" spans="1:3" x14ac:dyDescent="0.2">
      <c r="A4" s="3" t="s">
        <v>10</v>
      </c>
      <c r="B4">
        <f>SQRT((B2/B3)*(1-(B2/B3))/B3)</f>
        <v>0.10615894693111677</v>
      </c>
      <c r="C4" s="2" t="s">
        <v>11</v>
      </c>
    </row>
    <row r="5" spans="1:3" x14ac:dyDescent="0.2">
      <c r="A5" s="3"/>
    </row>
    <row r="6" spans="1:3" x14ac:dyDescent="0.2">
      <c r="A6" s="3"/>
    </row>
    <row r="7" spans="1:3" x14ac:dyDescent="0.2">
      <c r="A7" s="3" t="s">
        <v>3</v>
      </c>
      <c r="B7">
        <f>($B$2/$B$3) +_xlfn.NORM.INV((1-0.9)/2,0,1)*$B$4</f>
        <v>0.37083861656154909</v>
      </c>
      <c r="C7" s="2" t="s">
        <v>14</v>
      </c>
    </row>
    <row r="8" spans="1:3" x14ac:dyDescent="0.2">
      <c r="A8" s="3" t="s">
        <v>4</v>
      </c>
      <c r="B8">
        <f>($B$2/$B$3) - _xlfn.NORM.INV((1-0.9)/2,0,1)*$B$4</f>
        <v>0.72007047434754168</v>
      </c>
      <c r="C8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2023-03-22T12:11:43Z</dcterms:created>
  <dcterms:modified xsi:type="dcterms:W3CDTF">2023-03-22T21:23:44Z</dcterms:modified>
</cp:coreProperties>
</file>