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A03\"/>
    </mc:Choice>
  </mc:AlternateContent>
  <xr:revisionPtr revIDLastSave="0" documentId="8_{26560217-DD44-456A-9E92-C95BACBC6554}" xr6:coauthVersionLast="45" xr6:coauthVersionMax="45" xr10:uidLastSave="{00000000-0000-0000-0000-000000000000}"/>
  <bookViews>
    <workbookView xWindow="-120" yWindow="-120" windowWidth="15600" windowHeight="11760" xr2:uid="{6AE8BF0E-B43C-614F-81C6-87EF266E9FEA}"/>
  </bookViews>
  <sheets>
    <sheet name="Oct. 11 Raw Data" sheetId="1" r:id="rId1"/>
    <sheet name="Actual Diversion Rate" sheetId="9" r:id="rId2"/>
    <sheet name="Potential Diversion" sheetId="8" r:id="rId3"/>
    <sheet name="Capture Rate- Overall" sheetId="24" r:id="rId4"/>
    <sheet name="capture rate- by building" sheetId="21" r:id="rId5"/>
    <sheet name="contamination rate" sheetId="23" r:id="rId6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8" l="1"/>
  <c r="C33" i="8" s="1"/>
  <c r="E29" i="8"/>
  <c r="G29" i="8"/>
  <c r="I29" i="8"/>
  <c r="I33" i="8" s="1"/>
  <c r="K29" i="8"/>
  <c r="C30" i="8"/>
  <c r="E30" i="8"/>
  <c r="E33" i="8" s="1"/>
  <c r="F30" i="8"/>
  <c r="F33" i="8" s="1"/>
  <c r="I30" i="8"/>
  <c r="K30" i="8"/>
  <c r="K33" i="8" s="1"/>
  <c r="N30" i="8"/>
  <c r="C31" i="8"/>
  <c r="E31" i="8"/>
  <c r="G31" i="8"/>
  <c r="I31" i="8"/>
  <c r="K31" i="8"/>
  <c r="C32" i="8"/>
  <c r="E32" i="8"/>
  <c r="G32" i="8"/>
  <c r="I32" i="8"/>
  <c r="K32" i="8"/>
  <c r="B33" i="8"/>
  <c r="D33" i="8"/>
  <c r="H33" i="8"/>
  <c r="J33" i="8"/>
  <c r="L33" i="8"/>
  <c r="L46" i="8" s="1"/>
  <c r="N33" i="8"/>
  <c r="N46" i="8" s="1"/>
  <c r="C35" i="8"/>
  <c r="C40" i="8" s="1"/>
  <c r="E35" i="8"/>
  <c r="G35" i="8"/>
  <c r="I35" i="8"/>
  <c r="K35" i="8"/>
  <c r="C36" i="8"/>
  <c r="E36" i="8"/>
  <c r="G36" i="8"/>
  <c r="I36" i="8"/>
  <c r="K36" i="8"/>
  <c r="K40" i="8" s="1"/>
  <c r="C37" i="8"/>
  <c r="E37" i="8"/>
  <c r="F37" i="8"/>
  <c r="F40" i="8" s="1"/>
  <c r="I37" i="8"/>
  <c r="K37" i="8"/>
  <c r="N37" i="8"/>
  <c r="C38" i="8"/>
  <c r="E38" i="8"/>
  <c r="G38" i="8"/>
  <c r="I38" i="8"/>
  <c r="K38" i="8"/>
  <c r="C39" i="8"/>
  <c r="E39" i="8"/>
  <c r="G39" i="8"/>
  <c r="I39" i="8"/>
  <c r="K39" i="8"/>
  <c r="B40" i="8"/>
  <c r="D40" i="8"/>
  <c r="E40" i="8"/>
  <c r="H40" i="8"/>
  <c r="I40" i="8"/>
  <c r="J40" i="8"/>
  <c r="L40" i="8"/>
  <c r="N40" i="8"/>
  <c r="C42" i="8"/>
  <c r="E42" i="8"/>
  <c r="G42" i="8"/>
  <c r="I42" i="8"/>
  <c r="K42" i="8"/>
  <c r="K45" i="8" s="1"/>
  <c r="C43" i="8"/>
  <c r="C45" i="8" s="1"/>
  <c r="E43" i="8"/>
  <c r="G43" i="8"/>
  <c r="G45" i="8" s="1"/>
  <c r="I43" i="8"/>
  <c r="K43" i="8"/>
  <c r="C44" i="8"/>
  <c r="E44" i="8"/>
  <c r="G44" i="8"/>
  <c r="I44" i="8"/>
  <c r="K44" i="8"/>
  <c r="B45" i="8"/>
  <c r="D45" i="8"/>
  <c r="E45" i="8"/>
  <c r="F45" i="8"/>
  <c r="H45" i="8"/>
  <c r="I45" i="8"/>
  <c r="J45" i="8"/>
  <c r="L45" i="8"/>
  <c r="N45" i="8"/>
  <c r="M35" i="8" l="1"/>
  <c r="M44" i="8"/>
  <c r="M38" i="8"/>
  <c r="M29" i="8"/>
  <c r="M31" i="8"/>
  <c r="M36" i="8"/>
  <c r="M43" i="8"/>
  <c r="M32" i="8"/>
  <c r="M30" i="8"/>
  <c r="M42" i="8"/>
  <c r="M45" i="8" s="1"/>
  <c r="M39" i="8"/>
  <c r="M37" i="8"/>
  <c r="O35" i="8"/>
  <c r="O37" i="8"/>
  <c r="O42" i="8"/>
  <c r="O43" i="8"/>
  <c r="O29" i="8"/>
  <c r="O31" i="8"/>
  <c r="O36" i="8"/>
  <c r="O38" i="8"/>
  <c r="O32" i="8"/>
  <c r="O44" i="8"/>
  <c r="O39" i="8"/>
  <c r="O30" i="8"/>
  <c r="G37" i="8"/>
  <c r="G40" i="8" s="1"/>
  <c r="G30" i="8"/>
  <c r="G33" i="8" s="1"/>
  <c r="B54" i="23"/>
  <c r="D53" i="23"/>
  <c r="C53" i="23"/>
  <c r="B53" i="23"/>
  <c r="D52" i="23"/>
  <c r="C52" i="23"/>
  <c r="B52" i="23"/>
  <c r="C54" i="23"/>
  <c r="D54" i="23"/>
  <c r="O45" i="8" l="1"/>
  <c r="O40" i="8"/>
  <c r="M33" i="8"/>
  <c r="O33" i="8"/>
  <c r="M40" i="8"/>
</calcChain>
</file>

<file path=xl/sharedStrings.xml><?xml version="1.0" encoding="utf-8"?>
<sst xmlns="http://schemas.openxmlformats.org/spreadsheetml/2006/main" count="1112" uniqueCount="68">
  <si>
    <t>Buliding</t>
  </si>
  <si>
    <t>Original Stream</t>
  </si>
  <si>
    <t>Stream Sorted To</t>
  </si>
  <si>
    <t>Sub Category</t>
  </si>
  <si>
    <t xml:space="preserve">Weight </t>
  </si>
  <si>
    <t>Notes</t>
  </si>
  <si>
    <t>NPPR</t>
  </si>
  <si>
    <t>Compost</t>
  </si>
  <si>
    <t>Food Waste</t>
  </si>
  <si>
    <t>Compost-General</t>
  </si>
  <si>
    <t>Sharples Clamshells</t>
  </si>
  <si>
    <t>Wares and Cups</t>
  </si>
  <si>
    <t>Recycling</t>
  </si>
  <si>
    <t>Recycling Other</t>
  </si>
  <si>
    <t>Cardboard</t>
  </si>
  <si>
    <t>Paper Recycling</t>
  </si>
  <si>
    <t>Bottles and Cans Recycling</t>
  </si>
  <si>
    <t>Trash</t>
  </si>
  <si>
    <t>Trash - General</t>
  </si>
  <si>
    <t>students that put recycling in wrong color bags may have been counted as trash, even if it was in right container</t>
  </si>
  <si>
    <t>Non-Compostable Cups</t>
  </si>
  <si>
    <t>Black Plastic</t>
  </si>
  <si>
    <t>Field House</t>
  </si>
  <si>
    <t>rigid plstics-soccer net/goal</t>
  </si>
  <si>
    <t>could delete as outlyer</t>
  </si>
  <si>
    <t>worn out gym bags</t>
  </si>
  <si>
    <t>1 big plastic bin</t>
  </si>
  <si>
    <t xml:space="preserve"> </t>
  </si>
  <si>
    <t>Essie Mae's</t>
  </si>
  <si>
    <t>compost</t>
  </si>
  <si>
    <t>recycling was likely in wrong color bags and counted as garbage</t>
  </si>
  <si>
    <t>Science Center</t>
  </si>
  <si>
    <t>trash</t>
  </si>
  <si>
    <t>trash - General</t>
  </si>
  <si>
    <t>paper Recycling</t>
  </si>
  <si>
    <t>bottles and Cans Recycling</t>
  </si>
  <si>
    <t>recycling Other</t>
  </si>
  <si>
    <t>wares and Cups</t>
  </si>
  <si>
    <t>sharples Clamshells</t>
  </si>
  <si>
    <t>food Waste</t>
  </si>
  <si>
    <t>black Plastic</t>
  </si>
  <si>
    <t>non-Compostable Cups</t>
  </si>
  <si>
    <t>Parish</t>
  </si>
  <si>
    <t>cardboard</t>
  </si>
  <si>
    <t>Willets</t>
  </si>
  <si>
    <t>recycling</t>
  </si>
  <si>
    <t>NON-Compostable Cups</t>
  </si>
  <si>
    <t>COMpost</t>
  </si>
  <si>
    <t>REcycling</t>
  </si>
  <si>
    <t>CARdboard</t>
  </si>
  <si>
    <t>UNSORTED</t>
  </si>
  <si>
    <t>ran out of time and just weiged remaining garbage bags</t>
  </si>
  <si>
    <t>UnSORTED</t>
  </si>
  <si>
    <t xml:space="preserve">Sum of Weight </t>
  </si>
  <si>
    <t>Column Labels</t>
  </si>
  <si>
    <t>Row Labels</t>
  </si>
  <si>
    <t>Grand Total</t>
  </si>
  <si>
    <t>for this analysis I removed unsorted below</t>
  </si>
  <si>
    <t>SUBTOTAL RECYCLING</t>
  </si>
  <si>
    <t>Compostable Cups</t>
  </si>
  <si>
    <t>SUBTOTAL COMPOSTING</t>
  </si>
  <si>
    <t>SUBTOTAL TRASH</t>
  </si>
  <si>
    <t>Compost Total</t>
  </si>
  <si>
    <t>Recycling Total</t>
  </si>
  <si>
    <t>Trash Total</t>
  </si>
  <si>
    <t>UNSORTED Total</t>
  </si>
  <si>
    <t>Averages:</t>
  </si>
  <si>
    <t xml:space="preserve">Recycling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</si>
</sst>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9" fontId="0" fillId="0" borderId="0" xfId="1" applyFont="1"/>
    <xf numFmtId="164" fontId="0" fillId="0" borderId="0" xfId="1" applyNumberFormat="1" applyFon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10" fontId="0" fillId="0" borderId="0" xfId="1" applyNumberFormat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164" fontId="1" fillId="0" borderId="0" xfId="1" applyNumberFormat="1" applyFo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3" xfId="0" applyBorder="1"/>
    <xf numFmtId="9" fontId="0" fillId="3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8BD2-5699-B44C-90C1-02E495D44E7E}">
  <dimension ref="B3:H219"/>
  <sheetViews>
    <sheetView tabSelected="1" topLeftCell="B2" zoomScale="96" workbookViewId="0">
      <selection activeCell="G13" sqref="G13"/>
    </sheetView>
  </sheetViews>
  <sheetFormatPr defaultColWidth="10.625" defaultRowHeight="15.75"/>
  <cols>
    <col min="2" max="2" width="25.375" customWidth="1"/>
    <col min="3" max="3" width="28.5" customWidth="1"/>
    <col min="4" max="5" width="25" customWidth="1"/>
    <col min="7" max="7" width="31.625" customWidth="1"/>
  </cols>
  <sheetData>
    <row r="3" spans="2:7" s="1" customForma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 t="s">
        <v>6</v>
      </c>
      <c r="C4" t="s">
        <v>7</v>
      </c>
      <c r="D4" t="s">
        <v>7</v>
      </c>
      <c r="E4" t="s">
        <v>8</v>
      </c>
      <c r="F4">
        <v>11.4</v>
      </c>
    </row>
    <row r="5" spans="2:7">
      <c r="B5" t="s">
        <v>6</v>
      </c>
      <c r="C5" t="s">
        <v>7</v>
      </c>
      <c r="D5" t="s">
        <v>7</v>
      </c>
      <c r="E5" t="s">
        <v>9</v>
      </c>
      <c r="F5">
        <v>1.4</v>
      </c>
    </row>
    <row r="6" spans="2:7">
      <c r="B6" t="s">
        <v>6</v>
      </c>
      <c r="C6" t="s">
        <v>7</v>
      </c>
      <c r="D6" t="s">
        <v>7</v>
      </c>
      <c r="E6" t="s">
        <v>10</v>
      </c>
      <c r="F6">
        <v>2.2000000000000002</v>
      </c>
    </row>
    <row r="7" spans="2:7">
      <c r="B7" t="s">
        <v>6</v>
      </c>
      <c r="C7" t="s">
        <v>7</v>
      </c>
      <c r="D7" t="s">
        <v>7</v>
      </c>
      <c r="E7" t="s">
        <v>11</v>
      </c>
      <c r="F7">
        <v>0.6</v>
      </c>
    </row>
    <row r="8" spans="2:7">
      <c r="B8" t="s">
        <v>6</v>
      </c>
      <c r="C8" t="s">
        <v>7</v>
      </c>
      <c r="D8" t="s">
        <v>12</v>
      </c>
      <c r="E8" t="s">
        <v>13</v>
      </c>
      <c r="F8">
        <v>1.2</v>
      </c>
    </row>
    <row r="9" spans="2:7">
      <c r="B9" t="s">
        <v>6</v>
      </c>
      <c r="C9" t="s">
        <v>12</v>
      </c>
      <c r="D9" t="s">
        <v>7</v>
      </c>
      <c r="E9" t="s">
        <v>9</v>
      </c>
      <c r="F9">
        <v>0.6</v>
      </c>
    </row>
    <row r="10" spans="2:7">
      <c r="B10" t="s">
        <v>6</v>
      </c>
      <c r="C10" t="s">
        <v>12</v>
      </c>
      <c r="D10" t="s">
        <v>7</v>
      </c>
      <c r="E10" t="s">
        <v>11</v>
      </c>
      <c r="F10">
        <v>0.1</v>
      </c>
    </row>
    <row r="11" spans="2:7">
      <c r="B11" t="s">
        <v>6</v>
      </c>
      <c r="C11" t="s">
        <v>12</v>
      </c>
      <c r="D11" t="s">
        <v>12</v>
      </c>
      <c r="E11" t="s">
        <v>14</v>
      </c>
      <c r="F11">
        <v>9.8000000000000007</v>
      </c>
    </row>
    <row r="12" spans="2:7">
      <c r="B12" t="s">
        <v>6</v>
      </c>
      <c r="C12" t="s">
        <v>12</v>
      </c>
      <c r="D12" t="s">
        <v>12</v>
      </c>
      <c r="E12" t="s">
        <v>15</v>
      </c>
      <c r="F12">
        <v>9.6999999999999993</v>
      </c>
    </row>
    <row r="13" spans="2:7">
      <c r="B13" t="s">
        <v>6</v>
      </c>
      <c r="C13" t="s">
        <v>12</v>
      </c>
      <c r="D13" t="s">
        <v>12</v>
      </c>
      <c r="E13" t="s">
        <v>15</v>
      </c>
      <c r="F13">
        <v>0.4</v>
      </c>
    </row>
    <row r="14" spans="2:7">
      <c r="B14" t="s">
        <v>6</v>
      </c>
      <c r="C14" t="s">
        <v>12</v>
      </c>
      <c r="D14" t="s">
        <v>12</v>
      </c>
      <c r="E14" t="s">
        <v>16</v>
      </c>
      <c r="F14">
        <v>10.8</v>
      </c>
    </row>
    <row r="15" spans="2:7">
      <c r="B15" t="s">
        <v>6</v>
      </c>
      <c r="C15" t="s">
        <v>12</v>
      </c>
      <c r="D15" t="s">
        <v>12</v>
      </c>
      <c r="E15" t="s">
        <v>14</v>
      </c>
      <c r="F15">
        <v>3.8</v>
      </c>
    </row>
    <row r="16" spans="2:7">
      <c r="B16" t="s">
        <v>6</v>
      </c>
      <c r="C16" t="s">
        <v>12</v>
      </c>
      <c r="D16" t="s">
        <v>12</v>
      </c>
      <c r="E16" t="s">
        <v>13</v>
      </c>
      <c r="F16">
        <v>1.2</v>
      </c>
    </row>
    <row r="17" spans="2:7">
      <c r="B17" t="s">
        <v>6</v>
      </c>
      <c r="C17" t="s">
        <v>12</v>
      </c>
      <c r="D17" t="s">
        <v>17</v>
      </c>
      <c r="E17" t="s">
        <v>18</v>
      </c>
      <c r="F17">
        <v>1.6</v>
      </c>
    </row>
    <row r="18" spans="2:7">
      <c r="B18" t="s">
        <v>6</v>
      </c>
      <c r="C18" t="s">
        <v>17</v>
      </c>
      <c r="D18" t="s">
        <v>7</v>
      </c>
      <c r="E18" t="s">
        <v>9</v>
      </c>
      <c r="F18">
        <v>3.4</v>
      </c>
      <c r="G18" t="s">
        <v>19</v>
      </c>
    </row>
    <row r="19" spans="2:7">
      <c r="B19" t="s">
        <v>6</v>
      </c>
      <c r="C19" t="s">
        <v>17</v>
      </c>
      <c r="D19" t="s">
        <v>7</v>
      </c>
      <c r="E19" t="s">
        <v>9</v>
      </c>
      <c r="F19">
        <v>7.8</v>
      </c>
      <c r="G19" t="s">
        <v>19</v>
      </c>
    </row>
    <row r="20" spans="2:7">
      <c r="B20" t="s">
        <v>6</v>
      </c>
      <c r="C20" t="s">
        <v>17</v>
      </c>
      <c r="D20" t="s">
        <v>7</v>
      </c>
      <c r="E20" t="s">
        <v>10</v>
      </c>
      <c r="F20">
        <v>2.2000000000000002</v>
      </c>
      <c r="G20" t="s">
        <v>19</v>
      </c>
    </row>
    <row r="21" spans="2:7">
      <c r="B21" t="s">
        <v>6</v>
      </c>
      <c r="C21" t="s">
        <v>17</v>
      </c>
      <c r="D21" t="s">
        <v>7</v>
      </c>
      <c r="E21" t="s">
        <v>9</v>
      </c>
      <c r="F21">
        <v>4.2</v>
      </c>
      <c r="G21" t="s">
        <v>19</v>
      </c>
    </row>
    <row r="22" spans="2:7">
      <c r="B22" t="s">
        <v>6</v>
      </c>
      <c r="C22" t="s">
        <v>17</v>
      </c>
      <c r="D22" t="s">
        <v>7</v>
      </c>
      <c r="E22" t="s">
        <v>8</v>
      </c>
      <c r="F22">
        <v>23.6</v>
      </c>
      <c r="G22" t="s">
        <v>19</v>
      </c>
    </row>
    <row r="23" spans="2:7">
      <c r="B23" t="s">
        <v>6</v>
      </c>
      <c r="C23" t="s">
        <v>17</v>
      </c>
      <c r="D23" t="s">
        <v>7</v>
      </c>
      <c r="E23" t="s">
        <v>9</v>
      </c>
      <c r="F23">
        <v>4.4000000000000004</v>
      </c>
      <c r="G23" t="s">
        <v>19</v>
      </c>
    </row>
    <row r="24" spans="2:7">
      <c r="B24" t="s">
        <v>6</v>
      </c>
      <c r="C24" t="s">
        <v>17</v>
      </c>
      <c r="D24" t="s">
        <v>7</v>
      </c>
      <c r="E24" t="s">
        <v>11</v>
      </c>
      <c r="F24">
        <v>1.2</v>
      </c>
      <c r="G24" t="s">
        <v>19</v>
      </c>
    </row>
    <row r="25" spans="2:7">
      <c r="B25" t="s">
        <v>6</v>
      </c>
      <c r="C25" t="s">
        <v>17</v>
      </c>
      <c r="D25" t="s">
        <v>7</v>
      </c>
      <c r="E25" t="s">
        <v>9</v>
      </c>
      <c r="F25">
        <v>1</v>
      </c>
      <c r="G25" t="s">
        <v>19</v>
      </c>
    </row>
    <row r="26" spans="2:7">
      <c r="B26" t="s">
        <v>6</v>
      </c>
      <c r="C26" t="s">
        <v>17</v>
      </c>
      <c r="D26" t="s">
        <v>12</v>
      </c>
      <c r="E26" t="s">
        <v>16</v>
      </c>
      <c r="F26">
        <v>9.6</v>
      </c>
      <c r="G26" t="s">
        <v>19</v>
      </c>
    </row>
    <row r="27" spans="2:7">
      <c r="B27" t="s">
        <v>6</v>
      </c>
      <c r="C27" t="s">
        <v>17</v>
      </c>
      <c r="D27" t="s">
        <v>12</v>
      </c>
      <c r="E27" t="s">
        <v>15</v>
      </c>
      <c r="F27">
        <v>6</v>
      </c>
      <c r="G27" t="s">
        <v>19</v>
      </c>
    </row>
    <row r="28" spans="2:7">
      <c r="B28" t="s">
        <v>6</v>
      </c>
      <c r="C28" t="s">
        <v>17</v>
      </c>
      <c r="D28" t="s">
        <v>12</v>
      </c>
      <c r="E28" t="s">
        <v>15</v>
      </c>
      <c r="F28">
        <v>7.8</v>
      </c>
      <c r="G28" t="s">
        <v>19</v>
      </c>
    </row>
    <row r="29" spans="2:7">
      <c r="B29" t="s">
        <v>6</v>
      </c>
      <c r="C29" t="s">
        <v>17</v>
      </c>
      <c r="D29" t="s">
        <v>12</v>
      </c>
      <c r="E29" t="s">
        <v>16</v>
      </c>
      <c r="F29">
        <v>10.6</v>
      </c>
      <c r="G29" t="s">
        <v>19</v>
      </c>
    </row>
    <row r="30" spans="2:7">
      <c r="B30" t="s">
        <v>6</v>
      </c>
      <c r="C30" t="s">
        <v>17</v>
      </c>
      <c r="D30" t="s">
        <v>12</v>
      </c>
      <c r="E30" t="s">
        <v>15</v>
      </c>
      <c r="F30">
        <v>3.2</v>
      </c>
      <c r="G30" t="s">
        <v>19</v>
      </c>
    </row>
    <row r="31" spans="2:7">
      <c r="B31" t="s">
        <v>6</v>
      </c>
      <c r="C31" t="s">
        <v>17</v>
      </c>
      <c r="D31" t="s">
        <v>12</v>
      </c>
      <c r="E31" t="s">
        <v>15</v>
      </c>
      <c r="F31">
        <v>4.2</v>
      </c>
      <c r="G31" t="s">
        <v>19</v>
      </c>
    </row>
    <row r="32" spans="2:7">
      <c r="B32" t="s">
        <v>6</v>
      </c>
      <c r="C32" t="s">
        <v>17</v>
      </c>
      <c r="D32" t="s">
        <v>12</v>
      </c>
      <c r="E32" t="s">
        <v>13</v>
      </c>
      <c r="F32">
        <v>3.8</v>
      </c>
      <c r="G32" t="s">
        <v>19</v>
      </c>
    </row>
    <row r="33" spans="2:8">
      <c r="B33" t="s">
        <v>6</v>
      </c>
      <c r="C33" t="s">
        <v>17</v>
      </c>
      <c r="D33" t="s">
        <v>12</v>
      </c>
      <c r="E33" t="s">
        <v>16</v>
      </c>
      <c r="F33">
        <v>4.4000000000000004</v>
      </c>
      <c r="G33" t="s">
        <v>19</v>
      </c>
    </row>
    <row r="34" spans="2:8">
      <c r="B34" t="s">
        <v>6</v>
      </c>
      <c r="C34" t="s">
        <v>17</v>
      </c>
      <c r="D34" t="s">
        <v>12</v>
      </c>
      <c r="E34" t="s">
        <v>15</v>
      </c>
      <c r="F34">
        <v>0.4</v>
      </c>
      <c r="G34" t="s">
        <v>19</v>
      </c>
    </row>
    <row r="35" spans="2:8">
      <c r="B35" t="s">
        <v>6</v>
      </c>
      <c r="C35" t="s">
        <v>17</v>
      </c>
      <c r="D35" t="s">
        <v>17</v>
      </c>
      <c r="E35" t="s">
        <v>18</v>
      </c>
      <c r="F35">
        <v>6.4</v>
      </c>
      <c r="G35" t="s">
        <v>19</v>
      </c>
    </row>
    <row r="36" spans="2:8">
      <c r="B36" t="s">
        <v>6</v>
      </c>
      <c r="C36" t="s">
        <v>17</v>
      </c>
      <c r="D36" t="s">
        <v>17</v>
      </c>
      <c r="E36" t="s">
        <v>18</v>
      </c>
      <c r="F36">
        <v>5.2</v>
      </c>
      <c r="G36" t="s">
        <v>19</v>
      </c>
    </row>
    <row r="37" spans="2:8">
      <c r="B37" t="s">
        <v>6</v>
      </c>
      <c r="C37" t="s">
        <v>17</v>
      </c>
      <c r="D37" t="s">
        <v>17</v>
      </c>
      <c r="E37" t="s">
        <v>18</v>
      </c>
      <c r="F37">
        <v>9</v>
      </c>
      <c r="G37" t="s">
        <v>19</v>
      </c>
    </row>
    <row r="38" spans="2:8">
      <c r="B38" t="s">
        <v>6</v>
      </c>
      <c r="C38" t="s">
        <v>17</v>
      </c>
      <c r="D38" t="s">
        <v>17</v>
      </c>
      <c r="E38" t="s">
        <v>18</v>
      </c>
      <c r="F38">
        <v>9.4</v>
      </c>
      <c r="G38" t="s">
        <v>19</v>
      </c>
    </row>
    <row r="39" spans="2:8">
      <c r="B39" t="s">
        <v>6</v>
      </c>
      <c r="C39" t="s">
        <v>17</v>
      </c>
      <c r="D39" t="s">
        <v>17</v>
      </c>
      <c r="E39" t="s">
        <v>18</v>
      </c>
      <c r="F39">
        <v>6.8</v>
      </c>
      <c r="G39" t="s">
        <v>19</v>
      </c>
    </row>
    <row r="40" spans="2:8">
      <c r="B40" t="s">
        <v>6</v>
      </c>
      <c r="C40" t="s">
        <v>17</v>
      </c>
      <c r="D40" t="s">
        <v>17</v>
      </c>
      <c r="E40" t="s">
        <v>18</v>
      </c>
      <c r="F40">
        <v>3.8</v>
      </c>
      <c r="G40" t="s">
        <v>19</v>
      </c>
    </row>
    <row r="41" spans="2:8">
      <c r="B41" t="s">
        <v>6</v>
      </c>
      <c r="C41" t="s">
        <v>17</v>
      </c>
      <c r="D41" t="s">
        <v>17</v>
      </c>
      <c r="E41" t="s">
        <v>20</v>
      </c>
      <c r="F41">
        <v>2.2000000000000002</v>
      </c>
      <c r="G41" t="s">
        <v>19</v>
      </c>
    </row>
    <row r="42" spans="2:8">
      <c r="B42" t="s">
        <v>6</v>
      </c>
      <c r="C42" t="s">
        <v>17</v>
      </c>
      <c r="D42" t="s">
        <v>17</v>
      </c>
      <c r="E42" t="s">
        <v>21</v>
      </c>
      <c r="F42">
        <v>1.4</v>
      </c>
      <c r="G42" t="s">
        <v>19</v>
      </c>
    </row>
    <row r="43" spans="2:8">
      <c r="B43" t="s">
        <v>22</v>
      </c>
      <c r="C43" t="s">
        <v>17</v>
      </c>
      <c r="D43" t="s">
        <v>17</v>
      </c>
      <c r="E43" t="s">
        <v>18</v>
      </c>
      <c r="F43">
        <v>10.199999999999999</v>
      </c>
    </row>
    <row r="44" spans="2:8">
      <c r="B44" t="s">
        <v>22</v>
      </c>
      <c r="C44" t="s">
        <v>17</v>
      </c>
      <c r="D44" t="s">
        <v>17</v>
      </c>
      <c r="E44" t="s">
        <v>18</v>
      </c>
      <c r="F44">
        <v>9.6</v>
      </c>
    </row>
    <row r="45" spans="2:8">
      <c r="B45" t="s">
        <v>22</v>
      </c>
      <c r="C45" t="s">
        <v>17</v>
      </c>
      <c r="D45" t="s">
        <v>17</v>
      </c>
      <c r="E45" t="s">
        <v>18</v>
      </c>
      <c r="F45">
        <v>8.8000000000000007</v>
      </c>
    </row>
    <row r="46" spans="2:8">
      <c r="B46" t="s">
        <v>22</v>
      </c>
      <c r="C46" t="s">
        <v>17</v>
      </c>
      <c r="D46" t="s">
        <v>17</v>
      </c>
      <c r="E46" t="s">
        <v>18</v>
      </c>
      <c r="F46">
        <v>4.2</v>
      </c>
    </row>
    <row r="47" spans="2:8">
      <c r="B47" t="s">
        <v>22</v>
      </c>
      <c r="C47" t="s">
        <v>17</v>
      </c>
      <c r="D47" t="s">
        <v>17</v>
      </c>
      <c r="E47" t="s">
        <v>18</v>
      </c>
      <c r="F47">
        <v>8.6</v>
      </c>
      <c r="G47" t="s">
        <v>23</v>
      </c>
      <c r="H47" t="s">
        <v>24</v>
      </c>
    </row>
    <row r="48" spans="2:8">
      <c r="B48" t="s">
        <v>22</v>
      </c>
      <c r="C48" t="s">
        <v>17</v>
      </c>
      <c r="D48" t="s">
        <v>17</v>
      </c>
      <c r="E48" t="s">
        <v>18</v>
      </c>
      <c r="F48">
        <v>8.4</v>
      </c>
      <c r="G48" t="s">
        <v>25</v>
      </c>
      <c r="H48" t="s">
        <v>24</v>
      </c>
    </row>
    <row r="49" spans="2:8">
      <c r="B49" t="s">
        <v>22</v>
      </c>
      <c r="C49" t="s">
        <v>17</v>
      </c>
      <c r="D49" t="s">
        <v>17</v>
      </c>
      <c r="E49" t="s">
        <v>18</v>
      </c>
      <c r="F49">
        <v>2.4</v>
      </c>
      <c r="G49" t="s">
        <v>26</v>
      </c>
      <c r="H49" t="s">
        <v>24</v>
      </c>
    </row>
    <row r="50" spans="2:8">
      <c r="B50" t="s">
        <v>22</v>
      </c>
      <c r="C50" t="s">
        <v>17</v>
      </c>
      <c r="D50" t="s">
        <v>12</v>
      </c>
      <c r="E50" t="s">
        <v>15</v>
      </c>
      <c r="F50">
        <v>12.4</v>
      </c>
    </row>
    <row r="51" spans="2:8">
      <c r="B51" t="s">
        <v>22</v>
      </c>
      <c r="C51" t="s">
        <v>17</v>
      </c>
      <c r="D51" t="s">
        <v>17</v>
      </c>
      <c r="E51" t="s">
        <v>18</v>
      </c>
      <c r="F51">
        <v>9.6</v>
      </c>
    </row>
    <row r="52" spans="2:8">
      <c r="B52" t="s">
        <v>22</v>
      </c>
      <c r="C52" t="s">
        <v>17</v>
      </c>
      <c r="D52" t="s">
        <v>7</v>
      </c>
      <c r="E52" t="s">
        <v>9</v>
      </c>
      <c r="F52">
        <v>8.4</v>
      </c>
    </row>
    <row r="53" spans="2:8">
      <c r="B53" t="s">
        <v>22</v>
      </c>
      <c r="C53" t="s">
        <v>17</v>
      </c>
      <c r="D53" t="s">
        <v>17</v>
      </c>
      <c r="E53" t="s">
        <v>18</v>
      </c>
      <c r="F53">
        <v>7.2</v>
      </c>
    </row>
    <row r="54" spans="2:8">
      <c r="B54" t="s">
        <v>22</v>
      </c>
      <c r="C54" t="s">
        <v>17</v>
      </c>
      <c r="D54" t="s">
        <v>17</v>
      </c>
      <c r="E54" t="s">
        <v>20</v>
      </c>
      <c r="F54">
        <v>2</v>
      </c>
    </row>
    <row r="55" spans="2:8">
      <c r="B55" t="s">
        <v>22</v>
      </c>
      <c r="C55" t="s">
        <v>17</v>
      </c>
      <c r="D55" t="s">
        <v>12</v>
      </c>
      <c r="E55" t="s">
        <v>16</v>
      </c>
      <c r="F55">
        <v>9.6</v>
      </c>
    </row>
    <row r="56" spans="2:8">
      <c r="B56" t="s">
        <v>22</v>
      </c>
      <c r="C56" t="s">
        <v>17</v>
      </c>
      <c r="D56" t="s">
        <v>12</v>
      </c>
      <c r="E56" t="s">
        <v>15</v>
      </c>
      <c r="F56">
        <v>3.4</v>
      </c>
    </row>
    <row r="57" spans="2:8">
      <c r="B57" t="s">
        <v>22</v>
      </c>
      <c r="C57" t="s">
        <v>17</v>
      </c>
      <c r="D57" t="s">
        <v>7</v>
      </c>
      <c r="E57" t="s">
        <v>8</v>
      </c>
      <c r="F57">
        <v>0.8</v>
      </c>
    </row>
    <row r="58" spans="2:8">
      <c r="B58" t="s">
        <v>22</v>
      </c>
      <c r="C58" t="s">
        <v>17</v>
      </c>
      <c r="D58" t="s">
        <v>7</v>
      </c>
      <c r="E58" t="s">
        <v>9</v>
      </c>
      <c r="F58">
        <v>4.8</v>
      </c>
    </row>
    <row r="59" spans="2:8">
      <c r="B59" t="s">
        <v>22</v>
      </c>
      <c r="C59" t="s">
        <v>17</v>
      </c>
      <c r="D59" t="s">
        <v>7</v>
      </c>
      <c r="E59" t="s">
        <v>8</v>
      </c>
      <c r="F59">
        <v>12.8</v>
      </c>
    </row>
    <row r="60" spans="2:8">
      <c r="B60" t="s">
        <v>22</v>
      </c>
      <c r="C60" t="s">
        <v>17</v>
      </c>
      <c r="D60" t="s">
        <v>17</v>
      </c>
      <c r="E60" t="s">
        <v>18</v>
      </c>
      <c r="F60">
        <v>2.6</v>
      </c>
    </row>
    <row r="61" spans="2:8">
      <c r="B61" t="s">
        <v>22</v>
      </c>
      <c r="C61" t="s">
        <v>17</v>
      </c>
      <c r="D61" t="s">
        <v>7</v>
      </c>
      <c r="E61" t="s">
        <v>9</v>
      </c>
      <c r="F61">
        <v>0.6</v>
      </c>
    </row>
    <row r="62" spans="2:8">
      <c r="B62" t="s">
        <v>22</v>
      </c>
      <c r="C62" t="s">
        <v>17</v>
      </c>
      <c r="D62" t="s">
        <v>12</v>
      </c>
      <c r="E62" t="s">
        <v>13</v>
      </c>
      <c r="F62">
        <v>2</v>
      </c>
    </row>
    <row r="63" spans="2:8">
      <c r="B63" t="s">
        <v>22</v>
      </c>
      <c r="C63" t="s">
        <v>17</v>
      </c>
      <c r="D63" t="s">
        <v>12</v>
      </c>
      <c r="E63" t="s">
        <v>13</v>
      </c>
      <c r="F63">
        <v>1</v>
      </c>
    </row>
    <row r="64" spans="2:8">
      <c r="B64" t="s">
        <v>22</v>
      </c>
      <c r="C64" t="s">
        <v>7</v>
      </c>
      <c r="D64" t="s">
        <v>7</v>
      </c>
      <c r="E64" t="s">
        <v>8</v>
      </c>
      <c r="F64">
        <v>7.2</v>
      </c>
    </row>
    <row r="65" spans="2:7">
      <c r="B65" t="s">
        <v>22</v>
      </c>
      <c r="C65" t="s">
        <v>7</v>
      </c>
      <c r="D65" t="s">
        <v>7</v>
      </c>
      <c r="E65" t="s">
        <v>10</v>
      </c>
      <c r="F65">
        <v>2</v>
      </c>
    </row>
    <row r="66" spans="2:7">
      <c r="B66" t="s">
        <v>22</v>
      </c>
      <c r="C66" t="s">
        <v>7</v>
      </c>
      <c r="D66" t="s">
        <v>7</v>
      </c>
      <c r="E66" t="s">
        <v>9</v>
      </c>
      <c r="F66">
        <v>2.6</v>
      </c>
    </row>
    <row r="67" spans="2:7">
      <c r="B67" t="s">
        <v>22</v>
      </c>
      <c r="C67" t="s">
        <v>7</v>
      </c>
      <c r="D67" t="s">
        <v>7</v>
      </c>
      <c r="E67" t="s">
        <v>11</v>
      </c>
      <c r="F67">
        <v>1</v>
      </c>
    </row>
    <row r="68" spans="2:7">
      <c r="B68" t="s">
        <v>22</v>
      </c>
      <c r="C68" t="s">
        <v>7</v>
      </c>
      <c r="D68" t="s">
        <v>7</v>
      </c>
      <c r="E68" t="s">
        <v>9</v>
      </c>
      <c r="F68">
        <v>1.2</v>
      </c>
    </row>
    <row r="69" spans="2:7">
      <c r="B69" t="s">
        <v>22</v>
      </c>
      <c r="C69" t="s">
        <v>7</v>
      </c>
      <c r="D69" t="s">
        <v>17</v>
      </c>
      <c r="E69" t="s">
        <v>20</v>
      </c>
      <c r="F69">
        <v>0.25</v>
      </c>
    </row>
    <row r="70" spans="2:7">
      <c r="B70" t="s">
        <v>22</v>
      </c>
      <c r="C70" t="s">
        <v>12</v>
      </c>
      <c r="D70" t="s">
        <v>7</v>
      </c>
      <c r="E70" t="s">
        <v>11</v>
      </c>
      <c r="F70">
        <v>1.2</v>
      </c>
    </row>
    <row r="71" spans="2:7">
      <c r="B71" t="s">
        <v>22</v>
      </c>
      <c r="C71" t="s">
        <v>12</v>
      </c>
      <c r="D71" t="s">
        <v>7</v>
      </c>
      <c r="E71" t="s">
        <v>11</v>
      </c>
      <c r="F71">
        <v>0.25</v>
      </c>
    </row>
    <row r="72" spans="2:7">
      <c r="B72" t="s">
        <v>22</v>
      </c>
      <c r="C72" t="s">
        <v>12</v>
      </c>
      <c r="D72" t="s">
        <v>12</v>
      </c>
      <c r="E72" t="s">
        <v>13</v>
      </c>
      <c r="F72">
        <v>0.6</v>
      </c>
    </row>
    <row r="73" spans="2:7">
      <c r="B73" t="s">
        <v>22</v>
      </c>
      <c r="C73" t="s">
        <v>12</v>
      </c>
      <c r="D73" t="s">
        <v>17</v>
      </c>
      <c r="E73" t="s">
        <v>18</v>
      </c>
      <c r="F73">
        <v>1</v>
      </c>
    </row>
    <row r="74" spans="2:7">
      <c r="B74" t="s">
        <v>22</v>
      </c>
      <c r="C74" t="s">
        <v>12</v>
      </c>
      <c r="D74" t="s">
        <v>12</v>
      </c>
      <c r="E74" t="s">
        <v>16</v>
      </c>
      <c r="F74">
        <v>4.2</v>
      </c>
    </row>
    <row r="75" spans="2:7">
      <c r="B75" t="s">
        <v>22</v>
      </c>
      <c r="C75" t="s">
        <v>12</v>
      </c>
      <c r="D75" t="s">
        <v>12</v>
      </c>
      <c r="E75" t="s">
        <v>15</v>
      </c>
      <c r="F75">
        <v>8.6</v>
      </c>
    </row>
    <row r="76" spans="2:7">
      <c r="B76" t="s">
        <v>22</v>
      </c>
      <c r="C76" t="s">
        <v>12</v>
      </c>
      <c r="D76" t="s">
        <v>7</v>
      </c>
      <c r="E76" t="s">
        <v>10</v>
      </c>
      <c r="F76">
        <v>0.25</v>
      </c>
    </row>
    <row r="77" spans="2:7">
      <c r="B77" t="s">
        <v>22</v>
      </c>
      <c r="C77" t="s">
        <v>12</v>
      </c>
      <c r="D77" t="s">
        <v>17</v>
      </c>
      <c r="E77" t="s">
        <v>20</v>
      </c>
      <c r="F77">
        <v>0.25</v>
      </c>
      <c r="G77" t="s">
        <v>27</v>
      </c>
    </row>
    <row r="78" spans="2:7">
      <c r="B78" t="s">
        <v>22</v>
      </c>
      <c r="C78" t="s">
        <v>12</v>
      </c>
      <c r="D78" t="s">
        <v>12</v>
      </c>
      <c r="E78" t="s">
        <v>15</v>
      </c>
      <c r="F78">
        <v>2.4</v>
      </c>
    </row>
    <row r="79" spans="2:7">
      <c r="B79" t="s">
        <v>22</v>
      </c>
      <c r="C79" t="s">
        <v>12</v>
      </c>
      <c r="D79" t="s">
        <v>12</v>
      </c>
      <c r="E79" t="s">
        <v>13</v>
      </c>
      <c r="F79">
        <v>0.4</v>
      </c>
    </row>
    <row r="80" spans="2:7">
      <c r="B80" t="s">
        <v>28</v>
      </c>
      <c r="C80" t="s">
        <v>29</v>
      </c>
      <c r="D80" t="s">
        <v>7</v>
      </c>
      <c r="E80" t="s">
        <v>9</v>
      </c>
      <c r="F80">
        <v>9.4</v>
      </c>
    </row>
    <row r="81" spans="2:7">
      <c r="B81" t="s">
        <v>28</v>
      </c>
      <c r="C81" t="s">
        <v>29</v>
      </c>
      <c r="D81" t="s">
        <v>7</v>
      </c>
      <c r="E81" t="s">
        <v>9</v>
      </c>
      <c r="F81">
        <v>6</v>
      </c>
    </row>
    <row r="82" spans="2:7">
      <c r="B82" t="s">
        <v>28</v>
      </c>
      <c r="C82" t="s">
        <v>29</v>
      </c>
      <c r="D82" t="s">
        <v>7</v>
      </c>
      <c r="E82" t="s">
        <v>8</v>
      </c>
      <c r="F82">
        <v>46.8</v>
      </c>
    </row>
    <row r="83" spans="2:7">
      <c r="B83" t="s">
        <v>28</v>
      </c>
      <c r="C83" t="s">
        <v>29</v>
      </c>
      <c r="D83" t="s">
        <v>7</v>
      </c>
      <c r="E83" t="s">
        <v>10</v>
      </c>
      <c r="F83">
        <v>2.8</v>
      </c>
    </row>
    <row r="84" spans="2:7">
      <c r="B84" t="s">
        <v>28</v>
      </c>
      <c r="C84" t="s">
        <v>7</v>
      </c>
      <c r="D84" t="s">
        <v>7</v>
      </c>
      <c r="E84" t="s">
        <v>11</v>
      </c>
      <c r="F84">
        <v>6.2</v>
      </c>
    </row>
    <row r="85" spans="2:7">
      <c r="B85" t="s">
        <v>28</v>
      </c>
      <c r="C85" t="s">
        <v>29</v>
      </c>
      <c r="D85" t="s">
        <v>7</v>
      </c>
      <c r="E85" t="s">
        <v>9</v>
      </c>
      <c r="F85">
        <v>5.4</v>
      </c>
    </row>
    <row r="86" spans="2:7">
      <c r="B86" t="s">
        <v>28</v>
      </c>
      <c r="C86" t="s">
        <v>29</v>
      </c>
      <c r="D86" t="s">
        <v>17</v>
      </c>
      <c r="E86" t="s">
        <v>18</v>
      </c>
      <c r="F86">
        <v>1</v>
      </c>
    </row>
    <row r="87" spans="2:7">
      <c r="B87" t="s">
        <v>28</v>
      </c>
      <c r="C87" t="s">
        <v>29</v>
      </c>
      <c r="D87" t="s">
        <v>12</v>
      </c>
      <c r="E87" t="s">
        <v>15</v>
      </c>
      <c r="F87">
        <v>0.8</v>
      </c>
    </row>
    <row r="88" spans="2:7">
      <c r="B88" t="s">
        <v>28</v>
      </c>
      <c r="C88" t="s">
        <v>29</v>
      </c>
      <c r="D88" t="s">
        <v>12</v>
      </c>
      <c r="E88" t="s">
        <v>15</v>
      </c>
      <c r="F88">
        <v>3.8</v>
      </c>
    </row>
    <row r="89" spans="2:7">
      <c r="B89" t="s">
        <v>28</v>
      </c>
      <c r="C89" t="s">
        <v>17</v>
      </c>
      <c r="D89" t="s">
        <v>17</v>
      </c>
      <c r="E89" t="s">
        <v>18</v>
      </c>
      <c r="F89">
        <v>3.6</v>
      </c>
      <c r="G89" t="s">
        <v>30</v>
      </c>
    </row>
    <row r="90" spans="2:7">
      <c r="B90" t="s">
        <v>28</v>
      </c>
      <c r="C90" t="s">
        <v>17</v>
      </c>
      <c r="D90" t="s">
        <v>7</v>
      </c>
      <c r="E90" t="s">
        <v>9</v>
      </c>
      <c r="F90">
        <v>1.4</v>
      </c>
      <c r="G90" t="s">
        <v>30</v>
      </c>
    </row>
    <row r="91" spans="2:7">
      <c r="B91" t="s">
        <v>28</v>
      </c>
      <c r="C91" t="s">
        <v>17</v>
      </c>
      <c r="D91" t="s">
        <v>7</v>
      </c>
      <c r="E91" t="s">
        <v>8</v>
      </c>
      <c r="F91">
        <v>6.8</v>
      </c>
      <c r="G91" t="s">
        <v>30</v>
      </c>
    </row>
    <row r="92" spans="2:7">
      <c r="B92" t="s">
        <v>28</v>
      </c>
      <c r="C92" t="s">
        <v>17</v>
      </c>
      <c r="D92" t="s">
        <v>12</v>
      </c>
      <c r="E92" t="s">
        <v>16</v>
      </c>
      <c r="F92">
        <v>0.25</v>
      </c>
      <c r="G92" t="s">
        <v>30</v>
      </c>
    </row>
    <row r="93" spans="2:7">
      <c r="B93" t="s">
        <v>28</v>
      </c>
      <c r="C93" t="s">
        <v>17</v>
      </c>
      <c r="D93" t="s">
        <v>12</v>
      </c>
      <c r="E93" t="s">
        <v>15</v>
      </c>
      <c r="F93">
        <v>1</v>
      </c>
      <c r="G93" t="s">
        <v>30</v>
      </c>
    </row>
    <row r="94" spans="2:7">
      <c r="B94" t="s">
        <v>28</v>
      </c>
      <c r="C94" t="s">
        <v>17</v>
      </c>
      <c r="D94" t="s">
        <v>12</v>
      </c>
      <c r="E94" t="s">
        <v>13</v>
      </c>
      <c r="F94">
        <v>0.6</v>
      </c>
      <c r="G94" t="s">
        <v>30</v>
      </c>
    </row>
    <row r="95" spans="2:7">
      <c r="B95" t="s">
        <v>31</v>
      </c>
      <c r="C95" t="s">
        <v>32</v>
      </c>
      <c r="D95" t="s">
        <v>32</v>
      </c>
      <c r="E95" t="s">
        <v>33</v>
      </c>
      <c r="F95">
        <v>3.6</v>
      </c>
    </row>
    <row r="96" spans="2:7">
      <c r="B96" t="s">
        <v>31</v>
      </c>
      <c r="C96" t="s">
        <v>32</v>
      </c>
      <c r="D96" t="s">
        <v>32</v>
      </c>
      <c r="E96" t="s">
        <v>33</v>
      </c>
      <c r="F96">
        <v>4.8</v>
      </c>
    </row>
    <row r="97" spans="2:6">
      <c r="B97" t="s">
        <v>31</v>
      </c>
      <c r="C97" t="s">
        <v>32</v>
      </c>
      <c r="D97" t="s">
        <v>32</v>
      </c>
      <c r="E97" t="s">
        <v>33</v>
      </c>
      <c r="F97">
        <v>5</v>
      </c>
    </row>
    <row r="98" spans="2:6">
      <c r="B98" t="s">
        <v>31</v>
      </c>
      <c r="C98" t="s">
        <v>32</v>
      </c>
      <c r="D98" t="s">
        <v>32</v>
      </c>
      <c r="E98" t="s">
        <v>33</v>
      </c>
      <c r="F98">
        <v>5.2</v>
      </c>
    </row>
    <row r="99" spans="2:6">
      <c r="B99" t="s">
        <v>31</v>
      </c>
      <c r="C99" t="s">
        <v>32</v>
      </c>
      <c r="D99" t="s">
        <v>29</v>
      </c>
      <c r="E99" t="s">
        <v>9</v>
      </c>
      <c r="F99">
        <v>5.6</v>
      </c>
    </row>
    <row r="100" spans="2:6">
      <c r="B100" t="s">
        <v>31</v>
      </c>
      <c r="C100" t="s">
        <v>32</v>
      </c>
      <c r="D100" t="s">
        <v>12</v>
      </c>
      <c r="E100" t="s">
        <v>34</v>
      </c>
      <c r="F100">
        <v>6.8</v>
      </c>
    </row>
    <row r="101" spans="2:6">
      <c r="B101" t="s">
        <v>31</v>
      </c>
      <c r="C101" t="s">
        <v>32</v>
      </c>
      <c r="D101" t="s">
        <v>29</v>
      </c>
      <c r="E101" t="s">
        <v>9</v>
      </c>
      <c r="F101">
        <v>8.4</v>
      </c>
    </row>
    <row r="102" spans="2:6">
      <c r="B102" t="s">
        <v>31</v>
      </c>
      <c r="C102" t="s">
        <v>32</v>
      </c>
      <c r="D102" t="s">
        <v>12</v>
      </c>
      <c r="E102" t="s">
        <v>35</v>
      </c>
      <c r="F102">
        <v>7.5</v>
      </c>
    </row>
    <row r="103" spans="2:6">
      <c r="B103" t="s">
        <v>31</v>
      </c>
      <c r="C103" t="s">
        <v>32</v>
      </c>
      <c r="D103" t="s">
        <v>12</v>
      </c>
      <c r="E103" t="s">
        <v>36</v>
      </c>
      <c r="F103">
        <v>3.2</v>
      </c>
    </row>
    <row r="104" spans="2:6">
      <c r="B104" t="s">
        <v>31</v>
      </c>
      <c r="C104" t="s">
        <v>32</v>
      </c>
      <c r="D104" t="s">
        <v>12</v>
      </c>
      <c r="E104" t="s">
        <v>34</v>
      </c>
      <c r="F104">
        <v>1</v>
      </c>
    </row>
    <row r="105" spans="2:6">
      <c r="B105" t="s">
        <v>31</v>
      </c>
      <c r="C105" t="s">
        <v>32</v>
      </c>
      <c r="D105" t="s">
        <v>32</v>
      </c>
      <c r="E105" t="s">
        <v>33</v>
      </c>
      <c r="F105">
        <v>7.6</v>
      </c>
    </row>
    <row r="106" spans="2:6">
      <c r="B106" t="s">
        <v>31</v>
      </c>
      <c r="C106" t="s">
        <v>32</v>
      </c>
      <c r="D106" t="s">
        <v>12</v>
      </c>
      <c r="E106" t="s">
        <v>36</v>
      </c>
      <c r="F106">
        <v>3.2</v>
      </c>
    </row>
    <row r="107" spans="2:6">
      <c r="B107" t="s">
        <v>31</v>
      </c>
      <c r="C107" t="s">
        <v>32</v>
      </c>
      <c r="D107" t="s">
        <v>12</v>
      </c>
      <c r="E107" t="s">
        <v>36</v>
      </c>
      <c r="F107">
        <v>3.2</v>
      </c>
    </row>
    <row r="108" spans="2:6">
      <c r="B108" t="s">
        <v>31</v>
      </c>
      <c r="C108" t="s">
        <v>32</v>
      </c>
      <c r="D108" t="s">
        <v>29</v>
      </c>
      <c r="E108" t="s">
        <v>37</v>
      </c>
      <c r="F108">
        <v>6.6</v>
      </c>
    </row>
    <row r="109" spans="2:6">
      <c r="B109" t="s">
        <v>31</v>
      </c>
      <c r="C109" t="s">
        <v>32</v>
      </c>
      <c r="D109" t="s">
        <v>32</v>
      </c>
      <c r="E109" t="s">
        <v>33</v>
      </c>
      <c r="F109">
        <v>5</v>
      </c>
    </row>
    <row r="110" spans="2:6">
      <c r="B110" t="s">
        <v>31</v>
      </c>
      <c r="C110" t="s">
        <v>32</v>
      </c>
      <c r="D110" t="s">
        <v>29</v>
      </c>
      <c r="E110" t="s">
        <v>8</v>
      </c>
      <c r="F110">
        <v>15.4</v>
      </c>
    </row>
    <row r="111" spans="2:6">
      <c r="B111" t="s">
        <v>31</v>
      </c>
      <c r="C111" t="s">
        <v>32</v>
      </c>
      <c r="D111" t="s">
        <v>29</v>
      </c>
      <c r="E111" t="s">
        <v>38</v>
      </c>
      <c r="F111">
        <v>0.6</v>
      </c>
    </row>
    <row r="112" spans="2:6">
      <c r="B112" t="s">
        <v>31</v>
      </c>
      <c r="C112" t="s">
        <v>32</v>
      </c>
      <c r="D112" t="s">
        <v>29</v>
      </c>
      <c r="E112" t="s">
        <v>39</v>
      </c>
      <c r="F112">
        <v>4.5999999999999996</v>
      </c>
    </row>
    <row r="113" spans="2:6">
      <c r="B113" t="s">
        <v>31</v>
      </c>
      <c r="C113" t="s">
        <v>32</v>
      </c>
      <c r="D113" t="s">
        <v>32</v>
      </c>
      <c r="E113" t="s">
        <v>40</v>
      </c>
      <c r="F113">
        <v>1.4</v>
      </c>
    </row>
    <row r="114" spans="2:6">
      <c r="B114" t="s">
        <v>31</v>
      </c>
      <c r="C114" t="s">
        <v>12</v>
      </c>
      <c r="D114" t="s">
        <v>12</v>
      </c>
      <c r="E114" t="s">
        <v>14</v>
      </c>
      <c r="F114">
        <v>1.5</v>
      </c>
    </row>
    <row r="115" spans="2:6">
      <c r="B115" t="s">
        <v>31</v>
      </c>
      <c r="C115" t="s">
        <v>29</v>
      </c>
      <c r="D115" t="s">
        <v>29</v>
      </c>
      <c r="E115" t="s">
        <v>37</v>
      </c>
      <c r="F115">
        <v>9.6</v>
      </c>
    </row>
    <row r="116" spans="2:6">
      <c r="B116" t="s">
        <v>31</v>
      </c>
      <c r="C116" t="s">
        <v>29</v>
      </c>
      <c r="D116" t="s">
        <v>29</v>
      </c>
      <c r="E116" t="s">
        <v>9</v>
      </c>
      <c r="F116">
        <v>4.5999999999999996</v>
      </c>
    </row>
    <row r="117" spans="2:6">
      <c r="B117" t="s">
        <v>31</v>
      </c>
      <c r="C117" t="s">
        <v>29</v>
      </c>
      <c r="D117" t="s">
        <v>29</v>
      </c>
      <c r="E117" t="s">
        <v>8</v>
      </c>
      <c r="F117">
        <v>43</v>
      </c>
    </row>
    <row r="118" spans="2:6">
      <c r="B118" t="s">
        <v>31</v>
      </c>
      <c r="C118" t="s">
        <v>29</v>
      </c>
      <c r="D118" t="s">
        <v>29</v>
      </c>
      <c r="E118" t="s">
        <v>37</v>
      </c>
      <c r="F118">
        <v>2.4</v>
      </c>
    </row>
    <row r="119" spans="2:6">
      <c r="B119" t="s">
        <v>31</v>
      </c>
      <c r="C119" t="s">
        <v>29</v>
      </c>
      <c r="D119" t="s">
        <v>29</v>
      </c>
      <c r="E119" t="s">
        <v>38</v>
      </c>
      <c r="F119">
        <v>3.4</v>
      </c>
    </row>
    <row r="120" spans="2:6">
      <c r="B120" t="s">
        <v>31</v>
      </c>
      <c r="C120" t="s">
        <v>29</v>
      </c>
      <c r="D120" t="s">
        <v>29</v>
      </c>
      <c r="E120" t="s">
        <v>9</v>
      </c>
      <c r="F120">
        <v>3.2</v>
      </c>
    </row>
    <row r="121" spans="2:6">
      <c r="B121" t="s">
        <v>31</v>
      </c>
      <c r="C121" t="s">
        <v>29</v>
      </c>
      <c r="D121" t="s">
        <v>12</v>
      </c>
      <c r="E121" t="s">
        <v>36</v>
      </c>
      <c r="F121">
        <v>1.4</v>
      </c>
    </row>
    <row r="122" spans="2:6">
      <c r="B122" t="s">
        <v>31</v>
      </c>
      <c r="C122" t="s">
        <v>29</v>
      </c>
      <c r="D122" t="s">
        <v>32</v>
      </c>
      <c r="E122" t="s">
        <v>33</v>
      </c>
      <c r="F122">
        <v>1.4</v>
      </c>
    </row>
    <row r="123" spans="2:6">
      <c r="B123" t="s">
        <v>31</v>
      </c>
      <c r="C123" t="s">
        <v>29</v>
      </c>
      <c r="D123" t="s">
        <v>29</v>
      </c>
      <c r="E123" t="s">
        <v>9</v>
      </c>
      <c r="F123">
        <v>2.8</v>
      </c>
    </row>
    <row r="124" spans="2:6">
      <c r="B124" t="s">
        <v>31</v>
      </c>
      <c r="C124" t="s">
        <v>29</v>
      </c>
      <c r="D124" t="s">
        <v>12</v>
      </c>
      <c r="E124" t="s">
        <v>34</v>
      </c>
      <c r="F124">
        <v>0.6</v>
      </c>
    </row>
    <row r="125" spans="2:6">
      <c r="B125" t="s">
        <v>31</v>
      </c>
      <c r="C125" t="s">
        <v>12</v>
      </c>
      <c r="D125" t="s">
        <v>12</v>
      </c>
      <c r="E125" t="s">
        <v>34</v>
      </c>
      <c r="F125">
        <v>14.6</v>
      </c>
    </row>
    <row r="126" spans="2:6">
      <c r="B126" t="s">
        <v>31</v>
      </c>
      <c r="C126" t="s">
        <v>12</v>
      </c>
      <c r="D126" t="s">
        <v>12</v>
      </c>
      <c r="E126" t="s">
        <v>35</v>
      </c>
      <c r="F126">
        <v>11.2</v>
      </c>
    </row>
    <row r="127" spans="2:6">
      <c r="B127" t="s">
        <v>31</v>
      </c>
      <c r="C127" t="s">
        <v>12</v>
      </c>
      <c r="D127" t="s">
        <v>17</v>
      </c>
      <c r="E127" t="s">
        <v>41</v>
      </c>
      <c r="F127">
        <v>1.2</v>
      </c>
    </row>
    <row r="128" spans="2:6">
      <c r="B128" t="s">
        <v>31</v>
      </c>
      <c r="C128" t="s">
        <v>12</v>
      </c>
      <c r="D128" t="s">
        <v>17</v>
      </c>
      <c r="E128" t="s">
        <v>18</v>
      </c>
      <c r="F128">
        <v>2.2000000000000002</v>
      </c>
    </row>
    <row r="129" spans="2:6">
      <c r="B129" t="s">
        <v>31</v>
      </c>
      <c r="C129" t="s">
        <v>12</v>
      </c>
      <c r="D129" t="s">
        <v>32</v>
      </c>
      <c r="E129" t="s">
        <v>33</v>
      </c>
      <c r="F129">
        <v>4.5999999999999996</v>
      </c>
    </row>
    <row r="130" spans="2:6">
      <c r="B130" t="s">
        <v>31</v>
      </c>
      <c r="C130" t="s">
        <v>12</v>
      </c>
      <c r="D130" t="s">
        <v>12</v>
      </c>
      <c r="E130" t="s">
        <v>35</v>
      </c>
      <c r="F130">
        <v>5.8</v>
      </c>
    </row>
    <row r="131" spans="2:6">
      <c r="B131" t="s">
        <v>31</v>
      </c>
      <c r="C131" t="s">
        <v>12</v>
      </c>
      <c r="D131" t="s">
        <v>12</v>
      </c>
      <c r="E131" t="s">
        <v>13</v>
      </c>
      <c r="F131">
        <v>4.8</v>
      </c>
    </row>
    <row r="132" spans="2:6">
      <c r="B132" t="s">
        <v>31</v>
      </c>
      <c r="C132" t="s">
        <v>12</v>
      </c>
      <c r="D132" t="s">
        <v>29</v>
      </c>
      <c r="E132" t="s">
        <v>9</v>
      </c>
      <c r="F132">
        <v>4.4000000000000004</v>
      </c>
    </row>
    <row r="133" spans="2:6">
      <c r="B133" t="s">
        <v>31</v>
      </c>
      <c r="C133" t="s">
        <v>12</v>
      </c>
      <c r="D133" t="s">
        <v>29</v>
      </c>
      <c r="E133" t="s">
        <v>9</v>
      </c>
      <c r="F133">
        <v>3.2</v>
      </c>
    </row>
    <row r="134" spans="2:6">
      <c r="B134" t="s">
        <v>31</v>
      </c>
      <c r="C134" t="s">
        <v>12</v>
      </c>
      <c r="D134" t="s">
        <v>29</v>
      </c>
      <c r="E134" t="s">
        <v>37</v>
      </c>
      <c r="F134">
        <v>3</v>
      </c>
    </row>
    <row r="135" spans="2:6">
      <c r="B135" t="s">
        <v>42</v>
      </c>
      <c r="C135" t="s">
        <v>12</v>
      </c>
      <c r="D135" t="s">
        <v>12</v>
      </c>
      <c r="E135" t="s">
        <v>43</v>
      </c>
      <c r="F135">
        <v>10.199999999999999</v>
      </c>
    </row>
    <row r="136" spans="2:6">
      <c r="B136" t="s">
        <v>42</v>
      </c>
      <c r="C136" t="s">
        <v>12</v>
      </c>
      <c r="D136" t="s">
        <v>12</v>
      </c>
      <c r="E136" t="s">
        <v>43</v>
      </c>
      <c r="F136">
        <v>7.2</v>
      </c>
    </row>
    <row r="137" spans="2:6">
      <c r="B137" t="s">
        <v>42</v>
      </c>
      <c r="C137" t="s">
        <v>17</v>
      </c>
      <c r="D137" t="s">
        <v>17</v>
      </c>
      <c r="E137" t="s">
        <v>18</v>
      </c>
      <c r="F137">
        <v>6</v>
      </c>
    </row>
    <row r="138" spans="2:6">
      <c r="B138" t="s">
        <v>42</v>
      </c>
      <c r="C138" t="s">
        <v>17</v>
      </c>
      <c r="D138" t="s">
        <v>17</v>
      </c>
      <c r="E138" t="s">
        <v>18</v>
      </c>
      <c r="F138">
        <v>5.2</v>
      </c>
    </row>
    <row r="139" spans="2:6">
      <c r="B139" t="s">
        <v>42</v>
      </c>
      <c r="C139" t="s">
        <v>17</v>
      </c>
      <c r="D139" t="s">
        <v>12</v>
      </c>
      <c r="E139" t="s">
        <v>13</v>
      </c>
      <c r="F139">
        <v>1.8</v>
      </c>
    </row>
    <row r="140" spans="2:6">
      <c r="B140" t="s">
        <v>42</v>
      </c>
      <c r="C140" t="s">
        <v>17</v>
      </c>
      <c r="D140" t="s">
        <v>7</v>
      </c>
      <c r="E140" t="s">
        <v>9</v>
      </c>
      <c r="F140">
        <v>3.8</v>
      </c>
    </row>
    <row r="141" spans="2:6">
      <c r="B141" t="s">
        <v>42</v>
      </c>
      <c r="C141" t="s">
        <v>17</v>
      </c>
      <c r="D141" t="s">
        <v>17</v>
      </c>
      <c r="E141" t="s">
        <v>41</v>
      </c>
      <c r="F141">
        <v>1</v>
      </c>
    </row>
    <row r="142" spans="2:6">
      <c r="B142" t="s">
        <v>42</v>
      </c>
      <c r="C142" t="s">
        <v>17</v>
      </c>
      <c r="D142" t="s">
        <v>17</v>
      </c>
      <c r="E142" t="s">
        <v>33</v>
      </c>
      <c r="F142">
        <v>6.2</v>
      </c>
    </row>
    <row r="143" spans="2:6">
      <c r="B143" t="s">
        <v>42</v>
      </c>
      <c r="C143" t="s">
        <v>17</v>
      </c>
      <c r="D143" t="s">
        <v>32</v>
      </c>
      <c r="E143" t="s">
        <v>33</v>
      </c>
      <c r="F143">
        <v>2.2000000000000002</v>
      </c>
    </row>
    <row r="144" spans="2:6">
      <c r="B144" t="s">
        <v>42</v>
      </c>
      <c r="C144" t="s">
        <v>17</v>
      </c>
      <c r="D144" t="s">
        <v>12</v>
      </c>
      <c r="E144" t="s">
        <v>34</v>
      </c>
      <c r="F144">
        <v>20.8</v>
      </c>
    </row>
    <row r="145" spans="2:6">
      <c r="B145" t="s">
        <v>42</v>
      </c>
      <c r="C145" t="s">
        <v>17</v>
      </c>
      <c r="D145" t="s">
        <v>12</v>
      </c>
      <c r="E145" t="s">
        <v>35</v>
      </c>
      <c r="F145">
        <v>1.6</v>
      </c>
    </row>
    <row r="146" spans="2:6">
      <c r="B146" t="s">
        <v>42</v>
      </c>
      <c r="C146" t="s">
        <v>17</v>
      </c>
      <c r="D146" t="s">
        <v>29</v>
      </c>
      <c r="E146" t="s">
        <v>9</v>
      </c>
      <c r="F146">
        <v>4.2</v>
      </c>
    </row>
    <row r="147" spans="2:6">
      <c r="B147" t="s">
        <v>42</v>
      </c>
      <c r="C147" t="s">
        <v>17</v>
      </c>
      <c r="D147" t="s">
        <v>29</v>
      </c>
      <c r="E147" t="s">
        <v>38</v>
      </c>
      <c r="F147">
        <v>0.8</v>
      </c>
    </row>
    <row r="148" spans="2:6">
      <c r="B148" t="s">
        <v>42</v>
      </c>
      <c r="C148" t="s">
        <v>17</v>
      </c>
      <c r="D148" t="s">
        <v>29</v>
      </c>
      <c r="E148" t="s">
        <v>9</v>
      </c>
      <c r="F148">
        <v>4</v>
      </c>
    </row>
    <row r="149" spans="2:6">
      <c r="B149" t="s">
        <v>42</v>
      </c>
      <c r="C149" t="s">
        <v>17</v>
      </c>
      <c r="D149" t="s">
        <v>29</v>
      </c>
      <c r="E149" t="s">
        <v>39</v>
      </c>
      <c r="F149">
        <v>6.6</v>
      </c>
    </row>
    <row r="150" spans="2:6">
      <c r="B150" t="s">
        <v>42</v>
      </c>
      <c r="C150" t="s">
        <v>17</v>
      </c>
      <c r="D150" t="s">
        <v>32</v>
      </c>
      <c r="E150" t="s">
        <v>40</v>
      </c>
      <c r="F150">
        <v>0.4</v>
      </c>
    </row>
    <row r="151" spans="2:6">
      <c r="B151" t="s">
        <v>42</v>
      </c>
      <c r="C151" t="s">
        <v>17</v>
      </c>
      <c r="D151" t="s">
        <v>29</v>
      </c>
      <c r="E151" t="s">
        <v>37</v>
      </c>
      <c r="F151">
        <v>1</v>
      </c>
    </row>
    <row r="152" spans="2:6">
      <c r="B152" t="s">
        <v>42</v>
      </c>
      <c r="C152" t="s">
        <v>12</v>
      </c>
      <c r="D152" t="s">
        <v>32</v>
      </c>
      <c r="E152" t="s">
        <v>41</v>
      </c>
      <c r="F152">
        <v>0.25</v>
      </c>
    </row>
    <row r="153" spans="2:6">
      <c r="B153" t="s">
        <v>42</v>
      </c>
      <c r="C153" t="s">
        <v>12</v>
      </c>
      <c r="D153" t="s">
        <v>32</v>
      </c>
      <c r="E153" t="s">
        <v>33</v>
      </c>
      <c r="F153">
        <v>3</v>
      </c>
    </row>
    <row r="154" spans="2:6">
      <c r="B154" t="s">
        <v>42</v>
      </c>
      <c r="C154" t="s">
        <v>12</v>
      </c>
      <c r="D154" t="s">
        <v>32</v>
      </c>
      <c r="E154" t="s">
        <v>40</v>
      </c>
      <c r="F154">
        <v>0.25</v>
      </c>
    </row>
    <row r="155" spans="2:6">
      <c r="B155" t="s">
        <v>42</v>
      </c>
      <c r="C155" t="s">
        <v>12</v>
      </c>
      <c r="D155" t="s">
        <v>7</v>
      </c>
      <c r="E155" t="s">
        <v>9</v>
      </c>
      <c r="F155">
        <v>1.8</v>
      </c>
    </row>
    <row r="156" spans="2:6">
      <c r="B156" t="s">
        <v>42</v>
      </c>
      <c r="C156" t="s">
        <v>12</v>
      </c>
      <c r="D156" t="s">
        <v>12</v>
      </c>
      <c r="E156" t="s">
        <v>34</v>
      </c>
      <c r="F156">
        <v>2.4</v>
      </c>
    </row>
    <row r="157" spans="2:6">
      <c r="B157" t="s">
        <v>42</v>
      </c>
      <c r="C157" t="s">
        <v>12</v>
      </c>
      <c r="D157" t="s">
        <v>12</v>
      </c>
      <c r="E157" t="s">
        <v>34</v>
      </c>
      <c r="F157">
        <v>3.8</v>
      </c>
    </row>
    <row r="158" spans="2:6">
      <c r="B158" t="s">
        <v>42</v>
      </c>
      <c r="C158" t="s">
        <v>12</v>
      </c>
      <c r="D158" t="s">
        <v>12</v>
      </c>
      <c r="E158" t="s">
        <v>14</v>
      </c>
      <c r="F158">
        <v>3.6</v>
      </c>
    </row>
    <row r="159" spans="2:6">
      <c r="B159" t="s">
        <v>42</v>
      </c>
      <c r="C159" t="s">
        <v>12</v>
      </c>
      <c r="D159" t="s">
        <v>29</v>
      </c>
      <c r="E159" t="s">
        <v>11</v>
      </c>
      <c r="F159">
        <v>0.25</v>
      </c>
    </row>
    <row r="160" spans="2:6">
      <c r="B160" t="s">
        <v>42</v>
      </c>
      <c r="C160" t="s">
        <v>12</v>
      </c>
      <c r="D160" t="s">
        <v>12</v>
      </c>
      <c r="E160" t="s">
        <v>36</v>
      </c>
      <c r="F160">
        <v>0.4</v>
      </c>
    </row>
    <row r="161" spans="2:6">
      <c r="B161" t="s">
        <v>42</v>
      </c>
      <c r="C161" t="s">
        <v>12</v>
      </c>
      <c r="D161" t="s">
        <v>12</v>
      </c>
      <c r="E161" t="s">
        <v>35</v>
      </c>
      <c r="F161">
        <v>4</v>
      </c>
    </row>
    <row r="162" spans="2:6">
      <c r="B162" t="s">
        <v>42</v>
      </c>
      <c r="C162" t="s">
        <v>29</v>
      </c>
      <c r="D162" t="s">
        <v>29</v>
      </c>
      <c r="E162" t="s">
        <v>38</v>
      </c>
      <c r="F162">
        <v>2.2000000000000002</v>
      </c>
    </row>
    <row r="163" spans="2:6">
      <c r="B163" t="s">
        <v>42</v>
      </c>
      <c r="C163" t="s">
        <v>29</v>
      </c>
      <c r="D163" t="s">
        <v>12</v>
      </c>
      <c r="E163" t="s">
        <v>35</v>
      </c>
      <c r="F163">
        <v>0.25</v>
      </c>
    </row>
    <row r="164" spans="2:6">
      <c r="B164" t="s">
        <v>42</v>
      </c>
      <c r="C164" t="s">
        <v>29</v>
      </c>
      <c r="D164" t="s">
        <v>32</v>
      </c>
      <c r="E164" t="s">
        <v>33</v>
      </c>
      <c r="F164">
        <v>0.2</v>
      </c>
    </row>
    <row r="165" spans="2:6">
      <c r="B165" t="s">
        <v>42</v>
      </c>
      <c r="C165" t="s">
        <v>29</v>
      </c>
      <c r="D165" t="s">
        <v>29</v>
      </c>
      <c r="E165" t="s">
        <v>37</v>
      </c>
      <c r="F165">
        <v>3</v>
      </c>
    </row>
    <row r="166" spans="2:6">
      <c r="B166" t="s">
        <v>42</v>
      </c>
      <c r="C166" t="s">
        <v>29</v>
      </c>
      <c r="D166" t="s">
        <v>29</v>
      </c>
      <c r="E166" t="s">
        <v>39</v>
      </c>
      <c r="F166">
        <v>14</v>
      </c>
    </row>
    <row r="167" spans="2:6">
      <c r="B167" t="s">
        <v>42</v>
      </c>
      <c r="C167" t="s">
        <v>29</v>
      </c>
      <c r="D167" t="s">
        <v>32</v>
      </c>
      <c r="E167" t="s">
        <v>41</v>
      </c>
      <c r="F167">
        <v>0.2</v>
      </c>
    </row>
    <row r="168" spans="2:6">
      <c r="B168" t="s">
        <v>42</v>
      </c>
      <c r="C168" t="s">
        <v>29</v>
      </c>
      <c r="D168" t="s">
        <v>12</v>
      </c>
      <c r="E168" t="s">
        <v>34</v>
      </c>
      <c r="F168">
        <v>0.4</v>
      </c>
    </row>
    <row r="169" spans="2:6">
      <c r="B169" t="s">
        <v>42</v>
      </c>
      <c r="C169" t="s">
        <v>29</v>
      </c>
      <c r="D169" t="s">
        <v>12</v>
      </c>
      <c r="E169" t="s">
        <v>36</v>
      </c>
      <c r="F169">
        <v>0.4</v>
      </c>
    </row>
    <row r="170" spans="2:6">
      <c r="B170" t="s">
        <v>42</v>
      </c>
      <c r="C170" t="s">
        <v>29</v>
      </c>
      <c r="D170" t="s">
        <v>29</v>
      </c>
      <c r="E170" t="s">
        <v>9</v>
      </c>
      <c r="F170">
        <v>7.2</v>
      </c>
    </row>
    <row r="171" spans="2:6">
      <c r="B171" t="s">
        <v>44</v>
      </c>
      <c r="C171" t="s">
        <v>7</v>
      </c>
      <c r="D171" t="s">
        <v>7</v>
      </c>
      <c r="E171" t="s">
        <v>38</v>
      </c>
      <c r="F171">
        <v>2.8</v>
      </c>
    </row>
    <row r="172" spans="2:6">
      <c r="B172" t="s">
        <v>44</v>
      </c>
      <c r="C172" t="s">
        <v>7</v>
      </c>
      <c r="D172" t="s">
        <v>12</v>
      </c>
      <c r="E172" t="s">
        <v>43</v>
      </c>
      <c r="F172">
        <v>1.4</v>
      </c>
    </row>
    <row r="173" spans="2:6">
      <c r="B173" t="s">
        <v>44</v>
      </c>
      <c r="C173" t="s">
        <v>7</v>
      </c>
      <c r="D173" t="s">
        <v>7</v>
      </c>
      <c r="E173" t="s">
        <v>8</v>
      </c>
      <c r="F173">
        <v>2.6</v>
      </c>
    </row>
    <row r="174" spans="2:6">
      <c r="B174" t="s">
        <v>44</v>
      </c>
      <c r="C174" t="s">
        <v>7</v>
      </c>
      <c r="D174" t="s">
        <v>12</v>
      </c>
      <c r="E174" t="s">
        <v>34</v>
      </c>
      <c r="F174">
        <v>1.4</v>
      </c>
    </row>
    <row r="175" spans="2:6">
      <c r="B175" t="s">
        <v>44</v>
      </c>
      <c r="C175" t="s">
        <v>7</v>
      </c>
      <c r="D175" t="s">
        <v>7</v>
      </c>
      <c r="E175" t="s">
        <v>37</v>
      </c>
      <c r="F175">
        <v>3.2</v>
      </c>
    </row>
    <row r="176" spans="2:6">
      <c r="B176" t="s">
        <v>44</v>
      </c>
      <c r="C176" t="s">
        <v>7</v>
      </c>
      <c r="D176" t="s">
        <v>7</v>
      </c>
      <c r="E176" t="s">
        <v>39</v>
      </c>
      <c r="F176">
        <v>2.4</v>
      </c>
    </row>
    <row r="177" spans="2:6">
      <c r="B177" t="s">
        <v>44</v>
      </c>
      <c r="C177" t="s">
        <v>7</v>
      </c>
      <c r="D177" t="s">
        <v>29</v>
      </c>
      <c r="E177" t="s">
        <v>38</v>
      </c>
      <c r="F177">
        <v>2.6</v>
      </c>
    </row>
    <row r="178" spans="2:6">
      <c r="B178" t="s">
        <v>44</v>
      </c>
      <c r="C178" t="s">
        <v>7</v>
      </c>
      <c r="D178" t="s">
        <v>29</v>
      </c>
      <c r="E178" t="s">
        <v>9</v>
      </c>
      <c r="F178">
        <v>2</v>
      </c>
    </row>
    <row r="179" spans="2:6">
      <c r="B179" t="s">
        <v>44</v>
      </c>
      <c r="C179" t="s">
        <v>7</v>
      </c>
      <c r="D179" t="s">
        <v>29</v>
      </c>
      <c r="E179" t="s">
        <v>9</v>
      </c>
      <c r="F179">
        <v>2.2000000000000002</v>
      </c>
    </row>
    <row r="180" spans="2:6">
      <c r="B180" t="s">
        <v>44</v>
      </c>
      <c r="C180" t="s">
        <v>7</v>
      </c>
      <c r="D180" t="s">
        <v>29</v>
      </c>
      <c r="E180" t="s">
        <v>9</v>
      </c>
      <c r="F180">
        <v>2.2000000000000002</v>
      </c>
    </row>
    <row r="181" spans="2:6">
      <c r="B181" t="s">
        <v>44</v>
      </c>
      <c r="C181" t="s">
        <v>7</v>
      </c>
      <c r="D181" t="s">
        <v>29</v>
      </c>
      <c r="E181" t="s">
        <v>39</v>
      </c>
      <c r="F181">
        <v>13</v>
      </c>
    </row>
    <row r="182" spans="2:6">
      <c r="B182" t="s">
        <v>44</v>
      </c>
      <c r="C182" t="s">
        <v>7</v>
      </c>
      <c r="D182" t="s">
        <v>45</v>
      </c>
      <c r="E182" t="s">
        <v>35</v>
      </c>
      <c r="F182">
        <v>0.25</v>
      </c>
    </row>
    <row r="183" spans="2:6">
      <c r="B183" t="s">
        <v>44</v>
      </c>
      <c r="C183" t="s">
        <v>7</v>
      </c>
      <c r="D183" t="s">
        <v>32</v>
      </c>
      <c r="E183" t="s">
        <v>33</v>
      </c>
      <c r="F183">
        <v>2.8</v>
      </c>
    </row>
    <row r="184" spans="2:6">
      <c r="B184" t="s">
        <v>44</v>
      </c>
      <c r="C184" t="s">
        <v>12</v>
      </c>
      <c r="D184" t="s">
        <v>12</v>
      </c>
      <c r="E184" t="s">
        <v>34</v>
      </c>
      <c r="F184">
        <v>7.8</v>
      </c>
    </row>
    <row r="185" spans="2:6">
      <c r="B185" t="s">
        <v>44</v>
      </c>
      <c r="C185" t="s">
        <v>12</v>
      </c>
      <c r="D185" t="s">
        <v>12</v>
      </c>
      <c r="E185" t="s">
        <v>35</v>
      </c>
      <c r="F185">
        <v>5.8</v>
      </c>
    </row>
    <row r="186" spans="2:6">
      <c r="B186" t="s">
        <v>44</v>
      </c>
      <c r="C186" t="s">
        <v>12</v>
      </c>
      <c r="D186" t="s">
        <v>12</v>
      </c>
      <c r="E186" t="s">
        <v>34</v>
      </c>
      <c r="F186">
        <v>3.4</v>
      </c>
    </row>
    <row r="187" spans="2:6">
      <c r="B187" t="s">
        <v>44</v>
      </c>
      <c r="C187" t="s">
        <v>12</v>
      </c>
      <c r="D187" t="s">
        <v>12</v>
      </c>
      <c r="E187" t="s">
        <v>14</v>
      </c>
      <c r="F187">
        <v>5.8</v>
      </c>
    </row>
    <row r="188" spans="2:6">
      <c r="B188" t="s">
        <v>44</v>
      </c>
      <c r="C188" t="s">
        <v>12</v>
      </c>
      <c r="D188" t="s">
        <v>17</v>
      </c>
      <c r="E188" t="s">
        <v>18</v>
      </c>
      <c r="F188">
        <v>5.8</v>
      </c>
    </row>
    <row r="189" spans="2:6">
      <c r="B189" t="s">
        <v>44</v>
      </c>
      <c r="C189" t="s">
        <v>12</v>
      </c>
      <c r="D189" t="s">
        <v>7</v>
      </c>
      <c r="E189" t="s">
        <v>10</v>
      </c>
      <c r="F189">
        <v>0.6</v>
      </c>
    </row>
    <row r="190" spans="2:6">
      <c r="B190" t="s">
        <v>44</v>
      </c>
      <c r="C190" t="s">
        <v>12</v>
      </c>
      <c r="D190" t="s">
        <v>17</v>
      </c>
      <c r="E190" t="s">
        <v>33</v>
      </c>
      <c r="F190">
        <v>5.8</v>
      </c>
    </row>
    <row r="191" spans="2:6">
      <c r="B191" t="s">
        <v>44</v>
      </c>
      <c r="C191" t="s">
        <v>12</v>
      </c>
      <c r="D191" t="s">
        <v>7</v>
      </c>
      <c r="E191" t="s">
        <v>10</v>
      </c>
      <c r="F191">
        <v>0.6</v>
      </c>
    </row>
    <row r="192" spans="2:6">
      <c r="B192" t="s">
        <v>44</v>
      </c>
      <c r="C192" t="s">
        <v>12</v>
      </c>
      <c r="D192" t="s">
        <v>32</v>
      </c>
      <c r="E192" t="s">
        <v>33</v>
      </c>
      <c r="F192">
        <v>2.8</v>
      </c>
    </row>
    <row r="193" spans="2:7">
      <c r="B193" t="s">
        <v>44</v>
      </c>
      <c r="C193" t="s">
        <v>12</v>
      </c>
      <c r="D193" t="s">
        <v>45</v>
      </c>
      <c r="E193" t="s">
        <v>34</v>
      </c>
      <c r="F193">
        <v>6</v>
      </c>
    </row>
    <row r="194" spans="2:7">
      <c r="B194" t="s">
        <v>44</v>
      </c>
      <c r="C194" t="s">
        <v>12</v>
      </c>
      <c r="D194" t="s">
        <v>45</v>
      </c>
      <c r="E194" t="s">
        <v>36</v>
      </c>
      <c r="F194">
        <v>1.4</v>
      </c>
    </row>
    <row r="195" spans="2:7">
      <c r="B195" t="s">
        <v>44</v>
      </c>
      <c r="C195" t="s">
        <v>12</v>
      </c>
      <c r="D195" t="s">
        <v>45</v>
      </c>
      <c r="E195" t="s">
        <v>35</v>
      </c>
      <c r="F195">
        <v>5.6</v>
      </c>
    </row>
    <row r="196" spans="2:7">
      <c r="B196" t="s">
        <v>44</v>
      </c>
      <c r="C196" t="s">
        <v>12</v>
      </c>
      <c r="D196" t="s">
        <v>29</v>
      </c>
      <c r="E196" t="s">
        <v>9</v>
      </c>
      <c r="F196">
        <v>0.6</v>
      </c>
    </row>
    <row r="197" spans="2:7">
      <c r="B197" t="s">
        <v>44</v>
      </c>
      <c r="C197" t="s">
        <v>12</v>
      </c>
      <c r="D197" t="s">
        <v>29</v>
      </c>
      <c r="E197" t="s">
        <v>39</v>
      </c>
      <c r="F197">
        <v>7.6</v>
      </c>
    </row>
    <row r="198" spans="2:7">
      <c r="B198" t="s">
        <v>44</v>
      </c>
      <c r="C198" t="s">
        <v>12</v>
      </c>
      <c r="D198" t="s">
        <v>32</v>
      </c>
      <c r="E198" t="s">
        <v>46</v>
      </c>
      <c r="F198">
        <v>0.25</v>
      </c>
    </row>
    <row r="199" spans="2:7">
      <c r="B199" t="s">
        <v>44</v>
      </c>
      <c r="C199" t="s">
        <v>12</v>
      </c>
      <c r="D199" t="s">
        <v>17</v>
      </c>
      <c r="E199" t="s">
        <v>21</v>
      </c>
      <c r="F199">
        <v>0.25</v>
      </c>
    </row>
    <row r="200" spans="2:7">
      <c r="B200" t="s">
        <v>44</v>
      </c>
      <c r="C200" t="s">
        <v>12</v>
      </c>
      <c r="D200" t="s">
        <v>47</v>
      </c>
      <c r="E200" t="s">
        <v>9</v>
      </c>
      <c r="F200">
        <v>0.8</v>
      </c>
    </row>
    <row r="201" spans="2:7">
      <c r="B201" t="s">
        <v>44</v>
      </c>
      <c r="C201" t="s">
        <v>12</v>
      </c>
      <c r="D201" t="s">
        <v>48</v>
      </c>
      <c r="E201" t="s">
        <v>49</v>
      </c>
      <c r="F201">
        <v>1.6</v>
      </c>
    </row>
    <row r="202" spans="2:7">
      <c r="B202" t="s">
        <v>44</v>
      </c>
      <c r="C202" t="s">
        <v>17</v>
      </c>
      <c r="D202" t="s">
        <v>50</v>
      </c>
      <c r="E202" t="s">
        <v>50</v>
      </c>
      <c r="F202">
        <v>9</v>
      </c>
      <c r="G202" t="s">
        <v>51</v>
      </c>
    </row>
    <row r="203" spans="2:7">
      <c r="B203" t="s">
        <v>44</v>
      </c>
      <c r="C203" t="s">
        <v>17</v>
      </c>
      <c r="D203" t="s">
        <v>50</v>
      </c>
      <c r="E203" t="s">
        <v>50</v>
      </c>
      <c r="F203">
        <v>3.2</v>
      </c>
      <c r="G203" t="s">
        <v>51</v>
      </c>
    </row>
    <row r="204" spans="2:7">
      <c r="B204" t="s">
        <v>44</v>
      </c>
      <c r="C204" t="s">
        <v>17</v>
      </c>
      <c r="D204" t="s">
        <v>50</v>
      </c>
      <c r="E204" t="s">
        <v>50</v>
      </c>
      <c r="F204">
        <v>10</v>
      </c>
      <c r="G204" t="s">
        <v>51</v>
      </c>
    </row>
    <row r="205" spans="2:7">
      <c r="B205" t="s">
        <v>44</v>
      </c>
      <c r="C205" t="s">
        <v>17</v>
      </c>
      <c r="D205" t="s">
        <v>50</v>
      </c>
      <c r="E205" t="s">
        <v>50</v>
      </c>
      <c r="F205">
        <v>9.4</v>
      </c>
      <c r="G205" t="s">
        <v>51</v>
      </c>
    </row>
    <row r="206" spans="2:7">
      <c r="B206" t="s">
        <v>44</v>
      </c>
      <c r="C206" t="s">
        <v>17</v>
      </c>
      <c r="D206" t="s">
        <v>50</v>
      </c>
      <c r="E206" t="s">
        <v>50</v>
      </c>
      <c r="F206">
        <v>13.6</v>
      </c>
      <c r="G206" t="s">
        <v>51</v>
      </c>
    </row>
    <row r="207" spans="2:7">
      <c r="B207" t="s">
        <v>44</v>
      </c>
      <c r="C207" t="s">
        <v>17</v>
      </c>
      <c r="D207" t="s">
        <v>50</v>
      </c>
      <c r="E207" t="s">
        <v>50</v>
      </c>
      <c r="F207">
        <v>13</v>
      </c>
      <c r="G207" t="s">
        <v>51</v>
      </c>
    </row>
    <row r="208" spans="2:7">
      <c r="B208" t="s">
        <v>44</v>
      </c>
      <c r="C208" t="s">
        <v>17</v>
      </c>
      <c r="D208" t="s">
        <v>50</v>
      </c>
      <c r="E208" t="s">
        <v>50</v>
      </c>
      <c r="F208">
        <v>10.4</v>
      </c>
      <c r="G208" t="s">
        <v>51</v>
      </c>
    </row>
    <row r="209" spans="2:7">
      <c r="B209" t="s">
        <v>44</v>
      </c>
      <c r="C209" t="s">
        <v>17</v>
      </c>
      <c r="D209" t="s">
        <v>50</v>
      </c>
      <c r="E209" t="s">
        <v>50</v>
      </c>
      <c r="F209">
        <v>6.2</v>
      </c>
      <c r="G209" t="s">
        <v>51</v>
      </c>
    </row>
    <row r="210" spans="2:7">
      <c r="B210" t="s">
        <v>44</v>
      </c>
      <c r="C210" t="s">
        <v>17</v>
      </c>
      <c r="D210" t="s">
        <v>50</v>
      </c>
      <c r="E210" t="s">
        <v>50</v>
      </c>
      <c r="F210">
        <v>6.8</v>
      </c>
      <c r="G210" t="s">
        <v>51</v>
      </c>
    </row>
    <row r="211" spans="2:7">
      <c r="B211" t="s">
        <v>44</v>
      </c>
      <c r="C211" t="s">
        <v>17</v>
      </c>
      <c r="D211" t="s">
        <v>50</v>
      </c>
      <c r="E211" t="s">
        <v>50</v>
      </c>
      <c r="F211">
        <v>17.600000000000001</v>
      </c>
      <c r="G211" t="s">
        <v>51</v>
      </c>
    </row>
    <row r="212" spans="2:7">
      <c r="B212" t="s">
        <v>44</v>
      </c>
      <c r="C212" t="s">
        <v>17</v>
      </c>
      <c r="D212" t="s">
        <v>50</v>
      </c>
      <c r="E212" t="s">
        <v>50</v>
      </c>
      <c r="F212">
        <v>8.6</v>
      </c>
      <c r="G212" t="s">
        <v>51</v>
      </c>
    </row>
    <row r="213" spans="2:7">
      <c r="B213" t="s">
        <v>44</v>
      </c>
      <c r="C213" t="s">
        <v>17</v>
      </c>
      <c r="D213" t="s">
        <v>50</v>
      </c>
      <c r="E213" t="s">
        <v>50</v>
      </c>
      <c r="F213">
        <v>10.6</v>
      </c>
      <c r="G213" t="s">
        <v>51</v>
      </c>
    </row>
    <row r="214" spans="2:7">
      <c r="B214" t="s">
        <v>44</v>
      </c>
      <c r="C214" t="s">
        <v>17</v>
      </c>
      <c r="D214" t="s">
        <v>50</v>
      </c>
      <c r="E214" t="s">
        <v>50</v>
      </c>
      <c r="F214">
        <v>6.4</v>
      </c>
      <c r="G214" t="s">
        <v>51</v>
      </c>
    </row>
    <row r="215" spans="2:7">
      <c r="B215" t="s">
        <v>44</v>
      </c>
      <c r="C215" t="s">
        <v>17</v>
      </c>
      <c r="D215" t="s">
        <v>50</v>
      </c>
      <c r="E215" t="s">
        <v>50</v>
      </c>
      <c r="F215">
        <v>4.8</v>
      </c>
      <c r="G215" t="s">
        <v>51</v>
      </c>
    </row>
    <row r="216" spans="2:7">
      <c r="B216" t="s">
        <v>44</v>
      </c>
      <c r="C216" t="s">
        <v>17</v>
      </c>
      <c r="D216" t="s">
        <v>50</v>
      </c>
      <c r="E216" t="s">
        <v>50</v>
      </c>
      <c r="F216">
        <v>7.2</v>
      </c>
      <c r="G216" t="s">
        <v>51</v>
      </c>
    </row>
    <row r="217" spans="2:7">
      <c r="B217" t="s">
        <v>44</v>
      </c>
      <c r="C217" t="s">
        <v>17</v>
      </c>
      <c r="D217" t="s">
        <v>50</v>
      </c>
      <c r="E217" t="s">
        <v>50</v>
      </c>
      <c r="F217">
        <v>5.2</v>
      </c>
      <c r="G217" t="s">
        <v>51</v>
      </c>
    </row>
    <row r="218" spans="2:7">
      <c r="B218" t="s">
        <v>44</v>
      </c>
      <c r="C218" t="s">
        <v>17</v>
      </c>
      <c r="D218" t="s">
        <v>50</v>
      </c>
      <c r="E218" t="s">
        <v>50</v>
      </c>
      <c r="F218">
        <v>9.1999999999999993</v>
      </c>
      <c r="G218" t="s">
        <v>51</v>
      </c>
    </row>
    <row r="219" spans="2:7">
      <c r="B219" t="s">
        <v>44</v>
      </c>
      <c r="C219" t="s">
        <v>17</v>
      </c>
      <c r="D219" t="s">
        <v>52</v>
      </c>
      <c r="E219" t="s">
        <v>50</v>
      </c>
      <c r="F219">
        <v>7</v>
      </c>
      <c r="G219" t="s">
        <v>51</v>
      </c>
    </row>
  </sheetData>
  <sortState xmlns:xlrd2="http://schemas.microsoft.com/office/spreadsheetml/2017/richdata2" ref="B4:G43">
    <sortCondition ref="C4:C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A2FB-D851-E942-8B37-F705083A4926}">
  <dimension ref="A3:N17"/>
  <sheetViews>
    <sheetView workbookViewId="0">
      <selection activeCell="I35" sqref="I35"/>
    </sheetView>
  </sheetViews>
  <sheetFormatPr defaultColWidth="10.625" defaultRowHeight="15.75"/>
  <cols>
    <col min="1" max="1" width="14" bestFit="1" customWidth="1"/>
    <col min="2" max="2" width="15.5" bestFit="1" customWidth="1"/>
    <col min="3" max="3" width="10.875" bestFit="1" customWidth="1"/>
    <col min="4" max="5" width="8.125" bestFit="1" customWidth="1"/>
    <col min="6" max="6" width="13.125" bestFit="1" customWidth="1"/>
    <col min="7" max="7" width="8.125" bestFit="1" customWidth="1"/>
    <col min="8" max="8" width="10.875" bestFit="1" customWidth="1"/>
    <col min="9" max="9" width="9.625" customWidth="1"/>
    <col min="10" max="10" width="10" customWidth="1"/>
    <col min="11" max="11" width="9.625" customWidth="1"/>
    <col min="12" max="12" width="9.875" customWidth="1"/>
    <col min="13" max="13" width="8" customWidth="1"/>
    <col min="14" max="14" width="12.875" customWidth="1"/>
    <col min="15" max="15" width="8.875" customWidth="1"/>
  </cols>
  <sheetData>
    <row r="3" spans="1:8">
      <c r="A3" s="2" t="s">
        <v>53</v>
      </c>
      <c r="B3" s="2" t="s">
        <v>54</v>
      </c>
    </row>
    <row r="4" spans="1:8">
      <c r="A4" s="2" t="s">
        <v>55</v>
      </c>
      <c r="B4" t="s">
        <v>28</v>
      </c>
      <c r="C4" t="s">
        <v>22</v>
      </c>
      <c r="D4" t="s">
        <v>6</v>
      </c>
      <c r="E4" t="s">
        <v>42</v>
      </c>
      <c r="F4" t="s">
        <v>31</v>
      </c>
      <c r="G4" t="s">
        <v>44</v>
      </c>
      <c r="H4" t="s">
        <v>56</v>
      </c>
    </row>
    <row r="5" spans="1:8">
      <c r="A5" s="3" t="s">
        <v>7</v>
      </c>
      <c r="B5" s="25">
        <v>0.85758998435054767</v>
      </c>
      <c r="C5" s="25">
        <v>8.7530712530712526E-2</v>
      </c>
      <c r="D5" s="25">
        <v>8.5365853658536578E-2</v>
      </c>
      <c r="E5" s="25">
        <v>0.2132465543644716</v>
      </c>
      <c r="F5" s="25">
        <v>0.3181019332161687</v>
      </c>
      <c r="G5" s="25">
        <v>0.14968214216913889</v>
      </c>
      <c r="H5" s="25">
        <v>0.23513790532985468</v>
      </c>
    </row>
    <row r="6" spans="1:8">
      <c r="A6" s="3" t="s">
        <v>12</v>
      </c>
      <c r="B6" s="25">
        <v>0</v>
      </c>
      <c r="C6" s="25">
        <v>0.11762899262899264</v>
      </c>
      <c r="D6" s="25">
        <v>0.19308943089430894</v>
      </c>
      <c r="E6" s="25">
        <v>0.28445635528330776</v>
      </c>
      <c r="F6" s="25">
        <v>0.24824253075571173</v>
      </c>
      <c r="G6" s="25">
        <v>0.24080138701598924</v>
      </c>
      <c r="H6" s="25">
        <v>0.19875139768915395</v>
      </c>
    </row>
    <row r="7" spans="1:8">
      <c r="A7" s="3" t="s">
        <v>17</v>
      </c>
      <c r="B7" s="25">
        <v>0.14241001564945227</v>
      </c>
      <c r="C7" s="25">
        <v>0.79484029484029484</v>
      </c>
      <c r="D7" s="25">
        <v>0.72154471544715459</v>
      </c>
      <c r="E7" s="25">
        <v>0.50229709035222048</v>
      </c>
      <c r="F7" s="25">
        <v>0.43365553602811946</v>
      </c>
      <c r="G7" s="25">
        <v>0.60951647081487192</v>
      </c>
      <c r="H7" s="25">
        <v>0.56611069698099148</v>
      </c>
    </row>
    <row r="8" spans="1:8">
      <c r="A8" s="3" t="s">
        <v>56</v>
      </c>
      <c r="B8" s="28">
        <v>1</v>
      </c>
      <c r="C8" s="28">
        <v>1</v>
      </c>
      <c r="D8" s="28">
        <v>1</v>
      </c>
      <c r="E8" s="28">
        <v>1</v>
      </c>
      <c r="F8" s="28">
        <v>1</v>
      </c>
      <c r="G8" s="28">
        <v>1</v>
      </c>
      <c r="H8" s="28">
        <v>1</v>
      </c>
    </row>
    <row r="16" spans="1:8">
      <c r="E16" t="s">
        <v>27</v>
      </c>
    </row>
    <row r="17" spans="14:14">
      <c r="N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30BBE-68AE-3446-8719-6E5BAF6E3E53}">
  <dimension ref="A3:Q46"/>
  <sheetViews>
    <sheetView topLeftCell="A3" workbookViewId="0">
      <selection activeCell="I20" sqref="I20"/>
    </sheetView>
  </sheetViews>
  <sheetFormatPr defaultColWidth="10.625" defaultRowHeight="15.75"/>
  <cols>
    <col min="1" max="1" width="27.625" bestFit="1" customWidth="1"/>
    <col min="2" max="2" width="15.5" bestFit="1" customWidth="1"/>
    <col min="3" max="3" width="10.875" bestFit="1" customWidth="1"/>
    <col min="4" max="5" width="8.125" bestFit="1" customWidth="1"/>
    <col min="6" max="6" width="13.125" bestFit="1" customWidth="1"/>
    <col min="7" max="7" width="8.125" bestFit="1" customWidth="1"/>
    <col min="8" max="8" width="10.875" bestFit="1" customWidth="1"/>
    <col min="9" max="9" width="19.5" bestFit="1" customWidth="1"/>
    <col min="10" max="10" width="14" bestFit="1" customWidth="1"/>
    <col min="11" max="11" width="19.5" bestFit="1" customWidth="1"/>
    <col min="12" max="12" width="14" bestFit="1" customWidth="1"/>
    <col min="13" max="13" width="19.5" bestFit="1" customWidth="1"/>
    <col min="14" max="14" width="18.875" bestFit="1" customWidth="1"/>
    <col min="15" max="15" width="24.375" bestFit="1" customWidth="1"/>
  </cols>
  <sheetData>
    <row r="3" spans="1:8">
      <c r="A3" s="2" t="s">
        <v>53</v>
      </c>
      <c r="B3" s="2" t="s">
        <v>54</v>
      </c>
    </row>
    <row r="4" spans="1:8">
      <c r="A4" s="2" t="s">
        <v>55</v>
      </c>
      <c r="B4" t="s">
        <v>28</v>
      </c>
      <c r="C4" t="s">
        <v>22</v>
      </c>
      <c r="D4" t="s">
        <v>6</v>
      </c>
      <c r="E4" t="s">
        <v>42</v>
      </c>
      <c r="F4" t="s">
        <v>31</v>
      </c>
      <c r="G4" t="s">
        <v>44</v>
      </c>
      <c r="H4" t="s">
        <v>56</v>
      </c>
    </row>
    <row r="5" spans="1:8">
      <c r="A5" s="3" t="s">
        <v>7</v>
      </c>
      <c r="B5" s="28">
        <v>0.88471570161711022</v>
      </c>
      <c r="C5" s="28">
        <v>0.26474201474201475</v>
      </c>
      <c r="D5" s="28">
        <v>0.32571138211382117</v>
      </c>
      <c r="E5" s="28">
        <v>0.37404287901990813</v>
      </c>
      <c r="F5" s="28">
        <v>0.53075571177504388</v>
      </c>
      <c r="G5" s="28">
        <v>0.16644191870545175</v>
      </c>
      <c r="H5" s="28">
        <v>0.37723630264629149</v>
      </c>
    </row>
    <row r="6" spans="1:8">
      <c r="A6" s="6" t="s">
        <v>9</v>
      </c>
      <c r="B6" s="28">
        <v>0.23161189358372461</v>
      </c>
      <c r="C6" s="28">
        <v>0.10810810810810809</v>
      </c>
      <c r="D6" s="28">
        <v>0.11585365853658537</v>
      </c>
      <c r="E6" s="28">
        <v>0.16079632465543645</v>
      </c>
      <c r="F6" s="28">
        <v>0.14147627416520211</v>
      </c>
      <c r="G6" s="28">
        <v>3.0052013099595452E-2</v>
      </c>
      <c r="H6" s="28">
        <v>0.11516958628401043</v>
      </c>
    </row>
    <row r="7" spans="1:8">
      <c r="A7" s="6" t="s">
        <v>8</v>
      </c>
      <c r="B7" s="28">
        <v>0.55920709441836203</v>
      </c>
      <c r="C7" s="28">
        <v>0.12776412776412777</v>
      </c>
      <c r="D7" s="28">
        <v>0.17784552845528459</v>
      </c>
      <c r="E7" s="28">
        <v>0.15773353751914243</v>
      </c>
      <c r="F7" s="28">
        <v>0.27680140597539538</v>
      </c>
      <c r="G7" s="28">
        <v>9.8632248121749186E-2</v>
      </c>
      <c r="H7" s="28">
        <v>0.20368989936638091</v>
      </c>
    </row>
    <row r="8" spans="1:8">
      <c r="A8" s="6" t="s">
        <v>10</v>
      </c>
      <c r="B8" s="28">
        <v>2.921231090245175E-2</v>
      </c>
      <c r="C8" s="28">
        <v>1.382063882063882E-2</v>
      </c>
      <c r="D8" s="28">
        <v>2.2357723577235779E-2</v>
      </c>
      <c r="E8" s="28">
        <v>2.2970903522205207E-2</v>
      </c>
      <c r="F8" s="28">
        <v>1.7574692442882248E-2</v>
      </c>
      <c r="G8" s="28">
        <v>2.5428626468888459E-2</v>
      </c>
      <c r="H8" s="28">
        <v>2.1477823332090938E-2</v>
      </c>
    </row>
    <row r="9" spans="1:8">
      <c r="A9" s="6" t="s">
        <v>11</v>
      </c>
      <c r="B9" s="28">
        <v>6.468440271257174E-2</v>
      </c>
      <c r="C9" s="28">
        <v>1.5049140049140049E-2</v>
      </c>
      <c r="D9" s="28">
        <v>9.6544715447154494E-3</v>
      </c>
      <c r="E9" s="28">
        <v>3.2542113323124046E-2</v>
      </c>
      <c r="F9" s="28">
        <v>9.4903339191564129E-2</v>
      </c>
      <c r="G9" s="28">
        <v>1.2329031015218648E-2</v>
      </c>
      <c r="H9" s="28">
        <v>3.6898993663809165E-2</v>
      </c>
    </row>
    <row r="10" spans="1:8">
      <c r="A10" s="3" t="s">
        <v>12</v>
      </c>
      <c r="B10" s="28">
        <v>6.729264475743349E-2</v>
      </c>
      <c r="C10" s="28">
        <v>0.27395577395577392</v>
      </c>
      <c r="D10" s="28">
        <v>0.44156504065040664</v>
      </c>
      <c r="E10" s="28">
        <v>0.43529862174578871</v>
      </c>
      <c r="F10" s="28">
        <v>0.28471001757469239</v>
      </c>
      <c r="G10" s="28">
        <v>0.15584665767674818</v>
      </c>
      <c r="H10" s="28">
        <v>0.27958442042489756</v>
      </c>
    </row>
    <row r="11" spans="1:8">
      <c r="A11" s="6" t="s">
        <v>16</v>
      </c>
      <c r="B11" s="28">
        <v>2.6082420448617638E-3</v>
      </c>
      <c r="C11" s="28">
        <v>8.476658476658476E-2</v>
      </c>
      <c r="D11" s="28">
        <v>0.17987804878048783</v>
      </c>
      <c r="E11" s="28">
        <v>4.4793261868300155E-2</v>
      </c>
      <c r="F11" s="28">
        <v>0.10764499121265377</v>
      </c>
      <c r="G11" s="28">
        <v>4.4885378539780384E-2</v>
      </c>
      <c r="H11" s="28">
        <v>8.5212448751397704E-2</v>
      </c>
    </row>
    <row r="12" spans="1:8">
      <c r="A12" s="6" t="s">
        <v>14</v>
      </c>
      <c r="B12" s="28">
        <v>0</v>
      </c>
      <c r="C12" s="28">
        <v>0</v>
      </c>
      <c r="D12" s="28">
        <v>6.9105691056910598E-2</v>
      </c>
      <c r="E12" s="28">
        <v>0.16079632465543645</v>
      </c>
      <c r="F12" s="28">
        <v>6.5905096660808429E-3</v>
      </c>
      <c r="G12" s="28">
        <v>3.3904835291851274E-2</v>
      </c>
      <c r="H12" s="28">
        <v>4.1837495341036153E-2</v>
      </c>
    </row>
    <row r="13" spans="1:8">
      <c r="A13" s="6" t="s">
        <v>15</v>
      </c>
      <c r="B13" s="28">
        <v>5.8424621804903501E-2</v>
      </c>
      <c r="C13" s="28">
        <v>0.16461916461916459</v>
      </c>
      <c r="D13" s="28">
        <v>0.16107723577235775</v>
      </c>
      <c r="E13" s="28">
        <v>0.20980091883614088</v>
      </c>
      <c r="F13" s="28">
        <v>0.10105448154657293</v>
      </c>
      <c r="G13" s="28">
        <v>7.1662492775958389E-2</v>
      </c>
      <c r="H13" s="28">
        <v>0.12402161759224747</v>
      </c>
    </row>
    <row r="14" spans="1:8">
      <c r="A14" s="6" t="s">
        <v>13</v>
      </c>
      <c r="B14" s="28">
        <v>6.2597809076682326E-3</v>
      </c>
      <c r="C14" s="28">
        <v>2.4570024570024569E-2</v>
      </c>
      <c r="D14" s="28">
        <v>3.1504065040650411E-2</v>
      </c>
      <c r="E14" s="28">
        <v>1.9908116385911181E-2</v>
      </c>
      <c r="F14" s="28">
        <v>6.9420035149384884E-2</v>
      </c>
      <c r="G14" s="28">
        <v>5.3939510691581576E-3</v>
      </c>
      <c r="H14" s="28">
        <v>2.8512858740216172E-2</v>
      </c>
    </row>
    <row r="15" spans="1:8">
      <c r="A15" s="3" t="s">
        <v>17</v>
      </c>
      <c r="B15" s="28">
        <v>4.7991653625456446E-2</v>
      </c>
      <c r="C15" s="28">
        <v>0.46130221130221122</v>
      </c>
      <c r="D15" s="28">
        <v>0.23272357723577239</v>
      </c>
      <c r="E15" s="28">
        <v>0.19065849923430322</v>
      </c>
      <c r="F15" s="28">
        <v>0.18453427065026362</v>
      </c>
      <c r="G15" s="28">
        <v>6.8194952802928144E-2</v>
      </c>
      <c r="H15" s="28">
        <v>0.19576966082743197</v>
      </c>
    </row>
    <row r="16" spans="1:8">
      <c r="A16" s="6" t="s">
        <v>21</v>
      </c>
      <c r="B16" s="28">
        <v>0</v>
      </c>
      <c r="C16" s="28">
        <v>0</v>
      </c>
      <c r="D16" s="28">
        <v>7.1138211382113835E-3</v>
      </c>
      <c r="E16" s="28">
        <v>4.9770290964777954E-3</v>
      </c>
      <c r="F16" s="28">
        <v>6.1511423550087863E-3</v>
      </c>
      <c r="G16" s="28">
        <v>9.6320554806395681E-4</v>
      </c>
      <c r="H16" s="28">
        <v>3.4476332463660078E-3</v>
      </c>
    </row>
    <row r="17" spans="1:15">
      <c r="A17" s="6" t="s">
        <v>20</v>
      </c>
      <c r="B17" s="28">
        <v>0</v>
      </c>
      <c r="C17" s="28">
        <v>1.5356265356265355E-2</v>
      </c>
      <c r="D17" s="28">
        <v>1.117886178861789E-2</v>
      </c>
      <c r="E17" s="28">
        <v>1.110260336906585E-2</v>
      </c>
      <c r="F17" s="28">
        <v>5.2724077328646741E-3</v>
      </c>
      <c r="G17" s="28">
        <v>9.6320554806395681E-4</v>
      </c>
      <c r="H17" s="28">
        <v>7.0816250465896386E-3</v>
      </c>
    </row>
    <row r="18" spans="1:15">
      <c r="A18" s="6" t="s">
        <v>18</v>
      </c>
      <c r="B18" s="28">
        <v>4.7991653625456446E-2</v>
      </c>
      <c r="C18" s="28">
        <v>0.44594594594594589</v>
      </c>
      <c r="D18" s="28">
        <v>0.2144308943089431</v>
      </c>
      <c r="E18" s="28">
        <v>0.17457886676875956</v>
      </c>
      <c r="F18" s="28">
        <v>0.17311072056239016</v>
      </c>
      <c r="G18" s="28">
        <v>6.626854170680023E-2</v>
      </c>
      <c r="H18" s="28">
        <v>0.1852404025344763</v>
      </c>
    </row>
    <row r="19" spans="1:15">
      <c r="A19" s="3" t="s">
        <v>50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0.60951647081487181</v>
      </c>
      <c r="H19" s="28">
        <v>0.14740961610137904</v>
      </c>
      <c r="I19" t="s">
        <v>57</v>
      </c>
    </row>
    <row r="20" spans="1:15">
      <c r="A20" s="6" t="s">
        <v>50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0.60951647081487181</v>
      </c>
      <c r="H20" s="28">
        <v>0.14740961610137904</v>
      </c>
    </row>
    <row r="21" spans="1:15">
      <c r="A21" s="3" t="s">
        <v>56</v>
      </c>
      <c r="B21" s="28">
        <v>1</v>
      </c>
      <c r="C21" s="28">
        <v>1</v>
      </c>
      <c r="D21" s="28">
        <v>1</v>
      </c>
      <c r="E21" s="28">
        <v>1</v>
      </c>
      <c r="F21" s="28">
        <v>1</v>
      </c>
      <c r="G21" s="28">
        <v>1</v>
      </c>
      <c r="H21" s="28">
        <v>1</v>
      </c>
    </row>
    <row r="26" spans="1:15">
      <c r="A26" s="5" t="s">
        <v>55</v>
      </c>
      <c r="B26" s="5" t="s">
        <v>28</v>
      </c>
      <c r="D26" s="5" t="s">
        <v>22</v>
      </c>
      <c r="F26" s="5" t="s">
        <v>6</v>
      </c>
      <c r="H26" s="5" t="s">
        <v>42</v>
      </c>
      <c r="J26" s="5" t="s">
        <v>31</v>
      </c>
      <c r="L26" s="5" t="s">
        <v>44</v>
      </c>
      <c r="N26" s="5" t="s">
        <v>56</v>
      </c>
    </row>
    <row r="28" spans="1:15">
      <c r="A28" s="3"/>
      <c r="B28" s="4"/>
      <c r="C28" s="11"/>
      <c r="D28" s="4"/>
      <c r="E28" s="11"/>
      <c r="F28" s="4"/>
      <c r="G28" s="11"/>
      <c r="H28" s="4"/>
      <c r="I28" s="11"/>
      <c r="J28" s="4"/>
      <c r="K28" s="11"/>
      <c r="L28" s="4"/>
      <c r="M28" s="11"/>
      <c r="N28" s="4"/>
      <c r="O28" s="11"/>
    </row>
    <row r="29" spans="1:15">
      <c r="A29" s="3" t="s">
        <v>16</v>
      </c>
      <c r="B29" s="4">
        <v>0.25</v>
      </c>
      <c r="C29" s="8">
        <f>B29/B$46</f>
        <v>2.6082420448617638E-3</v>
      </c>
      <c r="D29" s="4">
        <v>13.8</v>
      </c>
      <c r="E29" s="8">
        <f>D29/D$46</f>
        <v>8.476658476658476E-2</v>
      </c>
      <c r="F29" s="4">
        <v>35.4</v>
      </c>
      <c r="G29" s="8">
        <f>F29/F$46</f>
        <v>0.17987804878048783</v>
      </c>
      <c r="H29" s="4">
        <v>5.85</v>
      </c>
      <c r="I29" s="8">
        <f>H29/H$46</f>
        <v>4.4793261868300162E-2</v>
      </c>
      <c r="J29" s="4">
        <v>24.5</v>
      </c>
      <c r="K29" s="8">
        <f>J29/J$46</f>
        <v>0.10764499121265377</v>
      </c>
      <c r="L29" s="4">
        <v>11.649999999999999</v>
      </c>
      <c r="M29" s="8">
        <f>L29/L$46</f>
        <v>0.1149481993093241</v>
      </c>
      <c r="N29" s="4">
        <v>91.45</v>
      </c>
      <c r="O29" s="8">
        <f>N29/N$46</f>
        <v>9.9945355191256829E-2</v>
      </c>
    </row>
    <row r="30" spans="1:15">
      <c r="A30" s="3" t="s">
        <v>14</v>
      </c>
      <c r="B30" s="4"/>
      <c r="C30" s="8">
        <f>B30/B$46</f>
        <v>0</v>
      </c>
      <c r="D30" s="4"/>
      <c r="E30" s="8">
        <f>D30/D$46</f>
        <v>0</v>
      </c>
      <c r="F30" s="4">
        <f>9.8+3.8</f>
        <v>13.600000000000001</v>
      </c>
      <c r="G30" s="8">
        <f>F30/F$46</f>
        <v>6.9105691056910598E-2</v>
      </c>
      <c r="H30" s="4">
        <v>21</v>
      </c>
      <c r="I30" s="8">
        <f>H30/H$46</f>
        <v>0.1607963246554365</v>
      </c>
      <c r="J30" s="4">
        <v>1.5</v>
      </c>
      <c r="K30" s="8">
        <f>J30/J$46</f>
        <v>6.5905096660808429E-3</v>
      </c>
      <c r="L30" s="4">
        <v>8.7999999999999989</v>
      </c>
      <c r="M30" s="8">
        <f>L30/L$46</f>
        <v>8.6827824370991596E-2</v>
      </c>
      <c r="N30" s="4">
        <f>35.1+9.8</f>
        <v>44.900000000000006</v>
      </c>
      <c r="O30" s="8">
        <f>N30/N$46</f>
        <v>4.9071038251366127E-2</v>
      </c>
    </row>
    <row r="31" spans="1:15">
      <c r="A31" s="3" t="s">
        <v>15</v>
      </c>
      <c r="B31" s="4">
        <v>5.6</v>
      </c>
      <c r="C31" s="8">
        <f>B31/B$46</f>
        <v>5.8424621804903501E-2</v>
      </c>
      <c r="D31" s="4">
        <v>26.799999999999997</v>
      </c>
      <c r="E31" s="8">
        <f>D31/D$46</f>
        <v>0.16461916461916459</v>
      </c>
      <c r="F31" s="4">
        <v>31.7</v>
      </c>
      <c r="G31" s="8">
        <f>F31/F$46</f>
        <v>0.16107723577235775</v>
      </c>
      <c r="H31" s="4">
        <v>27.4</v>
      </c>
      <c r="I31" s="8">
        <f>H31/H$46</f>
        <v>0.20980091883614094</v>
      </c>
      <c r="J31" s="4">
        <v>23</v>
      </c>
      <c r="K31" s="8">
        <f>J31/J$46</f>
        <v>0.10105448154657293</v>
      </c>
      <c r="L31" s="4">
        <v>18.600000000000001</v>
      </c>
      <c r="M31" s="8">
        <f>L31/L$46</f>
        <v>0.18352244696595954</v>
      </c>
      <c r="N31" s="4">
        <v>133.1</v>
      </c>
      <c r="O31" s="8">
        <f>N31/N$46</f>
        <v>0.14546448087431693</v>
      </c>
    </row>
    <row r="32" spans="1:15">
      <c r="A32" s="3" t="s">
        <v>13</v>
      </c>
      <c r="B32" s="4">
        <v>0.6</v>
      </c>
      <c r="C32" s="8">
        <f>B32/B$46</f>
        <v>6.2597809076682326E-3</v>
      </c>
      <c r="D32" s="4">
        <v>4</v>
      </c>
      <c r="E32" s="8">
        <f>D32/D$46</f>
        <v>2.4570024570024569E-2</v>
      </c>
      <c r="F32" s="4">
        <v>6.1999999999999993</v>
      </c>
      <c r="G32" s="8">
        <f>F32/F$46</f>
        <v>3.1504065040650411E-2</v>
      </c>
      <c r="H32" s="4">
        <v>2.6</v>
      </c>
      <c r="I32" s="8">
        <f>H32/H$46</f>
        <v>1.9908116385911185E-2</v>
      </c>
      <c r="J32" s="4">
        <v>15.8</v>
      </c>
      <c r="K32" s="8">
        <f>J32/J$46</f>
        <v>6.9420035149384884E-2</v>
      </c>
      <c r="L32" s="4">
        <v>1.4</v>
      </c>
      <c r="M32" s="8">
        <f>L32/L$46</f>
        <v>1.3813517513566846E-2</v>
      </c>
      <c r="N32" s="4">
        <v>30.599999999999998</v>
      </c>
      <c r="O32" s="8">
        <f>N32/N$46</f>
        <v>3.3442622950819671E-2</v>
      </c>
    </row>
    <row r="33" spans="1:17" s="1" customFormat="1">
      <c r="A33" s="12" t="s">
        <v>58</v>
      </c>
      <c r="B33" s="13">
        <f>SUM(B29:B32)</f>
        <v>6.4499999999999993</v>
      </c>
      <c r="C33" s="14">
        <f t="shared" ref="C33:N33" si="0">SUM(C29:C32)</f>
        <v>6.7292644757433503E-2</v>
      </c>
      <c r="D33" s="13">
        <f t="shared" si="0"/>
        <v>44.599999999999994</v>
      </c>
      <c r="E33" s="14">
        <f t="shared" si="0"/>
        <v>0.27395577395577392</v>
      </c>
      <c r="F33" s="13">
        <f t="shared" si="0"/>
        <v>86.9</v>
      </c>
      <c r="G33" s="14">
        <f t="shared" si="0"/>
        <v>0.44156504065040658</v>
      </c>
      <c r="H33" s="13">
        <f t="shared" si="0"/>
        <v>56.85</v>
      </c>
      <c r="I33" s="14">
        <f t="shared" si="0"/>
        <v>0.43529862174578876</v>
      </c>
      <c r="J33" s="13">
        <f t="shared" si="0"/>
        <v>64.8</v>
      </c>
      <c r="K33" s="14">
        <f t="shared" si="0"/>
        <v>0.28471001757469239</v>
      </c>
      <c r="L33" s="13">
        <f t="shared" si="0"/>
        <v>40.449999999999996</v>
      </c>
      <c r="M33" s="14">
        <f t="shared" si="0"/>
        <v>0.39911198815984206</v>
      </c>
      <c r="N33" s="13">
        <f t="shared" si="0"/>
        <v>300.05000000000007</v>
      </c>
      <c r="O33" s="14">
        <f>SUM(O29:O32)</f>
        <v>0.3279234972677596</v>
      </c>
    </row>
    <row r="34" spans="1:17">
      <c r="A34" s="3"/>
      <c r="B34" s="4"/>
      <c r="C34" s="8"/>
      <c r="D34" s="4"/>
      <c r="E34" s="8"/>
      <c r="F34" s="4"/>
      <c r="G34" s="8"/>
      <c r="H34" s="4"/>
      <c r="I34" s="8"/>
      <c r="J34" s="4"/>
      <c r="K34" s="8"/>
      <c r="L34" s="4"/>
      <c r="M34" s="8"/>
      <c r="N34" s="4"/>
      <c r="O34" s="8"/>
    </row>
    <row r="35" spans="1:17">
      <c r="A35" s="3" t="s">
        <v>9</v>
      </c>
      <c r="B35" s="4">
        <v>22.2</v>
      </c>
      <c r="C35" s="8">
        <f>B35/B$46</f>
        <v>0.23161189358372461</v>
      </c>
      <c r="D35" s="4">
        <v>17.599999999999998</v>
      </c>
      <c r="E35" s="8">
        <f>D35/D$46</f>
        <v>0.10810810810810809</v>
      </c>
      <c r="F35" s="4">
        <v>22.799999999999997</v>
      </c>
      <c r="G35" s="8">
        <f>F35/F$46</f>
        <v>0.11585365853658537</v>
      </c>
      <c r="H35" s="4">
        <v>21</v>
      </c>
      <c r="I35" s="8">
        <f>H35/H$46</f>
        <v>0.1607963246554365</v>
      </c>
      <c r="J35" s="4">
        <v>32.200000000000003</v>
      </c>
      <c r="K35" s="8">
        <f>J35/J$46</f>
        <v>0.14147627416520211</v>
      </c>
      <c r="L35" s="4">
        <v>7.8</v>
      </c>
      <c r="M35" s="8">
        <f>L35/L$46</f>
        <v>7.6961026147015291E-2</v>
      </c>
      <c r="N35" s="4">
        <v>123.6</v>
      </c>
      <c r="O35" s="8">
        <f>N35/N$46</f>
        <v>0.13508196721311475</v>
      </c>
    </row>
    <row r="36" spans="1:17">
      <c r="A36" s="3" t="s">
        <v>59</v>
      </c>
      <c r="B36" s="4">
        <v>6.2</v>
      </c>
      <c r="C36" s="8">
        <f>B36/B$46</f>
        <v>6.468440271257174E-2</v>
      </c>
      <c r="D36" s="4">
        <v>1.25</v>
      </c>
      <c r="E36" s="8">
        <f>D36/D$46</f>
        <v>7.6781326781326775E-3</v>
      </c>
      <c r="F36" s="4">
        <v>1.3</v>
      </c>
      <c r="G36" s="8">
        <f>F36/F$46</f>
        <v>6.6056910569105712E-3</v>
      </c>
      <c r="H36" s="4">
        <v>0.25</v>
      </c>
      <c r="I36" s="8">
        <f>H36/H$46</f>
        <v>1.9142419601837677E-3</v>
      </c>
      <c r="J36" s="4"/>
      <c r="K36" s="8">
        <f>J36/J$46</f>
        <v>0</v>
      </c>
      <c r="L36" s="4"/>
      <c r="M36" s="8">
        <f>L36/L$46</f>
        <v>0</v>
      </c>
      <c r="N36" s="4">
        <v>9</v>
      </c>
      <c r="O36" s="8">
        <f>N36/N$46</f>
        <v>9.8360655737704927E-3</v>
      </c>
    </row>
    <row r="37" spans="1:17">
      <c r="A37" s="3" t="s">
        <v>8</v>
      </c>
      <c r="B37" s="4">
        <v>53.599999999999994</v>
      </c>
      <c r="C37" s="8">
        <f>B37/B$46</f>
        <v>0.55920709441836203</v>
      </c>
      <c r="D37" s="4">
        <v>20.8</v>
      </c>
      <c r="E37" s="8">
        <f>D37/D$46</f>
        <v>0.12776412776412777</v>
      </c>
      <c r="F37" s="4">
        <f>23.6+11.4</f>
        <v>35</v>
      </c>
      <c r="G37" s="8">
        <f>F37/F$46</f>
        <v>0.17784552845528459</v>
      </c>
      <c r="H37" s="4">
        <v>20.6</v>
      </c>
      <c r="I37" s="8">
        <f>H37/H$46</f>
        <v>0.15773353751914246</v>
      </c>
      <c r="J37" s="4">
        <v>63</v>
      </c>
      <c r="K37" s="8">
        <f>J37/J$46</f>
        <v>0.27680140597539538</v>
      </c>
      <c r="L37" s="4">
        <v>25.6</v>
      </c>
      <c r="M37" s="8">
        <f>L37/L$46</f>
        <v>0.25259003453379375</v>
      </c>
      <c r="N37" s="4">
        <f>207.2+11.4</f>
        <v>218.6</v>
      </c>
      <c r="O37" s="8">
        <f>N37/N$46</f>
        <v>0.23890710382513661</v>
      </c>
    </row>
    <row r="38" spans="1:17">
      <c r="A38" s="3" t="s">
        <v>11</v>
      </c>
      <c r="B38" s="4"/>
      <c r="C38" s="8">
        <f>B38/B$46</f>
        <v>0</v>
      </c>
      <c r="D38" s="4"/>
      <c r="E38" s="8">
        <f>D38/D$46</f>
        <v>0</v>
      </c>
      <c r="F38" s="4">
        <v>0.6</v>
      </c>
      <c r="G38" s="8">
        <f>F38/F$46</f>
        <v>3.0487804878048786E-3</v>
      </c>
      <c r="H38" s="4">
        <v>4</v>
      </c>
      <c r="I38" s="8">
        <f>H38/H$46</f>
        <v>3.0627871362940283E-2</v>
      </c>
      <c r="J38" s="4">
        <v>21.599999999999998</v>
      </c>
      <c r="K38" s="8">
        <f>J38/J$46</f>
        <v>9.4903339191564129E-2</v>
      </c>
      <c r="L38" s="4">
        <v>3.2</v>
      </c>
      <c r="M38" s="8">
        <f>L38/L$46</f>
        <v>3.1573754316724219E-2</v>
      </c>
      <c r="N38" s="4">
        <v>29.399999999999995</v>
      </c>
      <c r="O38" s="8">
        <f>N38/N$46</f>
        <v>3.2131147540983604E-2</v>
      </c>
    </row>
    <row r="39" spans="1:17">
      <c r="A39" s="3" t="s">
        <v>10</v>
      </c>
      <c r="B39" s="4">
        <v>2.8</v>
      </c>
      <c r="C39" s="8">
        <f>B39/B$46</f>
        <v>2.921231090245175E-2</v>
      </c>
      <c r="D39" s="4">
        <v>2.25</v>
      </c>
      <c r="E39" s="8">
        <f>D39/D$46</f>
        <v>1.382063882063882E-2</v>
      </c>
      <c r="F39" s="4">
        <v>4.4000000000000004</v>
      </c>
      <c r="G39" s="8">
        <f>F39/F$46</f>
        <v>2.2357723577235779E-2</v>
      </c>
      <c r="H39" s="4">
        <v>3</v>
      </c>
      <c r="I39" s="8">
        <f>H39/H$46</f>
        <v>2.2970903522205214E-2</v>
      </c>
      <c r="J39" s="4">
        <v>4</v>
      </c>
      <c r="K39" s="8">
        <f>J39/J$46</f>
        <v>1.7574692442882248E-2</v>
      </c>
      <c r="L39" s="4">
        <v>6.6</v>
      </c>
      <c r="M39" s="8">
        <f>L39/L$46</f>
        <v>6.5120868278243704E-2</v>
      </c>
      <c r="N39" s="4">
        <v>23.049999999999997</v>
      </c>
      <c r="O39" s="8">
        <f>N39/N$46</f>
        <v>2.519125683060109E-2</v>
      </c>
    </row>
    <row r="40" spans="1:17" s="1" customFormat="1">
      <c r="A40" s="12" t="s">
        <v>60</v>
      </c>
      <c r="B40" s="13">
        <f>SUM(B35:B39)</f>
        <v>84.8</v>
      </c>
      <c r="C40" s="14">
        <f t="shared" ref="C40:O40" si="1">SUM(C35:C39)</f>
        <v>0.88471570161711011</v>
      </c>
      <c r="D40" s="13">
        <f t="shared" si="1"/>
        <v>41.9</v>
      </c>
      <c r="E40" s="14">
        <f t="shared" si="1"/>
        <v>0.25737100737100738</v>
      </c>
      <c r="F40" s="13">
        <f t="shared" si="1"/>
        <v>64.099999999999994</v>
      </c>
      <c r="G40" s="14">
        <f t="shared" si="1"/>
        <v>0.32571138211382117</v>
      </c>
      <c r="H40" s="13">
        <f t="shared" si="1"/>
        <v>48.85</v>
      </c>
      <c r="I40" s="14">
        <f t="shared" si="1"/>
        <v>0.37404287901990824</v>
      </c>
      <c r="J40" s="13">
        <f t="shared" si="1"/>
        <v>120.8</v>
      </c>
      <c r="K40" s="14">
        <f t="shared" si="1"/>
        <v>0.53075571177504388</v>
      </c>
      <c r="L40" s="13">
        <f t="shared" si="1"/>
        <v>43.2</v>
      </c>
      <c r="M40" s="14">
        <f>SUM(M35:M39)</f>
        <v>0.42624568327577694</v>
      </c>
      <c r="N40" s="13">
        <f t="shared" si="1"/>
        <v>403.65</v>
      </c>
      <c r="O40" s="14">
        <f t="shared" si="1"/>
        <v>0.44114754098360653</v>
      </c>
    </row>
    <row r="41" spans="1:17">
      <c r="A41" s="3"/>
      <c r="B41" s="4"/>
      <c r="C41" s="8"/>
      <c r="D41" s="4"/>
      <c r="E41" s="8"/>
      <c r="F41" s="4"/>
      <c r="G41" s="8"/>
      <c r="H41" s="4"/>
      <c r="I41" s="8"/>
      <c r="J41" s="4"/>
      <c r="K41" s="8"/>
      <c r="L41" s="4"/>
      <c r="M41" s="8"/>
      <c r="N41" s="4"/>
      <c r="O41" s="8"/>
    </row>
    <row r="42" spans="1:17">
      <c r="A42" s="3" t="s">
        <v>21</v>
      </c>
      <c r="B42" s="4"/>
      <c r="C42" s="8">
        <f>B42/B$46</f>
        <v>0</v>
      </c>
      <c r="D42" s="4"/>
      <c r="E42" s="8">
        <f>D42/D$46</f>
        <v>0</v>
      </c>
      <c r="F42" s="4">
        <v>1.4</v>
      </c>
      <c r="G42" s="8">
        <f>F42/F$46</f>
        <v>7.1138211382113835E-3</v>
      </c>
      <c r="H42" s="4">
        <v>0.65</v>
      </c>
      <c r="I42" s="8">
        <f>H42/H$46</f>
        <v>4.9770290964777962E-3</v>
      </c>
      <c r="J42" s="4">
        <v>1.4</v>
      </c>
      <c r="K42" s="8">
        <f>J42/J$46</f>
        <v>6.1511423550087863E-3</v>
      </c>
      <c r="L42" s="4">
        <v>0.25</v>
      </c>
      <c r="M42" s="8">
        <f>L42/L$46</f>
        <v>2.4666995559940799E-3</v>
      </c>
      <c r="N42" s="4">
        <v>3.6999999999999997</v>
      </c>
      <c r="O42" s="8">
        <f>N42/N$46</f>
        <v>4.0437158469945351E-3</v>
      </c>
    </row>
    <row r="43" spans="1:17">
      <c r="A43" s="3" t="s">
        <v>20</v>
      </c>
      <c r="B43" s="4"/>
      <c r="C43" s="8">
        <f>B43/B$46</f>
        <v>0</v>
      </c>
      <c r="D43" s="4">
        <v>2.5</v>
      </c>
      <c r="E43" s="8">
        <f>D43/D$46</f>
        <v>1.5356265356265355E-2</v>
      </c>
      <c r="F43" s="4">
        <v>2.2000000000000002</v>
      </c>
      <c r="G43" s="8">
        <f>F43/F$46</f>
        <v>1.117886178861789E-2</v>
      </c>
      <c r="H43" s="4">
        <v>1.45</v>
      </c>
      <c r="I43" s="8">
        <f>H43/H$46</f>
        <v>1.1102603369065853E-2</v>
      </c>
      <c r="J43" s="4">
        <v>1.2</v>
      </c>
      <c r="K43" s="8">
        <f>J43/J$46</f>
        <v>5.2724077328646741E-3</v>
      </c>
      <c r="L43" s="4">
        <v>0.25</v>
      </c>
      <c r="M43" s="8">
        <f>L43/L$46</f>
        <v>2.4666995559940799E-3</v>
      </c>
      <c r="N43" s="4">
        <v>7.6000000000000005</v>
      </c>
      <c r="O43" s="8">
        <f>N43/N$46</f>
        <v>8.3060109289617486E-3</v>
      </c>
      <c r="Q43" t="s">
        <v>27</v>
      </c>
    </row>
    <row r="44" spans="1:17">
      <c r="A44" s="3" t="s">
        <v>18</v>
      </c>
      <c r="B44" s="4">
        <v>4.5999999999999996</v>
      </c>
      <c r="C44" s="8">
        <f>B44/B$46</f>
        <v>4.7991653625456446E-2</v>
      </c>
      <c r="D44" s="4">
        <v>73.8</v>
      </c>
      <c r="E44" s="8">
        <f>D44/D$46</f>
        <v>0.45331695331695326</v>
      </c>
      <c r="F44" s="4">
        <v>42.199999999999996</v>
      </c>
      <c r="G44" s="8">
        <f t="shared" ref="G44:I44" si="2">F44/F$46</f>
        <v>0.2144308943089431</v>
      </c>
      <c r="H44" s="4">
        <v>22.799999999999997</v>
      </c>
      <c r="I44" s="8">
        <f t="shared" si="2"/>
        <v>0.17457886676875958</v>
      </c>
      <c r="J44" s="4">
        <v>39.400000000000006</v>
      </c>
      <c r="K44" s="8">
        <f t="shared" ref="K44:M44" si="3">J44/J$46</f>
        <v>0.17311072056239016</v>
      </c>
      <c r="L44" s="4">
        <v>17.2</v>
      </c>
      <c r="M44" s="8">
        <f t="shared" si="3"/>
        <v>0.16970892945239269</v>
      </c>
      <c r="N44" s="4">
        <v>199.99999999999997</v>
      </c>
      <c r="O44" s="8">
        <f t="shared" ref="O44" si="4">N44/N$46</f>
        <v>0.21857923497267756</v>
      </c>
    </row>
    <row r="45" spans="1:17" s="1" customFormat="1">
      <c r="A45" s="12" t="s">
        <v>61</v>
      </c>
      <c r="B45" s="1">
        <f>SUM(B42:B44)</f>
        <v>4.5999999999999996</v>
      </c>
      <c r="C45" s="14">
        <f t="shared" ref="C45:O45" si="5">SUM(C42:C44)</f>
        <v>4.7991653625456446E-2</v>
      </c>
      <c r="D45" s="1">
        <f t="shared" si="5"/>
        <v>76.3</v>
      </c>
      <c r="E45" s="14">
        <f t="shared" si="5"/>
        <v>0.46867321867321859</v>
      </c>
      <c r="F45" s="1">
        <f t="shared" si="5"/>
        <v>45.8</v>
      </c>
      <c r="G45" s="14">
        <f t="shared" si="5"/>
        <v>0.23272357723577239</v>
      </c>
      <c r="H45" s="1">
        <f t="shared" si="5"/>
        <v>24.9</v>
      </c>
      <c r="I45" s="14">
        <f t="shared" si="5"/>
        <v>0.19065849923430322</v>
      </c>
      <c r="J45" s="1">
        <f t="shared" si="5"/>
        <v>42.000000000000007</v>
      </c>
      <c r="K45" s="14">
        <f t="shared" si="5"/>
        <v>0.18453427065026362</v>
      </c>
      <c r="L45" s="1">
        <f t="shared" si="5"/>
        <v>17.7</v>
      </c>
      <c r="M45" s="14">
        <f t="shared" si="5"/>
        <v>0.17464232856438083</v>
      </c>
      <c r="N45" s="1">
        <f t="shared" si="5"/>
        <v>211.29999999999998</v>
      </c>
      <c r="O45" s="14">
        <f t="shared" si="5"/>
        <v>0.23092896174863384</v>
      </c>
    </row>
    <row r="46" spans="1:17">
      <c r="A46" s="9" t="s">
        <v>56</v>
      </c>
      <c r="B46" s="10">
        <v>95.84999999999998</v>
      </c>
      <c r="D46" s="10">
        <v>162.80000000000001</v>
      </c>
      <c r="F46" s="10">
        <v>196.79999999999995</v>
      </c>
      <c r="H46" s="10">
        <v>130.59999999999997</v>
      </c>
      <c r="J46" s="10">
        <v>227.60000000000002</v>
      </c>
      <c r="L46" s="10">
        <f>L33+L40+L45</f>
        <v>101.35000000000001</v>
      </c>
      <c r="N46" s="10">
        <f>N33+N40+N45</f>
        <v>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35C1-1470-5847-8415-D54118B29C4A}">
  <dimension ref="A1:H37"/>
  <sheetViews>
    <sheetView workbookViewId="0">
      <selection activeCell="H32" sqref="H32"/>
    </sheetView>
  </sheetViews>
  <sheetFormatPr defaultColWidth="10.625" defaultRowHeight="15.75"/>
  <cols>
    <col min="1" max="1" width="25.625" bestFit="1" customWidth="1"/>
    <col min="2" max="2" width="18" style="23" bestFit="1" customWidth="1"/>
    <col min="3" max="3" width="9" style="23" bestFit="1" customWidth="1"/>
    <col min="4" max="4" width="7.125" style="23" bestFit="1" customWidth="1"/>
    <col min="5" max="5" width="10.875" style="23" bestFit="1" customWidth="1"/>
    <col min="6" max="6" width="9" bestFit="1" customWidth="1"/>
    <col min="7" max="7" width="6.125" bestFit="1" customWidth="1"/>
    <col min="8" max="8" width="15.5" bestFit="1" customWidth="1"/>
    <col min="9" max="9" width="8.375" bestFit="1" customWidth="1"/>
    <col min="10" max="10" width="9" bestFit="1" customWidth="1"/>
    <col min="11" max="11" width="5.625" bestFit="1" customWidth="1"/>
    <col min="12" max="12" width="10.375" bestFit="1" customWidth="1"/>
    <col min="13" max="13" width="8.375" bestFit="1" customWidth="1"/>
    <col min="14" max="14" width="9" bestFit="1" customWidth="1"/>
    <col min="15" max="15" width="5.625" bestFit="1" customWidth="1"/>
    <col min="16" max="16" width="10.875" bestFit="1" customWidth="1"/>
    <col min="17" max="17" width="15.375" bestFit="1" customWidth="1"/>
    <col min="18" max="18" width="9" bestFit="1" customWidth="1"/>
    <col min="19" max="19" width="5.625" bestFit="1" customWidth="1"/>
    <col min="20" max="20" width="18" bestFit="1" customWidth="1"/>
    <col min="21" max="21" width="9.125" bestFit="1" customWidth="1"/>
    <col min="22" max="22" width="9" bestFit="1" customWidth="1"/>
    <col min="23" max="23" width="6.125" bestFit="1" customWidth="1"/>
    <col min="24" max="24" width="11.625" bestFit="1" customWidth="1"/>
    <col min="25" max="25" width="10.875" bestFit="1" customWidth="1"/>
    <col min="26" max="26" width="5.625" bestFit="1" customWidth="1"/>
    <col min="27" max="27" width="23.125" bestFit="1" customWidth="1"/>
    <col min="28" max="28" width="9" bestFit="1" customWidth="1"/>
    <col min="29" max="29" width="5.625" bestFit="1" customWidth="1"/>
    <col min="30" max="30" width="19.625" bestFit="1" customWidth="1"/>
    <col min="31" max="31" width="28.875" bestFit="1" customWidth="1"/>
    <col min="32" max="32" width="15.375" bestFit="1" customWidth="1"/>
    <col min="33" max="33" width="9" bestFit="1" customWidth="1"/>
    <col min="34" max="34" width="5.625" bestFit="1" customWidth="1"/>
    <col min="35" max="35" width="23.125" bestFit="1" customWidth="1"/>
    <col min="36" max="36" width="9" bestFit="1" customWidth="1"/>
    <col min="37" max="37" width="5.625" bestFit="1" customWidth="1"/>
    <col min="38" max="38" width="27" bestFit="1" customWidth="1"/>
    <col min="39" max="39" width="36" bestFit="1" customWidth="1"/>
    <col min="40" max="40" width="14" bestFit="1" customWidth="1"/>
    <col min="41" max="41" width="9" bestFit="1" customWidth="1"/>
    <col min="42" max="42" width="6.125" bestFit="1" customWidth="1"/>
    <col min="43" max="43" width="23.125" bestFit="1" customWidth="1"/>
    <col min="44" max="44" width="9" bestFit="1" customWidth="1"/>
    <col min="45" max="45" width="5.625" bestFit="1" customWidth="1"/>
    <col min="46" max="46" width="20.5" bestFit="1" customWidth="1"/>
    <col min="47" max="47" width="29.625" bestFit="1" customWidth="1"/>
    <col min="48" max="48" width="18.875" bestFit="1" customWidth="1"/>
    <col min="49" max="49" width="28" bestFit="1" customWidth="1"/>
    <col min="50" max="54" width="23.125" bestFit="1" customWidth="1"/>
    <col min="55" max="55" width="27" bestFit="1" customWidth="1"/>
    <col min="56" max="56" width="32.5" bestFit="1" customWidth="1"/>
    <col min="57" max="57" width="36" bestFit="1" customWidth="1"/>
    <col min="58" max="66" width="23.125" bestFit="1" customWidth="1"/>
    <col min="67" max="67" width="20.5" bestFit="1" customWidth="1"/>
    <col min="68" max="68" width="26" bestFit="1" customWidth="1"/>
    <col min="69" max="69" width="29.625" bestFit="1" customWidth="1"/>
    <col min="70" max="70" width="18.875" bestFit="1" customWidth="1"/>
    <col min="71" max="71" width="24.375" bestFit="1" customWidth="1"/>
    <col min="72" max="72" width="28" bestFit="1" customWidth="1"/>
  </cols>
  <sheetData>
    <row r="1" spans="1:5">
      <c r="A1" s="2" t="s">
        <v>53</v>
      </c>
      <c r="B1" s="22" t="s">
        <v>54</v>
      </c>
    </row>
    <row r="2" spans="1:5">
      <c r="A2" s="2" t="s">
        <v>55</v>
      </c>
      <c r="B2" s="23" t="s">
        <v>7</v>
      </c>
      <c r="C2" s="23" t="s">
        <v>12</v>
      </c>
      <c r="D2" s="23" t="s">
        <v>17</v>
      </c>
      <c r="E2" s="23" t="s">
        <v>56</v>
      </c>
    </row>
    <row r="3" spans="1:5">
      <c r="A3" s="3" t="s">
        <v>21</v>
      </c>
      <c r="B3" s="24">
        <v>0</v>
      </c>
      <c r="C3" s="24">
        <v>0.13513513513513514</v>
      </c>
      <c r="D3" s="24">
        <v>0.8648648648648648</v>
      </c>
      <c r="E3" s="24">
        <v>1</v>
      </c>
    </row>
    <row r="4" spans="1:5">
      <c r="A4" s="6" t="s">
        <v>17</v>
      </c>
      <c r="B4" s="24">
        <v>0</v>
      </c>
      <c r="C4" s="24">
        <v>0.13513513513513514</v>
      </c>
      <c r="D4" s="24">
        <v>0.8648648648648648</v>
      </c>
      <c r="E4" s="24">
        <v>1</v>
      </c>
    </row>
    <row r="5" spans="1:5">
      <c r="A5" s="3" t="s">
        <v>16</v>
      </c>
      <c r="B5" s="24">
        <v>5.4674685620557679E-3</v>
      </c>
      <c r="C5" s="24">
        <v>0.51831601968288676</v>
      </c>
      <c r="D5" s="24">
        <v>0.47621651175505741</v>
      </c>
      <c r="E5" s="24">
        <v>1</v>
      </c>
    </row>
    <row r="6" spans="1:5">
      <c r="A6" s="6" t="s">
        <v>12</v>
      </c>
      <c r="B6" s="24">
        <v>5.4674685620557679E-3</v>
      </c>
      <c r="C6" s="24">
        <v>0.51831601968288676</v>
      </c>
      <c r="D6" s="24">
        <v>0.47621651175505741</v>
      </c>
      <c r="E6" s="24">
        <v>1</v>
      </c>
    </row>
    <row r="7" spans="1:5">
      <c r="A7" s="3" t="s">
        <v>14</v>
      </c>
      <c r="B7" s="24">
        <v>3.1180400890868595E-2</v>
      </c>
      <c r="C7" s="24">
        <v>0.9688195991091314</v>
      </c>
      <c r="D7" s="24">
        <v>0</v>
      </c>
      <c r="E7" s="24">
        <v>1</v>
      </c>
    </row>
    <row r="8" spans="1:5">
      <c r="A8" s="6" t="s">
        <v>12</v>
      </c>
      <c r="B8" s="24">
        <v>3.1180400890868595E-2</v>
      </c>
      <c r="C8" s="24">
        <v>0.9688195991091314</v>
      </c>
      <c r="D8" s="24">
        <v>0</v>
      </c>
      <c r="E8" s="24">
        <v>1</v>
      </c>
    </row>
    <row r="9" spans="1:5">
      <c r="A9" s="3" t="s">
        <v>9</v>
      </c>
      <c r="B9" s="24">
        <v>0.40614886731391597</v>
      </c>
      <c r="C9" s="24">
        <v>9.2233009708737865E-2</v>
      </c>
      <c r="D9" s="24">
        <v>0.5016181229773462</v>
      </c>
      <c r="E9" s="24">
        <v>1</v>
      </c>
    </row>
    <row r="10" spans="1:5">
      <c r="A10" s="6" t="s">
        <v>7</v>
      </c>
      <c r="B10" s="24">
        <v>0.40614886731391597</v>
      </c>
      <c r="C10" s="24">
        <v>9.2233009708737865E-2</v>
      </c>
      <c r="D10" s="24">
        <v>0.5016181229773462</v>
      </c>
      <c r="E10" s="24">
        <v>1</v>
      </c>
    </row>
    <row r="11" spans="1:5">
      <c r="A11" s="3" t="s">
        <v>8</v>
      </c>
      <c r="B11" s="24">
        <v>0.64226898444647762</v>
      </c>
      <c r="C11" s="24">
        <v>3.4766697163769442E-2</v>
      </c>
      <c r="D11" s="24">
        <v>0.32296431838975298</v>
      </c>
      <c r="E11" s="24">
        <v>1</v>
      </c>
    </row>
    <row r="12" spans="1:5">
      <c r="A12" s="6" t="s">
        <v>7</v>
      </c>
      <c r="B12" s="24">
        <v>0.64226898444647762</v>
      </c>
      <c r="C12" s="24">
        <v>3.4766697163769442E-2</v>
      </c>
      <c r="D12" s="24">
        <v>0.32296431838975298</v>
      </c>
      <c r="E12" s="24">
        <v>1</v>
      </c>
    </row>
    <row r="13" spans="1:5">
      <c r="A13" s="3" t="s">
        <v>20</v>
      </c>
      <c r="B13" s="24">
        <v>5.9210526315789477E-2</v>
      </c>
      <c r="C13" s="24">
        <v>0.25657894736842107</v>
      </c>
      <c r="D13" s="24">
        <v>0.68421052631578949</v>
      </c>
      <c r="E13" s="24">
        <v>1</v>
      </c>
    </row>
    <row r="14" spans="1:5">
      <c r="A14" s="6" t="s">
        <v>17</v>
      </c>
      <c r="B14" s="24">
        <v>5.9210526315789477E-2</v>
      </c>
      <c r="C14" s="24">
        <v>0.25657894736842107</v>
      </c>
      <c r="D14" s="24">
        <v>0.68421052631578949</v>
      </c>
      <c r="E14" s="24">
        <v>1</v>
      </c>
    </row>
    <row r="15" spans="1:5">
      <c r="A15" s="3" t="s">
        <v>15</v>
      </c>
      <c r="B15" s="24">
        <v>5.2592036063110442E-2</v>
      </c>
      <c r="C15" s="24">
        <v>0.44402704733283238</v>
      </c>
      <c r="D15" s="24">
        <v>0.50338091660405715</v>
      </c>
      <c r="E15" s="24">
        <v>1</v>
      </c>
    </row>
    <row r="16" spans="1:5">
      <c r="A16" s="6" t="s">
        <v>12</v>
      </c>
      <c r="B16" s="24">
        <v>5.2592036063110442E-2</v>
      </c>
      <c r="C16" s="24">
        <v>0.44402704733283238</v>
      </c>
      <c r="D16" s="24">
        <v>0.50338091660405715</v>
      </c>
      <c r="E16" s="24">
        <v>1</v>
      </c>
    </row>
    <row r="17" spans="1:8">
      <c r="A17" s="3" t="s">
        <v>13</v>
      </c>
      <c r="B17" s="24">
        <v>9.8039215686274495E-2</v>
      </c>
      <c r="C17" s="24">
        <v>0.28758169934640526</v>
      </c>
      <c r="D17" s="24">
        <v>0.6143790849673203</v>
      </c>
      <c r="E17" s="24">
        <v>1</v>
      </c>
    </row>
    <row r="18" spans="1:8">
      <c r="A18" s="6" t="s">
        <v>12</v>
      </c>
      <c r="B18" s="24">
        <v>9.8039215686274495E-2</v>
      </c>
      <c r="C18" s="24">
        <v>0.28758169934640526</v>
      </c>
      <c r="D18" s="24">
        <v>0.6143790849673203</v>
      </c>
      <c r="E18" s="24">
        <v>1</v>
      </c>
    </row>
    <row r="19" spans="1:8">
      <c r="A19" s="3" t="s">
        <v>10</v>
      </c>
      <c r="B19" s="24">
        <v>0.78091106290672452</v>
      </c>
      <c r="C19" s="24">
        <v>6.2906724511930578E-2</v>
      </c>
      <c r="D19" s="24">
        <v>0.1561822125813449</v>
      </c>
      <c r="E19" s="24">
        <v>1</v>
      </c>
    </row>
    <row r="20" spans="1:8">
      <c r="A20" s="6" t="s">
        <v>7</v>
      </c>
      <c r="B20" s="24">
        <v>0.78091106290672452</v>
      </c>
      <c r="C20" s="24">
        <v>6.2906724511930578E-2</v>
      </c>
      <c r="D20" s="24">
        <v>0.1561822125813449</v>
      </c>
      <c r="E20" s="24">
        <v>1</v>
      </c>
      <c r="H20" t="s">
        <v>27</v>
      </c>
    </row>
    <row r="21" spans="1:8">
      <c r="A21" s="3" t="s">
        <v>18</v>
      </c>
      <c r="B21" s="24">
        <v>2.7162977867203227E-2</v>
      </c>
      <c r="C21" s="24">
        <v>0.1348088531187123</v>
      </c>
      <c r="D21" s="24">
        <v>0.83802816901408439</v>
      </c>
      <c r="E21" s="24">
        <v>1</v>
      </c>
    </row>
    <row r="22" spans="1:8">
      <c r="A22" s="6" t="s">
        <v>17</v>
      </c>
      <c r="B22" s="24">
        <v>2.7162977867203227E-2</v>
      </c>
      <c r="C22" s="24">
        <v>0.1348088531187123</v>
      </c>
      <c r="D22" s="24">
        <v>0.83802816901408439</v>
      </c>
      <c r="E22" s="24">
        <v>1</v>
      </c>
    </row>
    <row r="23" spans="1:8">
      <c r="A23" s="3" t="s">
        <v>50</v>
      </c>
      <c r="B23" s="24">
        <v>0</v>
      </c>
      <c r="C23" s="24">
        <v>0</v>
      </c>
      <c r="D23" s="24">
        <v>1</v>
      </c>
      <c r="E23" s="24">
        <v>1</v>
      </c>
    </row>
    <row r="24" spans="1:8">
      <c r="A24" s="6" t="s">
        <v>50</v>
      </c>
      <c r="B24" s="24">
        <v>0</v>
      </c>
      <c r="C24" s="24">
        <v>0</v>
      </c>
      <c r="D24" s="24">
        <v>1</v>
      </c>
      <c r="E24" s="24">
        <v>1</v>
      </c>
    </row>
    <row r="25" spans="1:8">
      <c r="A25" s="3" t="s">
        <v>11</v>
      </c>
      <c r="B25" s="24">
        <v>0.65656565656565657</v>
      </c>
      <c r="C25" s="24">
        <v>0.12121212121212123</v>
      </c>
      <c r="D25" s="24">
        <v>0.22222222222222227</v>
      </c>
      <c r="E25" s="24">
        <v>1</v>
      </c>
    </row>
    <row r="26" spans="1:8">
      <c r="A26" s="6" t="s">
        <v>7</v>
      </c>
      <c r="B26" s="24">
        <v>0.65656565656565657</v>
      </c>
      <c r="C26" s="24">
        <v>0.12121212121212123</v>
      </c>
      <c r="D26" s="24">
        <v>0.22222222222222227</v>
      </c>
      <c r="E26" s="24">
        <v>1</v>
      </c>
    </row>
    <row r="27" spans="1:8">
      <c r="A27" s="3" t="s">
        <v>56</v>
      </c>
      <c r="B27" s="24">
        <v>0.23513790532985468</v>
      </c>
      <c r="C27" s="24">
        <v>0.19875139768915398</v>
      </c>
      <c r="D27" s="24">
        <v>0.56611069698099148</v>
      </c>
      <c r="E27" s="24">
        <v>1</v>
      </c>
    </row>
    <row r="28" spans="1:8">
      <c r="B28"/>
      <c r="C28"/>
      <c r="D28"/>
      <c r="E28"/>
    </row>
    <row r="29" spans="1:8">
      <c r="B29"/>
      <c r="C29"/>
      <c r="D29"/>
      <c r="E29"/>
    </row>
    <row r="30" spans="1:8">
      <c r="B30"/>
      <c r="C30"/>
      <c r="D30"/>
      <c r="E30"/>
    </row>
    <row r="31" spans="1:8">
      <c r="B31"/>
      <c r="C31"/>
      <c r="D31"/>
      <c r="E31"/>
    </row>
    <row r="32" spans="1:8">
      <c r="B32"/>
      <c r="C32"/>
      <c r="D32"/>
      <c r="E32"/>
    </row>
    <row r="33" spans="2:5">
      <c r="B33"/>
      <c r="C33"/>
      <c r="D33"/>
      <c r="E33"/>
    </row>
    <row r="34" spans="2:5">
      <c r="B34"/>
      <c r="C34"/>
      <c r="D34"/>
      <c r="E34"/>
    </row>
    <row r="35" spans="2:5">
      <c r="B35"/>
      <c r="C35"/>
      <c r="D35"/>
      <c r="E35"/>
    </row>
    <row r="36" spans="2:5">
      <c r="B36"/>
      <c r="C36"/>
      <c r="D36"/>
      <c r="E36"/>
    </row>
    <row r="37" spans="2:5">
      <c r="B37"/>
      <c r="C37"/>
      <c r="D37"/>
      <c r="E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C20B4-BA98-C545-8F6A-5FE176765375}">
  <dimension ref="A1:U27"/>
  <sheetViews>
    <sheetView topLeftCell="A10" workbookViewId="0">
      <selection activeCell="T20" sqref="T20"/>
    </sheetView>
  </sheetViews>
  <sheetFormatPr defaultColWidth="10.625" defaultRowHeight="15.75"/>
  <cols>
    <col min="1" max="1" width="15.375" bestFit="1" customWidth="1"/>
    <col min="2" max="2" width="9.875" style="27" customWidth="1"/>
    <col min="3" max="3" width="8.125" style="27" bestFit="1" customWidth="1"/>
    <col min="4" max="5" width="10.125" style="27" bestFit="1" customWidth="1"/>
    <col min="6" max="6" width="8.5" style="27" bestFit="1" customWidth="1"/>
    <col min="7" max="7" width="10.625" style="27" bestFit="1" customWidth="1"/>
    <col min="8" max="8" width="9.625" style="27" bestFit="1" customWidth="1"/>
    <col min="9" max="11" width="9.125" style="27" bestFit="1" customWidth="1"/>
    <col min="12" max="12" width="8" style="27" bestFit="1" customWidth="1"/>
    <col min="13" max="13" width="7.875" style="27" bestFit="1" customWidth="1"/>
    <col min="14" max="15" width="8.125" style="27" bestFit="1" customWidth="1"/>
    <col min="16" max="16" width="13" style="27" bestFit="1" customWidth="1"/>
    <col min="17" max="17" width="10.875" style="27" bestFit="1" customWidth="1"/>
    <col min="18" max="18" width="9.125" style="27" bestFit="1" customWidth="1"/>
    <col min="19" max="19" width="10.875" style="27" bestFit="1" customWidth="1"/>
    <col min="20" max="20" width="10.625" style="27" bestFit="1" customWidth="1"/>
    <col min="21" max="21" width="6.625" style="27" bestFit="1" customWidth="1"/>
    <col min="22" max="22" width="10.875" bestFit="1" customWidth="1"/>
    <col min="23" max="23" width="12.875" bestFit="1" customWidth="1"/>
    <col min="24" max="24" width="15.375" bestFit="1" customWidth="1"/>
    <col min="25" max="26" width="10.875" bestFit="1" customWidth="1"/>
    <col min="27" max="27" width="11.625" bestFit="1" customWidth="1"/>
  </cols>
  <sheetData>
    <row r="1" spans="1:21" ht="31.5">
      <c r="A1" s="2" t="s">
        <v>53</v>
      </c>
      <c r="B1" s="26" t="s">
        <v>54</v>
      </c>
      <c r="S1"/>
      <c r="T1"/>
      <c r="U1"/>
    </row>
    <row r="2" spans="1:21" ht="31.5">
      <c r="B2" s="27" t="s">
        <v>7</v>
      </c>
      <c r="F2" s="27" t="s">
        <v>62</v>
      </c>
      <c r="G2" s="27" t="s">
        <v>12</v>
      </c>
      <c r="K2" s="27" t="s">
        <v>63</v>
      </c>
      <c r="L2" s="27" t="s">
        <v>17</v>
      </c>
      <c r="O2" s="27" t="s">
        <v>64</v>
      </c>
      <c r="P2" s="27" t="s">
        <v>50</v>
      </c>
      <c r="Q2" s="27" t="s">
        <v>65</v>
      </c>
      <c r="R2" s="27" t="s">
        <v>56</v>
      </c>
      <c r="S2"/>
      <c r="T2"/>
      <c r="U2"/>
    </row>
    <row r="3" spans="1:21" ht="63">
      <c r="A3" s="2" t="s">
        <v>55</v>
      </c>
      <c r="B3" s="27" t="s">
        <v>9</v>
      </c>
      <c r="C3" s="27" t="s">
        <v>8</v>
      </c>
      <c r="D3" s="27" t="s">
        <v>10</v>
      </c>
      <c r="E3" s="27" t="s">
        <v>11</v>
      </c>
      <c r="G3" s="27" t="s">
        <v>16</v>
      </c>
      <c r="H3" s="27" t="s">
        <v>14</v>
      </c>
      <c r="I3" s="27" t="s">
        <v>15</v>
      </c>
      <c r="J3" s="27" t="s">
        <v>13</v>
      </c>
      <c r="L3" s="27" t="s">
        <v>21</v>
      </c>
      <c r="M3" s="27" t="s">
        <v>20</v>
      </c>
      <c r="N3" s="27" t="s">
        <v>18</v>
      </c>
      <c r="P3" t="s">
        <v>50</v>
      </c>
      <c r="S3"/>
      <c r="T3"/>
      <c r="U3"/>
    </row>
    <row r="4" spans="1:21">
      <c r="A4" s="3" t="s">
        <v>28</v>
      </c>
      <c r="B4" s="29">
        <v>0.23161189358372458</v>
      </c>
      <c r="C4" s="29">
        <v>0.55920709441836203</v>
      </c>
      <c r="D4" s="29">
        <v>2.9212310902451747E-2</v>
      </c>
      <c r="E4" s="29">
        <v>6.4684402712571726E-2</v>
      </c>
      <c r="F4" s="29">
        <v>0.88471570161711011</v>
      </c>
      <c r="G4" s="29">
        <v>2.6082420448617634E-3</v>
      </c>
      <c r="H4" s="29">
        <v>0</v>
      </c>
      <c r="I4" s="29">
        <v>5.8424621804903494E-2</v>
      </c>
      <c r="J4" s="29">
        <v>6.2597809076682318E-3</v>
      </c>
      <c r="K4" s="29">
        <v>6.729264475743349E-2</v>
      </c>
      <c r="L4" s="29">
        <v>0</v>
      </c>
      <c r="M4" s="29">
        <v>0</v>
      </c>
      <c r="N4" s="29">
        <v>4.7991653625456439E-2</v>
      </c>
      <c r="O4" s="29">
        <v>4.7991653625456439E-2</v>
      </c>
      <c r="P4" s="29">
        <v>0</v>
      </c>
      <c r="Q4" s="29">
        <v>0</v>
      </c>
      <c r="R4" s="29">
        <v>1</v>
      </c>
      <c r="S4"/>
      <c r="T4"/>
      <c r="U4"/>
    </row>
    <row r="5" spans="1:21">
      <c r="A5" s="6" t="s">
        <v>7</v>
      </c>
      <c r="B5" s="29">
        <v>0.25304136253041365</v>
      </c>
      <c r="C5" s="29">
        <v>0.56934306569343074</v>
      </c>
      <c r="D5" s="29">
        <v>3.4063260340632603E-2</v>
      </c>
      <c r="E5" s="29">
        <v>7.5425790754257926E-2</v>
      </c>
      <c r="F5" s="29">
        <v>0.93187347931873488</v>
      </c>
      <c r="G5" s="29">
        <v>0</v>
      </c>
      <c r="H5" s="29">
        <v>0</v>
      </c>
      <c r="I5" s="29">
        <v>5.5961070559610707E-2</v>
      </c>
      <c r="J5" s="29">
        <v>0</v>
      </c>
      <c r="K5" s="29">
        <v>5.5961070559610707E-2</v>
      </c>
      <c r="L5" s="29">
        <v>0</v>
      </c>
      <c r="M5" s="29">
        <v>0</v>
      </c>
      <c r="N5" s="29">
        <v>1.2165450121654504E-2</v>
      </c>
      <c r="O5" s="29">
        <v>1.2165450121654504E-2</v>
      </c>
      <c r="P5" s="29">
        <v>0</v>
      </c>
      <c r="Q5" s="29">
        <v>0</v>
      </c>
      <c r="R5" s="29">
        <v>1</v>
      </c>
      <c r="S5"/>
      <c r="T5"/>
      <c r="U5"/>
    </row>
    <row r="6" spans="1:21">
      <c r="A6" s="6" t="s">
        <v>17</v>
      </c>
      <c r="B6" s="29">
        <v>0.10256410256410257</v>
      </c>
      <c r="C6" s="29">
        <v>0.49816849816849823</v>
      </c>
      <c r="D6" s="29">
        <v>0</v>
      </c>
      <c r="E6" s="29">
        <v>0</v>
      </c>
      <c r="F6" s="29">
        <v>0.60073260073260071</v>
      </c>
      <c r="G6" s="29">
        <v>1.8315018315018316E-2</v>
      </c>
      <c r="H6" s="29">
        <v>0</v>
      </c>
      <c r="I6" s="29">
        <v>7.3260073260073263E-2</v>
      </c>
      <c r="J6" s="29">
        <v>4.3956043956043959E-2</v>
      </c>
      <c r="K6" s="29">
        <v>0.13553113553113555</v>
      </c>
      <c r="L6" s="29">
        <v>0</v>
      </c>
      <c r="M6" s="29">
        <v>0</v>
      </c>
      <c r="N6" s="29">
        <v>0.26373626373626374</v>
      </c>
      <c r="O6" s="29">
        <v>0.26373626373626374</v>
      </c>
      <c r="P6" s="29">
        <v>0</v>
      </c>
      <c r="Q6" s="29">
        <v>0</v>
      </c>
      <c r="R6" s="29">
        <v>1</v>
      </c>
      <c r="S6"/>
      <c r="T6"/>
      <c r="U6"/>
    </row>
    <row r="7" spans="1:21">
      <c r="A7" s="3" t="s">
        <v>22</v>
      </c>
      <c r="B7" s="29">
        <v>0.1081081081081081</v>
      </c>
      <c r="C7" s="29">
        <v>0.12776412776412779</v>
      </c>
      <c r="D7" s="29">
        <v>1.3820638820638822E-2</v>
      </c>
      <c r="E7" s="29">
        <v>1.5049140049140052E-2</v>
      </c>
      <c r="F7" s="29">
        <v>0.26474201474201475</v>
      </c>
      <c r="G7" s="29">
        <v>8.4766584766584774E-2</v>
      </c>
      <c r="H7" s="29">
        <v>0</v>
      </c>
      <c r="I7" s="29">
        <v>0.16461916461916465</v>
      </c>
      <c r="J7" s="29">
        <v>2.4570024570024572E-2</v>
      </c>
      <c r="K7" s="29">
        <v>0.27395577395577397</v>
      </c>
      <c r="L7" s="29">
        <v>0</v>
      </c>
      <c r="M7" s="29">
        <v>1.5356265356265358E-2</v>
      </c>
      <c r="N7" s="29">
        <v>0.44594594594594594</v>
      </c>
      <c r="O7" s="29">
        <v>0.46130221130221133</v>
      </c>
      <c r="P7" s="29">
        <v>0</v>
      </c>
      <c r="Q7" s="29">
        <v>0</v>
      </c>
      <c r="R7" s="29">
        <v>1</v>
      </c>
      <c r="S7"/>
      <c r="T7"/>
      <c r="U7"/>
    </row>
    <row r="8" spans="1:21">
      <c r="A8" s="6" t="s">
        <v>7</v>
      </c>
      <c r="B8" s="29">
        <v>0.26666666666666666</v>
      </c>
      <c r="C8" s="29">
        <v>0.50526315789473686</v>
      </c>
      <c r="D8" s="29">
        <v>0.14035087719298245</v>
      </c>
      <c r="E8" s="29">
        <v>7.0175438596491224E-2</v>
      </c>
      <c r="F8" s="29">
        <v>0.98245614035087714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1.7543859649122806E-2</v>
      </c>
      <c r="N8" s="29">
        <v>0</v>
      </c>
      <c r="O8" s="29">
        <v>1.7543859649122806E-2</v>
      </c>
      <c r="P8" s="29">
        <v>0</v>
      </c>
      <c r="Q8" s="29">
        <v>0</v>
      </c>
      <c r="R8" s="29">
        <v>1</v>
      </c>
      <c r="S8"/>
      <c r="T8"/>
      <c r="U8"/>
    </row>
    <row r="9" spans="1:21">
      <c r="A9" s="6" t="s">
        <v>12</v>
      </c>
      <c r="B9" s="29">
        <v>0</v>
      </c>
      <c r="C9" s="29">
        <v>0</v>
      </c>
      <c r="D9" s="29">
        <v>1.3054830287206267E-2</v>
      </c>
      <c r="E9" s="29">
        <v>7.5718015665796348E-2</v>
      </c>
      <c r="F9" s="29">
        <v>8.877284595300261E-2</v>
      </c>
      <c r="G9" s="29">
        <v>0.21932114882506529</v>
      </c>
      <c r="H9" s="29">
        <v>0</v>
      </c>
      <c r="I9" s="29">
        <v>0.57441253263707581</v>
      </c>
      <c r="J9" s="29">
        <v>5.2219321148825069E-2</v>
      </c>
      <c r="K9" s="29">
        <v>0.84595300261096606</v>
      </c>
      <c r="L9" s="29">
        <v>0</v>
      </c>
      <c r="M9" s="29">
        <v>1.3054830287206267E-2</v>
      </c>
      <c r="N9" s="29">
        <v>5.2219321148825069E-2</v>
      </c>
      <c r="O9" s="29">
        <v>6.5274151436031339E-2</v>
      </c>
      <c r="P9" s="29">
        <v>0</v>
      </c>
      <c r="Q9" s="29">
        <v>0</v>
      </c>
      <c r="R9" s="29">
        <v>1</v>
      </c>
      <c r="S9"/>
      <c r="T9"/>
      <c r="U9"/>
    </row>
    <row r="10" spans="1:21">
      <c r="A10" s="6" t="s">
        <v>17</v>
      </c>
      <c r="B10" s="29">
        <v>0.10664605873261207</v>
      </c>
      <c r="C10" s="29">
        <v>0.10510046367851626</v>
      </c>
      <c r="D10" s="29">
        <v>0</v>
      </c>
      <c r="E10" s="29">
        <v>0</v>
      </c>
      <c r="F10" s="29">
        <v>0.21174652241112832</v>
      </c>
      <c r="G10" s="29">
        <v>7.41885625965997E-2</v>
      </c>
      <c r="H10" s="29">
        <v>0</v>
      </c>
      <c r="I10" s="29">
        <v>0.12210200927357036</v>
      </c>
      <c r="J10" s="29">
        <v>2.3183925811437408E-2</v>
      </c>
      <c r="K10" s="29">
        <v>0.21947449768160746</v>
      </c>
      <c r="L10" s="29">
        <v>0</v>
      </c>
      <c r="M10" s="29">
        <v>1.5455950540958271E-2</v>
      </c>
      <c r="N10" s="29">
        <v>0.55332302936630606</v>
      </c>
      <c r="O10" s="29">
        <v>0.56877897990726434</v>
      </c>
      <c r="P10" s="29">
        <v>0</v>
      </c>
      <c r="Q10" s="29">
        <v>0</v>
      </c>
      <c r="R10" s="29">
        <v>1</v>
      </c>
      <c r="S10"/>
      <c r="T10"/>
      <c r="U10"/>
    </row>
    <row r="11" spans="1:21">
      <c r="A11" s="3" t="s">
        <v>6</v>
      </c>
      <c r="B11" s="29">
        <v>0.11585365853658534</v>
      </c>
      <c r="C11" s="29">
        <v>0.17784552845528454</v>
      </c>
      <c r="D11" s="29">
        <v>2.2357723577235773E-2</v>
      </c>
      <c r="E11" s="29">
        <v>9.6544715447154459E-3</v>
      </c>
      <c r="F11" s="29">
        <v>0.32571138211382117</v>
      </c>
      <c r="G11" s="29">
        <v>0.17987804878048783</v>
      </c>
      <c r="H11" s="29">
        <v>6.910569105691057E-2</v>
      </c>
      <c r="I11" s="29">
        <v>0.16107723577235769</v>
      </c>
      <c r="J11" s="29">
        <v>3.1504065040650404E-2</v>
      </c>
      <c r="K11" s="29">
        <v>0.44156504065040653</v>
      </c>
      <c r="L11" s="29">
        <v>7.1138211382113809E-3</v>
      </c>
      <c r="M11" s="29">
        <v>1.1178861788617886E-2</v>
      </c>
      <c r="N11" s="29">
        <v>0.21443089430894305</v>
      </c>
      <c r="O11" s="29">
        <v>0.23272357723577233</v>
      </c>
      <c r="P11" s="29">
        <v>0</v>
      </c>
      <c r="Q11" s="29">
        <v>0</v>
      </c>
      <c r="R11" s="29">
        <v>1</v>
      </c>
      <c r="S11"/>
      <c r="T11"/>
      <c r="U11"/>
    </row>
    <row r="12" spans="1:21">
      <c r="A12" s="6" t="s">
        <v>7</v>
      </c>
      <c r="B12" s="29">
        <v>8.3333333333333329E-2</v>
      </c>
      <c r="C12" s="29">
        <v>0.6785714285714286</v>
      </c>
      <c r="D12" s="29">
        <v>0.13095238095238096</v>
      </c>
      <c r="E12" s="29">
        <v>3.5714285714285712E-2</v>
      </c>
      <c r="F12" s="29">
        <v>0.92857142857142849</v>
      </c>
      <c r="G12" s="29">
        <v>0</v>
      </c>
      <c r="H12" s="29">
        <v>0</v>
      </c>
      <c r="I12" s="29">
        <v>0</v>
      </c>
      <c r="J12" s="29">
        <v>7.1428571428571425E-2</v>
      </c>
      <c r="K12" s="29">
        <v>7.1428571428571425E-2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1</v>
      </c>
      <c r="S12"/>
      <c r="T12"/>
      <c r="U12"/>
    </row>
    <row r="13" spans="1:21">
      <c r="A13" s="6" t="s">
        <v>12</v>
      </c>
      <c r="B13" s="29">
        <v>1.5789473684210523E-2</v>
      </c>
      <c r="C13" s="29">
        <v>0</v>
      </c>
      <c r="D13" s="29">
        <v>0</v>
      </c>
      <c r="E13" s="29">
        <v>2.6315789473684206E-3</v>
      </c>
      <c r="F13" s="29">
        <v>1.8421052631578942E-2</v>
      </c>
      <c r="G13" s="29">
        <v>0.28421052631578941</v>
      </c>
      <c r="H13" s="29">
        <v>0.35789473684210521</v>
      </c>
      <c r="I13" s="29">
        <v>0.26578947368421046</v>
      </c>
      <c r="J13" s="29">
        <v>3.1578947368421047E-2</v>
      </c>
      <c r="K13" s="29">
        <v>0.93947368421052624</v>
      </c>
      <c r="L13" s="29">
        <v>0</v>
      </c>
      <c r="M13" s="29">
        <v>0</v>
      </c>
      <c r="N13" s="29">
        <v>4.2105263157894729E-2</v>
      </c>
      <c r="O13" s="29">
        <v>4.2105263157894729E-2</v>
      </c>
      <c r="P13" s="29">
        <v>0</v>
      </c>
      <c r="Q13" s="29">
        <v>0</v>
      </c>
      <c r="R13" s="29">
        <v>1</v>
      </c>
      <c r="S13"/>
      <c r="T13"/>
      <c r="U13"/>
    </row>
    <row r="14" spans="1:21">
      <c r="A14" s="6" t="s">
        <v>17</v>
      </c>
      <c r="B14" s="29">
        <v>0.14647887323943659</v>
      </c>
      <c r="C14" s="29">
        <v>0.16619718309859155</v>
      </c>
      <c r="D14" s="29">
        <v>1.5492957746478875E-2</v>
      </c>
      <c r="E14" s="29">
        <v>8.4507042253521118E-3</v>
      </c>
      <c r="F14" s="29">
        <v>0.33661971830985921</v>
      </c>
      <c r="G14" s="29">
        <v>0.17323943661971833</v>
      </c>
      <c r="H14" s="29">
        <v>0</v>
      </c>
      <c r="I14" s="29">
        <v>0.15211267605633802</v>
      </c>
      <c r="J14" s="29">
        <v>2.6760563380281689E-2</v>
      </c>
      <c r="K14" s="29">
        <v>0.352112676056338</v>
      </c>
      <c r="L14" s="29">
        <v>9.8591549295774638E-3</v>
      </c>
      <c r="M14" s="29">
        <v>1.5492957746478875E-2</v>
      </c>
      <c r="N14" s="29">
        <v>0.28591549295774643</v>
      </c>
      <c r="O14" s="29">
        <v>0.31126760563380279</v>
      </c>
      <c r="P14" s="29">
        <v>0</v>
      </c>
      <c r="Q14" s="29">
        <v>0</v>
      </c>
      <c r="R14" s="29">
        <v>1</v>
      </c>
      <c r="S14"/>
      <c r="T14"/>
      <c r="U14"/>
    </row>
    <row r="15" spans="1:21">
      <c r="A15" s="3" t="s">
        <v>42</v>
      </c>
      <c r="B15" s="29">
        <v>0.16079632465543645</v>
      </c>
      <c r="C15" s="29">
        <v>0.15773353751914243</v>
      </c>
      <c r="D15" s="29">
        <v>2.2970903522205207E-2</v>
      </c>
      <c r="E15" s="29">
        <v>3.2542113323124046E-2</v>
      </c>
      <c r="F15" s="29">
        <v>0.37404287901990813</v>
      </c>
      <c r="G15" s="29">
        <v>4.4793261868300155E-2</v>
      </c>
      <c r="H15" s="29">
        <v>0.16079632465543645</v>
      </c>
      <c r="I15" s="29">
        <v>0.20980091883614088</v>
      </c>
      <c r="J15" s="29">
        <v>1.9908116385911181E-2</v>
      </c>
      <c r="K15" s="29">
        <v>0.43529862174578871</v>
      </c>
      <c r="L15" s="29">
        <v>4.9770290964777954E-3</v>
      </c>
      <c r="M15" s="29">
        <v>1.110260336906585E-2</v>
      </c>
      <c r="N15" s="29">
        <v>0.17457886676875956</v>
      </c>
      <c r="O15" s="29">
        <v>0.1906584992343032</v>
      </c>
      <c r="P15" s="29">
        <v>0</v>
      </c>
      <c r="Q15" s="29">
        <v>0</v>
      </c>
      <c r="R15" s="29">
        <v>1</v>
      </c>
      <c r="S15"/>
      <c r="T15"/>
      <c r="U15"/>
    </row>
    <row r="16" spans="1:21">
      <c r="A16" s="6" t="s">
        <v>7</v>
      </c>
      <c r="B16" s="29">
        <v>0.25852782764811494</v>
      </c>
      <c r="C16" s="29">
        <v>0.50269299820466795</v>
      </c>
      <c r="D16" s="29">
        <v>7.8994614003590688E-2</v>
      </c>
      <c r="E16" s="29">
        <v>0.10771992818671457</v>
      </c>
      <c r="F16" s="29">
        <v>0.94793536804308809</v>
      </c>
      <c r="G16" s="29">
        <v>8.9766606822262139E-3</v>
      </c>
      <c r="H16" s="29">
        <v>0</v>
      </c>
      <c r="I16" s="29">
        <v>1.4362657091561943E-2</v>
      </c>
      <c r="J16" s="29">
        <v>1.4362657091561943E-2</v>
      </c>
      <c r="K16" s="29">
        <v>3.7701974865350096E-2</v>
      </c>
      <c r="L16" s="29">
        <v>0</v>
      </c>
      <c r="M16" s="29">
        <v>7.1813285457809715E-3</v>
      </c>
      <c r="N16" s="29">
        <v>7.1813285457809715E-3</v>
      </c>
      <c r="O16" s="29">
        <v>1.4362657091561943E-2</v>
      </c>
      <c r="P16" s="29">
        <v>0</v>
      </c>
      <c r="Q16" s="29">
        <v>0</v>
      </c>
      <c r="R16" s="29">
        <v>1</v>
      </c>
      <c r="S16"/>
      <c r="T16"/>
      <c r="U16"/>
    </row>
    <row r="17" spans="1:21">
      <c r="A17" s="6" t="s">
        <v>12</v>
      </c>
      <c r="B17" s="29">
        <v>4.8452220726783311E-2</v>
      </c>
      <c r="C17" s="29">
        <v>0</v>
      </c>
      <c r="D17" s="29">
        <v>0</v>
      </c>
      <c r="E17" s="29">
        <v>6.7294751009421266E-3</v>
      </c>
      <c r="F17" s="29">
        <v>5.5181695827725433E-2</v>
      </c>
      <c r="G17" s="29">
        <v>0.10767160161507403</v>
      </c>
      <c r="H17" s="29">
        <v>0.56527590847913867</v>
      </c>
      <c r="I17" s="29">
        <v>0.16689098250336473</v>
      </c>
      <c r="J17" s="29">
        <v>1.0767160161507404E-2</v>
      </c>
      <c r="K17" s="29">
        <v>0.85060565275908473</v>
      </c>
      <c r="L17" s="29">
        <v>6.7294751009421266E-3</v>
      </c>
      <c r="M17" s="29">
        <v>6.7294751009421266E-3</v>
      </c>
      <c r="N17" s="29">
        <v>8.0753701211305526E-2</v>
      </c>
      <c r="O17" s="29">
        <v>9.4212651413189769E-2</v>
      </c>
      <c r="P17" s="29">
        <v>0</v>
      </c>
      <c r="Q17" s="29">
        <v>0</v>
      </c>
      <c r="R17" s="29">
        <v>1</v>
      </c>
      <c r="S17"/>
      <c r="T17"/>
      <c r="U17"/>
    </row>
    <row r="18" spans="1:21">
      <c r="A18" s="6" t="s">
        <v>17</v>
      </c>
      <c r="B18" s="29">
        <v>0.18292682926829271</v>
      </c>
      <c r="C18" s="29">
        <v>0.10060975609756098</v>
      </c>
      <c r="D18" s="29">
        <v>1.2195121951219514E-2</v>
      </c>
      <c r="E18" s="29">
        <v>1.5243902439024392E-2</v>
      </c>
      <c r="F18" s="29">
        <v>0.31097560975609762</v>
      </c>
      <c r="G18" s="29">
        <v>2.4390243902439029E-2</v>
      </c>
      <c r="H18" s="29">
        <v>0</v>
      </c>
      <c r="I18" s="29">
        <v>0.31707317073170738</v>
      </c>
      <c r="J18" s="29">
        <v>2.7439024390243906E-2</v>
      </c>
      <c r="K18" s="29">
        <v>0.36890243902439029</v>
      </c>
      <c r="L18" s="29">
        <v>6.0975609756097572E-3</v>
      </c>
      <c r="M18" s="29">
        <v>1.5243902439024392E-2</v>
      </c>
      <c r="N18" s="29">
        <v>0.29878048780487804</v>
      </c>
      <c r="O18" s="29">
        <v>0.32012195121951215</v>
      </c>
      <c r="P18" s="29">
        <v>0</v>
      </c>
      <c r="Q18" s="29">
        <v>0</v>
      </c>
      <c r="R18" s="29">
        <v>1</v>
      </c>
      <c r="S18"/>
      <c r="T18"/>
      <c r="U18"/>
    </row>
    <row r="19" spans="1:21">
      <c r="A19" s="3" t="s">
        <v>31</v>
      </c>
      <c r="B19" s="29">
        <v>0.14147627416520211</v>
      </c>
      <c r="C19" s="29">
        <v>0.27680140597539538</v>
      </c>
      <c r="D19" s="29">
        <v>1.7574692442882248E-2</v>
      </c>
      <c r="E19" s="29">
        <v>9.4903339191564143E-2</v>
      </c>
      <c r="F19" s="29">
        <v>0.53075571177504388</v>
      </c>
      <c r="G19" s="29">
        <v>0.10764499121265377</v>
      </c>
      <c r="H19" s="29">
        <v>6.5905096660808429E-3</v>
      </c>
      <c r="I19" s="29">
        <v>0.10105448154657293</v>
      </c>
      <c r="J19" s="29">
        <v>6.9420035149384884E-2</v>
      </c>
      <c r="K19" s="29">
        <v>0.28471001757469239</v>
      </c>
      <c r="L19" s="29">
        <v>6.1511423550087863E-3</v>
      </c>
      <c r="M19" s="29">
        <v>5.2724077328646741E-3</v>
      </c>
      <c r="N19" s="29">
        <v>0.17311072056239016</v>
      </c>
      <c r="O19" s="29">
        <v>0.18453427065026359</v>
      </c>
      <c r="P19" s="29">
        <v>0</v>
      </c>
      <c r="Q19" s="29">
        <v>0</v>
      </c>
      <c r="R19" s="29">
        <v>1</v>
      </c>
      <c r="S19"/>
      <c r="T19"/>
      <c r="U19"/>
    </row>
    <row r="20" spans="1:21">
      <c r="A20" s="6" t="s">
        <v>7</v>
      </c>
      <c r="B20" s="29">
        <v>0.14640883977900551</v>
      </c>
      <c r="C20" s="29">
        <v>0.59392265193370164</v>
      </c>
      <c r="D20" s="29">
        <v>4.6961325966850827E-2</v>
      </c>
      <c r="E20" s="29">
        <v>0.16574585635359115</v>
      </c>
      <c r="F20" s="29">
        <v>0.95303867403314912</v>
      </c>
      <c r="G20" s="29">
        <v>0</v>
      </c>
      <c r="H20" s="29">
        <v>0</v>
      </c>
      <c r="I20" s="29">
        <v>8.2872928176795577E-3</v>
      </c>
      <c r="J20" s="29">
        <v>1.9337016574585631E-2</v>
      </c>
      <c r="K20" s="29">
        <v>2.7624309392265192E-2</v>
      </c>
      <c r="L20" s="29">
        <v>0</v>
      </c>
      <c r="M20" s="29">
        <v>0</v>
      </c>
      <c r="N20" s="29">
        <v>1.9337016574585631E-2</v>
      </c>
      <c r="O20" s="29">
        <v>1.9337016574585631E-2</v>
      </c>
      <c r="P20" s="29">
        <v>0</v>
      </c>
      <c r="Q20" s="29">
        <v>0</v>
      </c>
      <c r="R20" s="29">
        <v>1</v>
      </c>
      <c r="S20"/>
      <c r="T20"/>
      <c r="U20"/>
    </row>
    <row r="21" spans="1:21">
      <c r="A21" s="6" t="s">
        <v>12</v>
      </c>
      <c r="B21" s="29">
        <v>0.13451327433628318</v>
      </c>
      <c r="C21" s="29">
        <v>0</v>
      </c>
      <c r="D21" s="29">
        <v>0</v>
      </c>
      <c r="E21" s="29">
        <v>5.3097345132743362E-2</v>
      </c>
      <c r="F21" s="29">
        <v>0.18761061946902657</v>
      </c>
      <c r="G21" s="29">
        <v>0.30088495575221241</v>
      </c>
      <c r="H21" s="29">
        <v>2.6548672566371681E-2</v>
      </c>
      <c r="I21" s="29">
        <v>0.25840707964601767</v>
      </c>
      <c r="J21" s="29">
        <v>8.4955752212389379E-2</v>
      </c>
      <c r="K21" s="29">
        <v>0.67079646017699113</v>
      </c>
      <c r="L21" s="29">
        <v>0</v>
      </c>
      <c r="M21" s="29">
        <v>2.1238938053097345E-2</v>
      </c>
      <c r="N21" s="29">
        <v>0.12035398230088495</v>
      </c>
      <c r="O21" s="29">
        <v>0.1415929203539823</v>
      </c>
      <c r="P21" s="29">
        <v>0</v>
      </c>
      <c r="Q21" s="29">
        <v>0</v>
      </c>
      <c r="R21" s="29">
        <v>1</v>
      </c>
      <c r="S21"/>
      <c r="T21"/>
      <c r="U21"/>
    </row>
    <row r="22" spans="1:21">
      <c r="A22" s="6" t="s">
        <v>17</v>
      </c>
      <c r="B22" s="29">
        <v>0.14184397163120566</v>
      </c>
      <c r="C22" s="29">
        <v>0.20263424518743667</v>
      </c>
      <c r="D22" s="29">
        <v>6.0790273556231003E-3</v>
      </c>
      <c r="E22" s="29">
        <v>6.6869300911854099E-2</v>
      </c>
      <c r="F22" s="29">
        <v>0.41742654508611959</v>
      </c>
      <c r="G22" s="29">
        <v>7.598784194528875E-2</v>
      </c>
      <c r="H22" s="29">
        <v>0</v>
      </c>
      <c r="I22" s="29">
        <v>7.9027355623100301E-2</v>
      </c>
      <c r="J22" s="29">
        <v>9.7264437689969618E-2</v>
      </c>
      <c r="K22" s="29">
        <v>0.25227963525835867</v>
      </c>
      <c r="L22" s="29">
        <v>1.4184397163120565E-2</v>
      </c>
      <c r="M22" s="29">
        <v>0</v>
      </c>
      <c r="N22" s="29">
        <v>0.31610942249240126</v>
      </c>
      <c r="O22" s="29">
        <v>0.33029381965552179</v>
      </c>
      <c r="P22" s="29">
        <v>0</v>
      </c>
      <c r="Q22" s="29">
        <v>0</v>
      </c>
      <c r="R22" s="29">
        <v>1</v>
      </c>
      <c r="S22"/>
      <c r="T22"/>
      <c r="U22"/>
    </row>
    <row r="23" spans="1:21">
      <c r="A23" s="3" t="s">
        <v>44</v>
      </c>
      <c r="B23" s="29">
        <v>3.0052013099595463E-2</v>
      </c>
      <c r="C23" s="29">
        <v>9.86322481217492E-2</v>
      </c>
      <c r="D23" s="29">
        <v>2.5428626468888469E-2</v>
      </c>
      <c r="E23" s="29">
        <v>1.232903101521865E-2</v>
      </c>
      <c r="F23" s="29">
        <v>0.16644191870545177</v>
      </c>
      <c r="G23" s="29">
        <v>4.4885378539780391E-2</v>
      </c>
      <c r="H23" s="29">
        <v>3.3904835291851287E-2</v>
      </c>
      <c r="I23" s="29">
        <v>7.1662492775958389E-2</v>
      </c>
      <c r="J23" s="29">
        <v>5.3939510691581594E-3</v>
      </c>
      <c r="K23" s="29">
        <v>0.15584665767674824</v>
      </c>
      <c r="L23" s="29">
        <v>9.6320554806395703E-4</v>
      </c>
      <c r="M23" s="29">
        <v>9.6320554806395703E-4</v>
      </c>
      <c r="N23" s="29">
        <v>6.6268541706800244E-2</v>
      </c>
      <c r="O23" s="29">
        <v>6.8194952802928158E-2</v>
      </c>
      <c r="P23" s="29">
        <v>0.60951647081487192</v>
      </c>
      <c r="Q23" s="29">
        <v>0.60951647081487192</v>
      </c>
      <c r="R23" s="29">
        <v>1</v>
      </c>
      <c r="S23"/>
      <c r="T23"/>
      <c r="U23"/>
    </row>
    <row r="24" spans="1:21">
      <c r="A24" s="6" t="s">
        <v>7</v>
      </c>
      <c r="B24" s="29">
        <v>0.16473616473616476</v>
      </c>
      <c r="C24" s="29">
        <v>0.46332046332046339</v>
      </c>
      <c r="D24" s="29">
        <v>0.13899613899613902</v>
      </c>
      <c r="E24" s="29">
        <v>8.2368082368082379E-2</v>
      </c>
      <c r="F24" s="29">
        <v>0.8494208494208495</v>
      </c>
      <c r="G24" s="29">
        <v>6.4350064350064363E-3</v>
      </c>
      <c r="H24" s="29">
        <v>3.6036036036036036E-2</v>
      </c>
      <c r="I24" s="29">
        <v>3.6036036036036036E-2</v>
      </c>
      <c r="J24" s="29">
        <v>0</v>
      </c>
      <c r="K24" s="29">
        <v>7.8507078507078512E-2</v>
      </c>
      <c r="L24" s="29">
        <v>0</v>
      </c>
      <c r="M24" s="29">
        <v>0</v>
      </c>
      <c r="N24" s="29">
        <v>7.2072072072072071E-2</v>
      </c>
      <c r="O24" s="29">
        <v>7.2072072072072071E-2</v>
      </c>
      <c r="P24" s="29">
        <v>0</v>
      </c>
      <c r="Q24" s="29">
        <v>0</v>
      </c>
      <c r="R24" s="29">
        <v>1</v>
      </c>
      <c r="S24"/>
      <c r="T24"/>
      <c r="U24"/>
    </row>
    <row r="25" spans="1:21">
      <c r="A25" s="6" t="s">
        <v>12</v>
      </c>
      <c r="B25" s="29">
        <v>2.24E-2</v>
      </c>
      <c r="C25" s="29">
        <v>0.1216</v>
      </c>
      <c r="D25" s="29">
        <v>1.9199999999999998E-2</v>
      </c>
      <c r="E25" s="29">
        <v>0</v>
      </c>
      <c r="F25" s="29">
        <v>0.16319999999999998</v>
      </c>
      <c r="G25" s="29">
        <v>0.18239999999999998</v>
      </c>
      <c r="H25" s="29">
        <v>0.11840000000000001</v>
      </c>
      <c r="I25" s="29">
        <v>0.2752</v>
      </c>
      <c r="J25" s="29">
        <v>2.24E-2</v>
      </c>
      <c r="K25" s="29">
        <v>0.59839999999999993</v>
      </c>
      <c r="L25" s="29">
        <v>4.0000000000000001E-3</v>
      </c>
      <c r="M25" s="29">
        <v>4.0000000000000001E-3</v>
      </c>
      <c r="N25" s="29">
        <v>0.23039999999999997</v>
      </c>
      <c r="O25" s="29">
        <v>0.23839999999999997</v>
      </c>
      <c r="P25" s="29">
        <v>0</v>
      </c>
      <c r="Q25" s="29">
        <v>0</v>
      </c>
      <c r="R25" s="29">
        <v>1</v>
      </c>
      <c r="S25"/>
      <c r="T25"/>
      <c r="U25"/>
    </row>
    <row r="26" spans="1:21">
      <c r="A26" s="6" t="s">
        <v>17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1</v>
      </c>
      <c r="Q26" s="29">
        <v>1</v>
      </c>
      <c r="R26" s="29">
        <v>1</v>
      </c>
      <c r="S26"/>
      <c r="T26"/>
      <c r="U26"/>
    </row>
    <row r="27" spans="1:21">
      <c r="A27" s="3" t="s">
        <v>56</v>
      </c>
      <c r="B27" s="29">
        <v>0.11516958628401043</v>
      </c>
      <c r="C27" s="29">
        <v>0.20368989936638091</v>
      </c>
      <c r="D27" s="29">
        <v>2.1477823332090942E-2</v>
      </c>
      <c r="E27" s="29">
        <v>3.6898993663809165E-2</v>
      </c>
      <c r="F27" s="29">
        <v>0.37723630264629149</v>
      </c>
      <c r="G27" s="29">
        <v>8.5212448751397704E-2</v>
      </c>
      <c r="H27" s="29">
        <v>4.1837495341036153E-2</v>
      </c>
      <c r="I27" s="29">
        <v>0.12402161759224747</v>
      </c>
      <c r="J27" s="29">
        <v>2.8512858740216175E-2</v>
      </c>
      <c r="K27" s="29">
        <v>0.27958442042489751</v>
      </c>
      <c r="L27" s="29">
        <v>3.4476332463660078E-3</v>
      </c>
      <c r="M27" s="29">
        <v>7.0816250465896386E-3</v>
      </c>
      <c r="N27" s="29">
        <v>0.18524040253447635</v>
      </c>
      <c r="O27" s="29">
        <v>0.19576966082743197</v>
      </c>
      <c r="P27" s="29">
        <v>0.14740961610137904</v>
      </c>
      <c r="Q27" s="29">
        <v>0.14740961610137904</v>
      </c>
      <c r="R27" s="29">
        <v>1</v>
      </c>
      <c r="S27"/>
      <c r="T27"/>
      <c r="U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5C5A-15F1-6C4A-8869-0110A02817C1}">
  <dimension ref="A1:H54"/>
  <sheetViews>
    <sheetView workbookViewId="0">
      <selection activeCell="K21" sqref="K21"/>
    </sheetView>
  </sheetViews>
  <sheetFormatPr defaultColWidth="10.625" defaultRowHeight="15.75"/>
  <cols>
    <col min="1" max="1" width="17.5" bestFit="1" customWidth="1"/>
    <col min="2" max="2" width="15.625" bestFit="1" customWidth="1"/>
    <col min="3" max="3" width="9.125" bestFit="1" customWidth="1"/>
    <col min="4" max="4" width="8.125" bestFit="1" customWidth="1"/>
    <col min="5" max="5" width="10.875" bestFit="1" customWidth="1"/>
    <col min="6" max="6" width="11" bestFit="1" customWidth="1"/>
    <col min="7" max="7" width="10.875" bestFit="1" customWidth="1"/>
    <col min="8" max="8" width="11" bestFit="1" customWidth="1"/>
    <col min="9" max="9" width="20.375" bestFit="1" customWidth="1"/>
    <col min="10" max="10" width="4.5" bestFit="1" customWidth="1"/>
    <col min="11" max="12" width="14.125" bestFit="1" customWidth="1"/>
    <col min="13" max="13" width="17.625" bestFit="1" customWidth="1"/>
    <col min="14" max="14" width="13.875" bestFit="1" customWidth="1"/>
    <col min="15" max="15" width="10.625" bestFit="1" customWidth="1"/>
    <col min="16" max="16" width="14.375" bestFit="1" customWidth="1"/>
  </cols>
  <sheetData>
    <row r="1" spans="1:6">
      <c r="A1" s="2" t="s">
        <v>53</v>
      </c>
      <c r="B1" s="2" t="s">
        <v>54</v>
      </c>
    </row>
    <row r="2" spans="1:6">
      <c r="A2" s="2" t="s">
        <v>55</v>
      </c>
      <c r="B2" t="s">
        <v>7</v>
      </c>
      <c r="C2" t="s">
        <v>12</v>
      </c>
      <c r="D2" t="s">
        <v>17</v>
      </c>
      <c r="E2" t="s">
        <v>50</v>
      </c>
      <c r="F2" t="s">
        <v>56</v>
      </c>
    </row>
    <row r="3" spans="1:6">
      <c r="A3" s="3" t="s">
        <v>7</v>
      </c>
      <c r="B3" s="25">
        <v>0.92966118486229443</v>
      </c>
      <c r="C3" s="25">
        <v>4.7156726768377247E-2</v>
      </c>
      <c r="D3" s="25">
        <v>2.3182088369328314E-2</v>
      </c>
      <c r="E3" s="25">
        <v>0</v>
      </c>
      <c r="F3" s="25">
        <v>1</v>
      </c>
    </row>
    <row r="4" spans="1:6">
      <c r="A4" s="6" t="s">
        <v>28</v>
      </c>
      <c r="B4" s="25">
        <v>0.93187347931873488</v>
      </c>
      <c r="C4" s="25">
        <v>5.59610705596107E-2</v>
      </c>
      <c r="D4" s="25">
        <v>1.21654501216545E-2</v>
      </c>
      <c r="E4" s="25">
        <v>0</v>
      </c>
      <c r="F4" s="25">
        <v>1</v>
      </c>
    </row>
    <row r="5" spans="1:6">
      <c r="A5" s="6" t="s">
        <v>22</v>
      </c>
      <c r="B5" s="25">
        <v>0.98245614035087714</v>
      </c>
      <c r="C5" s="25">
        <v>0</v>
      </c>
      <c r="D5" s="25">
        <v>1.754385964912281E-2</v>
      </c>
      <c r="E5" s="25">
        <v>0</v>
      </c>
      <c r="F5" s="25">
        <v>1</v>
      </c>
    </row>
    <row r="6" spans="1:6">
      <c r="A6" s="6" t="s">
        <v>6</v>
      </c>
      <c r="B6" s="25">
        <v>0.92857142857142849</v>
      </c>
      <c r="C6" s="25">
        <v>7.1428571428571425E-2</v>
      </c>
      <c r="D6" s="25">
        <v>0</v>
      </c>
      <c r="E6" s="25">
        <v>0</v>
      </c>
      <c r="F6" s="25">
        <v>1</v>
      </c>
    </row>
    <row r="7" spans="1:6">
      <c r="A7" s="6" t="s">
        <v>42</v>
      </c>
      <c r="B7" s="25">
        <v>0.94793536804308798</v>
      </c>
      <c r="C7" s="25">
        <v>3.7701974865350096E-2</v>
      </c>
      <c r="D7" s="25">
        <v>1.4362657091561941E-2</v>
      </c>
      <c r="E7" s="25">
        <v>0</v>
      </c>
      <c r="F7" s="25">
        <v>1</v>
      </c>
    </row>
    <row r="8" spans="1:6">
      <c r="A8" s="6" t="s">
        <v>31</v>
      </c>
      <c r="B8" s="25">
        <v>0.95303867403314912</v>
      </c>
      <c r="C8" s="25">
        <v>2.7624309392265192E-2</v>
      </c>
      <c r="D8" s="25">
        <v>1.9337016574585631E-2</v>
      </c>
      <c r="E8" s="25">
        <v>0</v>
      </c>
      <c r="F8" s="25">
        <v>1</v>
      </c>
    </row>
    <row r="9" spans="1:6">
      <c r="A9" s="6" t="s">
        <v>44</v>
      </c>
      <c r="B9" s="25">
        <v>0.8494208494208495</v>
      </c>
      <c r="C9" s="25">
        <v>7.8507078507078512E-2</v>
      </c>
      <c r="D9" s="25">
        <v>7.2072072072072071E-2</v>
      </c>
      <c r="E9" s="25">
        <v>0</v>
      </c>
      <c r="F9" s="25">
        <v>1</v>
      </c>
    </row>
    <row r="10" spans="1:6">
      <c r="A10" s="3" t="s">
        <v>12</v>
      </c>
      <c r="B10" s="25">
        <v>0.1183778715424285</v>
      </c>
      <c r="C10" s="25">
        <v>0.74449132676980778</v>
      </c>
      <c r="D10" s="25">
        <v>0.1371308016877637</v>
      </c>
      <c r="E10" s="25">
        <v>0</v>
      </c>
      <c r="F10" s="25">
        <v>1</v>
      </c>
    </row>
    <row r="11" spans="1:6">
      <c r="A11" s="6" t="s">
        <v>22</v>
      </c>
      <c r="B11" s="25">
        <v>8.877284595300261E-2</v>
      </c>
      <c r="C11" s="25">
        <v>0.84595300261096606</v>
      </c>
      <c r="D11" s="25">
        <v>6.5274151436031339E-2</v>
      </c>
      <c r="E11" s="25">
        <v>0</v>
      </c>
      <c r="F11" s="25">
        <v>1</v>
      </c>
    </row>
    <row r="12" spans="1:6">
      <c r="A12" s="6" t="s">
        <v>6</v>
      </c>
      <c r="B12" s="25">
        <v>1.8421052631578942E-2</v>
      </c>
      <c r="C12" s="25">
        <v>0.93947368421052624</v>
      </c>
      <c r="D12" s="25">
        <v>4.2105263157894729E-2</v>
      </c>
      <c r="E12" s="25">
        <v>0</v>
      </c>
      <c r="F12" s="25">
        <v>1</v>
      </c>
    </row>
    <row r="13" spans="1:6">
      <c r="A13" s="6" t="s">
        <v>42</v>
      </c>
      <c r="B13" s="25">
        <v>5.5181695827725433E-2</v>
      </c>
      <c r="C13" s="25">
        <v>0.85060565275908473</v>
      </c>
      <c r="D13" s="25">
        <v>9.4212651413189769E-2</v>
      </c>
      <c r="E13" s="25">
        <v>0</v>
      </c>
      <c r="F13" s="25">
        <v>1</v>
      </c>
    </row>
    <row r="14" spans="1:6">
      <c r="A14" s="6" t="s">
        <v>31</v>
      </c>
      <c r="B14" s="25">
        <v>0.18761061946902657</v>
      </c>
      <c r="C14" s="25">
        <v>0.67079646017699113</v>
      </c>
      <c r="D14" s="25">
        <v>0.1415929203539823</v>
      </c>
      <c r="E14" s="25">
        <v>0</v>
      </c>
      <c r="F14" s="25">
        <v>1</v>
      </c>
    </row>
    <row r="15" spans="1:6">
      <c r="A15" s="6" t="s">
        <v>44</v>
      </c>
      <c r="B15" s="25">
        <v>0.16320000000000001</v>
      </c>
      <c r="C15" s="25">
        <v>0.59840000000000004</v>
      </c>
      <c r="D15" s="25">
        <v>0.2384</v>
      </c>
      <c r="E15" s="25">
        <v>0</v>
      </c>
      <c r="F15" s="25">
        <v>1</v>
      </c>
    </row>
    <row r="16" spans="1:6">
      <c r="A16" s="3" t="s">
        <v>17</v>
      </c>
      <c r="B16" s="25">
        <v>0.23866348448687352</v>
      </c>
      <c r="C16" s="25">
        <v>0.21290428771294545</v>
      </c>
      <c r="D16" s="25">
        <v>0.28804213644967491</v>
      </c>
      <c r="E16" s="25">
        <v>0.26039009135050611</v>
      </c>
      <c r="F16" s="25">
        <v>1</v>
      </c>
    </row>
    <row r="17" spans="1:8">
      <c r="A17" s="6" t="s">
        <v>28</v>
      </c>
      <c r="B17" s="25">
        <v>0.60073260073260071</v>
      </c>
      <c r="C17" s="25">
        <v>0.13553113553113555</v>
      </c>
      <c r="D17" s="25">
        <v>0.26373626373626374</v>
      </c>
      <c r="E17" s="25">
        <v>0</v>
      </c>
      <c r="F17" s="25">
        <v>1</v>
      </c>
    </row>
    <row r="18" spans="1:8">
      <c r="A18" s="6" t="s">
        <v>22</v>
      </c>
      <c r="B18" s="25">
        <v>0.21174652241112835</v>
      </c>
      <c r="C18" s="25">
        <v>0.21947449768160746</v>
      </c>
      <c r="D18" s="25">
        <v>0.56877897990726434</v>
      </c>
      <c r="E18" s="25">
        <v>0</v>
      </c>
      <c r="F18" s="25">
        <v>1</v>
      </c>
    </row>
    <row r="19" spans="1:8">
      <c r="A19" s="6" t="s">
        <v>6</v>
      </c>
      <c r="B19" s="25">
        <v>0.33661971830985921</v>
      </c>
      <c r="C19" s="25">
        <v>0.352112676056338</v>
      </c>
      <c r="D19" s="25">
        <v>0.31126760563380279</v>
      </c>
      <c r="E19" s="25">
        <v>0</v>
      </c>
      <c r="F19" s="25">
        <v>1</v>
      </c>
    </row>
    <row r="20" spans="1:8">
      <c r="A20" s="6" t="s">
        <v>42</v>
      </c>
      <c r="B20" s="25">
        <v>0.31097560975609756</v>
      </c>
      <c r="C20" s="25">
        <v>0.36890243902439029</v>
      </c>
      <c r="D20" s="25">
        <v>0.32012195121951215</v>
      </c>
      <c r="E20" s="25">
        <v>0</v>
      </c>
      <c r="F20" s="25">
        <v>1</v>
      </c>
    </row>
    <row r="21" spans="1:8">
      <c r="A21" s="6" t="s">
        <v>31</v>
      </c>
      <c r="B21" s="25">
        <v>0.41742654508611965</v>
      </c>
      <c r="C21" s="25">
        <v>0.25227963525835867</v>
      </c>
      <c r="D21" s="25">
        <v>0.33029381965552185</v>
      </c>
      <c r="E21" s="25">
        <v>0</v>
      </c>
      <c r="F21" s="25">
        <v>1</v>
      </c>
    </row>
    <row r="22" spans="1:8">
      <c r="A22" s="6" t="s">
        <v>44</v>
      </c>
      <c r="B22" s="25">
        <v>0</v>
      </c>
      <c r="C22" s="25">
        <v>0</v>
      </c>
      <c r="D22" s="25">
        <v>0</v>
      </c>
      <c r="E22" s="25">
        <v>1</v>
      </c>
      <c r="F22" s="25">
        <v>1</v>
      </c>
    </row>
    <row r="23" spans="1:8">
      <c r="A23" s="3" t="s">
        <v>56</v>
      </c>
      <c r="B23" s="25">
        <v>0.37723630264629138</v>
      </c>
      <c r="C23" s="25">
        <v>0.27958442042489745</v>
      </c>
      <c r="D23" s="25">
        <v>0.19576966082743194</v>
      </c>
      <c r="E23" s="25">
        <v>0.14740961610137904</v>
      </c>
      <c r="F23" s="25">
        <v>1</v>
      </c>
    </row>
    <row r="27" spans="1:8">
      <c r="A27" s="5"/>
      <c r="B27" s="5"/>
      <c r="D27" s="5"/>
      <c r="F27" s="5"/>
      <c r="H27" s="5"/>
    </row>
    <row r="28" spans="1:8">
      <c r="A28" s="15"/>
      <c r="B28" s="16"/>
      <c r="C28" s="7"/>
      <c r="D28" s="16"/>
      <c r="E28" s="8"/>
      <c r="F28" s="16"/>
      <c r="G28" s="8"/>
      <c r="H28" s="16"/>
    </row>
    <row r="29" spans="1:8">
      <c r="A29" s="6"/>
      <c r="B29" s="4"/>
      <c r="C29" s="7"/>
      <c r="D29" s="4"/>
      <c r="E29" s="8"/>
      <c r="F29" s="4"/>
      <c r="G29" s="8"/>
      <c r="H29" s="4"/>
    </row>
    <row r="30" spans="1:8">
      <c r="A30" s="6"/>
      <c r="B30" s="4"/>
      <c r="C30" s="7"/>
      <c r="D30" s="4"/>
      <c r="E30" s="8"/>
      <c r="F30" s="4"/>
      <c r="G30" s="8"/>
      <c r="H30" s="4"/>
    </row>
    <row r="31" spans="1:8">
      <c r="A31" s="6"/>
      <c r="B31" s="4"/>
      <c r="C31" s="7"/>
      <c r="D31" s="4"/>
      <c r="E31" s="8"/>
      <c r="F31" s="4"/>
      <c r="G31" s="8"/>
      <c r="H31" s="4"/>
    </row>
    <row r="32" spans="1:8">
      <c r="A32" s="6"/>
      <c r="B32" s="4"/>
      <c r="C32" s="7"/>
      <c r="D32" s="4"/>
      <c r="E32" s="8"/>
      <c r="F32" s="4"/>
      <c r="G32" s="8"/>
      <c r="H32" s="4"/>
    </row>
    <row r="33" spans="1:8">
      <c r="A33" s="6"/>
      <c r="B33" s="4"/>
      <c r="C33" s="7"/>
      <c r="D33" s="4"/>
      <c r="E33" s="8"/>
      <c r="F33" s="4"/>
      <c r="G33" s="8"/>
      <c r="H33" s="4"/>
    </row>
    <row r="34" spans="1:8">
      <c r="A34" s="6"/>
      <c r="B34" s="4"/>
      <c r="C34" s="7"/>
      <c r="D34" s="4"/>
      <c r="E34" s="8"/>
      <c r="F34" s="4"/>
      <c r="G34" s="8"/>
      <c r="H34" s="4"/>
    </row>
    <row r="35" spans="1:8">
      <c r="A35" s="15"/>
      <c r="B35" s="16"/>
      <c r="C35" s="7"/>
      <c r="D35" s="16"/>
      <c r="E35" s="8"/>
      <c r="F35" s="16"/>
      <c r="G35" s="8"/>
      <c r="H35" s="16"/>
    </row>
    <row r="36" spans="1:8">
      <c r="A36" s="6"/>
      <c r="B36" s="4"/>
      <c r="C36" s="7"/>
      <c r="D36" s="4"/>
      <c r="E36" s="8"/>
      <c r="F36" s="4"/>
      <c r="G36" s="8"/>
      <c r="H36" s="4"/>
    </row>
    <row r="37" spans="1:8">
      <c r="A37" s="6"/>
      <c r="B37" s="4"/>
      <c r="C37" s="7"/>
      <c r="D37" s="4"/>
      <c r="E37" s="8"/>
      <c r="F37" s="4"/>
      <c r="G37" s="8"/>
      <c r="H37" s="4"/>
    </row>
    <row r="38" spans="1:8">
      <c r="A38" s="6"/>
      <c r="B38" s="4"/>
      <c r="C38" s="7"/>
      <c r="D38" s="4"/>
      <c r="E38" s="8"/>
      <c r="F38" s="4"/>
      <c r="G38" s="8"/>
      <c r="H38" s="4"/>
    </row>
    <row r="39" spans="1:8">
      <c r="A39" s="6"/>
      <c r="B39" s="4"/>
      <c r="C39" s="7"/>
      <c r="D39" s="4"/>
      <c r="E39" s="8"/>
      <c r="F39" s="4"/>
      <c r="G39" s="8"/>
      <c r="H39" s="4"/>
    </row>
    <row r="40" spans="1:8">
      <c r="A40" s="6"/>
      <c r="B40" s="4"/>
      <c r="C40" s="7"/>
      <c r="D40" s="4"/>
      <c r="E40" s="8"/>
      <c r="F40" s="4"/>
      <c r="G40" s="8"/>
      <c r="H40" s="4"/>
    </row>
    <row r="41" spans="1:8">
      <c r="A41" s="15"/>
      <c r="B41" s="16"/>
      <c r="C41" s="7"/>
      <c r="D41" s="16"/>
      <c r="E41" s="8"/>
      <c r="F41" s="16"/>
      <c r="G41" s="8"/>
      <c r="H41" s="16"/>
    </row>
    <row r="42" spans="1:8">
      <c r="A42" s="6"/>
      <c r="B42" s="4"/>
      <c r="C42" s="7"/>
      <c r="D42" s="4"/>
      <c r="E42" s="8"/>
      <c r="F42" s="4"/>
      <c r="G42" s="8"/>
      <c r="H42" s="4"/>
    </row>
    <row r="43" spans="1:8">
      <c r="A43" s="6"/>
      <c r="B43" s="4"/>
      <c r="C43" s="7"/>
      <c r="D43" s="4"/>
      <c r="E43" s="8"/>
      <c r="F43" s="4"/>
      <c r="G43" s="8"/>
      <c r="H43" s="4"/>
    </row>
    <row r="44" spans="1:8">
      <c r="A44" s="6"/>
      <c r="B44" s="4"/>
      <c r="C44" s="7"/>
      <c r="D44" s="4"/>
      <c r="E44" s="8"/>
      <c r="F44" s="4"/>
      <c r="G44" s="8"/>
      <c r="H44" s="4"/>
    </row>
    <row r="45" spans="1:8">
      <c r="A45" s="6"/>
      <c r="B45" s="4"/>
      <c r="C45" s="7"/>
      <c r="D45" s="4"/>
      <c r="E45" s="8"/>
      <c r="F45" s="4"/>
      <c r="G45" s="8"/>
      <c r="H45" s="4"/>
    </row>
    <row r="46" spans="1:8">
      <c r="A46" s="6"/>
      <c r="B46" s="4"/>
      <c r="C46" s="7"/>
      <c r="D46" s="4"/>
      <c r="E46" s="8"/>
      <c r="F46" s="4"/>
      <c r="G46" s="8"/>
      <c r="H46" s="4"/>
    </row>
    <row r="47" spans="1:8">
      <c r="A47" s="6"/>
      <c r="B47" s="4"/>
      <c r="C47" s="7"/>
      <c r="D47" s="4"/>
      <c r="E47" s="8"/>
      <c r="F47" s="4"/>
      <c r="G47" s="8"/>
      <c r="H47" s="4"/>
    </row>
    <row r="48" spans="1:8">
      <c r="A48" s="9"/>
      <c r="B48" s="10"/>
      <c r="C48" s="7"/>
      <c r="D48" s="10"/>
      <c r="E48" s="8"/>
      <c r="F48" s="10"/>
      <c r="G48" s="8"/>
      <c r="H48" s="10"/>
    </row>
    <row r="50" spans="1:4">
      <c r="A50" s="17" t="s">
        <v>66</v>
      </c>
      <c r="B50" s="17"/>
      <c r="C50" s="17"/>
      <c r="D50" s="17"/>
    </row>
    <row r="51" spans="1:4">
      <c r="A51" s="17"/>
      <c r="B51" s="17" t="s">
        <v>7</v>
      </c>
      <c r="C51" s="17" t="s">
        <v>67</v>
      </c>
      <c r="D51" s="17" t="s">
        <v>17</v>
      </c>
    </row>
    <row r="52" spans="1:4">
      <c r="A52" s="17" t="s">
        <v>7</v>
      </c>
      <c r="B52" s="18">
        <f>C28</f>
        <v>0</v>
      </c>
      <c r="C52" s="19">
        <f>E28</f>
        <v>0</v>
      </c>
      <c r="D52" s="19">
        <f>G28</f>
        <v>0</v>
      </c>
    </row>
    <row r="53" spans="1:4">
      <c r="A53" s="17" t="s">
        <v>12</v>
      </c>
      <c r="B53" s="20">
        <f>C35</f>
        <v>0</v>
      </c>
      <c r="C53" s="21">
        <f>E35</f>
        <v>0</v>
      </c>
      <c r="D53" s="19">
        <f>G35</f>
        <v>0</v>
      </c>
    </row>
    <row r="54" spans="1:4">
      <c r="A54" s="17" t="s">
        <v>17</v>
      </c>
      <c r="B54" s="20">
        <f>C41</f>
        <v>0</v>
      </c>
      <c r="C54" s="19">
        <f>E41</f>
        <v>0</v>
      </c>
      <c r="D54" s="21">
        <f>G41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X</cp:lastModifiedBy>
  <cp:revision/>
  <dcterms:created xsi:type="dcterms:W3CDTF">2019-10-11T20:29:24Z</dcterms:created>
  <dcterms:modified xsi:type="dcterms:W3CDTF">2019-11-05T12:52:09Z</dcterms:modified>
  <cp:category/>
  <cp:contentStatus/>
</cp:coreProperties>
</file>