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<sst xmlns="http://schemas.openxmlformats.org/spreadsheetml/2006/main" count="128" uniqueCount="62">
  <si>
    <t>Seniors</t>
  </si>
  <si>
    <t>Gradescope</t>
  </si>
  <si>
    <t>Gradescope/Spreadsheet</t>
  </si>
  <si>
    <t>Moodle</t>
  </si>
  <si>
    <t>Slack/Spreadsheet</t>
  </si>
  <si>
    <t>Email</t>
  </si>
  <si>
    <t>HW 1</t>
  </si>
  <si>
    <t xml:space="preserve">HW 2 </t>
  </si>
  <si>
    <t>HW 3</t>
  </si>
  <si>
    <t xml:space="preserve">Hw 4 </t>
  </si>
  <si>
    <t>HW 5</t>
  </si>
  <si>
    <t>HW 6</t>
  </si>
  <si>
    <t xml:space="preserve">HW 7 </t>
  </si>
  <si>
    <t xml:space="preserve">HW 8 </t>
  </si>
  <si>
    <t>Participation</t>
  </si>
  <si>
    <t>Test 1</t>
  </si>
  <si>
    <t>Test 2</t>
  </si>
  <si>
    <t>Test 3</t>
  </si>
  <si>
    <t>FP 1</t>
  </si>
  <si>
    <t>FP 2</t>
  </si>
  <si>
    <t>FP 3</t>
  </si>
  <si>
    <t>FP 4</t>
  </si>
  <si>
    <t>Total</t>
  </si>
  <si>
    <t>Letter grade</t>
  </si>
  <si>
    <t>akwon1@swarthmore.edu</t>
  </si>
  <si>
    <t>jakioka1@swarthmore.edu</t>
  </si>
  <si>
    <t>mnashid1@swarthmore.edu</t>
  </si>
  <si>
    <t>ndaly1@swarthmore.edu</t>
  </si>
  <si>
    <t>opietsc1@swarthmore.edu</t>
  </si>
  <si>
    <t>rcheruk1@swarthmore.edu</t>
  </si>
  <si>
    <t>acamurd1@swarthmore.edu</t>
  </si>
  <si>
    <t>bchapma1@swarthmore.edu</t>
  </si>
  <si>
    <t>ekelly3@swarthmore.edu</t>
  </si>
  <si>
    <t>pgannon1@swarthmore.edu</t>
  </si>
  <si>
    <t>twang5@swarthmore.edu</t>
  </si>
  <si>
    <t>rizquie1@swarthmore.edu</t>
  </si>
  <si>
    <t>acherie1@swarthmore.edu</t>
  </si>
  <si>
    <t>afrench1@swarthmore.edu</t>
  </si>
  <si>
    <t>aping1@swarthmore.edu</t>
  </si>
  <si>
    <t>awiggin1@swarthmore.edu</t>
  </si>
  <si>
    <t>awong6@swarthmore.edu</t>
  </si>
  <si>
    <t>awu2@swarthmore.edu</t>
  </si>
  <si>
    <t>bhorvat1@swarthmore.edu</t>
  </si>
  <si>
    <t>clittle1@swarthmore.edu</t>
  </si>
  <si>
    <t>eadorko1@swarthmore.edu</t>
  </si>
  <si>
    <t>fbecker1@swarthmore.edu</t>
  </si>
  <si>
    <t>gberreb1@swarthmore.edu</t>
  </si>
  <si>
    <t>hkalii1@swarthmore.edu</t>
  </si>
  <si>
    <t>ichen1@swarthmore.edu</t>
  </si>
  <si>
    <t>ititcom1@swarthmore.edu</t>
  </si>
  <si>
    <t>jcovitz1@swarthmore.edu</t>
  </si>
  <si>
    <t>kcarlso1@swarthmore.edu</t>
  </si>
  <si>
    <t>kono1@swarthmore.edu</t>
  </si>
  <si>
    <t>mselvag1@swarthmore.edu</t>
  </si>
  <si>
    <t>nvu2@swarthmore.edu</t>
  </si>
  <si>
    <t>rchambl1@swarthmore.edu</t>
  </si>
  <si>
    <t>sbhaska1@swarthmore.edu</t>
  </si>
  <si>
    <t>spark9@swarthmore.edu</t>
  </si>
  <si>
    <t>sschlen1@swarthmore.edu</t>
  </si>
  <si>
    <t>swheato1@swarthmore.edu</t>
  </si>
  <si>
    <t>voverbe1@swarthmore.edu</t>
  </si>
  <si>
    <t>zirwin1@swarthmore.edu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</si>
</sst>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2</v>
      </c>
      <c r="E1" s="2" t="s">
        <v>1</v>
      </c>
      <c r="F1" s="2" t="s">
        <v>2</v>
      </c>
      <c r="G1" s="2" t="s">
        <v>2</v>
      </c>
      <c r="H1" s="2" t="s">
        <v>2</v>
      </c>
      <c r="I1" s="2" t="s">
        <v>2</v>
      </c>
      <c r="K1" s="2" t="s">
        <v>1</v>
      </c>
      <c r="L1" s="2" t="s">
        <v>1</v>
      </c>
      <c r="M1" s="2" t="s">
        <v>1</v>
      </c>
      <c r="N1" s="2" t="s">
        <v>3</v>
      </c>
      <c r="O1" s="2" t="s">
        <v>3</v>
      </c>
      <c r="Q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5"/>
      <c r="U2" s="5"/>
      <c r="V2" s="5"/>
      <c r="W2" s="5"/>
      <c r="X2" s="5"/>
      <c r="Y2" s="5"/>
    </row>
    <row r="3">
      <c r="A3" s="6" t="s">
        <v>24</v>
      </c>
      <c r="B3" s="7">
        <v>19.6</v>
      </c>
      <c r="C3" s="7">
        <v>19.6</v>
      </c>
      <c r="D3" s="7">
        <v>19.0</v>
      </c>
      <c r="E3" s="2">
        <v>20.0</v>
      </c>
      <c r="F3" s="7">
        <v>20.0</v>
      </c>
      <c r="G3" s="7">
        <v>19.0</v>
      </c>
      <c r="H3" s="7">
        <v>20.0</v>
      </c>
      <c r="I3" s="7">
        <v>20.0</v>
      </c>
      <c r="J3" s="8">
        <v>120.0</v>
      </c>
      <c r="K3" s="2">
        <v>67.0</v>
      </c>
      <c r="L3" s="2">
        <v>82.0</v>
      </c>
      <c r="M3" s="2">
        <v>77.0</v>
      </c>
      <c r="N3" s="2">
        <v>50.0</v>
      </c>
      <c r="O3" s="2">
        <v>50.0</v>
      </c>
      <c r="P3" s="2">
        <v>90.0</v>
      </c>
      <c r="Q3" s="2">
        <v>100.0</v>
      </c>
      <c r="R3" s="9">
        <f t="shared" ref="R3:R40" si="1">sum(B3:Q3)</f>
        <v>793.2</v>
      </c>
      <c r="S3" s="9" t="str">
        <f t="shared" ref="S3:S40" si="2">if(R3&gt;900, "A+", if(and(R3&lt;900,R3&gt;=851), "A", if(and(R3&lt;851,R3&gt;=810), "A-", if(and(R3&lt;810,R3&gt;=800), "B+", if(and(R3&lt;800,R3&gt;=760), "B", if(and(R3&lt;760,R3&gt;=720), "B-", if(and(R3&lt;720,R3&gt;=700), "C+",if(and(R3&lt;700,R3&gt;=650), "C",if(and(R3&lt;650,R3&gt;=630), "C-",if(and(R3&lt;630,R3&gt;=600), "D+",if(and(R3&lt;600,R3&gt;=551), "D",if(and(R3&lt;551,R3&gt;=501), "D-", "F")))))))))))) </f>
        <v>B</v>
      </c>
    </row>
    <row r="4">
      <c r="A4" s="1" t="s">
        <v>25</v>
      </c>
      <c r="B4" s="7">
        <v>20.0</v>
      </c>
      <c r="C4" s="7">
        <v>19.8</v>
      </c>
      <c r="D4" s="7">
        <v>20.0</v>
      </c>
      <c r="E4" s="2">
        <v>20.0</v>
      </c>
      <c r="F4" s="7">
        <v>20.0</v>
      </c>
      <c r="G4" s="7">
        <v>19.0</v>
      </c>
      <c r="H4" s="7">
        <v>20.0</v>
      </c>
      <c r="I4" s="7">
        <v>20.0</v>
      </c>
      <c r="J4" s="10">
        <v>120.0</v>
      </c>
      <c r="K4" s="2">
        <v>100.0</v>
      </c>
      <c r="L4" s="2">
        <v>81.0</v>
      </c>
      <c r="M4" s="2">
        <v>89.0</v>
      </c>
      <c r="N4" s="2">
        <v>50.0</v>
      </c>
      <c r="O4" s="2">
        <v>50.0</v>
      </c>
      <c r="P4" s="2">
        <v>85.0</v>
      </c>
      <c r="Q4" s="2">
        <v>100.0</v>
      </c>
      <c r="R4" s="9">
        <f t="shared" si="1"/>
        <v>833.8</v>
      </c>
      <c r="S4" s="9" t="str">
        <f t="shared" si="2"/>
        <v>A-</v>
      </c>
    </row>
    <row r="5">
      <c r="A5" s="6" t="s">
        <v>26</v>
      </c>
      <c r="B5" s="7">
        <v>20.0</v>
      </c>
      <c r="C5" s="7">
        <v>18.400000000000002</v>
      </c>
      <c r="D5" s="7">
        <v>20.0</v>
      </c>
      <c r="E5" s="7">
        <v>19.4</v>
      </c>
      <c r="F5" s="7">
        <v>19.36</v>
      </c>
      <c r="G5" s="2">
        <v>19.0</v>
      </c>
      <c r="H5" s="7">
        <v>20.0</v>
      </c>
      <c r="I5" s="7">
        <v>20.0</v>
      </c>
      <c r="J5" s="8">
        <v>120.0</v>
      </c>
      <c r="K5" s="2">
        <v>78.0</v>
      </c>
      <c r="L5" s="2">
        <v>81.0</v>
      </c>
      <c r="M5" s="2">
        <v>94.5</v>
      </c>
      <c r="N5" s="2">
        <v>50.0</v>
      </c>
      <c r="O5" s="2">
        <v>50.0</v>
      </c>
      <c r="P5" s="2">
        <v>87.0</v>
      </c>
      <c r="Q5" s="2">
        <v>100.0</v>
      </c>
      <c r="R5" s="9">
        <f t="shared" si="1"/>
        <v>816.66</v>
      </c>
      <c r="S5" s="9" t="str">
        <f t="shared" si="2"/>
        <v>A-</v>
      </c>
    </row>
    <row r="6">
      <c r="A6" s="6" t="s">
        <v>27</v>
      </c>
      <c r="B6" s="7">
        <v>19.8</v>
      </c>
      <c r="C6" s="7">
        <v>19.6</v>
      </c>
      <c r="D6" s="9">
        <v>0.0</v>
      </c>
      <c r="E6" s="11">
        <v>10.0</v>
      </c>
      <c r="F6" s="7">
        <v>19.9</v>
      </c>
      <c r="G6" s="7">
        <v>18.0</v>
      </c>
      <c r="H6" s="7">
        <v>20.0</v>
      </c>
      <c r="I6" s="7">
        <v>20.0</v>
      </c>
      <c r="J6" s="10">
        <v>130.0</v>
      </c>
      <c r="K6" s="2">
        <v>94.0</v>
      </c>
      <c r="L6" s="2">
        <v>74.0</v>
      </c>
      <c r="M6" s="2">
        <v>72.5</v>
      </c>
      <c r="N6" s="2">
        <v>50.0</v>
      </c>
      <c r="O6" s="2">
        <v>50.0</v>
      </c>
      <c r="P6" s="2">
        <v>97.0</v>
      </c>
      <c r="Q6" s="2">
        <v>100.0</v>
      </c>
      <c r="R6" s="9">
        <f t="shared" si="1"/>
        <v>794.8</v>
      </c>
      <c r="S6" s="9" t="str">
        <f t="shared" si="2"/>
        <v>B</v>
      </c>
    </row>
    <row r="7">
      <c r="A7" s="6" t="s">
        <v>28</v>
      </c>
      <c r="B7" s="2">
        <v>19.0</v>
      </c>
      <c r="C7" s="7">
        <v>19.8</v>
      </c>
      <c r="D7" s="7">
        <v>18.400000000000002</v>
      </c>
      <c r="E7" s="7">
        <v>19.4</v>
      </c>
      <c r="F7" s="7">
        <v>19.8</v>
      </c>
      <c r="G7" s="7">
        <v>20.0</v>
      </c>
      <c r="H7" s="7">
        <v>20.0</v>
      </c>
      <c r="I7" s="7">
        <v>19.0</v>
      </c>
      <c r="J7" s="10">
        <v>130.0</v>
      </c>
      <c r="K7" s="2">
        <v>78.0</v>
      </c>
      <c r="L7" s="2">
        <v>76.0</v>
      </c>
      <c r="M7" s="2">
        <v>70.5</v>
      </c>
      <c r="N7" s="2">
        <v>50.0</v>
      </c>
      <c r="O7" s="2">
        <v>50.0</v>
      </c>
      <c r="P7" s="2">
        <v>58.0</v>
      </c>
      <c r="Q7" s="2">
        <v>90.0</v>
      </c>
      <c r="R7" s="9">
        <f t="shared" si="1"/>
        <v>757.9</v>
      </c>
      <c r="S7" s="9" t="str">
        <f t="shared" si="2"/>
        <v>B-</v>
      </c>
    </row>
    <row r="8">
      <c r="A8" s="6" t="s">
        <v>29</v>
      </c>
      <c r="B8" s="7">
        <v>20.0</v>
      </c>
      <c r="C8" s="7">
        <v>20.0</v>
      </c>
      <c r="D8" s="7">
        <v>20.0</v>
      </c>
      <c r="E8" s="2">
        <v>20.0</v>
      </c>
      <c r="F8" s="7">
        <v>20.0</v>
      </c>
      <c r="G8" s="7">
        <v>19.6</v>
      </c>
      <c r="H8" s="7">
        <v>20.0</v>
      </c>
      <c r="I8" s="7">
        <v>20.0</v>
      </c>
      <c r="J8" s="8">
        <v>130.0</v>
      </c>
      <c r="K8" s="2">
        <v>89.0</v>
      </c>
      <c r="L8" s="2">
        <v>86.0</v>
      </c>
      <c r="M8" s="2">
        <v>78.0</v>
      </c>
      <c r="N8" s="2">
        <v>50.0</v>
      </c>
      <c r="O8" s="2">
        <v>50.0</v>
      </c>
      <c r="P8" s="2">
        <v>96.0</v>
      </c>
      <c r="Q8" s="2">
        <v>100.0</v>
      </c>
      <c r="R8" s="9">
        <f t="shared" si="1"/>
        <v>838.6</v>
      </c>
      <c r="S8" s="9" t="str">
        <f t="shared" si="2"/>
        <v>A-</v>
      </c>
    </row>
    <row r="9">
      <c r="A9" s="6" t="s">
        <v>30</v>
      </c>
      <c r="B9" s="7">
        <v>20.0</v>
      </c>
      <c r="C9" s="7">
        <v>20.0</v>
      </c>
      <c r="D9" s="2">
        <v>20.0</v>
      </c>
      <c r="E9" s="7">
        <v>19.0</v>
      </c>
      <c r="F9" s="7">
        <v>20.0</v>
      </c>
      <c r="G9" s="7">
        <v>19.8</v>
      </c>
      <c r="H9" s="7">
        <v>20.0</v>
      </c>
      <c r="I9" s="7">
        <v>20.0</v>
      </c>
      <c r="J9" s="10">
        <v>135.0</v>
      </c>
      <c r="K9" s="2">
        <v>79.0</v>
      </c>
      <c r="L9" s="2">
        <v>82.0</v>
      </c>
      <c r="M9" s="2">
        <v>70.5</v>
      </c>
      <c r="N9" s="2">
        <v>50.0</v>
      </c>
      <c r="O9" s="2">
        <v>49.0</v>
      </c>
      <c r="P9" s="2">
        <v>88.0</v>
      </c>
      <c r="Q9" s="2">
        <v>70.0</v>
      </c>
      <c r="R9" s="9">
        <f t="shared" si="1"/>
        <v>782.3</v>
      </c>
      <c r="S9" s="9" t="str">
        <f t="shared" si="2"/>
        <v>B</v>
      </c>
    </row>
    <row r="10">
      <c r="A10" s="6" t="s">
        <v>31</v>
      </c>
      <c r="B10" s="7">
        <v>20.0</v>
      </c>
      <c r="C10" s="7">
        <v>19.8</v>
      </c>
      <c r="D10" s="7">
        <v>20.0</v>
      </c>
      <c r="E10" s="7">
        <v>19.4</v>
      </c>
      <c r="F10" s="7">
        <v>19.9</v>
      </c>
      <c r="G10" s="2">
        <v>20.0</v>
      </c>
      <c r="H10" s="7">
        <v>20.0</v>
      </c>
      <c r="I10" s="7">
        <v>20.0</v>
      </c>
      <c r="J10" s="8">
        <v>135.0</v>
      </c>
      <c r="K10" s="2">
        <v>57.0</v>
      </c>
      <c r="L10" s="2">
        <v>87.0</v>
      </c>
      <c r="M10" s="2">
        <v>80.0</v>
      </c>
      <c r="N10" s="2">
        <v>50.0</v>
      </c>
      <c r="O10" s="2">
        <v>50.0</v>
      </c>
      <c r="P10" s="2">
        <v>97.0</v>
      </c>
      <c r="Q10" s="2">
        <v>100.0</v>
      </c>
      <c r="R10" s="9">
        <f t="shared" si="1"/>
        <v>815.1</v>
      </c>
      <c r="S10" s="9" t="str">
        <f t="shared" si="2"/>
        <v>A-</v>
      </c>
    </row>
    <row r="11">
      <c r="A11" s="6" t="s">
        <v>32</v>
      </c>
      <c r="B11" s="7">
        <v>20.0</v>
      </c>
      <c r="C11" s="7">
        <v>18.1</v>
      </c>
      <c r="D11" s="7">
        <v>18.8</v>
      </c>
      <c r="E11" s="7">
        <v>20.0</v>
      </c>
      <c r="F11" s="7">
        <v>20.0</v>
      </c>
      <c r="G11" s="2">
        <v>19.0</v>
      </c>
      <c r="H11" s="7">
        <v>20.0</v>
      </c>
      <c r="I11" s="7">
        <v>20.0</v>
      </c>
      <c r="J11" s="8">
        <v>135.0</v>
      </c>
      <c r="K11" s="2">
        <v>82.0</v>
      </c>
      <c r="L11" s="2">
        <v>77.0</v>
      </c>
      <c r="M11" s="2">
        <v>72.5</v>
      </c>
      <c r="N11" s="2">
        <v>50.0</v>
      </c>
      <c r="O11" s="2">
        <v>50.0</v>
      </c>
      <c r="P11" s="2">
        <v>97.0</v>
      </c>
      <c r="Q11" s="2">
        <v>100.0</v>
      </c>
      <c r="R11" s="9">
        <f t="shared" si="1"/>
        <v>819.4</v>
      </c>
      <c r="S11" s="9" t="str">
        <f t="shared" si="2"/>
        <v>A-</v>
      </c>
    </row>
    <row r="12">
      <c r="A12" s="6" t="s">
        <v>33</v>
      </c>
      <c r="B12" s="7">
        <v>18.2</v>
      </c>
      <c r="C12" s="7">
        <v>19.4</v>
      </c>
      <c r="D12" s="7">
        <v>20.0</v>
      </c>
      <c r="E12" s="7">
        <v>18.5</v>
      </c>
      <c r="F12" s="7">
        <v>20.0</v>
      </c>
      <c r="G12" s="7">
        <v>16.0</v>
      </c>
      <c r="H12" s="11">
        <v>10.0</v>
      </c>
      <c r="I12" s="7">
        <v>20.0</v>
      </c>
      <c r="J12" s="8">
        <v>135.0</v>
      </c>
      <c r="K12" s="2">
        <v>66.0</v>
      </c>
      <c r="L12" s="2">
        <v>61.0</v>
      </c>
      <c r="M12" s="2">
        <v>69.5</v>
      </c>
      <c r="N12" s="2">
        <v>50.0</v>
      </c>
      <c r="O12" s="2">
        <v>50.0</v>
      </c>
      <c r="P12" s="2">
        <v>94.0</v>
      </c>
      <c r="Q12" s="2">
        <v>100.0</v>
      </c>
      <c r="R12" s="9">
        <f t="shared" si="1"/>
        <v>767.6</v>
      </c>
      <c r="S12" s="9" t="str">
        <f t="shared" si="2"/>
        <v>B</v>
      </c>
    </row>
    <row r="13">
      <c r="A13" s="6" t="s">
        <v>34</v>
      </c>
      <c r="B13" s="7">
        <v>20.0</v>
      </c>
      <c r="C13" s="7">
        <v>20.0</v>
      </c>
      <c r="D13" s="7">
        <v>20.0</v>
      </c>
      <c r="E13" s="7">
        <v>19.4</v>
      </c>
      <c r="F13" s="7">
        <v>20.0</v>
      </c>
      <c r="G13" s="2">
        <v>18.3</v>
      </c>
      <c r="H13" s="7">
        <v>20.0</v>
      </c>
      <c r="I13" s="7">
        <v>18.0</v>
      </c>
      <c r="J13" s="8">
        <v>135.0</v>
      </c>
      <c r="K13" s="2">
        <v>85.0</v>
      </c>
      <c r="L13" s="2">
        <v>101.0</v>
      </c>
      <c r="M13" s="2">
        <v>85.0</v>
      </c>
      <c r="N13" s="2">
        <v>50.0</v>
      </c>
      <c r="O13" s="2">
        <v>50.0</v>
      </c>
      <c r="P13" s="2">
        <v>88.0</v>
      </c>
      <c r="Q13" s="2">
        <v>100.0</v>
      </c>
      <c r="R13" s="9">
        <f t="shared" si="1"/>
        <v>849.7</v>
      </c>
      <c r="S13" s="9" t="str">
        <f t="shared" si="2"/>
        <v>A-</v>
      </c>
    </row>
    <row r="14">
      <c r="A14" s="1" t="s">
        <v>35</v>
      </c>
      <c r="B14" s="7">
        <v>20.0</v>
      </c>
      <c r="C14" s="7">
        <v>19.0</v>
      </c>
      <c r="D14" s="7">
        <v>20.0</v>
      </c>
      <c r="E14" s="7">
        <v>19.6</v>
      </c>
      <c r="F14" s="7">
        <v>19.96</v>
      </c>
      <c r="G14" s="2">
        <v>17.0</v>
      </c>
      <c r="H14" s="7">
        <v>20.0</v>
      </c>
      <c r="I14" s="7">
        <v>20.0</v>
      </c>
      <c r="J14" s="10">
        <v>140.0</v>
      </c>
      <c r="K14" s="2">
        <v>84.0</v>
      </c>
      <c r="L14" s="2">
        <v>75.0</v>
      </c>
      <c r="M14" s="2">
        <v>91.5</v>
      </c>
      <c r="N14" s="2">
        <v>50.0</v>
      </c>
      <c r="O14" s="2">
        <v>50.0</v>
      </c>
      <c r="P14" s="2">
        <v>61.0</v>
      </c>
      <c r="Q14" s="2">
        <v>100.0</v>
      </c>
      <c r="R14" s="9">
        <f t="shared" si="1"/>
        <v>807.06</v>
      </c>
      <c r="S14" s="9" t="str">
        <f t="shared" si="2"/>
        <v>B+</v>
      </c>
    </row>
    <row r="15">
      <c r="A15" s="6" t="s">
        <v>36</v>
      </c>
      <c r="B15" s="7">
        <v>20.0</v>
      </c>
      <c r="C15" s="7">
        <v>19.5</v>
      </c>
      <c r="D15" s="7">
        <v>20.0</v>
      </c>
      <c r="E15" s="7">
        <v>19.4</v>
      </c>
      <c r="F15" s="2">
        <v>20.0</v>
      </c>
      <c r="G15" s="7">
        <v>19.6</v>
      </c>
      <c r="H15" s="7">
        <v>20.0</v>
      </c>
      <c r="I15" s="7">
        <v>20.0</v>
      </c>
      <c r="J15" s="10">
        <v>150.0</v>
      </c>
      <c r="K15" s="2">
        <v>100.0</v>
      </c>
      <c r="L15" s="2">
        <v>82.0</v>
      </c>
      <c r="M15" s="2">
        <v>91.0</v>
      </c>
      <c r="N15" s="2">
        <v>50.0</v>
      </c>
      <c r="O15" s="2">
        <v>48.0</v>
      </c>
      <c r="P15" s="2">
        <v>92.0</v>
      </c>
      <c r="Q15" s="2">
        <v>100.0</v>
      </c>
      <c r="R15" s="9">
        <f t="shared" si="1"/>
        <v>871.5</v>
      </c>
      <c r="S15" s="9" t="str">
        <f t="shared" si="2"/>
        <v>A</v>
      </c>
    </row>
    <row r="16">
      <c r="A16" s="6" t="s">
        <v>37</v>
      </c>
      <c r="B16" s="7">
        <v>20.0</v>
      </c>
      <c r="C16" s="7">
        <v>19.8</v>
      </c>
      <c r="D16" s="7">
        <v>20.0</v>
      </c>
      <c r="E16" s="2">
        <v>20.0</v>
      </c>
      <c r="F16" s="7">
        <v>20.0</v>
      </c>
      <c r="G16" s="7">
        <v>20.0</v>
      </c>
      <c r="H16" s="7">
        <v>20.0</v>
      </c>
      <c r="I16" s="7">
        <v>20.0</v>
      </c>
      <c r="J16" s="8">
        <v>150.0</v>
      </c>
      <c r="K16" s="2">
        <v>90.0</v>
      </c>
      <c r="L16" s="2">
        <v>97.0</v>
      </c>
      <c r="M16" s="2">
        <v>85.0</v>
      </c>
      <c r="N16" s="2">
        <v>50.0</v>
      </c>
      <c r="O16" s="2">
        <v>50.0</v>
      </c>
      <c r="P16" s="2">
        <v>100.0</v>
      </c>
      <c r="Q16" s="2">
        <v>100.0</v>
      </c>
      <c r="R16" s="9">
        <f t="shared" si="1"/>
        <v>881.8</v>
      </c>
      <c r="S16" s="9" t="str">
        <f t="shared" si="2"/>
        <v>A</v>
      </c>
    </row>
    <row r="17">
      <c r="A17" s="6" t="s">
        <v>38</v>
      </c>
      <c r="B17" s="2">
        <v>10.0</v>
      </c>
      <c r="C17" s="7">
        <v>20.0</v>
      </c>
      <c r="D17" s="7">
        <v>20.0</v>
      </c>
      <c r="E17" s="7">
        <v>19.4</v>
      </c>
      <c r="F17" s="7">
        <v>20.0</v>
      </c>
      <c r="G17" s="7">
        <v>19.6</v>
      </c>
      <c r="H17" s="7">
        <v>20.0</v>
      </c>
      <c r="I17" s="7">
        <v>20.0</v>
      </c>
      <c r="J17" s="10">
        <v>150.0</v>
      </c>
      <c r="K17" s="2">
        <v>88.0</v>
      </c>
      <c r="L17" s="2">
        <v>87.0</v>
      </c>
      <c r="M17" s="2">
        <v>93.0</v>
      </c>
      <c r="N17" s="2">
        <v>50.0</v>
      </c>
      <c r="O17" s="2">
        <v>50.0</v>
      </c>
      <c r="P17" s="2">
        <v>100.0</v>
      </c>
      <c r="Q17" s="2">
        <v>100.0</v>
      </c>
      <c r="R17" s="9">
        <f t="shared" si="1"/>
        <v>867</v>
      </c>
      <c r="S17" s="9" t="str">
        <f t="shared" si="2"/>
        <v>A</v>
      </c>
    </row>
    <row r="18">
      <c r="A18" s="6" t="s">
        <v>39</v>
      </c>
      <c r="B18" s="7">
        <v>20.0</v>
      </c>
      <c r="C18" s="7">
        <v>19.4</v>
      </c>
      <c r="D18" s="7">
        <v>19.4</v>
      </c>
      <c r="E18" s="7">
        <v>19.4</v>
      </c>
      <c r="F18" s="7">
        <v>19.9</v>
      </c>
      <c r="G18" s="2">
        <v>20.0</v>
      </c>
      <c r="H18" s="7">
        <v>20.0</v>
      </c>
      <c r="I18" s="7">
        <v>20.0</v>
      </c>
      <c r="J18" s="10">
        <v>150.0</v>
      </c>
      <c r="K18" s="2">
        <v>78.0</v>
      </c>
      <c r="L18" s="2">
        <v>87.0</v>
      </c>
      <c r="M18" s="2">
        <v>79.5</v>
      </c>
      <c r="N18" s="2">
        <v>50.0</v>
      </c>
      <c r="O18" s="2">
        <v>50.0</v>
      </c>
      <c r="P18" s="2">
        <v>100.0</v>
      </c>
      <c r="Q18" s="2">
        <v>100.0</v>
      </c>
      <c r="R18" s="9">
        <f t="shared" si="1"/>
        <v>852.6</v>
      </c>
      <c r="S18" s="9" t="str">
        <f t="shared" si="2"/>
        <v>A</v>
      </c>
    </row>
    <row r="19">
      <c r="A19" s="6" t="s">
        <v>40</v>
      </c>
      <c r="B19" s="7">
        <v>20.0</v>
      </c>
      <c r="C19" s="7">
        <v>19.6</v>
      </c>
      <c r="D19" s="7">
        <v>19.8</v>
      </c>
      <c r="E19" s="7">
        <v>19.4</v>
      </c>
      <c r="F19" s="7">
        <v>19.0</v>
      </c>
      <c r="G19" s="2">
        <v>20.0</v>
      </c>
      <c r="H19" s="7">
        <v>20.0</v>
      </c>
      <c r="I19" s="7">
        <v>20.0</v>
      </c>
      <c r="J19" s="8">
        <v>150.0</v>
      </c>
      <c r="K19" s="2">
        <v>74.0</v>
      </c>
      <c r="L19" s="2">
        <v>68.0</v>
      </c>
      <c r="M19" s="2">
        <v>68.0</v>
      </c>
      <c r="N19" s="2">
        <v>50.0</v>
      </c>
      <c r="O19" s="2">
        <v>50.0</v>
      </c>
      <c r="P19" s="2">
        <v>74.0</v>
      </c>
      <c r="Q19" s="2">
        <v>100.0</v>
      </c>
      <c r="R19" s="9">
        <f t="shared" si="1"/>
        <v>791.8</v>
      </c>
      <c r="S19" s="9" t="str">
        <f t="shared" si="2"/>
        <v>B</v>
      </c>
    </row>
    <row r="20">
      <c r="A20" s="6" t="s">
        <v>41</v>
      </c>
      <c r="B20" s="7">
        <v>20.0</v>
      </c>
      <c r="C20" s="7">
        <v>20.0</v>
      </c>
      <c r="D20" s="2">
        <v>20.0</v>
      </c>
      <c r="E20" s="7">
        <v>19.4</v>
      </c>
      <c r="F20" s="7">
        <v>20.0</v>
      </c>
      <c r="G20" s="7">
        <v>20.0</v>
      </c>
      <c r="H20" s="7">
        <v>20.0</v>
      </c>
      <c r="I20" s="7">
        <v>20.0</v>
      </c>
      <c r="J20" s="8">
        <v>150.0</v>
      </c>
      <c r="K20" s="2">
        <v>80.0</v>
      </c>
      <c r="L20" s="2">
        <v>92.0</v>
      </c>
      <c r="M20" s="2">
        <v>91.0</v>
      </c>
      <c r="N20" s="2">
        <v>50.0</v>
      </c>
      <c r="O20" s="2">
        <v>50.0</v>
      </c>
      <c r="P20" s="2">
        <v>70.0</v>
      </c>
      <c r="Q20" s="2">
        <v>100.0</v>
      </c>
      <c r="R20" s="9">
        <f t="shared" si="1"/>
        <v>842.4</v>
      </c>
      <c r="S20" s="9" t="str">
        <f t="shared" si="2"/>
        <v>A-</v>
      </c>
    </row>
    <row r="21">
      <c r="A21" s="6" t="s">
        <v>42</v>
      </c>
      <c r="B21" s="7">
        <v>18.8</v>
      </c>
      <c r="C21" s="7">
        <v>20.0</v>
      </c>
      <c r="D21" s="7">
        <v>19.6</v>
      </c>
      <c r="E21" s="2">
        <v>20.0</v>
      </c>
      <c r="F21" s="7">
        <v>19.96</v>
      </c>
      <c r="G21" s="7">
        <v>19.2</v>
      </c>
      <c r="H21" s="7">
        <v>20.0</v>
      </c>
      <c r="I21" s="7">
        <v>20.0</v>
      </c>
      <c r="J21" s="8">
        <v>150.0</v>
      </c>
      <c r="K21" s="2">
        <v>70.0</v>
      </c>
      <c r="L21" s="2">
        <v>81.0</v>
      </c>
      <c r="M21" s="2">
        <v>57.5</v>
      </c>
      <c r="N21" s="2">
        <v>50.0</v>
      </c>
      <c r="O21" s="2">
        <v>50.0</v>
      </c>
      <c r="P21" s="2">
        <v>97.0</v>
      </c>
      <c r="Q21" s="2">
        <v>100.0</v>
      </c>
      <c r="R21" s="9">
        <f t="shared" si="1"/>
        <v>813.06</v>
      </c>
      <c r="S21" s="9" t="str">
        <f t="shared" si="2"/>
        <v>A-</v>
      </c>
    </row>
    <row r="22">
      <c r="A22" s="1" t="s">
        <v>43</v>
      </c>
      <c r="B22" s="7">
        <v>18.8</v>
      </c>
      <c r="C22" s="7">
        <v>20.0</v>
      </c>
      <c r="D22" s="7">
        <v>20.0</v>
      </c>
      <c r="E22" s="7">
        <v>19.4</v>
      </c>
      <c r="F22" s="7">
        <v>19.9</v>
      </c>
      <c r="G22" s="7">
        <v>17.0</v>
      </c>
      <c r="H22" s="11">
        <v>10.0</v>
      </c>
      <c r="I22" s="9">
        <v>0.0</v>
      </c>
      <c r="J22" s="10">
        <v>150.0</v>
      </c>
      <c r="K22" s="2">
        <v>83.0</v>
      </c>
      <c r="L22" s="2">
        <v>90.0</v>
      </c>
      <c r="M22" s="2">
        <v>89.0</v>
      </c>
      <c r="N22" s="2">
        <v>50.0</v>
      </c>
      <c r="O22" s="2">
        <v>50.0</v>
      </c>
      <c r="P22" s="2">
        <v>100.0</v>
      </c>
      <c r="Q22" s="2">
        <v>80.0</v>
      </c>
      <c r="R22" s="9">
        <f t="shared" si="1"/>
        <v>817.1</v>
      </c>
      <c r="S22" s="9" t="str">
        <f t="shared" si="2"/>
        <v>A-</v>
      </c>
    </row>
    <row r="23">
      <c r="A23" s="1" t="s">
        <v>44</v>
      </c>
      <c r="B23" s="7">
        <v>20.0</v>
      </c>
      <c r="C23" s="7">
        <v>19.7</v>
      </c>
      <c r="D23" s="7">
        <v>18.6</v>
      </c>
      <c r="E23" s="2">
        <v>10.0</v>
      </c>
      <c r="F23" s="7">
        <v>20.0</v>
      </c>
      <c r="G23" s="7">
        <v>19.6</v>
      </c>
      <c r="H23" s="7">
        <v>20.0</v>
      </c>
      <c r="I23" s="7">
        <v>20.0</v>
      </c>
      <c r="J23" s="10">
        <v>150.0</v>
      </c>
      <c r="K23" s="2">
        <v>85.0</v>
      </c>
      <c r="L23" s="2">
        <v>82.0</v>
      </c>
      <c r="M23" s="2">
        <v>81.0</v>
      </c>
      <c r="N23" s="2">
        <v>50.0</v>
      </c>
      <c r="O23" s="2">
        <v>50.0</v>
      </c>
      <c r="P23" s="2">
        <v>100.0</v>
      </c>
      <c r="Q23" s="2">
        <v>100.0</v>
      </c>
      <c r="R23" s="9">
        <f t="shared" si="1"/>
        <v>845.9</v>
      </c>
      <c r="S23" s="9" t="str">
        <f t="shared" si="2"/>
        <v>A-</v>
      </c>
    </row>
    <row r="24">
      <c r="A24" s="1" t="s">
        <v>45</v>
      </c>
      <c r="B24" s="2">
        <v>10.0</v>
      </c>
      <c r="C24" s="7">
        <v>16.7</v>
      </c>
      <c r="D24" s="7">
        <v>18.8</v>
      </c>
      <c r="E24" s="7">
        <v>19.4</v>
      </c>
      <c r="F24" s="7">
        <v>20.0</v>
      </c>
      <c r="G24" s="7">
        <v>18.400000000000002</v>
      </c>
      <c r="H24" s="7">
        <v>20.0</v>
      </c>
      <c r="I24" s="7">
        <v>20.0</v>
      </c>
      <c r="J24" s="10">
        <v>150.0</v>
      </c>
      <c r="K24" s="2">
        <v>41.0</v>
      </c>
      <c r="L24" s="2">
        <v>61.0</v>
      </c>
      <c r="M24" s="2">
        <v>73.0</v>
      </c>
      <c r="N24" s="2">
        <v>50.0</v>
      </c>
      <c r="O24" s="2">
        <v>50.0</v>
      </c>
      <c r="P24" s="2">
        <v>74.0</v>
      </c>
      <c r="Q24" s="2">
        <v>100.0</v>
      </c>
      <c r="R24" s="9">
        <f t="shared" si="1"/>
        <v>742.3</v>
      </c>
      <c r="S24" s="9" t="str">
        <f t="shared" si="2"/>
        <v>B-</v>
      </c>
    </row>
    <row r="25">
      <c r="A25" s="6" t="s">
        <v>46</v>
      </c>
      <c r="B25" s="7">
        <v>20.0</v>
      </c>
      <c r="C25" s="7">
        <v>19.9</v>
      </c>
      <c r="D25" s="7">
        <v>20.0</v>
      </c>
      <c r="E25" s="2">
        <v>20.0</v>
      </c>
      <c r="F25" s="7">
        <v>19.16</v>
      </c>
      <c r="G25" s="7">
        <v>20.0</v>
      </c>
      <c r="H25" s="7">
        <v>20.0</v>
      </c>
      <c r="I25" s="7">
        <v>20.0</v>
      </c>
      <c r="J25" s="10">
        <v>150.0</v>
      </c>
      <c r="K25" s="2">
        <v>76.0</v>
      </c>
      <c r="L25" s="2">
        <v>90.0</v>
      </c>
      <c r="M25" s="2">
        <v>85.5</v>
      </c>
      <c r="N25" s="2">
        <v>50.0</v>
      </c>
      <c r="O25" s="2">
        <v>50.0</v>
      </c>
      <c r="P25" s="2">
        <v>65.0</v>
      </c>
      <c r="Q25" s="2">
        <v>100.0</v>
      </c>
      <c r="R25" s="9">
        <f t="shared" si="1"/>
        <v>825.56</v>
      </c>
      <c r="S25" s="9" t="str">
        <f t="shared" si="2"/>
        <v>A-</v>
      </c>
    </row>
    <row r="26">
      <c r="A26" s="6" t="s">
        <v>47</v>
      </c>
      <c r="B26" s="7">
        <v>20.0</v>
      </c>
      <c r="C26" s="7">
        <v>19.2</v>
      </c>
      <c r="D26" s="7">
        <v>19.6</v>
      </c>
      <c r="E26" s="2">
        <v>20.0</v>
      </c>
      <c r="F26" s="7">
        <v>19.8</v>
      </c>
      <c r="G26" s="7">
        <v>19.6</v>
      </c>
      <c r="H26" s="7">
        <v>20.0</v>
      </c>
      <c r="I26" s="7">
        <v>20.0</v>
      </c>
      <c r="J26" s="10">
        <v>150.0</v>
      </c>
      <c r="K26" s="2">
        <v>64.0</v>
      </c>
      <c r="L26" s="2">
        <v>88.0</v>
      </c>
      <c r="M26" s="2">
        <v>82.0</v>
      </c>
      <c r="N26" s="2">
        <v>50.0</v>
      </c>
      <c r="O26" s="2">
        <v>50.0</v>
      </c>
      <c r="P26" s="2">
        <v>87.0</v>
      </c>
      <c r="Q26" s="2">
        <v>100.0</v>
      </c>
      <c r="R26" s="9">
        <f t="shared" si="1"/>
        <v>829.2</v>
      </c>
      <c r="S26" s="9" t="str">
        <f t="shared" si="2"/>
        <v>A-</v>
      </c>
    </row>
    <row r="27">
      <c r="A27" s="6" t="s">
        <v>48</v>
      </c>
      <c r="B27" s="2">
        <v>19.8</v>
      </c>
      <c r="C27" s="7">
        <v>20.0</v>
      </c>
      <c r="D27" s="7">
        <v>20.0</v>
      </c>
      <c r="E27" s="7">
        <v>19.4</v>
      </c>
      <c r="F27" s="7">
        <v>20.0</v>
      </c>
      <c r="G27" s="7">
        <v>20.0</v>
      </c>
      <c r="H27" s="7">
        <v>20.0</v>
      </c>
      <c r="I27" s="7">
        <v>20.0</v>
      </c>
      <c r="J27" s="8">
        <v>150.0</v>
      </c>
      <c r="K27" s="2">
        <v>77.0</v>
      </c>
      <c r="L27" s="2">
        <v>66.0</v>
      </c>
      <c r="M27" s="2">
        <v>90.0</v>
      </c>
      <c r="N27" s="2">
        <v>50.0</v>
      </c>
      <c r="O27" s="2">
        <v>50.0</v>
      </c>
      <c r="P27" s="2">
        <v>84.0</v>
      </c>
      <c r="Q27" s="2">
        <v>100.0</v>
      </c>
      <c r="R27" s="9">
        <f t="shared" si="1"/>
        <v>826.2</v>
      </c>
      <c r="S27" s="9" t="str">
        <f t="shared" si="2"/>
        <v>A-</v>
      </c>
    </row>
    <row r="28">
      <c r="A28" s="1" t="s">
        <v>49</v>
      </c>
      <c r="B28" s="7">
        <v>20.0</v>
      </c>
      <c r="C28" s="7">
        <v>19.8</v>
      </c>
      <c r="D28" s="2">
        <v>20.0</v>
      </c>
      <c r="E28" s="7">
        <v>19.4</v>
      </c>
      <c r="F28" s="7">
        <v>19.9</v>
      </c>
      <c r="G28" s="7">
        <v>20.0</v>
      </c>
      <c r="H28" s="7">
        <v>20.0</v>
      </c>
      <c r="I28" s="7">
        <v>20.0</v>
      </c>
      <c r="J28" s="10">
        <v>150.0</v>
      </c>
      <c r="K28" s="2">
        <v>85.0</v>
      </c>
      <c r="L28" s="2">
        <v>67.0</v>
      </c>
      <c r="M28" s="2">
        <v>88.5</v>
      </c>
      <c r="N28" s="2">
        <v>50.0</v>
      </c>
      <c r="O28" s="2">
        <v>50.0</v>
      </c>
      <c r="P28" s="2">
        <v>97.0</v>
      </c>
      <c r="Q28" s="2">
        <v>100.0</v>
      </c>
      <c r="R28" s="9">
        <f t="shared" si="1"/>
        <v>846.6</v>
      </c>
      <c r="S28" s="9" t="str">
        <f t="shared" si="2"/>
        <v>A-</v>
      </c>
    </row>
    <row r="29">
      <c r="A29" s="1" t="s">
        <v>50</v>
      </c>
      <c r="B29" s="7">
        <v>20.0</v>
      </c>
      <c r="C29" s="7">
        <v>20.0</v>
      </c>
      <c r="D29" s="2">
        <v>20.0</v>
      </c>
      <c r="E29" s="7">
        <v>20.0</v>
      </c>
      <c r="F29" s="7">
        <v>20.0</v>
      </c>
      <c r="G29" s="7">
        <v>19.2</v>
      </c>
      <c r="H29" s="7">
        <v>20.0</v>
      </c>
      <c r="I29" s="7">
        <v>20.0</v>
      </c>
      <c r="J29" s="10">
        <v>150.0</v>
      </c>
      <c r="K29" s="2">
        <v>85.0</v>
      </c>
      <c r="L29" s="2">
        <v>100.0</v>
      </c>
      <c r="M29" s="2">
        <v>82.5</v>
      </c>
      <c r="N29" s="2">
        <v>50.0</v>
      </c>
      <c r="O29" s="2">
        <v>50.0</v>
      </c>
      <c r="P29" s="2">
        <v>94.0</v>
      </c>
      <c r="Q29" s="2">
        <v>100.0</v>
      </c>
      <c r="R29" s="9">
        <f t="shared" si="1"/>
        <v>870.7</v>
      </c>
      <c r="S29" s="9" t="str">
        <f t="shared" si="2"/>
        <v>A</v>
      </c>
    </row>
    <row r="30">
      <c r="A30" s="6" t="s">
        <v>51</v>
      </c>
      <c r="B30" s="7">
        <v>20.0</v>
      </c>
      <c r="C30" s="7">
        <v>20.0</v>
      </c>
      <c r="D30" s="7">
        <v>20.0</v>
      </c>
      <c r="E30" s="2">
        <v>20.0</v>
      </c>
      <c r="F30" s="7">
        <v>20.0</v>
      </c>
      <c r="G30" s="7">
        <v>19.6</v>
      </c>
      <c r="H30" s="7">
        <v>20.0</v>
      </c>
      <c r="I30" s="7">
        <v>20.0</v>
      </c>
      <c r="J30" s="10">
        <v>150.0</v>
      </c>
      <c r="K30" s="2">
        <v>93.0</v>
      </c>
      <c r="L30" s="2">
        <v>92.0</v>
      </c>
      <c r="M30" s="2">
        <v>87.0</v>
      </c>
      <c r="N30" s="2">
        <v>50.0</v>
      </c>
      <c r="O30" s="2">
        <v>50.0</v>
      </c>
      <c r="P30" s="2">
        <v>89.0</v>
      </c>
      <c r="Q30" s="2">
        <v>100.0</v>
      </c>
      <c r="R30" s="9">
        <f t="shared" si="1"/>
        <v>870.6</v>
      </c>
      <c r="S30" s="9" t="str">
        <f t="shared" si="2"/>
        <v>A</v>
      </c>
    </row>
    <row r="31">
      <c r="A31" s="6" t="s">
        <v>52</v>
      </c>
      <c r="B31" s="7">
        <v>20.0</v>
      </c>
      <c r="C31" s="7">
        <v>20.0</v>
      </c>
      <c r="D31" s="7">
        <v>20.0</v>
      </c>
      <c r="E31" s="7">
        <v>19.0</v>
      </c>
      <c r="F31" s="7">
        <v>20.0</v>
      </c>
      <c r="G31" s="2">
        <v>18.4</v>
      </c>
      <c r="H31" s="7">
        <v>20.0</v>
      </c>
      <c r="I31" s="7">
        <v>20.0</v>
      </c>
      <c r="J31" s="10">
        <v>150.0</v>
      </c>
      <c r="K31" s="2">
        <v>91.0</v>
      </c>
      <c r="L31" s="2">
        <v>97.0</v>
      </c>
      <c r="M31" s="2">
        <v>91.0</v>
      </c>
      <c r="N31" s="2">
        <v>50.0</v>
      </c>
      <c r="O31" s="2">
        <v>50.0</v>
      </c>
      <c r="P31" s="2">
        <v>100.0</v>
      </c>
      <c r="Q31" s="2">
        <v>100.0</v>
      </c>
      <c r="R31" s="9">
        <f t="shared" si="1"/>
        <v>886.4</v>
      </c>
      <c r="S31" s="9" t="str">
        <f t="shared" si="2"/>
        <v>A</v>
      </c>
    </row>
    <row r="32">
      <c r="A32" s="1" t="s">
        <v>53</v>
      </c>
      <c r="B32" s="7">
        <v>20.0</v>
      </c>
      <c r="C32" s="7">
        <v>20.0</v>
      </c>
      <c r="D32" s="7">
        <v>20.0</v>
      </c>
      <c r="E32" s="2">
        <v>19.9</v>
      </c>
      <c r="F32" s="7">
        <v>19.96</v>
      </c>
      <c r="G32" s="7">
        <v>20.0</v>
      </c>
      <c r="H32" s="7">
        <v>20.0</v>
      </c>
      <c r="I32" s="7">
        <v>20.0</v>
      </c>
      <c r="J32" s="10">
        <v>150.0</v>
      </c>
      <c r="K32" s="2">
        <v>99.0</v>
      </c>
      <c r="L32" s="2">
        <v>97.0</v>
      </c>
      <c r="M32" s="2">
        <v>95.0</v>
      </c>
      <c r="N32" s="2">
        <v>50.0</v>
      </c>
      <c r="O32" s="2">
        <v>50.0</v>
      </c>
      <c r="P32" s="2">
        <v>100.0</v>
      </c>
      <c r="Q32" s="2">
        <v>100.0</v>
      </c>
      <c r="R32" s="9">
        <f t="shared" si="1"/>
        <v>900.86</v>
      </c>
      <c r="S32" s="9" t="str">
        <f t="shared" si="2"/>
        <v>A+</v>
      </c>
    </row>
    <row r="33">
      <c r="A33" s="6" t="s">
        <v>54</v>
      </c>
      <c r="B33" s="7">
        <v>20.0</v>
      </c>
      <c r="C33" s="7">
        <v>20.0</v>
      </c>
      <c r="D33" s="7">
        <v>20.0</v>
      </c>
      <c r="E33" s="7">
        <v>20.0</v>
      </c>
      <c r="F33" s="7">
        <v>20.0</v>
      </c>
      <c r="G33" s="7">
        <v>20.0</v>
      </c>
      <c r="H33" s="7">
        <v>20.0</v>
      </c>
      <c r="I33" s="7">
        <v>20.0</v>
      </c>
      <c r="J33" s="10">
        <v>150.0</v>
      </c>
      <c r="K33" s="2">
        <v>93.0</v>
      </c>
      <c r="L33" s="2">
        <v>96.0</v>
      </c>
      <c r="M33" s="2">
        <v>95.0</v>
      </c>
      <c r="N33" s="2">
        <v>50.0</v>
      </c>
      <c r="O33" s="2">
        <v>50.0</v>
      </c>
      <c r="P33" s="12">
        <v>0.0</v>
      </c>
      <c r="Q33" s="2">
        <v>100.0</v>
      </c>
      <c r="R33" s="9">
        <f t="shared" si="1"/>
        <v>794</v>
      </c>
      <c r="S33" s="9" t="str">
        <f t="shared" si="2"/>
        <v>B</v>
      </c>
    </row>
    <row r="34">
      <c r="A34" s="6" t="s">
        <v>55</v>
      </c>
      <c r="B34" s="7">
        <v>18.8</v>
      </c>
      <c r="C34" s="2">
        <v>16.9</v>
      </c>
      <c r="D34" s="7">
        <v>20.0</v>
      </c>
      <c r="E34" s="7">
        <v>19.4</v>
      </c>
      <c r="F34" s="7">
        <v>19.259999999999998</v>
      </c>
      <c r="G34" s="7">
        <v>18.0</v>
      </c>
      <c r="H34" s="7">
        <v>20.0</v>
      </c>
      <c r="I34" s="7">
        <v>20.0</v>
      </c>
      <c r="J34" s="10">
        <v>150.0</v>
      </c>
      <c r="K34" s="2">
        <v>88.0</v>
      </c>
      <c r="L34" s="2">
        <v>82.0</v>
      </c>
      <c r="M34" s="2">
        <v>83.0</v>
      </c>
      <c r="N34" s="2">
        <v>50.0</v>
      </c>
      <c r="O34" s="2">
        <v>50.0</v>
      </c>
      <c r="P34" s="2">
        <v>70.0</v>
      </c>
      <c r="Q34" s="2">
        <v>100.0</v>
      </c>
      <c r="R34" s="9">
        <f t="shared" si="1"/>
        <v>825.36</v>
      </c>
      <c r="S34" s="9" t="str">
        <f t="shared" si="2"/>
        <v>A-</v>
      </c>
    </row>
    <row r="35">
      <c r="A35" s="1" t="s">
        <v>56</v>
      </c>
      <c r="B35" s="7">
        <v>20.0</v>
      </c>
      <c r="C35" s="7">
        <v>19.9</v>
      </c>
      <c r="D35" s="7">
        <v>20.0</v>
      </c>
      <c r="E35" s="2">
        <v>20.0</v>
      </c>
      <c r="F35" s="7">
        <v>19.9</v>
      </c>
      <c r="G35" s="7">
        <v>19.0</v>
      </c>
      <c r="H35" s="7">
        <v>20.0</v>
      </c>
      <c r="I35" s="7">
        <v>20.0</v>
      </c>
      <c r="J35" s="10">
        <v>150.0</v>
      </c>
      <c r="K35" s="2">
        <v>95.0</v>
      </c>
      <c r="L35" s="2">
        <v>87.0</v>
      </c>
      <c r="M35" s="2">
        <v>87.5</v>
      </c>
      <c r="N35" s="2">
        <v>50.0</v>
      </c>
      <c r="O35" s="2">
        <v>50.0</v>
      </c>
      <c r="P35" s="2">
        <v>88.0</v>
      </c>
      <c r="Q35" s="2">
        <v>100.0</v>
      </c>
      <c r="R35" s="9">
        <f t="shared" si="1"/>
        <v>866.3</v>
      </c>
      <c r="S35" s="9" t="str">
        <f t="shared" si="2"/>
        <v>A</v>
      </c>
    </row>
    <row r="36">
      <c r="A36" s="6" t="s">
        <v>57</v>
      </c>
      <c r="B36" s="7">
        <v>20.0</v>
      </c>
      <c r="C36" s="7">
        <v>20.0</v>
      </c>
      <c r="D36" s="7">
        <v>20.0</v>
      </c>
      <c r="E36" s="2">
        <v>20.0</v>
      </c>
      <c r="F36" s="7">
        <v>20.0</v>
      </c>
      <c r="G36" s="7">
        <v>20.0</v>
      </c>
      <c r="H36" s="7">
        <v>20.0</v>
      </c>
      <c r="I36" s="7">
        <v>20.0</v>
      </c>
      <c r="J36" s="8">
        <v>150.0</v>
      </c>
      <c r="K36" s="2">
        <v>100.0</v>
      </c>
      <c r="L36" s="2">
        <v>97.0</v>
      </c>
      <c r="M36" s="2">
        <v>79.5</v>
      </c>
      <c r="N36" s="2">
        <v>50.0</v>
      </c>
      <c r="O36" s="2">
        <v>50.0</v>
      </c>
      <c r="P36" s="2">
        <v>91.0</v>
      </c>
      <c r="Q36" s="2">
        <v>100.0</v>
      </c>
      <c r="R36" s="9">
        <f t="shared" si="1"/>
        <v>877.5</v>
      </c>
      <c r="S36" s="9" t="str">
        <f t="shared" si="2"/>
        <v>A</v>
      </c>
    </row>
    <row r="37">
      <c r="A37" s="6" t="s">
        <v>58</v>
      </c>
      <c r="B37" s="7">
        <v>20.0</v>
      </c>
      <c r="C37" s="7">
        <v>20.0</v>
      </c>
      <c r="D37" s="7">
        <v>20.0</v>
      </c>
      <c r="E37" s="2">
        <v>10.0</v>
      </c>
      <c r="F37" s="7">
        <v>20.0</v>
      </c>
      <c r="G37" s="7">
        <v>19.6</v>
      </c>
      <c r="H37" s="7">
        <v>20.0</v>
      </c>
      <c r="I37" s="7">
        <v>20.0</v>
      </c>
      <c r="J37" s="10">
        <v>150.0</v>
      </c>
      <c r="K37" s="2">
        <v>99.0</v>
      </c>
      <c r="L37" s="2">
        <v>97.0</v>
      </c>
      <c r="M37" s="2">
        <v>85.0</v>
      </c>
      <c r="N37" s="2">
        <v>50.0</v>
      </c>
      <c r="O37" s="2">
        <v>50.0</v>
      </c>
      <c r="P37" s="2">
        <v>96.0</v>
      </c>
      <c r="Q37" s="2">
        <v>100.0</v>
      </c>
      <c r="R37" s="9">
        <f t="shared" si="1"/>
        <v>876.6</v>
      </c>
      <c r="S37" s="9" t="str">
        <f t="shared" si="2"/>
        <v>A</v>
      </c>
    </row>
    <row r="38">
      <c r="A38" s="1" t="s">
        <v>59</v>
      </c>
      <c r="B38" s="7">
        <v>20.0</v>
      </c>
      <c r="C38" s="7">
        <v>20.0</v>
      </c>
      <c r="D38" s="2">
        <v>20.0</v>
      </c>
      <c r="E38" s="7">
        <v>19.4</v>
      </c>
      <c r="F38" s="7">
        <v>20.0</v>
      </c>
      <c r="G38" s="7">
        <v>20.0</v>
      </c>
      <c r="H38" s="7">
        <v>20.0</v>
      </c>
      <c r="I38" s="7">
        <v>20.0</v>
      </c>
      <c r="J38" s="10">
        <v>150.0</v>
      </c>
      <c r="K38" s="2">
        <v>93.0</v>
      </c>
      <c r="L38" s="2">
        <v>102.0</v>
      </c>
      <c r="M38" s="2">
        <v>91.0</v>
      </c>
      <c r="N38" s="2">
        <v>50.0</v>
      </c>
      <c r="O38" s="2">
        <v>50.0</v>
      </c>
      <c r="P38" s="2">
        <v>100.0</v>
      </c>
      <c r="Q38" s="2">
        <v>100.0</v>
      </c>
      <c r="R38" s="9">
        <f t="shared" si="1"/>
        <v>895.4</v>
      </c>
      <c r="S38" s="9" t="str">
        <f t="shared" si="2"/>
        <v>A</v>
      </c>
    </row>
    <row r="39">
      <c r="A39" s="1" t="s">
        <v>60</v>
      </c>
      <c r="B39" s="7">
        <v>20.0</v>
      </c>
      <c r="C39" s="2">
        <v>20.0</v>
      </c>
      <c r="D39" s="7">
        <v>20.0</v>
      </c>
      <c r="E39" s="7">
        <v>19.4</v>
      </c>
      <c r="F39" s="7">
        <v>20.0</v>
      </c>
      <c r="G39" s="7">
        <v>19.2</v>
      </c>
      <c r="H39" s="7">
        <v>20.0</v>
      </c>
      <c r="I39" s="7">
        <v>20.0</v>
      </c>
      <c r="J39" s="10">
        <v>150.0</v>
      </c>
      <c r="K39" s="2">
        <v>85.0</v>
      </c>
      <c r="L39" s="2">
        <v>95.0</v>
      </c>
      <c r="M39" s="2">
        <v>92.5</v>
      </c>
      <c r="N39" s="2">
        <v>50.0</v>
      </c>
      <c r="O39" s="2">
        <v>50.0</v>
      </c>
      <c r="P39" s="2">
        <v>97.0</v>
      </c>
      <c r="Q39" s="2">
        <v>100.0</v>
      </c>
      <c r="R39" s="9">
        <f t="shared" si="1"/>
        <v>878.1</v>
      </c>
      <c r="S39" s="9" t="str">
        <f t="shared" si="2"/>
        <v>A</v>
      </c>
    </row>
    <row r="40">
      <c r="A40" s="6" t="s">
        <v>61</v>
      </c>
      <c r="B40" s="7">
        <v>20.0</v>
      </c>
      <c r="C40" s="7">
        <v>20.0</v>
      </c>
      <c r="D40" s="7">
        <v>20.0</v>
      </c>
      <c r="E40" s="7">
        <v>19.4</v>
      </c>
      <c r="F40" s="7">
        <v>19.4</v>
      </c>
      <c r="G40" s="2">
        <v>20.0</v>
      </c>
      <c r="H40" s="7">
        <v>20.0</v>
      </c>
      <c r="I40" s="7">
        <v>20.0</v>
      </c>
      <c r="J40" s="10">
        <v>150.0</v>
      </c>
      <c r="K40" s="2">
        <v>95.0</v>
      </c>
      <c r="L40" s="2">
        <v>97.0</v>
      </c>
      <c r="M40" s="2">
        <v>84.0</v>
      </c>
      <c r="N40" s="2">
        <v>50.0</v>
      </c>
      <c r="O40" s="2">
        <v>50.0</v>
      </c>
      <c r="P40" s="2">
        <v>99.0</v>
      </c>
      <c r="Q40" s="2">
        <v>100.0</v>
      </c>
      <c r="R40" s="9">
        <f t="shared" si="1"/>
        <v>883.8</v>
      </c>
      <c r="S40" s="9" t="str">
        <f t="shared" si="2"/>
        <v>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2</v>
      </c>
      <c r="E1" s="2" t="s">
        <v>1</v>
      </c>
      <c r="F1" s="2" t="s">
        <v>2</v>
      </c>
      <c r="G1" s="2" t="s">
        <v>2</v>
      </c>
      <c r="H1" s="2" t="s">
        <v>2</v>
      </c>
      <c r="I1" s="2" t="s">
        <v>2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</row>
    <row r="3">
      <c r="A3" s="6" t="s">
        <v>30</v>
      </c>
      <c r="B3" s="2">
        <v>100.0</v>
      </c>
      <c r="C3" s="2">
        <v>106.0</v>
      </c>
      <c r="D3" s="2">
        <f>94</f>
        <v>94</v>
      </c>
      <c r="E3" s="2">
        <v>95.0</v>
      </c>
      <c r="F3" s="2">
        <v>101.5</v>
      </c>
      <c r="G3" s="2">
        <v>99.0</v>
      </c>
      <c r="H3" s="2">
        <v>100.0</v>
      </c>
      <c r="I3" s="2">
        <v>100.0</v>
      </c>
      <c r="K3" s="9">
        <f t="shared" ref="K3:L3" si="1">min(B3*0.01*20, 20)</f>
        <v>20</v>
      </c>
      <c r="L3" s="9">
        <f t="shared" si="1"/>
        <v>20</v>
      </c>
      <c r="M3" s="2">
        <v>20.0</v>
      </c>
      <c r="N3" s="9">
        <f t="shared" ref="N3:R3" si="2">min(E3*0.01*20, 20)</f>
        <v>19</v>
      </c>
      <c r="O3" s="9">
        <f t="shared" si="2"/>
        <v>20</v>
      </c>
      <c r="P3" s="9">
        <f t="shared" si="2"/>
        <v>19.8</v>
      </c>
      <c r="Q3" s="9">
        <f t="shared" si="2"/>
        <v>20</v>
      </c>
      <c r="R3" s="9">
        <f t="shared" si="2"/>
        <v>20</v>
      </c>
    </row>
    <row r="4">
      <c r="A4" s="6" t="s">
        <v>36</v>
      </c>
      <c r="B4" s="2">
        <v>100.0</v>
      </c>
      <c r="C4" s="2">
        <v>97.5</v>
      </c>
      <c r="D4" s="2">
        <v>100.0</v>
      </c>
      <c r="E4" s="2">
        <v>97.0</v>
      </c>
      <c r="F4" s="2">
        <f>90</f>
        <v>90</v>
      </c>
      <c r="G4" s="2">
        <v>98.0</v>
      </c>
      <c r="H4" s="2">
        <v>100.0</v>
      </c>
      <c r="I4" s="2">
        <v>100.0</v>
      </c>
      <c r="K4" s="9">
        <f t="shared" ref="K4:N4" si="3">min(B4*0.01*20, 20)</f>
        <v>20</v>
      </c>
      <c r="L4" s="9">
        <f t="shared" si="3"/>
        <v>19.5</v>
      </c>
      <c r="M4" s="9">
        <f t="shared" si="3"/>
        <v>20</v>
      </c>
      <c r="N4" s="9">
        <f t="shared" si="3"/>
        <v>19.4</v>
      </c>
      <c r="O4" s="2">
        <v>20.0</v>
      </c>
      <c r="P4" s="9">
        <f t="shared" ref="P4:R4" si="4">min(G4*0.01*20, 20)</f>
        <v>19.6</v>
      </c>
      <c r="Q4" s="9">
        <f t="shared" si="4"/>
        <v>20</v>
      </c>
      <c r="R4" s="9">
        <f t="shared" si="4"/>
        <v>20</v>
      </c>
    </row>
    <row r="5">
      <c r="A5" s="6" t="s">
        <v>37</v>
      </c>
      <c r="B5" s="2">
        <v>100.0</v>
      </c>
      <c r="C5" s="2">
        <v>99.0</v>
      </c>
      <c r="D5" s="2">
        <v>100.0</v>
      </c>
      <c r="E5" s="2">
        <f>97</f>
        <v>97</v>
      </c>
      <c r="F5" s="2">
        <v>102.0</v>
      </c>
      <c r="G5" s="2">
        <v>100.0</v>
      </c>
      <c r="H5" s="2">
        <v>102.0</v>
      </c>
      <c r="I5" s="2">
        <v>100.0</v>
      </c>
      <c r="K5" s="9">
        <f t="shared" ref="K5:M5" si="5">min(B5*0.01*20, 20)</f>
        <v>20</v>
      </c>
      <c r="L5" s="9">
        <f t="shared" si="5"/>
        <v>19.8</v>
      </c>
      <c r="M5" s="9">
        <f t="shared" si="5"/>
        <v>20</v>
      </c>
      <c r="N5" s="2">
        <v>20.0</v>
      </c>
      <c r="O5" s="9">
        <f t="shared" ref="O5:R5" si="6">min(F5*0.01*20, 20)</f>
        <v>20</v>
      </c>
      <c r="P5" s="9">
        <f t="shared" si="6"/>
        <v>20</v>
      </c>
      <c r="Q5" s="9">
        <f t="shared" si="6"/>
        <v>20</v>
      </c>
      <c r="R5" s="9">
        <f t="shared" si="6"/>
        <v>20</v>
      </c>
    </row>
    <row r="6">
      <c r="A6" s="6" t="s">
        <v>24</v>
      </c>
      <c r="B6" s="2">
        <v>98.0</v>
      </c>
      <c r="C6" s="2">
        <v>98.0</v>
      </c>
      <c r="D6" s="2">
        <v>95.0</v>
      </c>
      <c r="E6" s="2">
        <v>95.0</v>
      </c>
      <c r="F6" s="2">
        <f>93.5+10</f>
        <v>103.5</v>
      </c>
      <c r="G6" s="2">
        <v>95.0</v>
      </c>
      <c r="H6" s="2">
        <v>100.0</v>
      </c>
      <c r="I6" s="2">
        <v>100.0</v>
      </c>
      <c r="K6" s="9">
        <f t="shared" ref="K6:M6" si="7">min(B6*0.01*20, 20)</f>
        <v>19.6</v>
      </c>
      <c r="L6" s="9">
        <f t="shared" si="7"/>
        <v>19.6</v>
      </c>
      <c r="M6" s="9">
        <f t="shared" si="7"/>
        <v>19</v>
      </c>
      <c r="N6" s="2">
        <v>20.0</v>
      </c>
      <c r="O6" s="9">
        <f t="shared" ref="O6:R6" si="8">min(F6*0.01*20, 20)</f>
        <v>20</v>
      </c>
      <c r="P6" s="9">
        <f t="shared" si="8"/>
        <v>19</v>
      </c>
      <c r="Q6" s="9">
        <f t="shared" si="8"/>
        <v>20</v>
      </c>
      <c r="R6" s="9">
        <f t="shared" si="8"/>
        <v>20</v>
      </c>
    </row>
    <row r="7">
      <c r="A7" s="6" t="s">
        <v>38</v>
      </c>
      <c r="B7" s="2">
        <v>0.0</v>
      </c>
      <c r="C7" s="2">
        <v>104.5</v>
      </c>
      <c r="D7" s="2">
        <v>100.0</v>
      </c>
      <c r="E7" s="2">
        <f>97</f>
        <v>97</v>
      </c>
      <c r="F7" s="2">
        <v>101.5</v>
      </c>
      <c r="G7" s="2">
        <v>98.0</v>
      </c>
      <c r="H7" s="2">
        <v>102.0</v>
      </c>
      <c r="I7" s="2">
        <v>100.0</v>
      </c>
      <c r="K7" s="2">
        <v>10.0</v>
      </c>
      <c r="L7" s="9">
        <f t="shared" ref="L7:R7" si="9">min(C7*0.01*20, 20)</f>
        <v>20</v>
      </c>
      <c r="M7" s="9">
        <f t="shared" si="9"/>
        <v>20</v>
      </c>
      <c r="N7" s="9">
        <f t="shared" si="9"/>
        <v>19.4</v>
      </c>
      <c r="O7" s="9">
        <f t="shared" si="9"/>
        <v>20</v>
      </c>
      <c r="P7" s="9">
        <f t="shared" si="9"/>
        <v>19.6</v>
      </c>
      <c r="Q7" s="9">
        <f t="shared" si="9"/>
        <v>20</v>
      </c>
      <c r="R7" s="9">
        <f t="shared" si="9"/>
        <v>20</v>
      </c>
    </row>
    <row r="8">
      <c r="A8" s="6" t="s">
        <v>39</v>
      </c>
      <c r="B8" s="2">
        <v>100.0</v>
      </c>
      <c r="C8" s="2">
        <v>97.0</v>
      </c>
      <c r="D8" s="2">
        <v>97.0</v>
      </c>
      <c r="E8" s="2">
        <v>97.0</v>
      </c>
      <c r="F8" s="2">
        <v>99.5</v>
      </c>
      <c r="G8" s="2">
        <f>93.5</f>
        <v>93.5</v>
      </c>
      <c r="H8" s="2">
        <v>100.0</v>
      </c>
      <c r="I8" s="2">
        <v>100.0</v>
      </c>
      <c r="K8" s="9">
        <f t="shared" ref="K8:O8" si="10">min(B8*0.01*20, 20)</f>
        <v>20</v>
      </c>
      <c r="L8" s="9">
        <f t="shared" si="10"/>
        <v>19.4</v>
      </c>
      <c r="M8" s="9">
        <f t="shared" si="10"/>
        <v>19.4</v>
      </c>
      <c r="N8" s="9">
        <f t="shared" si="10"/>
        <v>19.4</v>
      </c>
      <c r="O8" s="9">
        <f t="shared" si="10"/>
        <v>19.9</v>
      </c>
      <c r="P8" s="2">
        <v>20.0</v>
      </c>
      <c r="Q8" s="9">
        <f t="shared" ref="Q8:R8" si="11">min(H8*0.01*20, 20)</f>
        <v>20</v>
      </c>
      <c r="R8" s="9">
        <f t="shared" si="11"/>
        <v>20</v>
      </c>
    </row>
    <row r="9">
      <c r="A9" s="6" t="s">
        <v>40</v>
      </c>
      <c r="B9" s="2">
        <v>100.0</v>
      </c>
      <c r="C9" s="2">
        <v>98.0</v>
      </c>
      <c r="D9" s="2">
        <v>99.0</v>
      </c>
      <c r="E9" s="2">
        <v>97.0</v>
      </c>
      <c r="F9" s="2">
        <v>95.0</v>
      </c>
      <c r="G9" s="2">
        <f>90</f>
        <v>90</v>
      </c>
      <c r="H9" s="2">
        <v>102.0</v>
      </c>
      <c r="I9" s="2">
        <v>105.0</v>
      </c>
      <c r="K9" s="9">
        <f t="shared" ref="K9:O9" si="12">min(B9*0.01*20, 20)</f>
        <v>20</v>
      </c>
      <c r="L9" s="9">
        <f t="shared" si="12"/>
        <v>19.6</v>
      </c>
      <c r="M9" s="9">
        <f t="shared" si="12"/>
        <v>19.8</v>
      </c>
      <c r="N9" s="9">
        <f t="shared" si="12"/>
        <v>19.4</v>
      </c>
      <c r="O9" s="9">
        <f t="shared" si="12"/>
        <v>19</v>
      </c>
      <c r="P9" s="2">
        <v>20.0</v>
      </c>
      <c r="Q9" s="9">
        <f t="shared" ref="Q9:R9" si="13">min(H9*0.01*20, 20)</f>
        <v>20</v>
      </c>
      <c r="R9" s="9">
        <f t="shared" si="13"/>
        <v>20</v>
      </c>
    </row>
    <row r="10">
      <c r="A10" s="6" t="s">
        <v>41</v>
      </c>
      <c r="B10" s="2">
        <v>100.0</v>
      </c>
      <c r="C10" s="2">
        <v>106.0</v>
      </c>
      <c r="D10" s="2">
        <f>96</f>
        <v>96</v>
      </c>
      <c r="E10" s="2">
        <v>97.0</v>
      </c>
      <c r="F10" s="2">
        <v>101.8</v>
      </c>
      <c r="G10" s="2">
        <v>102.0</v>
      </c>
      <c r="H10" s="2">
        <v>102.0</v>
      </c>
      <c r="I10" s="2">
        <v>105.0</v>
      </c>
      <c r="K10" s="9">
        <f t="shared" ref="K10:L10" si="14">min(B10*0.01*20, 20)</f>
        <v>20</v>
      </c>
      <c r="L10" s="9">
        <f t="shared" si="14"/>
        <v>20</v>
      </c>
      <c r="M10" s="2">
        <v>20.0</v>
      </c>
      <c r="N10" s="9">
        <f t="shared" ref="N10:R10" si="15">min(E10*0.01*20, 20)</f>
        <v>19.4</v>
      </c>
      <c r="O10" s="9">
        <f t="shared" si="15"/>
        <v>20</v>
      </c>
      <c r="P10" s="9">
        <f t="shared" si="15"/>
        <v>20</v>
      </c>
      <c r="Q10" s="9">
        <f t="shared" si="15"/>
        <v>20</v>
      </c>
      <c r="R10" s="9">
        <f t="shared" si="15"/>
        <v>20</v>
      </c>
    </row>
    <row r="11">
      <c r="A11" s="6" t="s">
        <v>31</v>
      </c>
      <c r="B11" s="2">
        <v>100.0</v>
      </c>
      <c r="C11" s="2">
        <v>99.0</v>
      </c>
      <c r="D11" s="2">
        <v>100.0</v>
      </c>
      <c r="E11" s="2">
        <v>97.0</v>
      </c>
      <c r="F11" s="2">
        <v>99.5</v>
      </c>
      <c r="G11" s="2">
        <v>97.0</v>
      </c>
      <c r="H11" s="2">
        <v>102.0</v>
      </c>
      <c r="I11" s="2">
        <v>100.0</v>
      </c>
      <c r="K11" s="9">
        <f t="shared" ref="K11:O11" si="16">min(B11*0.01*20, 20)</f>
        <v>20</v>
      </c>
      <c r="L11" s="9">
        <f t="shared" si="16"/>
        <v>19.8</v>
      </c>
      <c r="M11" s="9">
        <f t="shared" si="16"/>
        <v>20</v>
      </c>
      <c r="N11" s="9">
        <f t="shared" si="16"/>
        <v>19.4</v>
      </c>
      <c r="O11" s="9">
        <f t="shared" si="16"/>
        <v>19.9</v>
      </c>
      <c r="P11" s="2">
        <v>20.0</v>
      </c>
      <c r="Q11" s="9">
        <f t="shared" ref="Q11:R11" si="17">min(H11*0.01*20, 20)</f>
        <v>20</v>
      </c>
      <c r="R11" s="9">
        <f t="shared" si="17"/>
        <v>20</v>
      </c>
    </row>
    <row r="12">
      <c r="A12" s="6" t="s">
        <v>42</v>
      </c>
      <c r="B12" s="2">
        <v>94.0</v>
      </c>
      <c r="C12" s="2">
        <v>106.0</v>
      </c>
      <c r="D12" s="2">
        <v>98.0</v>
      </c>
      <c r="E12" s="2">
        <v>85.0</v>
      </c>
      <c r="F12" s="2">
        <v>99.8</v>
      </c>
      <c r="G12" s="2">
        <v>96.0</v>
      </c>
      <c r="H12" s="2">
        <v>100.0</v>
      </c>
      <c r="I12" s="2">
        <v>105.0</v>
      </c>
      <c r="K12" s="9">
        <f t="shared" ref="K12:M12" si="18">min(B12*0.01*20, 20)</f>
        <v>18.8</v>
      </c>
      <c r="L12" s="9">
        <f t="shared" si="18"/>
        <v>20</v>
      </c>
      <c r="M12" s="9">
        <f t="shared" si="18"/>
        <v>19.6</v>
      </c>
      <c r="N12" s="2">
        <v>20.0</v>
      </c>
      <c r="O12" s="9">
        <f t="shared" ref="O12:R12" si="19">min(F12*0.01*20, 20)</f>
        <v>19.96</v>
      </c>
      <c r="P12" s="9">
        <f t="shared" si="19"/>
        <v>19.2</v>
      </c>
      <c r="Q12" s="9">
        <f t="shared" si="19"/>
        <v>20</v>
      </c>
      <c r="R12" s="9">
        <f t="shared" si="19"/>
        <v>20</v>
      </c>
    </row>
    <row r="13">
      <c r="A13" s="1" t="s">
        <v>43</v>
      </c>
      <c r="B13" s="2">
        <v>94.0</v>
      </c>
      <c r="C13" s="2">
        <v>100.0</v>
      </c>
      <c r="D13" s="2">
        <v>100.0</v>
      </c>
      <c r="E13" s="2">
        <v>97.0</v>
      </c>
      <c r="F13" s="2">
        <v>99.5</v>
      </c>
      <c r="G13" s="2">
        <v>85.0</v>
      </c>
      <c r="H13" s="9">
        <v>0.0</v>
      </c>
      <c r="I13" s="9">
        <v>0.0</v>
      </c>
      <c r="K13" s="9">
        <f t="shared" ref="K13:P13" si="20">min(B13*0.01*20, 20)</f>
        <v>18.8</v>
      </c>
      <c r="L13" s="9">
        <f t="shared" si="20"/>
        <v>20</v>
      </c>
      <c r="M13" s="9">
        <f t="shared" si="20"/>
        <v>20</v>
      </c>
      <c r="N13" s="9">
        <f t="shared" si="20"/>
        <v>19.4</v>
      </c>
      <c r="O13" s="9">
        <f t="shared" si="20"/>
        <v>19.9</v>
      </c>
      <c r="P13" s="9">
        <f t="shared" si="20"/>
        <v>17</v>
      </c>
      <c r="Q13" s="2">
        <v>10.0</v>
      </c>
      <c r="R13" s="9">
        <f>min(I13*0.01*20, 20)</f>
        <v>0</v>
      </c>
    </row>
    <row r="14">
      <c r="A14" s="1" t="s">
        <v>44</v>
      </c>
      <c r="B14" s="2">
        <v>100.0</v>
      </c>
      <c r="C14" s="2">
        <v>98.5</v>
      </c>
      <c r="D14" s="2">
        <v>93.0</v>
      </c>
      <c r="E14" s="2">
        <v>0.0</v>
      </c>
      <c r="F14" s="2">
        <v>101.8</v>
      </c>
      <c r="G14" s="2">
        <v>98.0</v>
      </c>
      <c r="H14" s="2">
        <v>102.0</v>
      </c>
      <c r="I14" s="2">
        <v>105.0</v>
      </c>
      <c r="K14" s="9">
        <f t="shared" ref="K14:M14" si="21">min(B14*0.01*20, 20)</f>
        <v>20</v>
      </c>
      <c r="L14" s="9">
        <f t="shared" si="21"/>
        <v>19.7</v>
      </c>
      <c r="M14" s="9">
        <f t="shared" si="21"/>
        <v>18.6</v>
      </c>
      <c r="N14" s="2">
        <v>10.0</v>
      </c>
      <c r="O14" s="9">
        <f t="shared" ref="O14:R14" si="22">min(F14*0.01*20, 20)</f>
        <v>20</v>
      </c>
      <c r="P14" s="9">
        <f t="shared" si="22"/>
        <v>19.6</v>
      </c>
      <c r="Q14" s="9">
        <f t="shared" si="22"/>
        <v>20</v>
      </c>
      <c r="R14" s="9">
        <f t="shared" si="22"/>
        <v>20</v>
      </c>
    </row>
    <row r="15">
      <c r="A15" s="6" t="s">
        <v>32</v>
      </c>
      <c r="B15" s="2">
        <v>100.0</v>
      </c>
      <c r="C15" s="2">
        <v>90.5</v>
      </c>
      <c r="D15" s="2">
        <v>94.0</v>
      </c>
      <c r="E15" s="2">
        <v>100.0</v>
      </c>
      <c r="F15" s="2">
        <v>102.0</v>
      </c>
      <c r="G15" s="2">
        <v>90.0</v>
      </c>
      <c r="H15" s="2">
        <v>100.0</v>
      </c>
      <c r="I15" s="2">
        <v>105.0</v>
      </c>
      <c r="K15" s="9">
        <f t="shared" ref="K15:O15" si="23">min(B15*0.01*20, 20)</f>
        <v>20</v>
      </c>
      <c r="L15" s="9">
        <f t="shared" si="23"/>
        <v>18.1</v>
      </c>
      <c r="M15" s="9">
        <f t="shared" si="23"/>
        <v>18.8</v>
      </c>
      <c r="N15" s="9">
        <f t="shared" si="23"/>
        <v>20</v>
      </c>
      <c r="O15" s="9">
        <f t="shared" si="23"/>
        <v>20</v>
      </c>
      <c r="P15" s="2">
        <v>19.0</v>
      </c>
      <c r="Q15" s="9">
        <f t="shared" ref="Q15:R15" si="24">min(H15*0.01*20, 20)</f>
        <v>20</v>
      </c>
      <c r="R15" s="9">
        <f t="shared" si="24"/>
        <v>20</v>
      </c>
    </row>
    <row r="16">
      <c r="A16" s="6" t="s">
        <v>45</v>
      </c>
      <c r="B16" s="2">
        <v>0.0</v>
      </c>
      <c r="C16" s="2">
        <v>83.5</v>
      </c>
      <c r="D16" s="2">
        <v>94.0</v>
      </c>
      <c r="E16" s="2">
        <v>97.0</v>
      </c>
      <c r="F16" s="2">
        <v>102.0</v>
      </c>
      <c r="G16" s="2">
        <v>92.0</v>
      </c>
      <c r="H16" s="2">
        <v>102.0</v>
      </c>
      <c r="I16" s="2">
        <v>100.0</v>
      </c>
      <c r="K16" s="2">
        <v>10.0</v>
      </c>
      <c r="L16" s="9">
        <f t="shared" ref="L16:R16" si="25">min(C16*0.01*20, 20)</f>
        <v>16.7</v>
      </c>
      <c r="M16" s="9">
        <f t="shared" si="25"/>
        <v>18.8</v>
      </c>
      <c r="N16" s="9">
        <f t="shared" si="25"/>
        <v>19.4</v>
      </c>
      <c r="O16" s="9">
        <f t="shared" si="25"/>
        <v>20</v>
      </c>
      <c r="P16" s="9">
        <f t="shared" si="25"/>
        <v>18.4</v>
      </c>
      <c r="Q16" s="9">
        <f t="shared" si="25"/>
        <v>20</v>
      </c>
      <c r="R16" s="9">
        <f t="shared" si="25"/>
        <v>20</v>
      </c>
    </row>
    <row r="17">
      <c r="A17" s="6" t="s">
        <v>46</v>
      </c>
      <c r="B17" s="2">
        <v>100.0</v>
      </c>
      <c r="C17" s="2">
        <v>99.5</v>
      </c>
      <c r="D17" s="2">
        <v>100.0</v>
      </c>
      <c r="E17" s="2">
        <v>97.0</v>
      </c>
      <c r="F17" s="2">
        <v>95.8</v>
      </c>
      <c r="G17" s="2">
        <v>102.0</v>
      </c>
      <c r="H17" s="2">
        <v>102.0</v>
      </c>
      <c r="I17" s="2">
        <v>105.0</v>
      </c>
      <c r="K17" s="9">
        <f t="shared" ref="K17:M17" si="26">min(B17*0.01*20, 20)</f>
        <v>20</v>
      </c>
      <c r="L17" s="9">
        <f t="shared" si="26"/>
        <v>19.9</v>
      </c>
      <c r="M17" s="9">
        <f t="shared" si="26"/>
        <v>20</v>
      </c>
      <c r="N17" s="2">
        <v>20.0</v>
      </c>
      <c r="O17" s="9">
        <f t="shared" ref="O17:R17" si="27">min(F17*0.01*20, 20)</f>
        <v>19.16</v>
      </c>
      <c r="P17" s="9">
        <f t="shared" si="27"/>
        <v>20</v>
      </c>
      <c r="Q17" s="9">
        <f t="shared" si="27"/>
        <v>20</v>
      </c>
      <c r="R17" s="9">
        <f t="shared" si="27"/>
        <v>20</v>
      </c>
    </row>
    <row r="18">
      <c r="A18" s="6" t="s">
        <v>47</v>
      </c>
      <c r="B18" s="2">
        <v>100.0</v>
      </c>
      <c r="C18" s="2">
        <v>96.0</v>
      </c>
      <c r="D18" s="2">
        <v>98.0</v>
      </c>
      <c r="E18" s="2">
        <v>95.0</v>
      </c>
      <c r="F18" s="2">
        <v>99.0</v>
      </c>
      <c r="G18" s="2">
        <v>98.0</v>
      </c>
      <c r="H18" s="2">
        <v>102.0</v>
      </c>
      <c r="I18" s="2">
        <v>105.0</v>
      </c>
      <c r="K18" s="9">
        <f t="shared" ref="K18:M18" si="28">min(B18*0.01*20, 20)</f>
        <v>20</v>
      </c>
      <c r="L18" s="9">
        <f t="shared" si="28"/>
        <v>19.2</v>
      </c>
      <c r="M18" s="9">
        <f t="shared" si="28"/>
        <v>19.6</v>
      </c>
      <c r="N18" s="2">
        <v>20.0</v>
      </c>
      <c r="O18" s="9">
        <f t="shared" ref="O18:R18" si="29">min(F18*0.01*20, 20)</f>
        <v>19.8</v>
      </c>
      <c r="P18" s="9">
        <f t="shared" si="29"/>
        <v>19.6</v>
      </c>
      <c r="Q18" s="9">
        <f t="shared" si="29"/>
        <v>20</v>
      </c>
      <c r="R18" s="9">
        <f t="shared" si="29"/>
        <v>20</v>
      </c>
    </row>
    <row r="19">
      <c r="A19" s="6" t="s">
        <v>48</v>
      </c>
      <c r="B19" s="2">
        <v>94.0</v>
      </c>
      <c r="C19" s="2">
        <v>104.0</v>
      </c>
      <c r="D19" s="2">
        <v>102.0</v>
      </c>
      <c r="E19" s="2">
        <v>97.0</v>
      </c>
      <c r="F19" s="2">
        <v>101.5</v>
      </c>
      <c r="G19" s="2">
        <v>100.0</v>
      </c>
      <c r="H19" s="2">
        <v>102.0</v>
      </c>
      <c r="I19" s="2">
        <v>105.0</v>
      </c>
      <c r="K19" s="2">
        <v>19.8</v>
      </c>
      <c r="L19" s="9">
        <f t="shared" ref="L19:R19" si="30">min(C19*0.01*20, 20)</f>
        <v>20</v>
      </c>
      <c r="M19" s="9">
        <f t="shared" si="30"/>
        <v>20</v>
      </c>
      <c r="N19" s="9">
        <f t="shared" si="30"/>
        <v>19.4</v>
      </c>
      <c r="O19" s="9">
        <f t="shared" si="30"/>
        <v>20</v>
      </c>
      <c r="P19" s="9">
        <f t="shared" si="30"/>
        <v>20</v>
      </c>
      <c r="Q19" s="9">
        <f t="shared" si="30"/>
        <v>20</v>
      </c>
      <c r="R19" s="9">
        <f t="shared" si="30"/>
        <v>20</v>
      </c>
    </row>
    <row r="20">
      <c r="A20" s="1" t="s">
        <v>49</v>
      </c>
      <c r="B20" s="2">
        <v>100.0</v>
      </c>
      <c r="C20" s="2">
        <v>99.0</v>
      </c>
      <c r="D20" s="2">
        <v>98.0</v>
      </c>
      <c r="E20" s="2">
        <v>97.0</v>
      </c>
      <c r="F20" s="2">
        <v>99.5</v>
      </c>
      <c r="G20" s="2">
        <v>100.0</v>
      </c>
      <c r="H20" s="2">
        <v>102.0</v>
      </c>
      <c r="I20" s="2">
        <v>100.0</v>
      </c>
      <c r="K20" s="9">
        <f t="shared" ref="K20:L20" si="31">min(B20*0.01*20, 20)</f>
        <v>20</v>
      </c>
      <c r="L20" s="9">
        <f t="shared" si="31"/>
        <v>19.8</v>
      </c>
      <c r="M20" s="2">
        <v>20.0</v>
      </c>
      <c r="N20" s="9">
        <f t="shared" ref="N20:R20" si="32">min(E20*0.01*20, 20)</f>
        <v>19.4</v>
      </c>
      <c r="O20" s="9">
        <f t="shared" si="32"/>
        <v>19.9</v>
      </c>
      <c r="P20" s="9">
        <f t="shared" si="32"/>
        <v>20</v>
      </c>
      <c r="Q20" s="9">
        <f t="shared" si="32"/>
        <v>20</v>
      </c>
      <c r="R20" s="9">
        <f t="shared" si="32"/>
        <v>20</v>
      </c>
    </row>
    <row r="21">
      <c r="A21" s="1" t="s">
        <v>25</v>
      </c>
      <c r="B21" s="2">
        <v>100.0</v>
      </c>
      <c r="C21" s="2">
        <v>99.0</v>
      </c>
      <c r="D21" s="2">
        <v>100.0</v>
      </c>
      <c r="E21" s="2">
        <v>95.0</v>
      </c>
      <c r="F21" s="2">
        <v>101.5</v>
      </c>
      <c r="G21" s="2">
        <v>95.0</v>
      </c>
      <c r="H21" s="2">
        <v>102.0</v>
      </c>
      <c r="I21" s="2">
        <v>100.0</v>
      </c>
      <c r="K21" s="9">
        <f t="shared" ref="K21:M21" si="33">min(B21*0.01*20, 20)</f>
        <v>20</v>
      </c>
      <c r="L21" s="9">
        <f t="shared" si="33"/>
        <v>19.8</v>
      </c>
      <c r="M21" s="9">
        <f t="shared" si="33"/>
        <v>20</v>
      </c>
      <c r="N21" s="2">
        <v>20.0</v>
      </c>
      <c r="O21" s="9">
        <f t="shared" ref="O21:R21" si="34">min(F21*0.01*20, 20)</f>
        <v>20</v>
      </c>
      <c r="P21" s="9">
        <f t="shared" si="34"/>
        <v>19</v>
      </c>
      <c r="Q21" s="9">
        <f t="shared" si="34"/>
        <v>20</v>
      </c>
      <c r="R21" s="9">
        <f t="shared" si="34"/>
        <v>20</v>
      </c>
    </row>
    <row r="22">
      <c r="A22" s="1" t="s">
        <v>50</v>
      </c>
      <c r="B22" s="2">
        <v>100.0</v>
      </c>
      <c r="C22" s="2">
        <v>106.0</v>
      </c>
      <c r="D22" s="2">
        <v>95.0</v>
      </c>
      <c r="E22" s="2">
        <v>100.0</v>
      </c>
      <c r="F22" s="2">
        <v>100.8</v>
      </c>
      <c r="G22" s="2">
        <v>96.0</v>
      </c>
      <c r="H22" s="2">
        <v>102.0</v>
      </c>
      <c r="I22" s="2">
        <v>105.0</v>
      </c>
      <c r="K22" s="9">
        <f t="shared" ref="K22:L22" si="35">min(B22*0.01*20, 20)</f>
        <v>20</v>
      </c>
      <c r="L22" s="9">
        <f t="shared" si="35"/>
        <v>20</v>
      </c>
      <c r="M22" s="2">
        <v>20.0</v>
      </c>
      <c r="N22" s="9">
        <f t="shared" ref="N22:R22" si="36">min(E22*0.01*20, 20)</f>
        <v>20</v>
      </c>
      <c r="O22" s="9">
        <f t="shared" si="36"/>
        <v>20</v>
      </c>
      <c r="P22" s="9">
        <f t="shared" si="36"/>
        <v>19.2</v>
      </c>
      <c r="Q22" s="9">
        <f t="shared" si="36"/>
        <v>20</v>
      </c>
      <c r="R22" s="9">
        <f t="shared" si="36"/>
        <v>20</v>
      </c>
    </row>
    <row r="23">
      <c r="A23" s="6" t="s">
        <v>51</v>
      </c>
      <c r="B23" s="2">
        <v>100.0</v>
      </c>
      <c r="C23" s="2">
        <v>105.0</v>
      </c>
      <c r="D23" s="2">
        <v>102.0</v>
      </c>
      <c r="E23" s="2">
        <v>97.0</v>
      </c>
      <c r="F23" s="2">
        <v>102.0</v>
      </c>
      <c r="G23" s="2">
        <v>98.0</v>
      </c>
      <c r="H23" s="2">
        <v>102.0</v>
      </c>
      <c r="I23" s="2">
        <v>100.0</v>
      </c>
      <c r="K23" s="9">
        <f t="shared" ref="K23:M23" si="37">min(B23*0.01*20, 20)</f>
        <v>20</v>
      </c>
      <c r="L23" s="9">
        <f t="shared" si="37"/>
        <v>20</v>
      </c>
      <c r="M23" s="9">
        <f t="shared" si="37"/>
        <v>20</v>
      </c>
      <c r="N23" s="2">
        <v>20.0</v>
      </c>
      <c r="O23" s="9">
        <f t="shared" ref="O23:R23" si="38">min(F23*0.01*20, 20)</f>
        <v>20</v>
      </c>
      <c r="P23" s="9">
        <f t="shared" si="38"/>
        <v>19.6</v>
      </c>
      <c r="Q23" s="9">
        <f t="shared" si="38"/>
        <v>20</v>
      </c>
      <c r="R23" s="9">
        <f t="shared" si="38"/>
        <v>20</v>
      </c>
    </row>
    <row r="24">
      <c r="A24" s="6" t="s">
        <v>52</v>
      </c>
      <c r="B24" s="2">
        <v>100.0</v>
      </c>
      <c r="C24" s="2">
        <v>105.0</v>
      </c>
      <c r="D24" s="2">
        <v>102.0</v>
      </c>
      <c r="E24" s="2">
        <v>95.0</v>
      </c>
      <c r="F24" s="2">
        <v>102.0</v>
      </c>
      <c r="G24" s="2">
        <v>87.0</v>
      </c>
      <c r="H24" s="2">
        <v>102.0</v>
      </c>
      <c r="I24" s="2">
        <v>105.0</v>
      </c>
      <c r="K24" s="9">
        <f t="shared" ref="K24:O24" si="39">min(B24*0.01*20, 20)</f>
        <v>20</v>
      </c>
      <c r="L24" s="9">
        <f t="shared" si="39"/>
        <v>20</v>
      </c>
      <c r="M24" s="9">
        <f t="shared" si="39"/>
        <v>20</v>
      </c>
      <c r="N24" s="9">
        <f t="shared" si="39"/>
        <v>19</v>
      </c>
      <c r="O24" s="9">
        <f t="shared" si="39"/>
        <v>20</v>
      </c>
      <c r="P24" s="2">
        <v>18.4</v>
      </c>
      <c r="Q24" s="9">
        <f t="shared" ref="Q24:R24" si="40">min(H24*0.01*20, 20)</f>
        <v>20</v>
      </c>
      <c r="R24" s="9">
        <f t="shared" si="40"/>
        <v>20</v>
      </c>
    </row>
    <row r="25">
      <c r="A25" s="6" t="s">
        <v>26</v>
      </c>
      <c r="B25" s="2">
        <v>100.0</v>
      </c>
      <c r="C25" s="2">
        <v>92.0</v>
      </c>
      <c r="D25" s="2">
        <v>100.0</v>
      </c>
      <c r="E25" s="2">
        <v>97.0</v>
      </c>
      <c r="F25" s="2">
        <v>96.8</v>
      </c>
      <c r="G25" s="2">
        <v>90.0</v>
      </c>
      <c r="H25" s="2">
        <v>102.0</v>
      </c>
      <c r="I25" s="2">
        <v>100.0</v>
      </c>
      <c r="K25" s="9">
        <f t="shared" ref="K25:O25" si="41">min(B25*0.01*20, 20)</f>
        <v>20</v>
      </c>
      <c r="L25" s="9">
        <f t="shared" si="41"/>
        <v>18.4</v>
      </c>
      <c r="M25" s="9">
        <f t="shared" si="41"/>
        <v>20</v>
      </c>
      <c r="N25" s="9">
        <f t="shared" si="41"/>
        <v>19.4</v>
      </c>
      <c r="O25" s="9">
        <f t="shared" si="41"/>
        <v>19.36</v>
      </c>
      <c r="P25" s="2">
        <v>19.0</v>
      </c>
      <c r="Q25" s="9">
        <f t="shared" ref="Q25:R25" si="42">min(H25*0.01*20, 20)</f>
        <v>20</v>
      </c>
      <c r="R25" s="9">
        <f t="shared" si="42"/>
        <v>20</v>
      </c>
    </row>
    <row r="26">
      <c r="A26" s="1" t="s">
        <v>53</v>
      </c>
      <c r="B26" s="2">
        <v>100.0</v>
      </c>
      <c r="C26" s="2">
        <v>105.5</v>
      </c>
      <c r="D26" s="2">
        <v>101.0</v>
      </c>
      <c r="E26" s="2">
        <v>94.5</v>
      </c>
      <c r="F26" s="2">
        <v>99.8</v>
      </c>
      <c r="G26" s="2">
        <v>100.0</v>
      </c>
      <c r="H26" s="2">
        <v>102.0</v>
      </c>
      <c r="I26" s="2">
        <v>105.0</v>
      </c>
      <c r="K26" s="9">
        <f t="shared" ref="K26:M26" si="43">min(B26*0.01*20, 20)</f>
        <v>20</v>
      </c>
      <c r="L26" s="9">
        <f t="shared" si="43"/>
        <v>20</v>
      </c>
      <c r="M26" s="9">
        <f t="shared" si="43"/>
        <v>20</v>
      </c>
      <c r="N26" s="2">
        <v>19.9</v>
      </c>
      <c r="O26" s="9">
        <f t="shared" ref="O26:R26" si="44">min(F26*0.01*20, 20)</f>
        <v>19.96</v>
      </c>
      <c r="P26" s="9">
        <f t="shared" si="44"/>
        <v>20</v>
      </c>
      <c r="Q26" s="9">
        <f t="shared" si="44"/>
        <v>20</v>
      </c>
      <c r="R26" s="9">
        <f t="shared" si="44"/>
        <v>20</v>
      </c>
    </row>
    <row r="27">
      <c r="A27" s="6" t="s">
        <v>27</v>
      </c>
      <c r="B27" s="2">
        <v>99.0</v>
      </c>
      <c r="C27" s="2">
        <v>98.0</v>
      </c>
      <c r="D27" s="9">
        <v>0.0</v>
      </c>
      <c r="E27" s="9">
        <v>0.0</v>
      </c>
      <c r="F27" s="2">
        <v>99.5</v>
      </c>
      <c r="G27" s="2">
        <v>90.0</v>
      </c>
      <c r="H27" s="2">
        <v>100.0</v>
      </c>
      <c r="I27" s="2">
        <v>100.0</v>
      </c>
      <c r="K27" s="9">
        <f t="shared" ref="K27:M27" si="45">min(B27*0.01*20, 20)</f>
        <v>19.8</v>
      </c>
      <c r="L27" s="9">
        <f t="shared" si="45"/>
        <v>19.6</v>
      </c>
      <c r="M27" s="9">
        <f t="shared" si="45"/>
        <v>0</v>
      </c>
      <c r="N27" s="2">
        <v>10.0</v>
      </c>
      <c r="O27" s="9">
        <f t="shared" ref="O27:R27" si="46">min(F27*0.01*20, 20)</f>
        <v>19.9</v>
      </c>
      <c r="P27" s="9">
        <f t="shared" si="46"/>
        <v>18</v>
      </c>
      <c r="Q27" s="9">
        <f t="shared" si="46"/>
        <v>20</v>
      </c>
      <c r="R27" s="9">
        <f t="shared" si="46"/>
        <v>20</v>
      </c>
    </row>
    <row r="28">
      <c r="A28" s="6" t="s">
        <v>54</v>
      </c>
      <c r="B28" s="2">
        <v>100.0</v>
      </c>
      <c r="C28" s="2">
        <v>106.0</v>
      </c>
      <c r="D28" s="2">
        <v>100.0</v>
      </c>
      <c r="E28" s="2">
        <v>100.0</v>
      </c>
      <c r="F28" s="2">
        <v>102.0</v>
      </c>
      <c r="G28" s="2">
        <v>100.0</v>
      </c>
      <c r="H28" s="2">
        <v>102.0</v>
      </c>
      <c r="I28" s="2">
        <v>105.0</v>
      </c>
      <c r="K28" s="9">
        <f t="shared" ref="K28:R28" si="47">min(B28*0.01*20, 20)</f>
        <v>20</v>
      </c>
      <c r="L28" s="9">
        <f t="shared" si="47"/>
        <v>20</v>
      </c>
      <c r="M28" s="9">
        <f t="shared" si="47"/>
        <v>20</v>
      </c>
      <c r="N28" s="9">
        <f t="shared" si="47"/>
        <v>20</v>
      </c>
      <c r="O28" s="9">
        <f t="shared" si="47"/>
        <v>20</v>
      </c>
      <c r="P28" s="9">
        <f t="shared" si="47"/>
        <v>20</v>
      </c>
      <c r="Q28" s="9">
        <f t="shared" si="47"/>
        <v>20</v>
      </c>
      <c r="R28" s="9">
        <f t="shared" si="47"/>
        <v>20</v>
      </c>
    </row>
    <row r="29">
      <c r="A29" s="6" t="s">
        <v>28</v>
      </c>
      <c r="B29" s="2">
        <v>90.0</v>
      </c>
      <c r="C29" s="2">
        <v>99.0</v>
      </c>
      <c r="D29" s="2">
        <v>92.0</v>
      </c>
      <c r="E29" s="2">
        <v>97.0</v>
      </c>
      <c r="F29" s="2">
        <v>99.0</v>
      </c>
      <c r="G29" s="2">
        <v>102.0</v>
      </c>
      <c r="H29" s="2">
        <v>102.0</v>
      </c>
      <c r="I29" s="2">
        <v>95.0</v>
      </c>
      <c r="K29" s="2">
        <v>19.0</v>
      </c>
      <c r="L29" s="9">
        <f t="shared" ref="L29:R29" si="48">min(C29*0.01*20, 20)</f>
        <v>19.8</v>
      </c>
      <c r="M29" s="9">
        <f t="shared" si="48"/>
        <v>18.4</v>
      </c>
      <c r="N29" s="9">
        <f t="shared" si="48"/>
        <v>19.4</v>
      </c>
      <c r="O29" s="9">
        <f t="shared" si="48"/>
        <v>19.8</v>
      </c>
      <c r="P29" s="9">
        <f t="shared" si="48"/>
        <v>20</v>
      </c>
      <c r="Q29" s="9">
        <f t="shared" si="48"/>
        <v>20</v>
      </c>
      <c r="R29" s="9">
        <f t="shared" si="48"/>
        <v>19</v>
      </c>
    </row>
    <row r="30">
      <c r="A30" s="6" t="s">
        <v>33</v>
      </c>
      <c r="B30" s="2">
        <v>91.0</v>
      </c>
      <c r="C30" s="2">
        <v>97.0</v>
      </c>
      <c r="D30" s="2">
        <v>100.0</v>
      </c>
      <c r="E30" s="2">
        <v>92.5</v>
      </c>
      <c r="F30" s="2">
        <v>101.5</v>
      </c>
      <c r="G30" s="2">
        <v>80.0</v>
      </c>
      <c r="H30" s="9">
        <v>0.0</v>
      </c>
      <c r="I30" s="2">
        <v>100.0</v>
      </c>
      <c r="K30" s="9">
        <f t="shared" ref="K30:P30" si="49">min(B30*0.01*20, 20)</f>
        <v>18.2</v>
      </c>
      <c r="L30" s="9">
        <f t="shared" si="49"/>
        <v>19.4</v>
      </c>
      <c r="M30" s="9">
        <f t="shared" si="49"/>
        <v>20</v>
      </c>
      <c r="N30" s="9">
        <f t="shared" si="49"/>
        <v>18.5</v>
      </c>
      <c r="O30" s="9">
        <f t="shared" si="49"/>
        <v>20</v>
      </c>
      <c r="P30" s="9">
        <f t="shared" si="49"/>
        <v>16</v>
      </c>
      <c r="Q30" s="2">
        <v>10.0</v>
      </c>
      <c r="R30" s="9">
        <f>min(I30*0.01*20, 20)</f>
        <v>20</v>
      </c>
    </row>
    <row r="31">
      <c r="A31" s="6" t="s">
        <v>55</v>
      </c>
      <c r="B31" s="2">
        <v>94.0</v>
      </c>
      <c r="C31" s="2">
        <v>79.5</v>
      </c>
      <c r="D31" s="2">
        <v>102.0</v>
      </c>
      <c r="E31" s="2">
        <v>97.0</v>
      </c>
      <c r="F31" s="2">
        <v>96.3</v>
      </c>
      <c r="G31" s="2">
        <v>90.0</v>
      </c>
      <c r="H31" s="2">
        <v>100.0</v>
      </c>
      <c r="I31" s="2">
        <v>100.0</v>
      </c>
      <c r="K31" s="9">
        <f t="shared" ref="K31:K40" si="51">min(B31*0.01*20, 20)</f>
        <v>18.8</v>
      </c>
      <c r="L31" s="2">
        <v>16.9</v>
      </c>
      <c r="M31" s="9">
        <f t="shared" ref="M31:R31" si="50">min(D31*0.01*20, 20)</f>
        <v>20</v>
      </c>
      <c r="N31" s="9">
        <f t="shared" si="50"/>
        <v>19.4</v>
      </c>
      <c r="O31" s="9">
        <f t="shared" si="50"/>
        <v>19.26</v>
      </c>
      <c r="P31" s="9">
        <f t="shared" si="50"/>
        <v>18</v>
      </c>
      <c r="Q31" s="9">
        <f t="shared" si="50"/>
        <v>20</v>
      </c>
      <c r="R31" s="9">
        <f t="shared" si="50"/>
        <v>20</v>
      </c>
    </row>
    <row r="32">
      <c r="A32" s="6" t="s">
        <v>29</v>
      </c>
      <c r="B32" s="2">
        <v>100.0</v>
      </c>
      <c r="C32" s="2">
        <v>100.0</v>
      </c>
      <c r="D32" s="2">
        <v>102.0</v>
      </c>
      <c r="E32" s="2">
        <v>96.5</v>
      </c>
      <c r="F32" s="2">
        <v>101.5</v>
      </c>
      <c r="G32" s="2">
        <v>98.0</v>
      </c>
      <c r="H32" s="2">
        <v>102.0</v>
      </c>
      <c r="I32" s="2">
        <v>100.0</v>
      </c>
      <c r="K32" s="9">
        <f t="shared" si="51"/>
        <v>20</v>
      </c>
      <c r="L32" s="9">
        <f t="shared" ref="L32:M32" si="52">min(C32*0.01*20, 20)</f>
        <v>20</v>
      </c>
      <c r="M32" s="9">
        <f t="shared" si="52"/>
        <v>20</v>
      </c>
      <c r="N32" s="2">
        <v>20.0</v>
      </c>
      <c r="O32" s="9">
        <f t="shared" ref="O32:R32" si="53">min(F32*0.01*20, 20)</f>
        <v>20</v>
      </c>
      <c r="P32" s="9">
        <f t="shared" si="53"/>
        <v>19.6</v>
      </c>
      <c r="Q32" s="9">
        <f t="shared" si="53"/>
        <v>20</v>
      </c>
      <c r="R32" s="9">
        <f t="shared" si="53"/>
        <v>20</v>
      </c>
    </row>
    <row r="33">
      <c r="A33" s="1" t="s">
        <v>35</v>
      </c>
      <c r="B33" s="2">
        <v>100.0</v>
      </c>
      <c r="C33" s="2">
        <v>95.0</v>
      </c>
      <c r="D33" s="2">
        <v>102.0</v>
      </c>
      <c r="E33" s="2">
        <v>98.0</v>
      </c>
      <c r="F33" s="2">
        <v>99.8</v>
      </c>
      <c r="G33" s="2">
        <v>80.0</v>
      </c>
      <c r="H33" s="2">
        <v>102.0</v>
      </c>
      <c r="I33" s="2">
        <v>105.0</v>
      </c>
      <c r="K33" s="9">
        <f t="shared" si="51"/>
        <v>20</v>
      </c>
      <c r="L33" s="9">
        <f t="shared" ref="L33:O33" si="54">min(C33*0.01*20, 20)</f>
        <v>19</v>
      </c>
      <c r="M33" s="9">
        <f t="shared" si="54"/>
        <v>20</v>
      </c>
      <c r="N33" s="9">
        <f t="shared" si="54"/>
        <v>19.6</v>
      </c>
      <c r="O33" s="9">
        <f t="shared" si="54"/>
        <v>19.96</v>
      </c>
      <c r="P33" s="2">
        <v>17.0</v>
      </c>
      <c r="Q33" s="9">
        <f t="shared" ref="Q33:R33" si="55">min(H33*0.01*20, 20)</f>
        <v>20</v>
      </c>
      <c r="R33" s="9">
        <f t="shared" si="55"/>
        <v>20</v>
      </c>
    </row>
    <row r="34">
      <c r="A34" s="1" t="s">
        <v>56</v>
      </c>
      <c r="B34" s="2">
        <v>100.0</v>
      </c>
      <c r="C34" s="2">
        <v>99.5</v>
      </c>
      <c r="D34" s="2">
        <v>100.0</v>
      </c>
      <c r="E34" s="2">
        <v>95.0</v>
      </c>
      <c r="F34" s="2">
        <v>99.5</v>
      </c>
      <c r="G34" s="2">
        <v>95.0</v>
      </c>
      <c r="H34" s="2">
        <v>100.0</v>
      </c>
      <c r="I34" s="2">
        <v>100.0</v>
      </c>
      <c r="K34" s="9">
        <f t="shared" si="51"/>
        <v>20</v>
      </c>
      <c r="L34" s="9">
        <f t="shared" ref="L34:M34" si="56">min(C34*0.01*20, 20)</f>
        <v>19.9</v>
      </c>
      <c r="M34" s="9">
        <f t="shared" si="56"/>
        <v>20</v>
      </c>
      <c r="N34" s="2">
        <v>20.0</v>
      </c>
      <c r="O34" s="9">
        <f t="shared" ref="O34:R34" si="57">min(F34*0.01*20, 20)</f>
        <v>19.9</v>
      </c>
      <c r="P34" s="9">
        <f t="shared" si="57"/>
        <v>19</v>
      </c>
      <c r="Q34" s="9">
        <f t="shared" si="57"/>
        <v>20</v>
      </c>
      <c r="R34" s="9">
        <f t="shared" si="57"/>
        <v>20</v>
      </c>
    </row>
    <row r="35">
      <c r="A35" s="6" t="s">
        <v>57</v>
      </c>
      <c r="B35" s="2">
        <v>100.0</v>
      </c>
      <c r="C35" s="2">
        <v>105.0</v>
      </c>
      <c r="D35" s="2">
        <v>100.0</v>
      </c>
      <c r="E35" s="2">
        <v>97.0</v>
      </c>
      <c r="F35" s="2">
        <v>101.5</v>
      </c>
      <c r="G35" s="2">
        <v>100.0</v>
      </c>
      <c r="H35" s="2">
        <v>102.0</v>
      </c>
      <c r="I35" s="2">
        <v>100.0</v>
      </c>
      <c r="K35" s="9">
        <f t="shared" si="51"/>
        <v>20</v>
      </c>
      <c r="L35" s="9">
        <f t="shared" ref="L35:M35" si="58">min(C35*0.01*20, 20)</f>
        <v>20</v>
      </c>
      <c r="M35" s="9">
        <f t="shared" si="58"/>
        <v>20</v>
      </c>
      <c r="N35" s="2">
        <v>20.0</v>
      </c>
      <c r="O35" s="9">
        <f t="shared" ref="O35:R35" si="59">min(F35*0.01*20, 20)</f>
        <v>20</v>
      </c>
      <c r="P35" s="9">
        <f t="shared" si="59"/>
        <v>20</v>
      </c>
      <c r="Q35" s="9">
        <f t="shared" si="59"/>
        <v>20</v>
      </c>
      <c r="R35" s="9">
        <f t="shared" si="59"/>
        <v>20</v>
      </c>
    </row>
    <row r="36">
      <c r="A36" s="6" t="s">
        <v>58</v>
      </c>
      <c r="B36" s="2">
        <v>100.0</v>
      </c>
      <c r="C36" s="2">
        <v>106.0</v>
      </c>
      <c r="D36" s="2">
        <v>102.0</v>
      </c>
      <c r="E36" s="2">
        <v>0.0</v>
      </c>
      <c r="F36" s="2">
        <v>101.5</v>
      </c>
      <c r="G36" s="2">
        <v>98.0</v>
      </c>
      <c r="H36" s="2">
        <v>100.0</v>
      </c>
      <c r="I36" s="2">
        <v>100.0</v>
      </c>
      <c r="K36" s="9">
        <f t="shared" si="51"/>
        <v>20</v>
      </c>
      <c r="L36" s="9">
        <f t="shared" ref="L36:M36" si="60">min(C36*0.01*20, 20)</f>
        <v>20</v>
      </c>
      <c r="M36" s="9">
        <f t="shared" si="60"/>
        <v>20</v>
      </c>
      <c r="N36" s="2">
        <v>10.0</v>
      </c>
      <c r="O36" s="9">
        <f t="shared" ref="O36:R36" si="61">min(F36*0.01*20, 20)</f>
        <v>20</v>
      </c>
      <c r="P36" s="9">
        <f t="shared" si="61"/>
        <v>19.6</v>
      </c>
      <c r="Q36" s="9">
        <f t="shared" si="61"/>
        <v>20</v>
      </c>
      <c r="R36" s="9">
        <f t="shared" si="61"/>
        <v>20</v>
      </c>
    </row>
    <row r="37">
      <c r="A37" s="1" t="s">
        <v>59</v>
      </c>
      <c r="B37" s="2">
        <v>100.0</v>
      </c>
      <c r="C37" s="2">
        <v>106.0</v>
      </c>
      <c r="D37" s="2">
        <v>95.0</v>
      </c>
      <c r="E37" s="2">
        <v>97.0</v>
      </c>
      <c r="F37" s="2">
        <v>102.0</v>
      </c>
      <c r="G37" s="2">
        <v>102.0</v>
      </c>
      <c r="H37" s="2">
        <v>102.0</v>
      </c>
      <c r="I37" s="2">
        <v>105.0</v>
      </c>
      <c r="K37" s="9">
        <f t="shared" si="51"/>
        <v>20</v>
      </c>
      <c r="L37" s="9">
        <f t="shared" ref="L37:L38" si="63">min(C37*0.01*20, 20)</f>
        <v>20</v>
      </c>
      <c r="M37" s="2">
        <v>20.0</v>
      </c>
      <c r="N37" s="9">
        <f t="shared" ref="N37:R37" si="62">min(E37*0.01*20, 20)</f>
        <v>19.4</v>
      </c>
      <c r="O37" s="9">
        <f t="shared" si="62"/>
        <v>20</v>
      </c>
      <c r="P37" s="9">
        <f t="shared" si="62"/>
        <v>20</v>
      </c>
      <c r="Q37" s="9">
        <f t="shared" si="62"/>
        <v>20</v>
      </c>
      <c r="R37" s="9">
        <f t="shared" si="62"/>
        <v>20</v>
      </c>
    </row>
    <row r="38">
      <c r="A38" s="6" t="s">
        <v>34</v>
      </c>
      <c r="B38" s="2">
        <v>100.0</v>
      </c>
      <c r="C38" s="2">
        <v>104.5</v>
      </c>
      <c r="D38" s="2">
        <v>102.0</v>
      </c>
      <c r="E38" s="2">
        <v>97.0</v>
      </c>
      <c r="F38" s="2">
        <v>102.0</v>
      </c>
      <c r="G38" s="2">
        <v>86.5</v>
      </c>
      <c r="H38" s="2">
        <v>102.0</v>
      </c>
      <c r="I38" s="2">
        <v>90.0</v>
      </c>
      <c r="K38" s="9">
        <f t="shared" si="51"/>
        <v>20</v>
      </c>
      <c r="L38" s="9">
        <f t="shared" si="63"/>
        <v>20</v>
      </c>
      <c r="M38" s="9">
        <f t="shared" ref="M38:O38" si="64">min(D38*0.01*20, 20)</f>
        <v>20</v>
      </c>
      <c r="N38" s="9">
        <f t="shared" si="64"/>
        <v>19.4</v>
      </c>
      <c r="O38" s="9">
        <f t="shared" si="64"/>
        <v>20</v>
      </c>
      <c r="P38" s="2">
        <v>18.3</v>
      </c>
      <c r="Q38" s="9">
        <f t="shared" ref="Q38:R38" si="65">min(H38*0.01*20, 20)</f>
        <v>20</v>
      </c>
      <c r="R38" s="9">
        <f t="shared" si="65"/>
        <v>18</v>
      </c>
    </row>
    <row r="39">
      <c r="A39" s="1" t="s">
        <v>60</v>
      </c>
      <c r="B39" s="2">
        <v>100.0</v>
      </c>
      <c r="C39" s="2">
        <v>97.0</v>
      </c>
      <c r="D39" s="2">
        <v>100.0</v>
      </c>
      <c r="E39" s="2">
        <v>97.0</v>
      </c>
      <c r="F39" s="2">
        <v>102.0</v>
      </c>
      <c r="G39" s="2">
        <v>96.0</v>
      </c>
      <c r="H39" s="2">
        <v>102.0</v>
      </c>
      <c r="I39" s="2">
        <v>105.0</v>
      </c>
      <c r="K39" s="9">
        <f t="shared" si="51"/>
        <v>20</v>
      </c>
      <c r="L39" s="2">
        <v>20.0</v>
      </c>
      <c r="M39" s="9">
        <f t="shared" ref="M39:R39" si="66">min(D39*0.01*20, 20)</f>
        <v>20</v>
      </c>
      <c r="N39" s="9">
        <f t="shared" si="66"/>
        <v>19.4</v>
      </c>
      <c r="O39" s="9">
        <f t="shared" si="66"/>
        <v>20</v>
      </c>
      <c r="P39" s="9">
        <f t="shared" si="66"/>
        <v>19.2</v>
      </c>
      <c r="Q39" s="9">
        <f t="shared" si="66"/>
        <v>20</v>
      </c>
      <c r="R39" s="9">
        <f t="shared" si="66"/>
        <v>20</v>
      </c>
    </row>
    <row r="40">
      <c r="A40" s="6" t="s">
        <v>61</v>
      </c>
      <c r="B40" s="2">
        <v>100.0</v>
      </c>
      <c r="C40" s="2">
        <v>105.0</v>
      </c>
      <c r="D40" s="2">
        <v>100.0</v>
      </c>
      <c r="E40" s="2">
        <v>97.0</v>
      </c>
      <c r="F40" s="2">
        <v>97.0</v>
      </c>
      <c r="G40" s="2">
        <v>95.0</v>
      </c>
      <c r="H40" s="2">
        <v>100.0</v>
      </c>
      <c r="I40" s="2">
        <v>100.0</v>
      </c>
      <c r="K40" s="9">
        <f t="shared" si="51"/>
        <v>20</v>
      </c>
      <c r="L40" s="9">
        <f t="shared" ref="L40:O40" si="67">min(C40*0.01*20, 20)</f>
        <v>20</v>
      </c>
      <c r="M40" s="9">
        <f t="shared" si="67"/>
        <v>20</v>
      </c>
      <c r="N40" s="9">
        <f t="shared" si="67"/>
        <v>19.4</v>
      </c>
      <c r="O40" s="9">
        <f t="shared" si="67"/>
        <v>19.4</v>
      </c>
      <c r="P40" s="2">
        <v>20.0</v>
      </c>
      <c r="Q40" s="9">
        <f t="shared" ref="Q40:R40" si="68">min(H40*0.01*20, 20)</f>
        <v>20</v>
      </c>
      <c r="R40" s="9">
        <f t="shared" si="68"/>
        <v>20</v>
      </c>
    </row>
  </sheetData>
  <drawing r:id="rId1"/>
</worksheet>
</file>