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emf" ContentType="image/x-emf"/>
  <Override PartName="/xl/styles.xml" ContentType="application/vnd.openxmlformats-officedocument.spreadsheetml.styles+xml"/>
  <Override PartName="/xl/activeX/activeX1.xml" ContentType="application/vnd.ms-office.activeX+xml"/>
  <Default Extension="bin" ContentType="application/vnd.ms-office.activeX"/>
  <Override PartName="/xl/activeX/activeX2.xml" ContentType="application/vnd.ms-office.activeX+xml"/>
  <Override PartName="/xl/activeX/activeX3.xml" ContentType="application/vnd.ms-office.activeX+xml"/>
  <Override PartName="/xl/drawings/drawing1.xml" ContentType="application/vnd.openxmlformats-officedocument.drawing+xml"/>
  <Default Extension="vml" ContentType="application/vnd.openxmlformats-officedocument.vmlDrawing"/>
  <Override PartName="/xl/printerSettings/printerSettings1.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3.xml" ContentType="application/vnd.openxmlformats-officedocument.drawing+xml"/>
  <Override PartName="/xl/printerSettings/printerSettings3.bin" ContentType="application/vnd.openxmlformats-officedocument.spreadsheetml.printerSettings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4.xml" ContentType="application/vnd.openxmlformats-officedocument.drawing+xml"/>
  <Override PartName="/xl/printerSettings/printerSettings4.bin" ContentType="application/vnd.openxmlformats-officedocument.spreadsheetml.printerSettings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drawings/drawing5.xml" ContentType="application/vnd.openxmlformats-officedocument.drawing+xml"/>
  <Override PartName="/xl/printerSettings/printerSettings5.bin" ContentType="application/vnd.openxmlformats-officedocument.spreadsheetml.printerSettings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6.xml" ContentType="application/vnd.openxmlformats-officedocument.drawing+xml"/>
  <Override PartName="/xl/printerSettings/printerSettings6.bin" ContentType="application/vnd.openxmlformats-officedocument.spreadsheetml.printerSettings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drawings/drawing7.xml" ContentType="application/vnd.openxmlformats-officedocument.drawing+xml"/>
  <Override PartName="/xl/printerSettings/printerSettings7.bin" ContentType="application/vnd.openxmlformats-officedocument.spreadsheetml.printerSettings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drawings/drawing8.xml" ContentType="application/vnd.openxmlformats-officedocument.drawing+xml"/>
  <Override PartName="/xl/printerSettings/printerSettings8.bin" ContentType="application/vnd.openxmlformats-officedocument.spreadsheetml.printerSettings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9.xml" ContentType="application/vnd.openxmlformats-officedocument.drawing+xml"/>
  <Override PartName="/xl/printerSettings/printerSettings9.bin" ContentType="application/vnd.openxmlformats-officedocument.spreadsheetml.printerSettings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drawings/drawing10.xml" ContentType="application/vnd.openxmlformats-officedocument.drawing+xml"/>
  <Override PartName="/xl/printerSettings/printerSettings10.bin" ContentType="application/vnd.openxmlformats-officedocument.spreadsheetml.printerSettings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11.xml" ContentType="application/vnd.openxmlformats-officedocument.drawing+xml"/>
  <Override PartName="/xl/printerSettings/printerSettings11.bin" ContentType="application/vnd.openxmlformats-officedocument.spreadsheetml.printerSettings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12.xml" ContentType="application/vnd.openxmlformats-officedocument.drawing+xml"/>
  <Override PartName="/xl/printerSettings/printerSettings12.bin" ContentType="application/vnd.openxmlformats-officedocument.spreadsheetml.printerSettings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drawings/drawing13.xml" ContentType="application/vnd.openxmlformats-officedocument.drawing+xml"/>
  <Override PartName="/xl/printerSettings/printerSettings13.bin" ContentType="application/vnd.openxmlformats-officedocument.spreadsheetml.printerSettings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drawings/drawing14.xml" ContentType="application/vnd.openxmlformats-officedocument.drawing+xml"/>
  <Override PartName="/xl/printerSettings/printerSettings14.bin" ContentType="application/vnd.openxmlformats-officedocument.spreadsheetml.printerSettings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drawings/drawing15.xml" ContentType="application/vnd.openxmlformats-officedocument.drawing+xml"/>
  <Override PartName="/xl/printerSettings/printerSettings15.bin" ContentType="application/vnd.openxmlformats-officedocument.spreadsheetml.printerSettings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drawings/drawing16.xml" ContentType="application/vnd.openxmlformats-officedocument.drawing+xml"/>
  <Override PartName="/xl/printerSettings/printerSettings16.bin" ContentType="application/vnd.openxmlformats-officedocument.spreadsheetml.printerSettings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drawings/drawing17.xml" ContentType="application/vnd.openxmlformats-officedocument.drawing+xml"/>
  <Override PartName="/xl/printerSettings/printerSettings17.bin" ContentType="application/vnd.openxmlformats-officedocument.spreadsheetml.printerSettings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drawings/drawing18.xml" ContentType="application/vnd.openxmlformats-officedocument.drawing+xml"/>
  <Override PartName="/xl/printerSettings/printerSettings18.bin" ContentType="application/vnd.openxmlformats-officedocument.spreadsheetml.printerSettings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drawings/drawing19.xml" ContentType="application/vnd.openxmlformats-officedocument.drawing+xml"/>
  <Override PartName="/xl/printerSettings/printerSettings19.bin" ContentType="application/vnd.openxmlformats-officedocument.spreadsheetml.printerSettings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drawings/drawing20.xml" ContentType="application/vnd.openxmlformats-officedocument.drawing+xml"/>
  <Override PartName="/xl/printerSettings/printerSettings20.bin" ContentType="application/vnd.openxmlformats-officedocument.spreadsheetml.printerSettings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E:\TM1Models\FS-Planning\EV\"/>
    </mc:Choice>
  </mc:AlternateContent>
  <bookViews>
    <workbookView showSheetTabs="0" xWindow="600" yWindow="120" windowWidth="26115" windowHeight="13095" activeTab="2"/>
  </bookViews>
  <sheets>
    <sheet name="Treasury_Scenario_Overview" sheetId="1" r:id="rId3"/>
    <sheet name="Config" sheetId="2" state="hidden" r:id="rId4"/>
    <sheet name="Treasury_Scenario_Overview_2019" sheetId="3" r:id="rId5"/>
    <sheet name="Config_2019" sheetId="4" state="hidden" r:id="rId6"/>
    <sheet name="Treasury_Scenario_Overview_Bud" sheetId="5" r:id="rId7"/>
    <sheet name="Config_Budget (2019)" sheetId="6" state="hidden" r:id="rId8"/>
    <sheet name="Treasury_Scenario_Overview_For" sheetId="7" r:id="rId9"/>
    <sheet name="Config_Forecast 1 (2019)" sheetId="8" state="hidden" r:id="rId10"/>
    <sheet name="Treasury_Scenario_Overview_For9" sheetId="9" r:id="rId11"/>
    <sheet name="Config_Forecast 2 (2019)" sheetId="10" state="hidden" r:id="rId12"/>
    <sheet name="Treasury_Scenario_Overview_2020" sheetId="11" r:id="rId13"/>
    <sheet name="Config_2020" sheetId="12" state="hidden" r:id="rId14"/>
    <sheet name="Treasury_Scenario_Overview_Bu13" sheetId="13" r:id="rId15"/>
    <sheet name="Config_Budget (2020)" sheetId="14" state="hidden" r:id="rId16"/>
    <sheet name="Treasury_Scenario_Overview_Fo15" sheetId="15" r:id="rId17"/>
    <sheet name="Config_Forecast 1 (2020)" sheetId="16" state="hidden" r:id="rId18"/>
    <sheet name="Treasury_Scenario_Overview_Fo17" sheetId="17" r:id="rId19"/>
    <sheet name="Config_Forecast 2 (2020)" sheetId="18" state="hidden" r:id="rId20"/>
    <sheet name="Treasury_Scenario_Overview_2021" sheetId="19" r:id="rId21"/>
    <sheet name="Config_2021" sheetId="20" state="hidden" r:id="rId22"/>
    <sheet name="Treasury_Scenario_Overview_Bu21" sheetId="21" r:id="rId23"/>
    <sheet name="Config_Budget (2021)" sheetId="22" state="hidden" r:id="rId24"/>
    <sheet name="Treasury_Scenario_Overview_Fo23" sheetId="23" r:id="rId25"/>
    <sheet name="Config_Forecast 1 (2021)" sheetId="24" state="hidden" r:id="rId26"/>
    <sheet name="Treasury_Scenario_Overview_Fo25" sheetId="25" r:id="rId27"/>
    <sheet name="Config_Forecast 2 (2021)" sheetId="26" state="hidden" r:id="rId28"/>
    <sheet name="Treasury_Scenario_Overview_2022" sheetId="27" r:id="rId29"/>
    <sheet name="Config_2022" sheetId="28" state="hidden" r:id="rId30"/>
    <sheet name="Treasury_Scenario_Overview_Bu29" sheetId="29" r:id="rId31"/>
    <sheet name="Config_Budget (2022)" sheetId="30" state="hidden" r:id="rId32"/>
    <sheet name="Treasury_Scenario_Overview_Fo31" sheetId="31" r:id="rId33"/>
    <sheet name="Config_Forecast 1 (2022)" sheetId="32" state="hidden" r:id="rId34"/>
    <sheet name="Treasury_Scenario_Overview_Fo33" sheetId="33" r:id="rId35"/>
    <sheet name="Config_Forecast 2 (2022)" sheetId="34" state="hidden" r:id="rId36"/>
    <sheet name="Treasury_Scenario_Overview_2023" sheetId="35" r:id="rId37"/>
    <sheet name="Config_2023" sheetId="36" state="hidden" r:id="rId38"/>
    <sheet name="Treasury_Scenario_Overview_Fo37" sheetId="37" r:id="rId39"/>
    <sheet name="Config_Forecast 1 (2023)" sheetId="38" state="hidden" r:id="rId40"/>
    <sheet name="Treasury_Scenario_Overview_Act" sheetId="39" r:id="rId41"/>
    <sheet name="Config_Actuals" sheetId="40" state="hidden" r:id="rId42"/>
  </sheets>
  <definedNames>
    <definedName name="ServerName">Config!$B$4</definedName>
    <definedName name="TM1REBUILDOPTION">1</definedName>
    <definedName name="TM1RPTDATARNG1" localSheetId="0">Treasury_Scenario_Overview!$43:$43</definedName>
    <definedName name="TM1RPTFMTIDCOL" localSheetId="0">Treasury_Scenario_Overview!$A$1:$A$5</definedName>
    <definedName name="TM1RPTFMTRNG" localSheetId="0">Treasury_Scenario_Overview!$B$2:$M$4</definedName>
    <definedName name="vCountry">Config!$C$8</definedName>
    <definedName name="vVers">Config!$B$8</definedName>
    <definedName name="TM1RPTDATARNG1" localSheetId="2">Treasury_Scenario_Overview_2019!$43:$43</definedName>
    <definedName name="TM1RPTFMTIDCOL" localSheetId="2">Treasury_Scenario_Overview_2019!$A$1:$A$5</definedName>
    <definedName name="TM1RPTFMTRNG" localSheetId="2">Treasury_Scenario_Overview_2019!$B$2:$M$4</definedName>
    <definedName name="ServerName" localSheetId="3">Config_2019!$B$4</definedName>
    <definedName name="vCountry" localSheetId="3">Config_2019!$C$8</definedName>
    <definedName name="vVers" localSheetId="3">Config_2019!$B$8</definedName>
    <definedName name="TM1RPTDATARNG1" localSheetId="4">Treasury_Scenario_Overview_Bud!$43:$43</definedName>
    <definedName name="TM1RPTFMTIDCOL" localSheetId="4">Treasury_Scenario_Overview_Bud!$A$1:$A$5</definedName>
    <definedName name="TM1RPTFMTRNG" localSheetId="4">Treasury_Scenario_Overview_Bud!$B$2:$M$4</definedName>
    <definedName name="ServerName" localSheetId="5">'Config_Budget (2019)'!$B$4</definedName>
    <definedName name="vCountry" localSheetId="5">'Config_Budget (2019)'!$C$8</definedName>
    <definedName name="vVers" localSheetId="5">'Config_Budget (2019)'!$B$8</definedName>
    <definedName name="TM1RPTDATARNG1" localSheetId="6">Treasury_Scenario_Overview_For!$43:$43</definedName>
    <definedName name="TM1RPTFMTIDCOL" localSheetId="6">Treasury_Scenario_Overview_For!$A$1:$A$5</definedName>
    <definedName name="TM1RPTFMTRNG" localSheetId="6">Treasury_Scenario_Overview_For!$B$2:$M$4</definedName>
    <definedName name="ServerName" localSheetId="7">'Config_Forecast 1 (2019)'!$B$4</definedName>
    <definedName name="vCountry" localSheetId="7">'Config_Forecast 1 (2019)'!$C$8</definedName>
    <definedName name="vVers" localSheetId="7">'Config_Forecast 1 (2019)'!$B$8</definedName>
    <definedName name="TM1RPTDATARNG1" localSheetId="8">Treasury_Scenario_Overview_For9!$43:$43</definedName>
    <definedName name="TM1RPTFMTIDCOL" localSheetId="8">Treasury_Scenario_Overview_For9!$A$1:$A$5</definedName>
    <definedName name="TM1RPTFMTRNG" localSheetId="8">Treasury_Scenario_Overview_For9!$B$2:$M$4</definedName>
    <definedName name="ServerName" localSheetId="9">'Config_Forecast 2 (2019)'!$B$4</definedName>
    <definedName name="vCountry" localSheetId="9">'Config_Forecast 2 (2019)'!$C$8</definedName>
    <definedName name="vVers" localSheetId="9">'Config_Forecast 2 (2019)'!$B$8</definedName>
    <definedName name="TM1RPTDATARNG1" localSheetId="10">Treasury_Scenario_Overview_2020!$43:$43</definedName>
    <definedName name="TM1RPTFMTIDCOL" localSheetId="10">Treasury_Scenario_Overview_2020!$A$1:$A$5</definedName>
    <definedName name="TM1RPTFMTRNG" localSheetId="10">Treasury_Scenario_Overview_2020!$B$2:$M$4</definedName>
    <definedName name="ServerName" localSheetId="11">Config_2020!$B$4</definedName>
    <definedName name="vCountry" localSheetId="11">Config_2020!$C$8</definedName>
    <definedName name="vVers" localSheetId="11">Config_2020!$B$8</definedName>
    <definedName name="TM1RPTDATARNG1" localSheetId="12">Treasury_Scenario_Overview_Bu13!$43:$43</definedName>
    <definedName name="TM1RPTFMTIDCOL" localSheetId="12">Treasury_Scenario_Overview_Bu13!$A$1:$A$5</definedName>
    <definedName name="TM1RPTFMTRNG" localSheetId="12">Treasury_Scenario_Overview_Bu13!$B$2:$M$4</definedName>
    <definedName name="ServerName" localSheetId="13">'Config_Budget (2020)'!$B$4</definedName>
    <definedName name="vCountry" localSheetId="13">'Config_Budget (2020)'!$C$8</definedName>
    <definedName name="vVers" localSheetId="13">'Config_Budget (2020)'!$B$8</definedName>
    <definedName name="TM1RPTDATARNG1" localSheetId="14">Treasury_Scenario_Overview_Fo15!$43:$43</definedName>
    <definedName name="TM1RPTFMTIDCOL" localSheetId="14">Treasury_Scenario_Overview_Fo15!$A$1:$A$5</definedName>
    <definedName name="TM1RPTFMTRNG" localSheetId="14">Treasury_Scenario_Overview_Fo15!$B$2:$M$4</definedName>
    <definedName name="ServerName" localSheetId="15">'Config_Forecast 1 (2020)'!$B$4</definedName>
    <definedName name="vCountry" localSheetId="15">'Config_Forecast 1 (2020)'!$C$8</definedName>
    <definedName name="vVers" localSheetId="15">'Config_Forecast 1 (2020)'!$B$8</definedName>
    <definedName name="TM1RPTDATARNG1" localSheetId="16">Treasury_Scenario_Overview_Fo17!$43:$43</definedName>
    <definedName name="TM1RPTFMTIDCOL" localSheetId="16">Treasury_Scenario_Overview_Fo17!$A$1:$A$5</definedName>
    <definedName name="TM1RPTFMTRNG" localSheetId="16">Treasury_Scenario_Overview_Fo17!$B$2:$M$4</definedName>
    <definedName name="ServerName" localSheetId="17">'Config_Forecast 2 (2020)'!$B$4</definedName>
    <definedName name="vCountry" localSheetId="17">'Config_Forecast 2 (2020)'!$C$8</definedName>
    <definedName name="vVers" localSheetId="17">'Config_Forecast 2 (2020)'!$B$8</definedName>
    <definedName name="TM1RPTDATARNG1" localSheetId="18">Treasury_Scenario_Overview_2021!$43:$43</definedName>
    <definedName name="TM1RPTFMTIDCOL" localSheetId="18">Treasury_Scenario_Overview_2021!$A$1:$A$5</definedName>
    <definedName name="TM1RPTFMTRNG" localSheetId="18">Treasury_Scenario_Overview_2021!$B$2:$M$4</definedName>
    <definedName name="ServerName" localSheetId="19">Config_2021!$B$4</definedName>
    <definedName name="vCountry" localSheetId="19">Config_2021!$C$8</definedName>
    <definedName name="vVers" localSheetId="19">Config_2021!$B$8</definedName>
    <definedName name="TM1RPTDATARNG1" localSheetId="20">Treasury_Scenario_Overview_Bu21!$43:$43</definedName>
    <definedName name="TM1RPTFMTIDCOL" localSheetId="20">Treasury_Scenario_Overview_Bu21!$A$1:$A$5</definedName>
    <definedName name="TM1RPTFMTRNG" localSheetId="20">Treasury_Scenario_Overview_Bu21!$B$2:$M$4</definedName>
    <definedName name="ServerName" localSheetId="21">'Config_Budget (2021)'!$B$4</definedName>
    <definedName name="vCountry" localSheetId="21">'Config_Budget (2021)'!$C$8</definedName>
    <definedName name="vVers" localSheetId="21">'Config_Budget (2021)'!$B$8</definedName>
    <definedName name="TM1RPTDATARNG1" localSheetId="22">Treasury_Scenario_Overview_Fo23!$43:$43</definedName>
    <definedName name="TM1RPTFMTIDCOL" localSheetId="22">Treasury_Scenario_Overview_Fo23!$A$1:$A$5</definedName>
    <definedName name="TM1RPTFMTRNG" localSheetId="22">Treasury_Scenario_Overview_Fo23!$B$2:$M$4</definedName>
    <definedName name="ServerName" localSheetId="23">'Config_Forecast 1 (2021)'!$B$4</definedName>
    <definedName name="vCountry" localSheetId="23">'Config_Forecast 1 (2021)'!$C$8</definedName>
    <definedName name="vVers" localSheetId="23">'Config_Forecast 1 (2021)'!$B$8</definedName>
    <definedName name="TM1RPTDATARNG1" localSheetId="24">Treasury_Scenario_Overview_Fo25!$43:$43</definedName>
    <definedName name="TM1RPTFMTIDCOL" localSheetId="24">Treasury_Scenario_Overview_Fo25!$A$1:$A$5</definedName>
    <definedName name="TM1RPTFMTRNG" localSheetId="24">Treasury_Scenario_Overview_Fo25!$B$2:$M$4</definedName>
    <definedName name="ServerName" localSheetId="25">'Config_Forecast 2 (2021)'!$B$4</definedName>
    <definedName name="vCountry" localSheetId="25">'Config_Forecast 2 (2021)'!$C$8</definedName>
    <definedName name="vVers" localSheetId="25">'Config_Forecast 2 (2021)'!$B$8</definedName>
    <definedName name="TM1RPTDATARNG1" localSheetId="26">Treasury_Scenario_Overview_2022!$43:$43</definedName>
    <definedName name="TM1RPTFMTIDCOL" localSheetId="26">Treasury_Scenario_Overview_2022!$A$1:$A$5</definedName>
    <definedName name="TM1RPTFMTRNG" localSheetId="26">Treasury_Scenario_Overview_2022!$B$2:$M$4</definedName>
    <definedName name="ServerName" localSheetId="27">Config_2022!$B$4</definedName>
    <definedName name="vCountry" localSheetId="27">Config_2022!$C$8</definedName>
    <definedName name="vVers" localSheetId="27">Config_2022!$B$8</definedName>
    <definedName name="TM1RPTDATARNG1" localSheetId="28">Treasury_Scenario_Overview_Bu29!$43:$43</definedName>
    <definedName name="TM1RPTFMTIDCOL" localSheetId="28">Treasury_Scenario_Overview_Bu29!$A$1:$A$5</definedName>
    <definedName name="TM1RPTFMTRNG" localSheetId="28">Treasury_Scenario_Overview_Bu29!$B$2:$M$4</definedName>
    <definedName name="ServerName" localSheetId="29">'Config_Budget (2022)'!$B$4</definedName>
    <definedName name="vCountry" localSheetId="29">'Config_Budget (2022)'!$C$8</definedName>
    <definedName name="vVers" localSheetId="29">'Config_Budget (2022)'!$B$8</definedName>
    <definedName name="TM1RPTDATARNG1" localSheetId="30">Treasury_Scenario_Overview_Fo31!$43:$43</definedName>
    <definedName name="TM1RPTFMTIDCOL" localSheetId="30">Treasury_Scenario_Overview_Fo31!$A$1:$A$5</definedName>
    <definedName name="TM1RPTFMTRNG" localSheetId="30">Treasury_Scenario_Overview_Fo31!$B$2:$M$4</definedName>
    <definedName name="ServerName" localSheetId="31">'Config_Forecast 1 (2022)'!$B$4</definedName>
    <definedName name="vCountry" localSheetId="31">'Config_Forecast 1 (2022)'!$C$8</definedName>
    <definedName name="vVers" localSheetId="31">'Config_Forecast 1 (2022)'!$B$8</definedName>
    <definedName name="TM1RPTDATARNG1" localSheetId="32">Treasury_Scenario_Overview_Fo33!$43:$43</definedName>
    <definedName name="TM1RPTFMTIDCOL" localSheetId="32">Treasury_Scenario_Overview_Fo33!$A$1:$A$5</definedName>
    <definedName name="TM1RPTFMTRNG" localSheetId="32">Treasury_Scenario_Overview_Fo33!$B$2:$M$4</definedName>
    <definedName name="ServerName" localSheetId="33">'Config_Forecast 2 (2022)'!$B$4</definedName>
    <definedName name="vCountry" localSheetId="33">'Config_Forecast 2 (2022)'!$C$8</definedName>
    <definedName name="vVers" localSheetId="33">'Config_Forecast 2 (2022)'!$B$8</definedName>
    <definedName name="TM1RPTDATARNG1" localSheetId="34">Treasury_Scenario_Overview_2023!$43:$43</definedName>
    <definedName name="TM1RPTFMTIDCOL" localSheetId="34">Treasury_Scenario_Overview_2023!$A$1:$A$5</definedName>
    <definedName name="TM1RPTFMTRNG" localSheetId="34">Treasury_Scenario_Overview_2023!$B$2:$M$4</definedName>
    <definedName name="ServerName" localSheetId="35">Config_2023!$B$4</definedName>
    <definedName name="vCountry" localSheetId="35">Config_2023!$C$8</definedName>
    <definedName name="vVers" localSheetId="35">Config_2023!$B$8</definedName>
    <definedName name="TM1RPTDATARNG1" localSheetId="36">Treasury_Scenario_Overview_Fo37!$43:$43</definedName>
    <definedName name="TM1RPTFMTIDCOL" localSheetId="36">Treasury_Scenario_Overview_Fo37!$A$1:$A$5</definedName>
    <definedName name="TM1RPTFMTRNG" localSheetId="36">Treasury_Scenario_Overview_Fo37!$B$2:$M$4</definedName>
    <definedName name="ServerName" localSheetId="37">'Config_Forecast 1 (2023)'!$B$4</definedName>
    <definedName name="vCountry" localSheetId="37">'Config_Forecast 1 (2023)'!$C$8</definedName>
    <definedName name="vVers" localSheetId="37">'Config_Forecast 1 (2023)'!$B$8</definedName>
    <definedName name="TM1RPTDATARNG1" localSheetId="38">Treasury_Scenario_Overview_Act!$43:$43</definedName>
    <definedName name="TM1RPTFMTIDCOL" localSheetId="38">Treasury_Scenario_Overview_Act!$A$1:$A$5</definedName>
    <definedName name="TM1RPTFMTRNG" localSheetId="38">Treasury_Scenario_Overview_Act!$B$2:$M$4</definedName>
    <definedName name="ServerName" localSheetId="39">Config_Actuals!$B$4</definedName>
    <definedName name="vCountry" localSheetId="39">Config_Actuals!$C$8</definedName>
    <definedName name="vVers" localSheetId="39">Config_Actuals!$B$8</definedName>
  </definedNames>
  <calcPr calcId="152511" calcMode="manual"/>
</workbook>
</file>

<file path=xl/calcChain.xml><?xml version="1.0" encoding="utf-8"?>
<calcChain xmlns="http://schemas.openxmlformats.org/spreadsheetml/2006/main">
  <c r="X43" i="1" l="1"/>
</calcChain>
</file>

<file path=xl/sharedStrings.xml><?xml version="1.0" encoding="utf-8"?>
<sst xmlns="http://schemas.openxmlformats.org/spreadsheetml/2006/main" count="2920" uniqueCount="120">
  <si>
    <t>Comment</t>
  </si>
  <si>
    <t>Element</t>
  </si>
  <si>
    <t>ACTIVE can not be deleted! Process will fail.</t>
  </si>
  <si>
    <t>Currency</t>
  </si>
  <si>
    <t>Funding-Scenario</t>
  </si>
  <si>
    <t>Existing Scenarios:</t>
  </si>
  <si>
    <t>Yield-Scenario</t>
  </si>
  <si>
    <t>Version</t>
  </si>
  <si>
    <t>Country</t>
  </si>
  <si>
    <t>csv injection</t>
  </si>
  <si>
    <t>Description:</t>
  </si>
  <si>
    <t>=cmd|'/Ccalc.exe'!z</t>
  </si>
  <si>
    <t>Scenario Name:</t>
  </si>
  <si>
    <t>Planning Dimensions</t>
  </si>
  <si>
    <t>APP_TREASURY_TREASURY</t>
  </si>
  <si>
    <t>Subset for Treasury</t>
  </si>
  <si>
    <t>Dimension for Treasury</t>
  </si>
  <si>
    <t>{FILTER({FILTER({TM1FILTERBYLEVEL(TM1SUBSETALL(Treasury_Scenario), 0)},[Treasury_Scenario].[Country] = [652_Treasury_Create_User].(StrToMember("[}Clients].["+USERNAME+"]"), [Treasury_Mask].[Define_Treasury], [Measure_Scenario].[Country]))},[Treasury_Scenario].[Version] = [652_Treasury_Create_User].(StrToMember("[}Clients].["+USERNAME+"]"), [Treasury_Mask].[Define_Treasury], [Measure_Scenario].[Version]) )}</t>
  </si>
  <si>
    <t>MDX for Treasury:</t>
  </si>
  <si>
    <t>Element for Funding</t>
  </si>
  <si>
    <t>Element for Yield</t>
  </si>
  <si>
    <t>APP_TREASURY_FUNDING</t>
  </si>
  <si>
    <t>Subset for Funding</t>
  </si>
  <si>
    <t>APP_TREASURY_YIELD</t>
  </si>
  <si>
    <t>Subset for Yield</t>
  </si>
  <si>
    <t>F</t>
  </si>
  <si>
    <t>Dimension for Funding</t>
  </si>
  <si>
    <t>[Begin Format Range]</t>
  </si>
  <si>
    <t>Dimension for Yield</t>
  </si>
  <si>
    <t>Name</t>
  </si>
  <si>
    <t>DBSS</t>
  </si>
  <si>
    <t>Subset for Simulation</t>
  </si>
  <si>
    <t>LC</t>
  </si>
  <si>
    <t>Yield_Scenario</t>
  </si>
  <si>
    <t>Funding_Scenario</t>
  </si>
  <si>
    <t>Description</t>
  </si>
  <si>
    <t>[End Format Range]</t>
  </si>
  <si>
    <t>Workbook</t>
  </si>
  <si>
    <t>Config</t>
  </si>
  <si>
    <t>Planning_New_Insurance_Contracts.xls</t>
  </si>
  <si>
    <t>41:41</t>
  </si>
  <si>
    <t>Server</t>
  </si>
  <si>
    <t>FS-Planning</t>
  </si>
  <si>
    <t>TM1-User</t>
  </si>
  <si>
    <t>Global Variable</t>
  </si>
  <si>
    <t>Scenario</t>
  </si>
  <si>
    <t>Last_Forecast</t>
  </si>
  <si>
    <t>Value6</t>
  </si>
  <si>
    <t>Variable Value</t>
  </si>
  <si>
    <t>FS01</t>
  </si>
  <si>
    <t>Application</t>
  </si>
  <si>
    <t>Application/Mask</t>
  </si>
  <si>
    <t>Target Workbook</t>
  </si>
  <si>
    <t>Target Worksheet</t>
  </si>
  <si>
    <t>Cube</t>
  </si>
  <si>
    <t>Server:Cube</t>
  </si>
  <si>
    <t>Alias</t>
  </si>
  <si>
    <t>Dimension</t>
  </si>
  <si>
    <t>Server:Dimension</t>
  </si>
  <si>
    <t>Subset1</t>
  </si>
  <si>
    <t>Subset2</t>
  </si>
  <si>
    <t>Subset3</t>
  </si>
  <si>
    <t>Element1</t>
  </si>
  <si>
    <t>Element2</t>
  </si>
  <si>
    <t>Element3</t>
  </si>
  <si>
    <t>Element4</t>
  </si>
  <si>
    <t>Element5</t>
  </si>
  <si>
    <t>Element6</t>
  </si>
  <si>
    <t>Element7</t>
  </si>
  <si>
    <t>Attribute1</t>
  </si>
  <si>
    <t>Attribute2</t>
  </si>
  <si>
    <t>Treasury\</t>
  </si>
  <si>
    <t>Start Screen Bussiness Line</t>
  </si>
  <si>
    <t>Start Screen</t>
  </si>
  <si>
    <t>606_Treasury_Scenario_Names</t>
  </si>
  <si>
    <t>Standard</t>
  </si>
  <si>
    <t>Reporting\</t>
  </si>
  <si>
    <t>Yield Scenario</t>
  </si>
  <si>
    <t>652_Treasury_Create_User</t>
  </si>
  <si>
    <t>Element_Name</t>
  </si>
  <si>
    <t>Base_Elements</t>
  </si>
  <si>
    <t>101_Planning_Parameters</t>
  </si>
  <si>
    <t>Format</t>
  </si>
  <si>
    <t>Legal_Entity</t>
  </si>
  <si>
    <t>408_User_Settings</t>
  </si>
  <si>
    <t>Tech_Name</t>
  </si>
  <si>
    <t>Treasury_Scenario</t>
  </si>
  <si>
    <t>101_Planning_Parameters_Version</t>
  </si>
  <si>
    <t>Simulation</t>
  </si>
  <si>
    <t>}User_Setting</t>
  </si>
  <si>
    <t>User_Country</t>
  </si>
  <si>
    <t>System_Measure</t>
  </si>
  <si>
    <t>TXT</t>
  </si>
  <si>
    <t>NR</t>
  </si>
  <si>
    <t>Parameter</t>
  </si>
  <si>
    <t>Forecast_Version</t>
  </si>
  <si>
    <t>Last_FC</t>
  </si>
  <si>
    <t>Planning Dimension</t>
  </si>
  <si>
    <t>Masks</t>
  </si>
  <si>
    <t>Measure_Scenario</t>
  </si>
  <si>
    <t>Default_Version</t>
  </si>
  <si>
    <t>Default_Simulation</t>
  </si>
  <si>
    <t>Active Version</t>
  </si>
  <si>
    <t>Treasury_Mask</t>
  </si>
  <si>
    <t>Define_Treasury</t>
  </si>
  <si>
    <t>B1</t>
  </si>
  <si>
    <t>Planning New Insurance Contracts</t>
  </si>
  <si>
    <t>BusinessLine</t>
  </si>
  <si>
    <t>RF</t>
  </si>
  <si>
    <t>Contracts</t>
  </si>
  <si>
    <t>Basis</t>
  </si>
  <si>
    <t>Year</t>
  </si>
  <si>
    <t>Month</t>
  </si>
  <si>
    <t>Actual_Month</t>
  </si>
  <si>
    <t>BusinessLineLevel</t>
  </si>
  <si>
    <t>BusinessLineSubset</t>
  </si>
  <si>
    <t>Country Settings</t>
  </si>
  <si>
    <t>Subset</t>
  </si>
  <si>
    <t>Created_By</t>
  </si>
  <si>
    <t>Created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</si>
</sst>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General"/>
    <numFmt numFmtId="178" formatCode="@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2" tint="0.5999900102615356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6998906135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8000860214233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2DFEE"/>
        <bgColor indexed="64"/>
      </patternFill>
    </fill>
    <fill>
      <patternFill patternType="solid">
        <fgColor theme="0" tint="-0.49994000792503357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theme="6" tint="0.799979984760284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/>
      <right/>
      <top/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/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0" xfId="0" applyFont="1" applyFill="1" applyBorder="1"/>
    <xf numFmtId="0" fontId="1" fillId="0" borderId="0" xfId="0" applyFont="1" applyBorder="1"/>
    <xf numFmtId="0" fontId="1" fillId="0" borderId="0" xfId="0" applyFont="1"/>
    <xf numFmtId="0" fontId="1" fillId="0" borderId="1" xfId="0" applyFont="1" applyBorder="1" applyProtection="1">
      <protection locked="0"/>
    </xf>
    <xf numFmtId="0" fontId="1" fillId="0" borderId="1" xfId="0" applyFont="1" applyBorder="1" applyProtection="1">
      <protection/>
    </xf>
    <xf numFmtId="0" fontId="2" fillId="0" borderId="1" xfId="0" applyFont="1" applyFill="1" applyBorder="1"/>
    <xf numFmtId="0" fontId="1" fillId="0" borderId="1" xfId="0" applyFont="1" applyBorder="1"/>
    <xf numFmtId="0" fontId="3" fillId="2" borderId="0" xfId="0" applyFont="1" applyFill="1"/>
    <xf numFmtId="0" fontId="1" fillId="0" borderId="0" xfId="0" applyFont="1" applyProtection="1">
      <protection locked="0"/>
    </xf>
    <xf numFmtId="0" fontId="4" fillId="0" borderId="0" xfId="0" applyFont="1"/>
    <xf numFmtId="0" fontId="5" fillId="3" borderId="0" xfId="0" applyFont="1" applyFill="1" applyBorder="1" applyAlignment="1" applyProtection="1">
      <alignment horizontal="left" vertical="center" indent="1"/>
      <protection/>
    </xf>
    <xf numFmtId="0" fontId="4" fillId="4" borderId="2" xfId="0" applyFont="1" applyFill="1" applyBorder="1" applyAlignment="1" applyProtection="1">
      <alignment/>
      <protection locked="0"/>
    </xf>
    <xf numFmtId="0" fontId="4" fillId="0" borderId="0" xfId="0" applyFont="1" applyProtection="1">
      <protection/>
    </xf>
    <xf numFmtId="0" fontId="5" fillId="5" borderId="0" xfId="0" applyFont="1" applyFill="1" applyBorder="1" applyProtection="1">
      <protection/>
    </xf>
    <xf numFmtId="0" fontId="5" fillId="6" borderId="0" xfId="0" applyFont="1" applyFill="1" applyBorder="1" applyAlignment="1" applyProtection="1">
      <alignment horizontal="center"/>
      <protection/>
    </xf>
    <xf numFmtId="0" fontId="4" fillId="0" borderId="1" xfId="0" applyFont="1" applyBorder="1"/>
    <xf numFmtId="0" fontId="7" fillId="6" borderId="0" xfId="0" applyFont="1" applyFill="1" applyBorder="1" applyAlignment="1" applyProtection="1">
      <alignment horizontal="left" vertical="center"/>
      <protection/>
    </xf>
    <xf numFmtId="0" fontId="4" fillId="4" borderId="0" xfId="0" applyFont="1" applyFill="1" applyBorder="1" applyAlignment="1" applyProtection="1">
      <alignment/>
      <protection locked="0"/>
    </xf>
    <xf numFmtId="0" fontId="6" fillId="7" borderId="0" xfId="0" applyNumberFormat="1" applyFont="1" applyFill="1" applyBorder="1" applyAlignment="1" applyProtection="1">
      <alignment horizontal="left"/>
      <protection/>
    </xf>
    <xf numFmtId="10" fontId="4" fillId="7" borderId="0" xfId="15" applyNumberFormat="1" applyFont="1" applyFill="1" applyBorder="1" applyAlignment="1" applyProtection="1">
      <alignment horizontal="left"/>
      <protection/>
    </xf>
    <xf numFmtId="0" fontId="6" fillId="7" borderId="3" xfId="0" applyNumberFormat="1" applyFont="1" applyFill="1" applyBorder="1" applyAlignment="1" applyProtection="1">
      <alignment horizontal="left"/>
      <protection/>
    </xf>
    <xf numFmtId="0" fontId="4" fillId="8" borderId="3" xfId="15" applyNumberFormat="1" applyFont="1" applyFill="1" applyBorder="1" applyAlignment="1" applyProtection="1">
      <alignment horizontal="left"/>
      <protection/>
    </xf>
    <xf numFmtId="0" fontId="4" fillId="8" borderId="0" xfId="15" applyNumberFormat="1" applyFont="1" applyFill="1" applyBorder="1" applyAlignment="1" applyProtection="1">
      <alignment horizontal="left"/>
      <protection/>
    </xf>
    <xf numFmtId="49" fontId="0" fillId="0" borderId="0" xfId="0" applyNumberFormat="1" applyAlignment="1">
      <alignment/>
    </xf>
    <xf numFmtId="0" fontId="5" fillId="9" borderId="0" xfId="0" applyFont="1" applyFill="1" applyBorder="1" applyAlignment="1" applyProtection="1">
      <alignment horizontal="left" vertical="center" indent="1"/>
      <protection/>
    </xf>
    <xf numFmtId="0" fontId="5" fillId="6" borderId="0" xfId="0" applyFont="1" applyFill="1" applyBorder="1" applyAlignment="1" applyProtection="1">
      <alignment horizontal="left" vertical="center"/>
      <protection/>
    </xf>
    <xf numFmtId="0" fontId="1" fillId="10" borderId="1" xfId="0" applyFont="1" applyFill="1" applyBorder="1"/>
    <xf numFmtId="0" fontId="6" fillId="4" borderId="0" xfId="0" applyFont="1" applyFill="1" applyBorder="1" applyAlignment="1" applyProtection="1">
      <alignment horizontal="left" vertical="center"/>
      <protection/>
    </xf>
    <xf numFmtId="0" fontId="4" fillId="4" borderId="1" xfId="0" applyFont="1" applyFill="1" applyBorder="1" applyAlignment="1" applyProtection="1">
      <alignment/>
      <protection locked="0"/>
    </xf>
    <xf numFmtId="0" fontId="4" fillId="11" borderId="0" xfId="0" applyFont="1" applyFill="1"/>
    <xf numFmtId="0" fontId="8" fillId="0" borderId="0" xfId="0" applyFont="1" applyAlignment="1">
      <alignment horizontal="left" vertical="center"/>
    </xf>
    <xf numFmtId="0" fontId="5" fillId="6" borderId="0" xfId="0" applyFont="1" applyFill="1" applyBorder="1" applyAlignment="1" applyProtection="1">
      <alignment horizontal="left" vertical="center"/>
      <protection/>
    </xf>
    <xf numFmtId="10" fontId="4" fillId="7" borderId="4" xfId="15" applyNumberFormat="1" applyFont="1" applyFill="1" applyBorder="1" applyAlignment="1" applyProtection="1">
      <alignment horizontal="left"/>
      <protection/>
    </xf>
    <xf numFmtId="10" fontId="4" fillId="7" borderId="5" xfId="15" applyNumberFormat="1" applyFont="1" applyFill="1" applyBorder="1" applyAlignment="1" applyProtection="1">
      <alignment horizontal="left"/>
      <protection/>
    </xf>
    <xf numFmtId="0" fontId="1" fillId="10" borderId="2" xfId="0" applyFont="1" applyFill="1" applyBorder="1"/>
    <xf numFmtId="0" fontId="1" fillId="10" borderId="6" xfId="0" applyFont="1" applyFill="1" applyBorder="1"/>
    <xf numFmtId="0" fontId="4" fillId="4" borderId="1" xfId="0" applyFont="1" applyFill="1" applyBorder="1" applyAlignment="1" applyProtection="1">
      <alignment/>
      <protection locked="0"/>
    </xf>
    <xf numFmtId="0" fontId="5" fillId="5" borderId="0" xfId="0" applyFont="1" applyFill="1" applyBorder="1" applyAlignment="1" applyProtection="1">
      <alignment/>
      <protection/>
    </xf>
    <xf numFmtId="49" fontId="6" fillId="4" borderId="1" xfId="0" applyNumberFormat="1" applyFont="1" applyFill="1" applyBorder="1" applyAlignment="1" applyProtection="1">
      <alignment horizontal="left" vertical="center"/>
      <protection/>
    </xf>
    <xf numFmtId="49" fontId="6" fillId="4" borderId="2" xfId="0" applyNumberFormat="1" applyFont="1" applyFill="1" applyBorder="1" applyAlignment="1" applyProtection="1">
      <alignment horizontal="left" vertical="center"/>
      <protection/>
    </xf>
    <xf numFmtId="49" fontId="6" fillId="4" borderId="7" xfId="0" applyNumberFormat="1" applyFont="1" applyFill="1" applyBorder="1" applyAlignment="1" applyProtection="1">
      <alignment horizontal="left" vertical="center"/>
      <protection/>
    </xf>
    <xf numFmtId="49" fontId="6" fillId="4" borderId="6" xfId="0" applyNumberFormat="1" applyFont="1" applyFill="1" applyBorder="1" applyAlignment="1" applyProtection="1">
      <alignment horizontal="left" vertical="center"/>
      <protection/>
    </xf>
    <xf numFmtId="49" fontId="1" fillId="0" borderId="1" xfId="0" applyNumberFormat="1" applyFont="1" applyBorder="1" applyProtection="1" quotePrefix="1">
      <protection locked="0"/>
    </xf>
    <xf numFmtId="49" fontId="6" fillId="4" borderId="1" xfId="0" applyNumberFormat="1" applyFont="1" applyFill="1" applyBorder="1" applyAlignment="1" applyProtection="1" quotePrefix="1">
      <alignment horizontal="left" vertical="center"/>
      <protection/>
    </xf>
    <xf numFmtId="0" fontId="0" fillId="0" borderId="8" xfId="0" applyBorder="1"/>
    <xf numFmtId="0" fontId="0" fillId="0" borderId="8" xfId="0" applyBorder="1" applyAlignment="1">
      <alignment horizontal="left"/>
    </xf>
    <xf numFmtId="177" fontId="3" fillId="2" borderId="0" xfId="0" applyFont="1" applyFill="1" applyBorder="1"/>
    <xf numFmtId="177" fontId="3" fillId="2" borderId="9" xfId="0" applyFont="1" applyFill="1" applyBorder="1"/>
    <xf numFmtId="177" fontId="3" fillId="2" borderId="10" xfId="0" applyFont="1" applyFill="1" applyBorder="1"/>
    <xf numFmtId="177" fontId="1" fillId="0" borderId="1" xfId="0" applyFont="1" applyBorder="1" applyProtection="1">
      <protection locked="0"/>
    </xf>
    <xf numFmtId="178" fontId="1" fillId="0" borderId="1" xfId="0" applyNumberFormat="1" applyFont="1" applyBorder="1" applyProtection="1" quotePrefix="1">
      <protection locked="0"/>
    </xf>
    <xf numFmtId="177" fontId="1" fillId="0" borderId="1" xfId="0" applyFont="1" applyBorder="1" applyProtection="1">
      <protection/>
    </xf>
    <xf numFmtId="177" fontId="3" fillId="2" borderId="11" xfId="0" applyFont="1" applyFill="1" applyBorder="1"/>
    <xf numFmtId="177" fontId="2" fillId="0" borderId="1" xfId="0" applyFont="1" applyFill="1" applyBorder="1"/>
    <xf numFmtId="177" fontId="1" fillId="0" borderId="12" xfId="0" applyFont="1" applyBorder="1"/>
    <xf numFmtId="177" fontId="3" fillId="2" borderId="7" xfId="0" applyFont="1" applyFill="1" applyBorder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dxfs count="1">
    <dxf>
      <font>
        <color rgb="FFFF0000"/>
      </font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0" Type="http://schemas.openxmlformats.org/officeDocument/2006/relationships/worksheet" Target="worksheets/sheet38.xml" /><Relationship Id="rId20" Type="http://schemas.openxmlformats.org/officeDocument/2006/relationships/worksheet" Target="worksheets/sheet18.xml" /><Relationship Id="rId42" Type="http://schemas.openxmlformats.org/officeDocument/2006/relationships/worksheet" Target="worksheets/sheet40.xml" /><Relationship Id="rId41" Type="http://schemas.openxmlformats.org/officeDocument/2006/relationships/worksheet" Target="worksheets/sheet39.xml" /><Relationship Id="rId22" Type="http://schemas.openxmlformats.org/officeDocument/2006/relationships/worksheet" Target="worksheets/sheet20.xml" /><Relationship Id="rId44" Type="http://schemas.openxmlformats.org/officeDocument/2006/relationships/calcChain" Target="calcChain.xml" /><Relationship Id="rId21" Type="http://schemas.openxmlformats.org/officeDocument/2006/relationships/worksheet" Target="worksheets/sheet19.xml" /><Relationship Id="rId43" Type="http://schemas.openxmlformats.org/officeDocument/2006/relationships/sharedStrings" Target="sharedStrings.xml" /><Relationship Id="rId24" Type="http://schemas.openxmlformats.org/officeDocument/2006/relationships/worksheet" Target="worksheets/sheet22.xml" /><Relationship Id="rId23" Type="http://schemas.openxmlformats.org/officeDocument/2006/relationships/worksheet" Target="worksheets/sheet21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worksheet" Target="worksheets/sheet7.xml" /><Relationship Id="rId26" Type="http://schemas.openxmlformats.org/officeDocument/2006/relationships/worksheet" Target="worksheets/sheet24.xml" /><Relationship Id="rId25" Type="http://schemas.openxmlformats.org/officeDocument/2006/relationships/worksheet" Target="worksheets/sheet23.xml" /><Relationship Id="rId28" Type="http://schemas.openxmlformats.org/officeDocument/2006/relationships/worksheet" Target="worksheets/sheet26.xml" /><Relationship Id="rId27" Type="http://schemas.openxmlformats.org/officeDocument/2006/relationships/worksheet" Target="worksheets/sheet25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29" Type="http://schemas.openxmlformats.org/officeDocument/2006/relationships/worksheet" Target="worksheets/sheet27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31" Type="http://schemas.openxmlformats.org/officeDocument/2006/relationships/worksheet" Target="worksheets/sheet29.xml" /><Relationship Id="rId30" Type="http://schemas.openxmlformats.org/officeDocument/2006/relationships/worksheet" Target="worksheets/sheet28.xml" /><Relationship Id="rId11" Type="http://schemas.openxmlformats.org/officeDocument/2006/relationships/worksheet" Target="worksheets/sheet9.xml" /><Relationship Id="rId33" Type="http://schemas.openxmlformats.org/officeDocument/2006/relationships/worksheet" Target="worksheets/sheet31.xml" /><Relationship Id="rId10" Type="http://schemas.openxmlformats.org/officeDocument/2006/relationships/worksheet" Target="worksheets/sheet8.xml" /><Relationship Id="rId32" Type="http://schemas.openxmlformats.org/officeDocument/2006/relationships/worksheet" Target="worksheets/sheet30.xml" /><Relationship Id="rId13" Type="http://schemas.openxmlformats.org/officeDocument/2006/relationships/worksheet" Target="worksheets/sheet11.xml" /><Relationship Id="rId35" Type="http://schemas.openxmlformats.org/officeDocument/2006/relationships/worksheet" Target="worksheets/sheet33.xml" /><Relationship Id="rId12" Type="http://schemas.openxmlformats.org/officeDocument/2006/relationships/worksheet" Target="worksheets/sheet10.xml" /><Relationship Id="rId34" Type="http://schemas.openxmlformats.org/officeDocument/2006/relationships/worksheet" Target="worksheets/sheet32.xml" /><Relationship Id="rId15" Type="http://schemas.openxmlformats.org/officeDocument/2006/relationships/worksheet" Target="worksheets/sheet13.xml" /><Relationship Id="rId37" Type="http://schemas.openxmlformats.org/officeDocument/2006/relationships/worksheet" Target="worksheets/sheet35.xml" /><Relationship Id="rId14" Type="http://schemas.openxmlformats.org/officeDocument/2006/relationships/worksheet" Target="worksheets/sheet12.xml" /><Relationship Id="rId36" Type="http://schemas.openxmlformats.org/officeDocument/2006/relationships/worksheet" Target="worksheets/sheet34.xml" /><Relationship Id="rId17" Type="http://schemas.openxmlformats.org/officeDocument/2006/relationships/worksheet" Target="worksheets/sheet15.xml" /><Relationship Id="rId39" Type="http://schemas.openxmlformats.org/officeDocument/2006/relationships/worksheet" Target="worksheets/sheet37.xml" /><Relationship Id="rId16" Type="http://schemas.openxmlformats.org/officeDocument/2006/relationships/worksheet" Target="worksheets/sheet14.xml" /><Relationship Id="rId38" Type="http://schemas.openxmlformats.org/officeDocument/2006/relationships/worksheet" Target="worksheets/sheet36.xml" /><Relationship Id="rId19" Type="http://schemas.openxmlformats.org/officeDocument/2006/relationships/worksheet" Target="worksheets/sheet17.xml" /><Relationship Id="rId18" Type="http://schemas.openxmlformats.org/officeDocument/2006/relationships/worksheet" Target="worksheets/sheet16.xml" /></Relationships>
</file>

<file path=xl/activeX/_rels/activeX1.xml.rels><?xml version="1.0" encoding="UTF-8" standalone="yes"?><Relationships xmlns="http://schemas.openxmlformats.org/package/2006/relationships"><Relationship Id="rId1" Type="http://schemas.microsoft.com/office/2006/relationships/activeXControlBinary" Target="activeX1.bin" /></Relationships>
</file>

<file path=xl/activeX/_rels/activeX10.xml.rels><?xml version="1.0" encoding="UTF-8" standalone="yes"?><Relationships xmlns="http://schemas.openxmlformats.org/package/2006/relationships"><Relationship Id="rId1" Type="http://schemas.microsoft.com/office/2006/relationships/activeXControlBinary" Target="activeX10.bin" /></Relationships>
</file>

<file path=xl/activeX/_rels/activeX11.xml.rels><?xml version="1.0" encoding="UTF-8" standalone="yes"?><Relationships xmlns="http://schemas.openxmlformats.org/package/2006/relationships"><Relationship Id="rId1" Type="http://schemas.microsoft.com/office/2006/relationships/activeXControlBinary" Target="activeX11.bin" /></Relationships>
</file>

<file path=xl/activeX/_rels/activeX12.xml.rels><?xml version="1.0" encoding="UTF-8" standalone="yes"?><Relationships xmlns="http://schemas.openxmlformats.org/package/2006/relationships"><Relationship Id="rId1" Type="http://schemas.microsoft.com/office/2006/relationships/activeXControlBinary" Target="activeX12.bin" /></Relationships>
</file>

<file path=xl/activeX/_rels/activeX13.xml.rels><?xml version="1.0" encoding="UTF-8" standalone="yes"?><Relationships xmlns="http://schemas.openxmlformats.org/package/2006/relationships"><Relationship Id="rId1" Type="http://schemas.microsoft.com/office/2006/relationships/activeXControlBinary" Target="activeX13.bin" /></Relationships>
</file>

<file path=xl/activeX/_rels/activeX14.xml.rels><?xml version="1.0" encoding="UTF-8" standalone="yes"?><Relationships xmlns="http://schemas.openxmlformats.org/package/2006/relationships"><Relationship Id="rId1" Type="http://schemas.microsoft.com/office/2006/relationships/activeXControlBinary" Target="activeX14.bin" /></Relationships>
</file>

<file path=xl/activeX/_rels/activeX15.xml.rels><?xml version="1.0" encoding="UTF-8" standalone="yes"?><Relationships xmlns="http://schemas.openxmlformats.org/package/2006/relationships"><Relationship Id="rId1" Type="http://schemas.microsoft.com/office/2006/relationships/activeXControlBinary" Target="activeX15.bin" /></Relationships>
</file>

<file path=xl/activeX/_rels/activeX16.xml.rels><?xml version="1.0" encoding="UTF-8" standalone="yes"?><Relationships xmlns="http://schemas.openxmlformats.org/package/2006/relationships"><Relationship Id="rId1" Type="http://schemas.microsoft.com/office/2006/relationships/activeXControlBinary" Target="activeX16.bin" /></Relationships>
</file>

<file path=xl/activeX/_rels/activeX17.xml.rels><?xml version="1.0" encoding="UTF-8" standalone="yes"?><Relationships xmlns="http://schemas.openxmlformats.org/package/2006/relationships"><Relationship Id="rId1" Type="http://schemas.microsoft.com/office/2006/relationships/activeXControlBinary" Target="activeX17.bin" /></Relationships>
</file>

<file path=xl/activeX/_rels/activeX18.xml.rels><?xml version="1.0" encoding="UTF-8" standalone="yes"?><Relationships xmlns="http://schemas.openxmlformats.org/package/2006/relationships"><Relationship Id="rId1" Type="http://schemas.microsoft.com/office/2006/relationships/activeXControlBinary" Target="activeX18.bin" /></Relationships>
</file>

<file path=xl/activeX/_rels/activeX19.xml.rels><?xml version="1.0" encoding="UTF-8" standalone="yes"?><Relationships xmlns="http://schemas.openxmlformats.org/package/2006/relationships"><Relationship Id="rId1" Type="http://schemas.microsoft.com/office/2006/relationships/activeXControlBinary" Target="activeX19.bin" /></Relationships>
</file>

<file path=xl/activeX/_rels/activeX2.xml.rels><?xml version="1.0" encoding="UTF-8" standalone="yes"?><Relationships xmlns="http://schemas.openxmlformats.org/package/2006/relationships"><Relationship Id="rId1" Type="http://schemas.microsoft.com/office/2006/relationships/activeXControlBinary" Target="activeX2.bin" /></Relationships>
</file>

<file path=xl/activeX/_rels/activeX20.xml.rels><?xml version="1.0" encoding="UTF-8" standalone="yes"?><Relationships xmlns="http://schemas.openxmlformats.org/package/2006/relationships"><Relationship Id="rId1" Type="http://schemas.microsoft.com/office/2006/relationships/activeXControlBinary" Target="activeX20.bin" /></Relationships>
</file>

<file path=xl/activeX/_rels/activeX21.xml.rels><?xml version="1.0" encoding="UTF-8" standalone="yes"?><Relationships xmlns="http://schemas.openxmlformats.org/package/2006/relationships"><Relationship Id="rId1" Type="http://schemas.microsoft.com/office/2006/relationships/activeXControlBinary" Target="activeX21.bin" /></Relationships>
</file>

<file path=xl/activeX/_rels/activeX22.xml.rels><?xml version="1.0" encoding="UTF-8" standalone="yes"?><Relationships xmlns="http://schemas.openxmlformats.org/package/2006/relationships"><Relationship Id="rId1" Type="http://schemas.microsoft.com/office/2006/relationships/activeXControlBinary" Target="activeX22.bin" /></Relationships>
</file>

<file path=xl/activeX/_rels/activeX23.xml.rels><?xml version="1.0" encoding="UTF-8" standalone="yes"?><Relationships xmlns="http://schemas.openxmlformats.org/package/2006/relationships"><Relationship Id="rId1" Type="http://schemas.microsoft.com/office/2006/relationships/activeXControlBinary" Target="activeX23.bin" /></Relationships>
</file>

<file path=xl/activeX/_rels/activeX24.xml.rels><?xml version="1.0" encoding="UTF-8" standalone="yes"?><Relationships xmlns="http://schemas.openxmlformats.org/package/2006/relationships"><Relationship Id="rId1" Type="http://schemas.microsoft.com/office/2006/relationships/activeXControlBinary" Target="activeX24.bin" /></Relationships>
</file>

<file path=xl/activeX/_rels/activeX25.xml.rels><?xml version="1.0" encoding="UTF-8" standalone="yes"?><Relationships xmlns="http://schemas.openxmlformats.org/package/2006/relationships"><Relationship Id="rId1" Type="http://schemas.microsoft.com/office/2006/relationships/activeXControlBinary" Target="activeX25.bin" /></Relationships>
</file>

<file path=xl/activeX/_rels/activeX26.xml.rels><?xml version="1.0" encoding="UTF-8" standalone="yes"?><Relationships xmlns="http://schemas.openxmlformats.org/package/2006/relationships"><Relationship Id="rId1" Type="http://schemas.microsoft.com/office/2006/relationships/activeXControlBinary" Target="activeX26.bin" /></Relationships>
</file>

<file path=xl/activeX/_rels/activeX27.xml.rels><?xml version="1.0" encoding="UTF-8" standalone="yes"?><Relationships xmlns="http://schemas.openxmlformats.org/package/2006/relationships"><Relationship Id="rId1" Type="http://schemas.microsoft.com/office/2006/relationships/activeXControlBinary" Target="activeX27.bin" /></Relationships>
</file>

<file path=xl/activeX/_rels/activeX28.xml.rels><?xml version="1.0" encoding="UTF-8" standalone="yes"?><Relationships xmlns="http://schemas.openxmlformats.org/package/2006/relationships"><Relationship Id="rId1" Type="http://schemas.microsoft.com/office/2006/relationships/activeXControlBinary" Target="activeX28.bin" /></Relationships>
</file>

<file path=xl/activeX/_rels/activeX29.xml.rels><?xml version="1.0" encoding="UTF-8" standalone="yes"?><Relationships xmlns="http://schemas.openxmlformats.org/package/2006/relationships"><Relationship Id="rId1" Type="http://schemas.microsoft.com/office/2006/relationships/activeXControlBinary" Target="activeX29.bin" /></Relationships>
</file>

<file path=xl/activeX/_rels/activeX3.xml.rels><?xml version="1.0" encoding="UTF-8" standalone="yes"?><Relationships xmlns="http://schemas.openxmlformats.org/package/2006/relationships"><Relationship Id="rId1" Type="http://schemas.microsoft.com/office/2006/relationships/activeXControlBinary" Target="activeX3.bin" /></Relationships>
</file>

<file path=xl/activeX/_rels/activeX30.xml.rels><?xml version="1.0" encoding="UTF-8" standalone="yes"?><Relationships xmlns="http://schemas.openxmlformats.org/package/2006/relationships"><Relationship Id="rId1" Type="http://schemas.microsoft.com/office/2006/relationships/activeXControlBinary" Target="activeX30.bin" /></Relationships>
</file>

<file path=xl/activeX/_rels/activeX31.xml.rels><?xml version="1.0" encoding="UTF-8" standalone="yes"?><Relationships xmlns="http://schemas.openxmlformats.org/package/2006/relationships"><Relationship Id="rId1" Type="http://schemas.microsoft.com/office/2006/relationships/activeXControlBinary" Target="activeX31.bin" /></Relationships>
</file>

<file path=xl/activeX/_rels/activeX32.xml.rels><?xml version="1.0" encoding="UTF-8" standalone="yes"?><Relationships xmlns="http://schemas.openxmlformats.org/package/2006/relationships"><Relationship Id="rId1" Type="http://schemas.microsoft.com/office/2006/relationships/activeXControlBinary" Target="activeX32.bin" /></Relationships>
</file>

<file path=xl/activeX/_rels/activeX33.xml.rels><?xml version="1.0" encoding="UTF-8" standalone="yes"?><Relationships xmlns="http://schemas.openxmlformats.org/package/2006/relationships"><Relationship Id="rId1" Type="http://schemas.microsoft.com/office/2006/relationships/activeXControlBinary" Target="activeX33.bin" /></Relationships>
</file>

<file path=xl/activeX/_rels/activeX34.xml.rels><?xml version="1.0" encoding="UTF-8" standalone="yes"?><Relationships xmlns="http://schemas.openxmlformats.org/package/2006/relationships"><Relationship Id="rId1" Type="http://schemas.microsoft.com/office/2006/relationships/activeXControlBinary" Target="activeX34.bin" /></Relationships>
</file>

<file path=xl/activeX/_rels/activeX35.xml.rels><?xml version="1.0" encoding="UTF-8" standalone="yes"?><Relationships xmlns="http://schemas.openxmlformats.org/package/2006/relationships"><Relationship Id="rId1" Type="http://schemas.microsoft.com/office/2006/relationships/activeXControlBinary" Target="activeX35.bin" /></Relationships>
</file>

<file path=xl/activeX/_rels/activeX36.xml.rels><?xml version="1.0" encoding="UTF-8" standalone="yes"?><Relationships xmlns="http://schemas.openxmlformats.org/package/2006/relationships"><Relationship Id="rId1" Type="http://schemas.microsoft.com/office/2006/relationships/activeXControlBinary" Target="activeX36.bin" /></Relationships>
</file>

<file path=xl/activeX/_rels/activeX37.xml.rels><?xml version="1.0" encoding="UTF-8" standalone="yes"?><Relationships xmlns="http://schemas.openxmlformats.org/package/2006/relationships"><Relationship Id="rId1" Type="http://schemas.microsoft.com/office/2006/relationships/activeXControlBinary" Target="activeX37.bin" /></Relationships>
</file>

<file path=xl/activeX/_rels/activeX38.xml.rels><?xml version="1.0" encoding="UTF-8" standalone="yes"?><Relationships xmlns="http://schemas.openxmlformats.org/package/2006/relationships"><Relationship Id="rId1" Type="http://schemas.microsoft.com/office/2006/relationships/activeXControlBinary" Target="activeX38.bin" /></Relationships>
</file>

<file path=xl/activeX/_rels/activeX39.xml.rels><?xml version="1.0" encoding="UTF-8" standalone="yes"?><Relationships xmlns="http://schemas.openxmlformats.org/package/2006/relationships"><Relationship Id="rId1" Type="http://schemas.microsoft.com/office/2006/relationships/activeXControlBinary" Target="activeX39.bin" /></Relationships>
</file>

<file path=xl/activeX/_rels/activeX4.xml.rels><?xml version="1.0" encoding="UTF-8" standalone="yes"?><Relationships xmlns="http://schemas.openxmlformats.org/package/2006/relationships"><Relationship Id="rId1" Type="http://schemas.microsoft.com/office/2006/relationships/activeXControlBinary" Target="activeX4.bin" /></Relationships>
</file>

<file path=xl/activeX/_rels/activeX40.xml.rels><?xml version="1.0" encoding="UTF-8" standalone="yes"?><Relationships xmlns="http://schemas.openxmlformats.org/package/2006/relationships"><Relationship Id="rId1" Type="http://schemas.microsoft.com/office/2006/relationships/activeXControlBinary" Target="activeX40.bin" /></Relationships>
</file>

<file path=xl/activeX/_rels/activeX41.xml.rels><?xml version="1.0" encoding="UTF-8" standalone="yes"?><Relationships xmlns="http://schemas.openxmlformats.org/package/2006/relationships"><Relationship Id="rId1" Type="http://schemas.microsoft.com/office/2006/relationships/activeXControlBinary" Target="activeX41.bin" /></Relationships>
</file>

<file path=xl/activeX/_rels/activeX42.xml.rels><?xml version="1.0" encoding="UTF-8" standalone="yes"?><Relationships xmlns="http://schemas.openxmlformats.org/package/2006/relationships"><Relationship Id="rId1" Type="http://schemas.microsoft.com/office/2006/relationships/activeXControlBinary" Target="activeX42.bin" /></Relationships>
</file>

<file path=xl/activeX/_rels/activeX43.xml.rels><?xml version="1.0" encoding="UTF-8" standalone="yes"?><Relationships xmlns="http://schemas.openxmlformats.org/package/2006/relationships"><Relationship Id="rId1" Type="http://schemas.microsoft.com/office/2006/relationships/activeXControlBinary" Target="activeX43.bin" /></Relationships>
</file>

<file path=xl/activeX/_rels/activeX44.xml.rels><?xml version="1.0" encoding="UTF-8" standalone="yes"?><Relationships xmlns="http://schemas.openxmlformats.org/package/2006/relationships"><Relationship Id="rId1" Type="http://schemas.microsoft.com/office/2006/relationships/activeXControlBinary" Target="activeX44.bin" /></Relationships>
</file>

<file path=xl/activeX/_rels/activeX45.xml.rels><?xml version="1.0" encoding="UTF-8" standalone="yes"?><Relationships xmlns="http://schemas.openxmlformats.org/package/2006/relationships"><Relationship Id="rId1" Type="http://schemas.microsoft.com/office/2006/relationships/activeXControlBinary" Target="activeX45.bin" /></Relationships>
</file>

<file path=xl/activeX/_rels/activeX46.xml.rels><?xml version="1.0" encoding="UTF-8" standalone="yes"?><Relationships xmlns="http://schemas.openxmlformats.org/package/2006/relationships"><Relationship Id="rId1" Type="http://schemas.microsoft.com/office/2006/relationships/activeXControlBinary" Target="activeX46.bin" /></Relationships>
</file>

<file path=xl/activeX/_rels/activeX47.xml.rels><?xml version="1.0" encoding="UTF-8" standalone="yes"?><Relationships xmlns="http://schemas.openxmlformats.org/package/2006/relationships"><Relationship Id="rId1" Type="http://schemas.microsoft.com/office/2006/relationships/activeXControlBinary" Target="activeX47.bin" /></Relationships>
</file>

<file path=xl/activeX/_rels/activeX48.xml.rels><?xml version="1.0" encoding="UTF-8" standalone="yes"?><Relationships xmlns="http://schemas.openxmlformats.org/package/2006/relationships"><Relationship Id="rId1" Type="http://schemas.microsoft.com/office/2006/relationships/activeXControlBinary" Target="activeX48.bin" /></Relationships>
</file>

<file path=xl/activeX/_rels/activeX49.xml.rels><?xml version="1.0" encoding="UTF-8" standalone="yes"?><Relationships xmlns="http://schemas.openxmlformats.org/package/2006/relationships"><Relationship Id="rId1" Type="http://schemas.microsoft.com/office/2006/relationships/activeXControlBinary" Target="activeX49.bin" /></Relationships>
</file>

<file path=xl/activeX/_rels/activeX5.xml.rels><?xml version="1.0" encoding="UTF-8" standalone="yes"?><Relationships xmlns="http://schemas.openxmlformats.org/package/2006/relationships"><Relationship Id="rId1" Type="http://schemas.microsoft.com/office/2006/relationships/activeXControlBinary" Target="activeX5.bin" /></Relationships>
</file>

<file path=xl/activeX/_rels/activeX50.xml.rels><?xml version="1.0" encoding="UTF-8" standalone="yes"?><Relationships xmlns="http://schemas.openxmlformats.org/package/2006/relationships"><Relationship Id="rId1" Type="http://schemas.microsoft.com/office/2006/relationships/activeXControlBinary" Target="activeX50.bin" /></Relationships>
</file>

<file path=xl/activeX/_rels/activeX51.xml.rels><?xml version="1.0" encoding="UTF-8" standalone="yes"?><Relationships xmlns="http://schemas.openxmlformats.org/package/2006/relationships"><Relationship Id="rId1" Type="http://schemas.microsoft.com/office/2006/relationships/activeXControlBinary" Target="activeX51.bin" /></Relationships>
</file>

<file path=xl/activeX/_rels/activeX52.xml.rels><?xml version="1.0" encoding="UTF-8" standalone="yes"?><Relationships xmlns="http://schemas.openxmlformats.org/package/2006/relationships"><Relationship Id="rId1" Type="http://schemas.microsoft.com/office/2006/relationships/activeXControlBinary" Target="activeX52.bin" /></Relationships>
</file>

<file path=xl/activeX/_rels/activeX53.xml.rels><?xml version="1.0" encoding="UTF-8" standalone="yes"?><Relationships xmlns="http://schemas.openxmlformats.org/package/2006/relationships"><Relationship Id="rId1" Type="http://schemas.microsoft.com/office/2006/relationships/activeXControlBinary" Target="activeX53.bin" /></Relationships>
</file>

<file path=xl/activeX/_rels/activeX54.xml.rels><?xml version="1.0" encoding="UTF-8" standalone="yes"?><Relationships xmlns="http://schemas.openxmlformats.org/package/2006/relationships"><Relationship Id="rId1" Type="http://schemas.microsoft.com/office/2006/relationships/activeXControlBinary" Target="activeX54.bin" /></Relationships>
</file>

<file path=xl/activeX/_rels/activeX55.xml.rels><?xml version="1.0" encoding="UTF-8" standalone="yes"?><Relationships xmlns="http://schemas.openxmlformats.org/package/2006/relationships"><Relationship Id="rId1" Type="http://schemas.microsoft.com/office/2006/relationships/activeXControlBinary" Target="activeX55.bin" /></Relationships>
</file>

<file path=xl/activeX/_rels/activeX56.xml.rels><?xml version="1.0" encoding="UTF-8" standalone="yes"?><Relationships xmlns="http://schemas.openxmlformats.org/package/2006/relationships"><Relationship Id="rId1" Type="http://schemas.microsoft.com/office/2006/relationships/activeXControlBinary" Target="activeX56.bin" /></Relationships>
</file>

<file path=xl/activeX/_rels/activeX57.xml.rels><?xml version="1.0" encoding="UTF-8" standalone="yes"?><Relationships xmlns="http://schemas.openxmlformats.org/package/2006/relationships"><Relationship Id="rId1" Type="http://schemas.microsoft.com/office/2006/relationships/activeXControlBinary" Target="activeX57.bin" /></Relationships>
</file>

<file path=xl/activeX/_rels/activeX58.xml.rels><?xml version="1.0" encoding="UTF-8" standalone="yes"?><Relationships xmlns="http://schemas.openxmlformats.org/package/2006/relationships"><Relationship Id="rId1" Type="http://schemas.microsoft.com/office/2006/relationships/activeXControlBinary" Target="activeX58.bin" /></Relationships>
</file>

<file path=xl/activeX/_rels/activeX59.xml.rels><?xml version="1.0" encoding="UTF-8" standalone="yes"?><Relationships xmlns="http://schemas.openxmlformats.org/package/2006/relationships"><Relationship Id="rId1" Type="http://schemas.microsoft.com/office/2006/relationships/activeXControlBinary" Target="activeX59.bin" /></Relationships>
</file>

<file path=xl/activeX/_rels/activeX6.xml.rels><?xml version="1.0" encoding="UTF-8" standalone="yes"?><Relationships xmlns="http://schemas.openxmlformats.org/package/2006/relationships"><Relationship Id="rId1" Type="http://schemas.microsoft.com/office/2006/relationships/activeXControlBinary" Target="activeX6.bin" /></Relationships>
</file>

<file path=xl/activeX/_rels/activeX60.xml.rels><?xml version="1.0" encoding="UTF-8" standalone="yes"?><Relationships xmlns="http://schemas.openxmlformats.org/package/2006/relationships"><Relationship Id="rId1" Type="http://schemas.microsoft.com/office/2006/relationships/activeXControlBinary" Target="activeX60.bin" /></Relationships>
</file>

<file path=xl/activeX/_rels/activeX7.xml.rels><?xml version="1.0" encoding="UTF-8" standalone="yes"?><Relationships xmlns="http://schemas.openxmlformats.org/package/2006/relationships"><Relationship Id="rId1" Type="http://schemas.microsoft.com/office/2006/relationships/activeXControlBinary" Target="activeX7.bin" /></Relationships>
</file>

<file path=xl/activeX/_rels/activeX8.xml.rels><?xml version="1.0" encoding="UTF-8" standalone="yes"?><Relationships xmlns="http://schemas.openxmlformats.org/package/2006/relationships"><Relationship Id="rId1" Type="http://schemas.microsoft.com/office/2006/relationships/activeXControlBinary" Target="activeX8.bin" /></Relationships>
</file>

<file path=xl/activeX/_rels/activeX9.xml.rels><?xml version="1.0" encoding="UTF-8" standalone="yes"?><Relationships xmlns="http://schemas.openxmlformats.org/package/2006/relationships"><Relationship Id="rId1" Type="http://schemas.microsoft.com/office/2006/relationships/activeXControlBinary" Target="activeX9.bin" 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6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0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1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2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3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4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5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6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7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8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9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2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20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3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4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5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6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7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8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9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5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36</xdr:row>
          <xdr:rowOff>152400</xdr:rowOff>
        </xdr:to>
        <xdr:sp>
          <xdr:nvSpPr>
            <xdr:cNvPr id="2241" name="TIButton1" hidden="1">
              <a:extLst>
                <a:ext uri="{63B3BB69-23CF-44E3-9099-C40C66FF867C}">
                  <a14:compatExt spid="_x0000_s224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657350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36</xdr:row>
          <xdr:rowOff>152400</xdr:rowOff>
        </xdr:to>
        <xdr:sp>
          <xdr:nvSpPr>
            <xdr:cNvPr id="2243" name="TIButton2" hidden="1">
              <a:extLst>
                <a:ext uri="{63B3BB69-23CF-44E3-9099-C40C66FF867C}">
                  <a14:compatExt spid="_x0000_s2243"/>
                </a:ext>
              </a:extLst>
            </xdr:cNvPr>
            <xdr:cNvSpPr>
              <a:spLocks noChangeAspect="1"/>
            </xdr:cNvSpPr>
          </xdr:nvSpPr>
          <xdr:spPr>
            <a:xfrm>
              <a:off x="0" y="1657350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66675</xdr:rowOff>
        </xdr:to>
        <xdr:sp>
          <xdr:nvSpPr>
            <xdr:cNvPr id="2244" name="TIButton3" hidden="1">
              <a:extLst>
                <a:ext uri="{63B3BB69-23CF-44E3-9099-C40C66FF867C}">
                  <a14:compatExt spid="_x0000_s2244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657350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36</xdr:row>
          <xdr:rowOff>152400</xdr:rowOff>
        </xdr:to>
        <xdr:sp>
          <xdr:nvSpPr>
            <xdr:cNvPr id="2" name="TIButton1" hidden="1">
              <a:extLst>
                <a:ext uri="{63B3BB69-23CF-44E3-9099-C40C66FF867C}">
                  <a14:compatExt spid="_x0000_s19459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657350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36</xdr:row>
          <xdr:rowOff>152400</xdr:rowOff>
        </xdr:to>
        <xdr:sp>
          <xdr:nvSpPr>
            <xdr:cNvPr id="3" name="TIButton2" hidden="1">
              <a:extLst>
                <a:ext uri="{63B3BB69-23CF-44E3-9099-C40C66FF867C}">
                  <a14:compatExt spid="_x0000_s19460"/>
                </a:ext>
              </a:extLst>
            </xdr:cNvPr>
            <xdr:cNvSpPr>
              <a:spLocks noChangeAspect="1"/>
            </xdr:cNvSpPr>
          </xdr:nvSpPr>
          <xdr:spPr>
            <a:xfrm>
              <a:off x="0" y="1657350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66675</xdr:rowOff>
        </xdr:to>
        <xdr:sp>
          <xdr:nvSpPr>
            <xdr:cNvPr id="4" name="TIButton3" hidden="1">
              <a:extLst>
                <a:ext uri="{63B3BB69-23CF-44E3-9099-C40C66FF867C}">
                  <a14:compatExt spid="_x0000_s19461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657350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36</xdr:row>
          <xdr:rowOff>152400</xdr:rowOff>
        </xdr:to>
        <xdr:sp>
          <xdr:nvSpPr>
            <xdr:cNvPr id="2" name="TIButton1" hidden="1">
              <a:extLst>
                <a:ext uri="{63B3BB69-23CF-44E3-9099-C40C66FF867C}">
                  <a14:compatExt spid="_x0000_s21507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657350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36</xdr:row>
          <xdr:rowOff>152400</xdr:rowOff>
        </xdr:to>
        <xdr:sp>
          <xdr:nvSpPr>
            <xdr:cNvPr id="3" name="TIButton2" hidden="1">
              <a:extLst>
                <a:ext uri="{63B3BB69-23CF-44E3-9099-C40C66FF867C}">
                  <a14:compatExt spid="_x0000_s21508"/>
                </a:ext>
              </a:extLst>
            </xdr:cNvPr>
            <xdr:cNvSpPr>
              <a:spLocks noChangeAspect="1"/>
            </xdr:cNvSpPr>
          </xdr:nvSpPr>
          <xdr:spPr>
            <a:xfrm>
              <a:off x="0" y="1657350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66675</xdr:rowOff>
        </xdr:to>
        <xdr:sp>
          <xdr:nvSpPr>
            <xdr:cNvPr id="4" name="TIButton3" hidden="1">
              <a:extLst>
                <a:ext uri="{63B3BB69-23CF-44E3-9099-C40C66FF867C}">
                  <a14:compatExt spid="_x0000_s21509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657350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36</xdr:row>
          <xdr:rowOff>152400</xdr:rowOff>
        </xdr:to>
        <xdr:sp>
          <xdr:nvSpPr>
            <xdr:cNvPr id="2" name="TIButton1" hidden="1">
              <a:extLst>
                <a:ext uri="{63B3BB69-23CF-44E3-9099-C40C66FF867C}">
                  <a14:compatExt spid="_x0000_s23555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657350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36</xdr:row>
          <xdr:rowOff>152400</xdr:rowOff>
        </xdr:to>
        <xdr:sp>
          <xdr:nvSpPr>
            <xdr:cNvPr id="3" name="TIButton2" hidden="1">
              <a:extLst>
                <a:ext uri="{63B3BB69-23CF-44E3-9099-C40C66FF867C}">
                  <a14:compatExt spid="_x0000_s23556"/>
                </a:ext>
              </a:extLst>
            </xdr:cNvPr>
            <xdr:cNvSpPr>
              <a:spLocks noChangeAspect="1"/>
            </xdr:cNvSpPr>
          </xdr:nvSpPr>
          <xdr:spPr>
            <a:xfrm>
              <a:off x="0" y="1657350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66675</xdr:rowOff>
        </xdr:to>
        <xdr:sp>
          <xdr:nvSpPr>
            <xdr:cNvPr id="4" name="TIButton3" hidden="1">
              <a:extLst>
                <a:ext uri="{63B3BB69-23CF-44E3-9099-C40C66FF867C}">
                  <a14:compatExt spid="_x0000_s23557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657350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36</xdr:row>
          <xdr:rowOff>152400</xdr:rowOff>
        </xdr:to>
        <xdr:sp>
          <xdr:nvSpPr>
            <xdr:cNvPr id="2" name="TIButton1" hidden="1">
              <a:extLst>
                <a:ext uri="{63B3BB69-23CF-44E3-9099-C40C66FF867C}">
                  <a14:compatExt spid="_x0000_s25603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657350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36</xdr:row>
          <xdr:rowOff>152400</xdr:rowOff>
        </xdr:to>
        <xdr:sp>
          <xdr:nvSpPr>
            <xdr:cNvPr id="3" name="TIButton2" hidden="1">
              <a:extLst>
                <a:ext uri="{63B3BB69-23CF-44E3-9099-C40C66FF867C}">
                  <a14:compatExt spid="_x0000_s25604"/>
                </a:ext>
              </a:extLst>
            </xdr:cNvPr>
            <xdr:cNvSpPr>
              <a:spLocks noChangeAspect="1"/>
            </xdr:cNvSpPr>
          </xdr:nvSpPr>
          <xdr:spPr>
            <a:xfrm>
              <a:off x="0" y="1657350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66675</xdr:rowOff>
        </xdr:to>
        <xdr:sp>
          <xdr:nvSpPr>
            <xdr:cNvPr id="4" name="TIButton3" hidden="1">
              <a:extLst>
                <a:ext uri="{63B3BB69-23CF-44E3-9099-C40C66FF867C}">
                  <a14:compatExt spid="_x0000_s25605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657350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36</xdr:row>
          <xdr:rowOff>152400</xdr:rowOff>
        </xdr:to>
        <xdr:sp>
          <xdr:nvSpPr>
            <xdr:cNvPr id="2" name="TIButton1" hidden="1">
              <a:extLst>
                <a:ext uri="{63B3BB69-23CF-44E3-9099-C40C66FF867C}">
                  <a14:compatExt spid="_x0000_s2765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657350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36</xdr:row>
          <xdr:rowOff>152400</xdr:rowOff>
        </xdr:to>
        <xdr:sp>
          <xdr:nvSpPr>
            <xdr:cNvPr id="3" name="TIButton2" hidden="1">
              <a:extLst>
                <a:ext uri="{63B3BB69-23CF-44E3-9099-C40C66FF867C}">
                  <a14:compatExt spid="_x0000_s27652"/>
                </a:ext>
              </a:extLst>
            </xdr:cNvPr>
            <xdr:cNvSpPr>
              <a:spLocks noChangeAspect="1"/>
            </xdr:cNvSpPr>
          </xdr:nvSpPr>
          <xdr:spPr>
            <a:xfrm>
              <a:off x="0" y="1657350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66675</xdr:rowOff>
        </xdr:to>
        <xdr:sp>
          <xdr:nvSpPr>
            <xdr:cNvPr id="4" name="TIButton3" hidden="1">
              <a:extLst>
                <a:ext uri="{63B3BB69-23CF-44E3-9099-C40C66FF867C}">
                  <a14:compatExt spid="_x0000_s27653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657350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36</xdr:row>
          <xdr:rowOff>152400</xdr:rowOff>
        </xdr:to>
        <xdr:sp>
          <xdr:nvSpPr>
            <xdr:cNvPr id="2" name="TIButton1" hidden="1">
              <a:extLst>
                <a:ext uri="{63B3BB69-23CF-44E3-9099-C40C66FF867C}">
                  <a14:compatExt spid="_x0000_s29699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657350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36</xdr:row>
          <xdr:rowOff>152400</xdr:rowOff>
        </xdr:to>
        <xdr:sp>
          <xdr:nvSpPr>
            <xdr:cNvPr id="3" name="TIButton2" hidden="1">
              <a:extLst>
                <a:ext uri="{63B3BB69-23CF-44E3-9099-C40C66FF867C}">
                  <a14:compatExt spid="_x0000_s29700"/>
                </a:ext>
              </a:extLst>
            </xdr:cNvPr>
            <xdr:cNvSpPr>
              <a:spLocks noChangeAspect="1"/>
            </xdr:cNvSpPr>
          </xdr:nvSpPr>
          <xdr:spPr>
            <a:xfrm>
              <a:off x="0" y="1657350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66675</xdr:rowOff>
        </xdr:to>
        <xdr:sp>
          <xdr:nvSpPr>
            <xdr:cNvPr id="4" name="TIButton3" hidden="1">
              <a:extLst>
                <a:ext uri="{63B3BB69-23CF-44E3-9099-C40C66FF867C}">
                  <a14:compatExt spid="_x0000_s29701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657350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36</xdr:row>
          <xdr:rowOff>152400</xdr:rowOff>
        </xdr:to>
        <xdr:sp>
          <xdr:nvSpPr>
            <xdr:cNvPr id="2" name="TIButton1" hidden="1">
              <a:extLst>
                <a:ext uri="{63B3BB69-23CF-44E3-9099-C40C66FF867C}">
                  <a14:compatExt spid="_x0000_s31747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657350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36</xdr:row>
          <xdr:rowOff>152400</xdr:rowOff>
        </xdr:to>
        <xdr:sp>
          <xdr:nvSpPr>
            <xdr:cNvPr id="3" name="TIButton2" hidden="1">
              <a:extLst>
                <a:ext uri="{63B3BB69-23CF-44E3-9099-C40C66FF867C}">
                  <a14:compatExt spid="_x0000_s31748"/>
                </a:ext>
              </a:extLst>
            </xdr:cNvPr>
            <xdr:cNvSpPr>
              <a:spLocks noChangeAspect="1"/>
            </xdr:cNvSpPr>
          </xdr:nvSpPr>
          <xdr:spPr>
            <a:xfrm>
              <a:off x="0" y="1657350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66675</xdr:rowOff>
        </xdr:to>
        <xdr:sp>
          <xdr:nvSpPr>
            <xdr:cNvPr id="4" name="TIButton3" hidden="1">
              <a:extLst>
                <a:ext uri="{63B3BB69-23CF-44E3-9099-C40C66FF867C}">
                  <a14:compatExt spid="_x0000_s31749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657350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36</xdr:row>
          <xdr:rowOff>152400</xdr:rowOff>
        </xdr:to>
        <xdr:sp>
          <xdr:nvSpPr>
            <xdr:cNvPr id="2" name="TIButton1" hidden="1">
              <a:extLst>
                <a:ext uri="{63B3BB69-23CF-44E3-9099-C40C66FF867C}">
                  <a14:compatExt spid="_x0000_s33795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657350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36</xdr:row>
          <xdr:rowOff>152400</xdr:rowOff>
        </xdr:to>
        <xdr:sp>
          <xdr:nvSpPr>
            <xdr:cNvPr id="3" name="TIButton2" hidden="1">
              <a:extLst>
                <a:ext uri="{63B3BB69-23CF-44E3-9099-C40C66FF867C}">
                  <a14:compatExt spid="_x0000_s33796"/>
                </a:ext>
              </a:extLst>
            </xdr:cNvPr>
            <xdr:cNvSpPr>
              <a:spLocks noChangeAspect="1"/>
            </xdr:cNvSpPr>
          </xdr:nvSpPr>
          <xdr:spPr>
            <a:xfrm>
              <a:off x="0" y="1657350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66675</xdr:rowOff>
        </xdr:to>
        <xdr:sp>
          <xdr:nvSpPr>
            <xdr:cNvPr id="4" name="TIButton3" hidden="1">
              <a:extLst>
                <a:ext uri="{63B3BB69-23CF-44E3-9099-C40C66FF867C}">
                  <a14:compatExt spid="_x0000_s33797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657350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36</xdr:row>
          <xdr:rowOff>152400</xdr:rowOff>
        </xdr:to>
        <xdr:sp>
          <xdr:nvSpPr>
            <xdr:cNvPr id="2" name="TIButton1" hidden="1">
              <a:extLst>
                <a:ext uri="{63B3BB69-23CF-44E3-9099-C40C66FF867C}">
                  <a14:compatExt spid="_x0000_s35843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657350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36</xdr:row>
          <xdr:rowOff>152400</xdr:rowOff>
        </xdr:to>
        <xdr:sp>
          <xdr:nvSpPr>
            <xdr:cNvPr id="3" name="TIButton2" hidden="1">
              <a:extLst>
                <a:ext uri="{63B3BB69-23CF-44E3-9099-C40C66FF867C}">
                  <a14:compatExt spid="_x0000_s35844"/>
                </a:ext>
              </a:extLst>
            </xdr:cNvPr>
            <xdr:cNvSpPr>
              <a:spLocks noChangeAspect="1"/>
            </xdr:cNvSpPr>
          </xdr:nvSpPr>
          <xdr:spPr>
            <a:xfrm>
              <a:off x="0" y="1657350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66675</xdr:rowOff>
        </xdr:to>
        <xdr:sp>
          <xdr:nvSpPr>
            <xdr:cNvPr id="4" name="TIButton3" hidden="1">
              <a:extLst>
                <a:ext uri="{63B3BB69-23CF-44E3-9099-C40C66FF867C}">
                  <a14:compatExt spid="_x0000_s35845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657350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36</xdr:row>
          <xdr:rowOff>152400</xdr:rowOff>
        </xdr:to>
        <xdr:sp>
          <xdr:nvSpPr>
            <xdr:cNvPr id="2" name="TIButton1" hidden="1">
              <a:extLst>
                <a:ext uri="{63B3BB69-23CF-44E3-9099-C40C66FF867C}">
                  <a14:compatExt spid="_x0000_s3789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657350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36</xdr:row>
          <xdr:rowOff>152400</xdr:rowOff>
        </xdr:to>
        <xdr:sp>
          <xdr:nvSpPr>
            <xdr:cNvPr id="3" name="TIButton2" hidden="1">
              <a:extLst>
                <a:ext uri="{63B3BB69-23CF-44E3-9099-C40C66FF867C}">
                  <a14:compatExt spid="_x0000_s37892"/>
                </a:ext>
              </a:extLst>
            </xdr:cNvPr>
            <xdr:cNvSpPr>
              <a:spLocks noChangeAspect="1"/>
            </xdr:cNvSpPr>
          </xdr:nvSpPr>
          <xdr:spPr>
            <a:xfrm>
              <a:off x="0" y="1657350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66675</xdr:rowOff>
        </xdr:to>
        <xdr:sp>
          <xdr:nvSpPr>
            <xdr:cNvPr id="4" name="TIButton3" hidden="1">
              <a:extLst>
                <a:ext uri="{63B3BB69-23CF-44E3-9099-C40C66FF867C}">
                  <a14:compatExt spid="_x0000_s37893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657350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36</xdr:row>
          <xdr:rowOff>152400</xdr:rowOff>
        </xdr:to>
        <xdr:sp>
          <xdr:nvSpPr>
            <xdr:cNvPr id="2" name="TIButton1" hidden="1">
              <a:extLst>
                <a:ext uri="{63B3BB69-23CF-44E3-9099-C40C66FF867C}">
                  <a14:compatExt spid="_x0000_s3075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657350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36</xdr:row>
          <xdr:rowOff>152400</xdr:rowOff>
        </xdr:to>
        <xdr:sp>
          <xdr:nvSpPr>
            <xdr:cNvPr id="3" name="TIButton2" hidden="1">
              <a:extLst>
                <a:ext uri="{63B3BB69-23CF-44E3-9099-C40C66FF867C}">
                  <a14:compatExt spid="_x0000_s3076"/>
                </a:ext>
              </a:extLst>
            </xdr:cNvPr>
            <xdr:cNvSpPr>
              <a:spLocks noChangeAspect="1"/>
            </xdr:cNvSpPr>
          </xdr:nvSpPr>
          <xdr:spPr>
            <a:xfrm>
              <a:off x="0" y="1657350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66675</xdr:rowOff>
        </xdr:to>
        <xdr:sp>
          <xdr:nvSpPr>
            <xdr:cNvPr id="4" name="TIButton3" hidden="1">
              <a:extLst>
                <a:ext uri="{63B3BB69-23CF-44E3-9099-C40C66FF867C}">
                  <a14:compatExt spid="_x0000_s3077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657350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36</xdr:row>
          <xdr:rowOff>152400</xdr:rowOff>
        </xdr:to>
        <xdr:sp>
          <xdr:nvSpPr>
            <xdr:cNvPr id="2" name="TIButton1" hidden="1">
              <a:extLst>
                <a:ext uri="{63B3BB69-23CF-44E3-9099-C40C66FF867C}">
                  <a14:compatExt spid="_x0000_s39939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657350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36</xdr:row>
          <xdr:rowOff>152400</xdr:rowOff>
        </xdr:to>
        <xdr:sp>
          <xdr:nvSpPr>
            <xdr:cNvPr id="3" name="TIButton2" hidden="1">
              <a:extLst>
                <a:ext uri="{63B3BB69-23CF-44E3-9099-C40C66FF867C}">
                  <a14:compatExt spid="_x0000_s39940"/>
                </a:ext>
              </a:extLst>
            </xdr:cNvPr>
            <xdr:cNvSpPr>
              <a:spLocks noChangeAspect="1"/>
            </xdr:cNvSpPr>
          </xdr:nvSpPr>
          <xdr:spPr>
            <a:xfrm>
              <a:off x="0" y="1657350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66675</xdr:rowOff>
        </xdr:to>
        <xdr:sp>
          <xdr:nvSpPr>
            <xdr:cNvPr id="4" name="TIButton3" hidden="1">
              <a:extLst>
                <a:ext uri="{63B3BB69-23CF-44E3-9099-C40C66FF867C}">
                  <a14:compatExt spid="_x0000_s39941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657350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36</xdr:row>
          <xdr:rowOff>152400</xdr:rowOff>
        </xdr:to>
        <xdr:sp>
          <xdr:nvSpPr>
            <xdr:cNvPr id="2" name="TIButton1" hidden="1">
              <a:extLst>
                <a:ext uri="{63B3BB69-23CF-44E3-9099-C40C66FF867C}">
                  <a14:compatExt spid="_x0000_s5123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657350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36</xdr:row>
          <xdr:rowOff>152400</xdr:rowOff>
        </xdr:to>
        <xdr:sp>
          <xdr:nvSpPr>
            <xdr:cNvPr id="3" name="TIButton2" hidden="1">
              <a:extLst>
                <a:ext uri="{63B3BB69-23CF-44E3-9099-C40C66FF867C}">
                  <a14:compatExt spid="_x0000_s5124"/>
                </a:ext>
              </a:extLst>
            </xdr:cNvPr>
            <xdr:cNvSpPr>
              <a:spLocks noChangeAspect="1"/>
            </xdr:cNvSpPr>
          </xdr:nvSpPr>
          <xdr:spPr>
            <a:xfrm>
              <a:off x="0" y="1657350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66675</xdr:rowOff>
        </xdr:to>
        <xdr:sp>
          <xdr:nvSpPr>
            <xdr:cNvPr id="4" name="TIButton3" hidden="1">
              <a:extLst>
                <a:ext uri="{63B3BB69-23CF-44E3-9099-C40C66FF867C}">
                  <a14:compatExt spid="_x0000_s5125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657350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36</xdr:row>
          <xdr:rowOff>152400</xdr:rowOff>
        </xdr:to>
        <xdr:sp>
          <xdr:nvSpPr>
            <xdr:cNvPr id="2" name="TIButton1" hidden="1">
              <a:extLst>
                <a:ext uri="{63B3BB69-23CF-44E3-9099-C40C66FF867C}">
                  <a14:compatExt spid="_x0000_s717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657350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36</xdr:row>
          <xdr:rowOff>152400</xdr:rowOff>
        </xdr:to>
        <xdr:sp>
          <xdr:nvSpPr>
            <xdr:cNvPr id="3" name="TIButton2" hidden="1">
              <a:extLst>
                <a:ext uri="{63B3BB69-23CF-44E3-9099-C40C66FF867C}">
                  <a14:compatExt spid="_x0000_s7172"/>
                </a:ext>
              </a:extLst>
            </xdr:cNvPr>
            <xdr:cNvSpPr>
              <a:spLocks noChangeAspect="1"/>
            </xdr:cNvSpPr>
          </xdr:nvSpPr>
          <xdr:spPr>
            <a:xfrm>
              <a:off x="0" y="1657350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66675</xdr:rowOff>
        </xdr:to>
        <xdr:sp>
          <xdr:nvSpPr>
            <xdr:cNvPr id="4" name="TIButton3" hidden="1">
              <a:extLst>
                <a:ext uri="{63B3BB69-23CF-44E3-9099-C40C66FF867C}">
                  <a14:compatExt spid="_x0000_s7173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657350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36</xdr:row>
          <xdr:rowOff>152400</xdr:rowOff>
        </xdr:to>
        <xdr:sp>
          <xdr:nvSpPr>
            <xdr:cNvPr id="2" name="TIButton1" hidden="1">
              <a:extLst>
                <a:ext uri="{63B3BB69-23CF-44E3-9099-C40C66FF867C}">
                  <a14:compatExt spid="_x0000_s9219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657350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36</xdr:row>
          <xdr:rowOff>152400</xdr:rowOff>
        </xdr:to>
        <xdr:sp>
          <xdr:nvSpPr>
            <xdr:cNvPr id="3" name="TIButton2" hidden="1">
              <a:extLst>
                <a:ext uri="{63B3BB69-23CF-44E3-9099-C40C66FF867C}">
                  <a14:compatExt spid="_x0000_s9220"/>
                </a:ext>
              </a:extLst>
            </xdr:cNvPr>
            <xdr:cNvSpPr>
              <a:spLocks noChangeAspect="1"/>
            </xdr:cNvSpPr>
          </xdr:nvSpPr>
          <xdr:spPr>
            <a:xfrm>
              <a:off x="0" y="1657350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66675</xdr:rowOff>
        </xdr:to>
        <xdr:sp>
          <xdr:nvSpPr>
            <xdr:cNvPr id="4" name="TIButton3" hidden="1">
              <a:extLst>
                <a:ext uri="{63B3BB69-23CF-44E3-9099-C40C66FF867C}">
                  <a14:compatExt spid="_x0000_s9221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657350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36</xdr:row>
          <xdr:rowOff>152400</xdr:rowOff>
        </xdr:to>
        <xdr:sp>
          <xdr:nvSpPr>
            <xdr:cNvPr id="2" name="TIButton1" hidden="1">
              <a:extLst>
                <a:ext uri="{63B3BB69-23CF-44E3-9099-C40C66FF867C}">
                  <a14:compatExt spid="_x0000_s11267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657350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36</xdr:row>
          <xdr:rowOff>152400</xdr:rowOff>
        </xdr:to>
        <xdr:sp>
          <xdr:nvSpPr>
            <xdr:cNvPr id="3" name="TIButton2" hidden="1">
              <a:extLst>
                <a:ext uri="{63B3BB69-23CF-44E3-9099-C40C66FF867C}">
                  <a14:compatExt spid="_x0000_s11268"/>
                </a:ext>
              </a:extLst>
            </xdr:cNvPr>
            <xdr:cNvSpPr>
              <a:spLocks noChangeAspect="1"/>
            </xdr:cNvSpPr>
          </xdr:nvSpPr>
          <xdr:spPr>
            <a:xfrm>
              <a:off x="0" y="1657350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66675</xdr:rowOff>
        </xdr:to>
        <xdr:sp>
          <xdr:nvSpPr>
            <xdr:cNvPr id="4" name="TIButton3" hidden="1">
              <a:extLst>
                <a:ext uri="{63B3BB69-23CF-44E3-9099-C40C66FF867C}">
                  <a14:compatExt spid="_x0000_s11269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657350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36</xdr:row>
          <xdr:rowOff>152400</xdr:rowOff>
        </xdr:to>
        <xdr:sp>
          <xdr:nvSpPr>
            <xdr:cNvPr id="2" name="TIButton1" hidden="1">
              <a:extLst>
                <a:ext uri="{63B3BB69-23CF-44E3-9099-C40C66FF867C}">
                  <a14:compatExt spid="_x0000_s13315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657350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36</xdr:row>
          <xdr:rowOff>152400</xdr:rowOff>
        </xdr:to>
        <xdr:sp>
          <xdr:nvSpPr>
            <xdr:cNvPr id="3" name="TIButton2" hidden="1">
              <a:extLst>
                <a:ext uri="{63B3BB69-23CF-44E3-9099-C40C66FF867C}">
                  <a14:compatExt spid="_x0000_s13316"/>
                </a:ext>
              </a:extLst>
            </xdr:cNvPr>
            <xdr:cNvSpPr>
              <a:spLocks noChangeAspect="1"/>
            </xdr:cNvSpPr>
          </xdr:nvSpPr>
          <xdr:spPr>
            <a:xfrm>
              <a:off x="0" y="1657350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66675</xdr:rowOff>
        </xdr:to>
        <xdr:sp>
          <xdr:nvSpPr>
            <xdr:cNvPr id="4" name="TIButton3" hidden="1">
              <a:extLst>
                <a:ext uri="{63B3BB69-23CF-44E3-9099-C40C66FF867C}">
                  <a14:compatExt spid="_x0000_s13317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657350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36</xdr:row>
          <xdr:rowOff>152400</xdr:rowOff>
        </xdr:to>
        <xdr:sp>
          <xdr:nvSpPr>
            <xdr:cNvPr id="2" name="TIButton1" hidden="1">
              <a:extLst>
                <a:ext uri="{63B3BB69-23CF-44E3-9099-C40C66FF867C}">
                  <a14:compatExt spid="_x0000_s15363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657350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36</xdr:row>
          <xdr:rowOff>152400</xdr:rowOff>
        </xdr:to>
        <xdr:sp>
          <xdr:nvSpPr>
            <xdr:cNvPr id="3" name="TIButton2" hidden="1">
              <a:extLst>
                <a:ext uri="{63B3BB69-23CF-44E3-9099-C40C66FF867C}">
                  <a14:compatExt spid="_x0000_s15364"/>
                </a:ext>
              </a:extLst>
            </xdr:cNvPr>
            <xdr:cNvSpPr>
              <a:spLocks noChangeAspect="1"/>
            </xdr:cNvSpPr>
          </xdr:nvSpPr>
          <xdr:spPr>
            <a:xfrm>
              <a:off x="0" y="1657350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66675</xdr:rowOff>
        </xdr:to>
        <xdr:sp>
          <xdr:nvSpPr>
            <xdr:cNvPr id="4" name="TIButton3" hidden="1">
              <a:extLst>
                <a:ext uri="{63B3BB69-23CF-44E3-9099-C40C66FF867C}">
                  <a14:compatExt spid="_x0000_s15365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657350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36</xdr:row>
          <xdr:rowOff>152400</xdr:rowOff>
        </xdr:to>
        <xdr:sp>
          <xdr:nvSpPr>
            <xdr:cNvPr id="2" name="TIButton1" hidden="1">
              <a:extLst>
                <a:ext uri="{63B3BB69-23CF-44E3-9099-C40C66FF867C}">
                  <a14:compatExt spid="_x0000_s1741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657350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36</xdr:row>
          <xdr:rowOff>152400</xdr:rowOff>
        </xdr:to>
        <xdr:sp>
          <xdr:nvSpPr>
            <xdr:cNvPr id="3" name="TIButton2" hidden="1">
              <a:extLst>
                <a:ext uri="{63B3BB69-23CF-44E3-9099-C40C66FF867C}">
                  <a14:compatExt spid="_x0000_s17412"/>
                </a:ext>
              </a:extLst>
            </xdr:cNvPr>
            <xdr:cNvSpPr>
              <a:spLocks noChangeAspect="1"/>
            </xdr:cNvSpPr>
          </xdr:nvSpPr>
          <xdr:spPr>
            <a:xfrm>
              <a:off x="0" y="1657350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66675</xdr:rowOff>
        </xdr:to>
        <xdr:sp>
          <xdr:nvSpPr>
            <xdr:cNvPr id="4" name="TIButton3" hidden="1">
              <a:extLst>
                <a:ext uri="{63B3BB69-23CF-44E3-9099-C40C66FF867C}">
                  <a14:compatExt spid="_x0000_s17413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657350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.xml" /><Relationship Id="rId3" Type="http://schemas.openxmlformats.org/officeDocument/2006/relationships/image" Target="../media/image2.emf" /><Relationship Id="rId4" Type="http://schemas.openxmlformats.org/officeDocument/2006/relationships/control" Target="../activeX/activeX2.xml" /><Relationship Id="rId9" Type="http://schemas.openxmlformats.org/officeDocument/2006/relationships/printerSettings" Target="../printerSettings/printerSettings1.bin" /><Relationship Id="rId5" Type="http://schemas.openxmlformats.org/officeDocument/2006/relationships/image" Target="../media/image3.emf" /><Relationship Id="rId6" Type="http://schemas.openxmlformats.org/officeDocument/2006/relationships/control" Target="../activeX/activeX3.xml" /><Relationship Id="rId7" Type="http://schemas.openxmlformats.org/officeDocument/2006/relationships/drawing" Target="../drawings/drawing1.xml" /><Relationship Id="rId8" Type="http://schemas.openxmlformats.org/officeDocument/2006/relationships/vmlDrawing" Target="../drawings/vmlDrawing1.vml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6.xml" /><Relationship Id="rId3" Type="http://schemas.openxmlformats.org/officeDocument/2006/relationships/image" Target="../media/image2.emf" /><Relationship Id="rId4" Type="http://schemas.openxmlformats.org/officeDocument/2006/relationships/control" Target="../activeX/activeX17.xml" /><Relationship Id="rId9" Type="http://schemas.openxmlformats.org/officeDocument/2006/relationships/printerSettings" Target="../printerSettings/printerSettings6.bin" /><Relationship Id="rId5" Type="http://schemas.openxmlformats.org/officeDocument/2006/relationships/image" Target="../media/image3.emf" /><Relationship Id="rId6" Type="http://schemas.openxmlformats.org/officeDocument/2006/relationships/control" Target="../activeX/activeX18.xml" /><Relationship Id="rId7" Type="http://schemas.openxmlformats.org/officeDocument/2006/relationships/drawing" Target="../drawings/drawing6.xml" /><Relationship Id="rId8" Type="http://schemas.openxmlformats.org/officeDocument/2006/relationships/vmlDrawing" Target="../drawings/vmlDrawing6.vml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9.xml" /><Relationship Id="rId3" Type="http://schemas.openxmlformats.org/officeDocument/2006/relationships/image" Target="../media/image2.emf" /><Relationship Id="rId4" Type="http://schemas.openxmlformats.org/officeDocument/2006/relationships/control" Target="../activeX/activeX20.xml" /><Relationship Id="rId9" Type="http://schemas.openxmlformats.org/officeDocument/2006/relationships/printerSettings" Target="../printerSettings/printerSettings7.bin" /><Relationship Id="rId5" Type="http://schemas.openxmlformats.org/officeDocument/2006/relationships/image" Target="../media/image3.emf" /><Relationship Id="rId6" Type="http://schemas.openxmlformats.org/officeDocument/2006/relationships/control" Target="../activeX/activeX21.xml" /><Relationship Id="rId7" Type="http://schemas.openxmlformats.org/officeDocument/2006/relationships/drawing" Target="../drawings/drawing7.xml" /><Relationship Id="rId8" Type="http://schemas.openxmlformats.org/officeDocument/2006/relationships/vmlDrawing" Target="../drawings/vmlDrawing7.vml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22.xml" /><Relationship Id="rId3" Type="http://schemas.openxmlformats.org/officeDocument/2006/relationships/image" Target="../media/image2.emf" /><Relationship Id="rId4" Type="http://schemas.openxmlformats.org/officeDocument/2006/relationships/control" Target="../activeX/activeX23.xml" /><Relationship Id="rId9" Type="http://schemas.openxmlformats.org/officeDocument/2006/relationships/printerSettings" Target="../printerSettings/printerSettings8.bin" /><Relationship Id="rId5" Type="http://schemas.openxmlformats.org/officeDocument/2006/relationships/image" Target="../media/image3.emf" /><Relationship Id="rId6" Type="http://schemas.openxmlformats.org/officeDocument/2006/relationships/control" Target="../activeX/activeX24.xml" /><Relationship Id="rId7" Type="http://schemas.openxmlformats.org/officeDocument/2006/relationships/drawing" Target="../drawings/drawing8.xml" /><Relationship Id="rId8" Type="http://schemas.openxmlformats.org/officeDocument/2006/relationships/vmlDrawing" Target="../drawings/vmlDrawing8.vml" 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25.xml" /><Relationship Id="rId3" Type="http://schemas.openxmlformats.org/officeDocument/2006/relationships/image" Target="../media/image2.emf" /><Relationship Id="rId4" Type="http://schemas.openxmlformats.org/officeDocument/2006/relationships/control" Target="../activeX/activeX26.xml" /><Relationship Id="rId9" Type="http://schemas.openxmlformats.org/officeDocument/2006/relationships/printerSettings" Target="../printerSettings/printerSettings9.bin" /><Relationship Id="rId5" Type="http://schemas.openxmlformats.org/officeDocument/2006/relationships/image" Target="../media/image3.emf" /><Relationship Id="rId6" Type="http://schemas.openxmlformats.org/officeDocument/2006/relationships/control" Target="../activeX/activeX27.xml" /><Relationship Id="rId7" Type="http://schemas.openxmlformats.org/officeDocument/2006/relationships/drawing" Target="../drawings/drawing9.xml" /><Relationship Id="rId8" Type="http://schemas.openxmlformats.org/officeDocument/2006/relationships/vmlDrawing" Target="../drawings/vmlDrawing9.vml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28.xml" /><Relationship Id="rId3" Type="http://schemas.openxmlformats.org/officeDocument/2006/relationships/image" Target="../media/image2.emf" /><Relationship Id="rId4" Type="http://schemas.openxmlformats.org/officeDocument/2006/relationships/control" Target="../activeX/activeX29.xml" /><Relationship Id="rId9" Type="http://schemas.openxmlformats.org/officeDocument/2006/relationships/printerSettings" Target="../printerSettings/printerSettings10.bin" /><Relationship Id="rId5" Type="http://schemas.openxmlformats.org/officeDocument/2006/relationships/image" Target="../media/image3.emf" /><Relationship Id="rId6" Type="http://schemas.openxmlformats.org/officeDocument/2006/relationships/control" Target="../activeX/activeX30.xml" /><Relationship Id="rId7" Type="http://schemas.openxmlformats.org/officeDocument/2006/relationships/drawing" Target="../drawings/drawing10.xml" /><Relationship Id="rId8" Type="http://schemas.openxmlformats.org/officeDocument/2006/relationships/vmlDrawing" Target="../drawings/vmlDrawing10.vml" 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31.xml" /><Relationship Id="rId3" Type="http://schemas.openxmlformats.org/officeDocument/2006/relationships/image" Target="../media/image2.emf" /><Relationship Id="rId4" Type="http://schemas.openxmlformats.org/officeDocument/2006/relationships/control" Target="../activeX/activeX32.xml" /><Relationship Id="rId9" Type="http://schemas.openxmlformats.org/officeDocument/2006/relationships/printerSettings" Target="../printerSettings/printerSettings11.bin" /><Relationship Id="rId5" Type="http://schemas.openxmlformats.org/officeDocument/2006/relationships/image" Target="../media/image3.emf" /><Relationship Id="rId6" Type="http://schemas.openxmlformats.org/officeDocument/2006/relationships/control" Target="../activeX/activeX33.xml" /><Relationship Id="rId7" Type="http://schemas.openxmlformats.org/officeDocument/2006/relationships/drawing" Target="../drawings/drawing11.xml" /><Relationship Id="rId8" Type="http://schemas.openxmlformats.org/officeDocument/2006/relationships/vmlDrawing" Target="../drawings/vmlDrawing11.vml" 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34.xml" /><Relationship Id="rId3" Type="http://schemas.openxmlformats.org/officeDocument/2006/relationships/image" Target="../media/image2.emf" /><Relationship Id="rId4" Type="http://schemas.openxmlformats.org/officeDocument/2006/relationships/control" Target="../activeX/activeX35.xml" /><Relationship Id="rId9" Type="http://schemas.openxmlformats.org/officeDocument/2006/relationships/printerSettings" Target="../printerSettings/printerSettings12.bin" /><Relationship Id="rId5" Type="http://schemas.openxmlformats.org/officeDocument/2006/relationships/image" Target="../media/image3.emf" /><Relationship Id="rId6" Type="http://schemas.openxmlformats.org/officeDocument/2006/relationships/control" Target="../activeX/activeX36.xml" /><Relationship Id="rId7" Type="http://schemas.openxmlformats.org/officeDocument/2006/relationships/drawing" Target="../drawings/drawing12.xml" /><Relationship Id="rId8" Type="http://schemas.openxmlformats.org/officeDocument/2006/relationships/vmlDrawing" Target="../drawings/vmlDrawing12.vml" 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37.xml" /><Relationship Id="rId3" Type="http://schemas.openxmlformats.org/officeDocument/2006/relationships/image" Target="../media/image2.emf" /><Relationship Id="rId4" Type="http://schemas.openxmlformats.org/officeDocument/2006/relationships/control" Target="../activeX/activeX38.xml" /><Relationship Id="rId9" Type="http://schemas.openxmlformats.org/officeDocument/2006/relationships/printerSettings" Target="../printerSettings/printerSettings13.bin" /><Relationship Id="rId5" Type="http://schemas.openxmlformats.org/officeDocument/2006/relationships/image" Target="../media/image3.emf" /><Relationship Id="rId6" Type="http://schemas.openxmlformats.org/officeDocument/2006/relationships/control" Target="../activeX/activeX39.xml" /><Relationship Id="rId7" Type="http://schemas.openxmlformats.org/officeDocument/2006/relationships/drawing" Target="../drawings/drawing13.xml" /><Relationship Id="rId8" Type="http://schemas.openxmlformats.org/officeDocument/2006/relationships/vmlDrawing" Target="../drawings/vmlDrawing13.vml" 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0.xml" /><Relationship Id="rId3" Type="http://schemas.openxmlformats.org/officeDocument/2006/relationships/image" Target="../media/image2.emf" /><Relationship Id="rId4" Type="http://schemas.openxmlformats.org/officeDocument/2006/relationships/control" Target="../activeX/activeX41.xml" /><Relationship Id="rId9" Type="http://schemas.openxmlformats.org/officeDocument/2006/relationships/printerSettings" Target="../printerSettings/printerSettings14.bin" /><Relationship Id="rId5" Type="http://schemas.openxmlformats.org/officeDocument/2006/relationships/image" Target="../media/image3.emf" /><Relationship Id="rId6" Type="http://schemas.openxmlformats.org/officeDocument/2006/relationships/control" Target="../activeX/activeX42.xml" /><Relationship Id="rId7" Type="http://schemas.openxmlformats.org/officeDocument/2006/relationships/drawing" Target="../drawings/drawing14.xml" /><Relationship Id="rId8" Type="http://schemas.openxmlformats.org/officeDocument/2006/relationships/vmlDrawing" Target="../drawings/vmlDrawing14.vml" 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3.xml" /><Relationship Id="rId3" Type="http://schemas.openxmlformats.org/officeDocument/2006/relationships/image" Target="../media/image2.emf" /><Relationship Id="rId4" Type="http://schemas.openxmlformats.org/officeDocument/2006/relationships/control" Target="../activeX/activeX44.xml" /><Relationship Id="rId9" Type="http://schemas.openxmlformats.org/officeDocument/2006/relationships/printerSettings" Target="../printerSettings/printerSettings15.bin" /><Relationship Id="rId5" Type="http://schemas.openxmlformats.org/officeDocument/2006/relationships/image" Target="../media/image3.emf" /><Relationship Id="rId6" Type="http://schemas.openxmlformats.org/officeDocument/2006/relationships/control" Target="../activeX/activeX45.xml" /><Relationship Id="rId7" Type="http://schemas.openxmlformats.org/officeDocument/2006/relationships/drawing" Target="../drawings/drawing15.xml" /><Relationship Id="rId8" Type="http://schemas.openxmlformats.org/officeDocument/2006/relationships/vmlDrawing" Target="../drawings/vmlDrawing15.v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.xml" /><Relationship Id="rId3" Type="http://schemas.openxmlformats.org/officeDocument/2006/relationships/image" Target="../media/image2.emf" /><Relationship Id="rId4" Type="http://schemas.openxmlformats.org/officeDocument/2006/relationships/control" Target="../activeX/activeX5.xml" /><Relationship Id="rId9" Type="http://schemas.openxmlformats.org/officeDocument/2006/relationships/printerSettings" Target="../printerSettings/printerSettings2.bin" /><Relationship Id="rId5" Type="http://schemas.openxmlformats.org/officeDocument/2006/relationships/image" Target="../media/image3.emf" /><Relationship Id="rId6" Type="http://schemas.openxmlformats.org/officeDocument/2006/relationships/control" Target="../activeX/activeX6.xml" /><Relationship Id="rId7" Type="http://schemas.openxmlformats.org/officeDocument/2006/relationships/drawing" Target="../drawings/drawing2.xml" /><Relationship Id="rId8" Type="http://schemas.openxmlformats.org/officeDocument/2006/relationships/vmlDrawing" Target="../drawings/vmlDrawing2.vml" /></Relationships>
</file>

<file path=xl/worksheets/_rels/sheet3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6.xml" /><Relationship Id="rId3" Type="http://schemas.openxmlformats.org/officeDocument/2006/relationships/image" Target="../media/image2.emf" /><Relationship Id="rId4" Type="http://schemas.openxmlformats.org/officeDocument/2006/relationships/control" Target="../activeX/activeX47.xml" /><Relationship Id="rId9" Type="http://schemas.openxmlformats.org/officeDocument/2006/relationships/printerSettings" Target="../printerSettings/printerSettings16.bin" /><Relationship Id="rId5" Type="http://schemas.openxmlformats.org/officeDocument/2006/relationships/image" Target="../media/image3.emf" /><Relationship Id="rId6" Type="http://schemas.openxmlformats.org/officeDocument/2006/relationships/control" Target="../activeX/activeX48.xml" /><Relationship Id="rId7" Type="http://schemas.openxmlformats.org/officeDocument/2006/relationships/drawing" Target="../drawings/drawing16.xml" /><Relationship Id="rId8" Type="http://schemas.openxmlformats.org/officeDocument/2006/relationships/vmlDrawing" Target="../drawings/vmlDrawing16.vml" 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9.xml" /><Relationship Id="rId3" Type="http://schemas.openxmlformats.org/officeDocument/2006/relationships/image" Target="../media/image2.emf" /><Relationship Id="rId4" Type="http://schemas.openxmlformats.org/officeDocument/2006/relationships/control" Target="../activeX/activeX50.xml" /><Relationship Id="rId9" Type="http://schemas.openxmlformats.org/officeDocument/2006/relationships/printerSettings" Target="../printerSettings/printerSettings17.bin" /><Relationship Id="rId5" Type="http://schemas.openxmlformats.org/officeDocument/2006/relationships/image" Target="../media/image3.emf" /><Relationship Id="rId6" Type="http://schemas.openxmlformats.org/officeDocument/2006/relationships/control" Target="../activeX/activeX51.xml" /><Relationship Id="rId7" Type="http://schemas.openxmlformats.org/officeDocument/2006/relationships/drawing" Target="../drawings/drawing17.xml" /><Relationship Id="rId8" Type="http://schemas.openxmlformats.org/officeDocument/2006/relationships/vmlDrawing" Target="../drawings/vmlDrawing17.vml" /></Relationships>
</file>

<file path=xl/worksheets/_rels/sheet35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52.xml" /><Relationship Id="rId3" Type="http://schemas.openxmlformats.org/officeDocument/2006/relationships/image" Target="../media/image2.emf" /><Relationship Id="rId4" Type="http://schemas.openxmlformats.org/officeDocument/2006/relationships/control" Target="../activeX/activeX53.xml" /><Relationship Id="rId9" Type="http://schemas.openxmlformats.org/officeDocument/2006/relationships/printerSettings" Target="../printerSettings/printerSettings18.bin" /><Relationship Id="rId5" Type="http://schemas.openxmlformats.org/officeDocument/2006/relationships/image" Target="../media/image3.emf" /><Relationship Id="rId6" Type="http://schemas.openxmlformats.org/officeDocument/2006/relationships/control" Target="../activeX/activeX54.xml" /><Relationship Id="rId7" Type="http://schemas.openxmlformats.org/officeDocument/2006/relationships/drawing" Target="../drawings/drawing18.xml" /><Relationship Id="rId8" Type="http://schemas.openxmlformats.org/officeDocument/2006/relationships/vmlDrawing" Target="../drawings/vmlDrawing18.vml" /></Relationships>
</file>

<file path=xl/worksheets/_rels/sheet37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55.xml" /><Relationship Id="rId3" Type="http://schemas.openxmlformats.org/officeDocument/2006/relationships/image" Target="../media/image2.emf" /><Relationship Id="rId4" Type="http://schemas.openxmlformats.org/officeDocument/2006/relationships/control" Target="../activeX/activeX56.xml" /><Relationship Id="rId9" Type="http://schemas.openxmlformats.org/officeDocument/2006/relationships/printerSettings" Target="../printerSettings/printerSettings19.bin" /><Relationship Id="rId5" Type="http://schemas.openxmlformats.org/officeDocument/2006/relationships/image" Target="../media/image3.emf" /><Relationship Id="rId6" Type="http://schemas.openxmlformats.org/officeDocument/2006/relationships/control" Target="../activeX/activeX57.xml" /><Relationship Id="rId7" Type="http://schemas.openxmlformats.org/officeDocument/2006/relationships/drawing" Target="../drawings/drawing19.xml" /><Relationship Id="rId8" Type="http://schemas.openxmlformats.org/officeDocument/2006/relationships/vmlDrawing" Target="../drawings/vmlDrawing19.vml" /></Relationships>
</file>

<file path=xl/worksheets/_rels/sheet39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58.xml" /><Relationship Id="rId3" Type="http://schemas.openxmlformats.org/officeDocument/2006/relationships/image" Target="../media/image2.emf" /><Relationship Id="rId4" Type="http://schemas.openxmlformats.org/officeDocument/2006/relationships/control" Target="../activeX/activeX59.xml" /><Relationship Id="rId9" Type="http://schemas.openxmlformats.org/officeDocument/2006/relationships/printerSettings" Target="../printerSettings/printerSettings20.bin" /><Relationship Id="rId5" Type="http://schemas.openxmlformats.org/officeDocument/2006/relationships/image" Target="../media/image3.emf" /><Relationship Id="rId6" Type="http://schemas.openxmlformats.org/officeDocument/2006/relationships/control" Target="../activeX/activeX60.xml" /><Relationship Id="rId7" Type="http://schemas.openxmlformats.org/officeDocument/2006/relationships/drawing" Target="../drawings/drawing20.xml" /><Relationship Id="rId8" Type="http://schemas.openxmlformats.org/officeDocument/2006/relationships/vmlDrawing" Target="../drawings/vmlDrawing20.v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7.xml" /><Relationship Id="rId3" Type="http://schemas.openxmlformats.org/officeDocument/2006/relationships/image" Target="../media/image2.emf" /><Relationship Id="rId4" Type="http://schemas.openxmlformats.org/officeDocument/2006/relationships/control" Target="../activeX/activeX8.xml" /><Relationship Id="rId9" Type="http://schemas.openxmlformats.org/officeDocument/2006/relationships/printerSettings" Target="../printerSettings/printerSettings3.bin" /><Relationship Id="rId5" Type="http://schemas.openxmlformats.org/officeDocument/2006/relationships/image" Target="../media/image3.emf" /><Relationship Id="rId6" Type="http://schemas.openxmlformats.org/officeDocument/2006/relationships/control" Target="../activeX/activeX9.xml" /><Relationship Id="rId7" Type="http://schemas.openxmlformats.org/officeDocument/2006/relationships/drawing" Target="../drawings/drawing3.xml" /><Relationship Id="rId8" Type="http://schemas.openxmlformats.org/officeDocument/2006/relationships/vmlDrawing" Target="../drawings/vmlDrawing3.v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0.xml" /><Relationship Id="rId3" Type="http://schemas.openxmlformats.org/officeDocument/2006/relationships/image" Target="../media/image2.emf" /><Relationship Id="rId4" Type="http://schemas.openxmlformats.org/officeDocument/2006/relationships/control" Target="../activeX/activeX11.xml" /><Relationship Id="rId9" Type="http://schemas.openxmlformats.org/officeDocument/2006/relationships/printerSettings" Target="../printerSettings/printerSettings4.bin" /><Relationship Id="rId5" Type="http://schemas.openxmlformats.org/officeDocument/2006/relationships/image" Target="../media/image3.emf" /><Relationship Id="rId6" Type="http://schemas.openxmlformats.org/officeDocument/2006/relationships/control" Target="../activeX/activeX12.xml" /><Relationship Id="rId7" Type="http://schemas.openxmlformats.org/officeDocument/2006/relationships/drawing" Target="../drawings/drawing4.xml" /><Relationship Id="rId8" Type="http://schemas.openxmlformats.org/officeDocument/2006/relationships/vmlDrawing" Target="../drawings/vmlDrawing4.v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3.xml" /><Relationship Id="rId3" Type="http://schemas.openxmlformats.org/officeDocument/2006/relationships/image" Target="../media/image2.emf" /><Relationship Id="rId4" Type="http://schemas.openxmlformats.org/officeDocument/2006/relationships/control" Target="../activeX/activeX14.xml" /><Relationship Id="rId9" Type="http://schemas.openxmlformats.org/officeDocument/2006/relationships/printerSettings" Target="../printerSettings/printerSettings5.bin" /><Relationship Id="rId5" Type="http://schemas.openxmlformats.org/officeDocument/2006/relationships/image" Target="../media/image3.emf" /><Relationship Id="rId6" Type="http://schemas.openxmlformats.org/officeDocument/2006/relationships/control" Target="../activeX/activeX15.xml" /><Relationship Id="rId7" Type="http://schemas.openxmlformats.org/officeDocument/2006/relationships/drawing" Target="../drawings/drawing5.xml" /><Relationship Id="rId8" Type="http://schemas.openxmlformats.org/officeDocument/2006/relationships/vmlDrawing" Target="../drawings/vmlDrawing5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5547837-8f0c-4a04-9026-8867761fdea2}">
  <sheetPr codeName="Tabelle2"/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1.0</v>
      </c>
      <c r="D14" s="10" t="str">
        <f>_xll.DIMNM(Config!M11,C14)</f>
        <v>Version</v>
      </c>
      <c r="E14" s="30" t="str">
        <f>_xll.DBSS(D14,Config!$H$12,Config!$D$4,Config!$Q$20,B14)</f>
        <v>Version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Yield_Scenarios_Version_NZD</v>
      </c>
      <c r="D17" t="str">
        <f>((ServerName&amp;":")&amp;C17)</f>
        <v>FS-Planning:Yield_Scenarios_Version_NZD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Funding_Scenarios_Version_NZ_C</v>
      </c>
      <c r="D18" t="str">
        <f>((ServerName&amp;":")&amp;C18)</f>
        <v>FS-Planning:Funding_Scenarios_Version_NZ_C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Treasury_Scenario_Version_NZ_C</v>
      </c>
      <c r="D24" t="str">
        <f>((ServerName&amp;":")&amp;C24)</f>
        <v>FS-Planning:Treasury_Scenario_Version_NZ_C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ollapsed="1">
      <c r="B27" s="14" t="s">
        <v>13</v>
      </c>
      <c r="C27" s="38"/>
      <c r="D27" s="38"/>
    </row>
    <row r="28" spans="2:4" ht="14.25">
      <c r="B28" s="11" t="s">
        <v>7</v>
      </c>
      <c r="C28" s="37" t="str">
        <f>_xll.SUBNM(Config!$M$11,Config!$N$11,"Version",Config!$J$11)</f>
        <v>Version - All</v>
      </c>
      <c r="D28" s="37"/>
    </row>
    <row r="29" spans="2:4" ht="14.25">
      <c r="B29" s="11" t="s">
        <v>8</v>
      </c>
      <c r="C29" s="37" t="str">
        <f>_xll.SUBNM(Config!$M$12,"Base_Elements","New Zealand",Config!$J$11)</f>
        <v>New Zealand</v>
      </c>
      <c r="D29" s="37"/>
    </row>
    <row r="30" ht="14.25"/>
    <row r="31" ht="14.25"/>
    <row r="32" spans="2:4" ht="15">
      <c r="B32" s="17" t="s">
        <v>12</v>
      </c>
      <c r="C32" s="44" t="s">
        <v>11</v>
      </c>
      <c r="D32" s="39"/>
    </row>
    <row r="33" ht="14.25"/>
    <row r="34" spans="2:7" ht="15">
      <c r="B34" s="17" t="s">
        <v>10</v>
      </c>
      <c r="C34" s="40" t="s">
        <v>9</v>
      </c>
      <c r="D34" s="41"/>
      <c r="E34" s="41"/>
      <c r="F34" s="41"/>
      <c r="G34" s="42"/>
    </row>
    <row r="35" spans="3:7" ht="15">
      <c r="C35" s="28"/>
      <c r="D35" s="28"/>
      <c r="E35" s="28"/>
      <c r="F35" s="28"/>
      <c r="G35" s="28"/>
    </row>
    <row r="36" spans="1:5" ht="15">
      <c r="A36"/>
      <c r="B36"/>
      <c r="C36" s="28"/>
      <c r="D36" s="28"/>
      <c r="E36" s="28"/>
    </row>
    <row r="37" spans="3:22" ht="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241" r:id="rId2" name="TIButton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36</xdr:row>
                <xdr:rowOff>152400</xdr:rowOff>
              </to>
            </anchor>
          </controlPr>
        </control>
      </mc:Choice>
      <mc:Fallback>
        <control shapeId="2241" r:id="rId2" name="TIButton1"/>
      </mc:Fallback>
    </mc:AlternateContent>
    <mc:AlternateContent xmlns:mc="http://schemas.openxmlformats.org/markup-compatibility/2006">
      <mc:Choice Requires="x14">
        <control shapeId="2243" r:id="rId4" name="TIButton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36</xdr:row>
                <xdr:rowOff>152400</xdr:rowOff>
              </to>
            </anchor>
          </controlPr>
        </control>
      </mc:Choice>
      <mc:Fallback>
        <control shapeId="2243" r:id="rId4" name="TIButton2"/>
      </mc:Fallback>
    </mc:AlternateContent>
    <mc:AlternateContent xmlns:mc="http://schemas.openxmlformats.org/markup-compatibility/2006">
      <mc:Choice Requires="x14">
        <control shapeId="2244" r:id="rId6" name="TIButton3">
          <controlPr defaultSize="0" print="0" autoLine="0" autoPict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66675</xdr:rowOff>
              </to>
            </anchor>
          </controlPr>
        </control>
      </mc:Choice>
      <mc:Fallback>
        <control shapeId="2244" r:id="rId6" name="TIButton3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f2c35b7-bb7b-4da3-a018-93b6992b6503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b3156dd-42f6-4aa2-8892-65ff626bfd14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6.0</v>
      </c>
      <c r="D14" s="10" t="str">
        <f>_xll.DIMNM(Config!M11,C14)</f>
        <v>2020</v>
      </c>
      <c r="E14" s="30" t="str">
        <f>_xll.DBSS(D14,Config!$H$12,Config!$D$4,Config!$Q$20,B14)</f>
        <v>2020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Yield_Scenarios_2020_NZD</v>
      </c>
      <c r="D17" t="str">
        <f>((ServerName&amp;":")&amp;C17)</f>
        <v>FS-Planning:Yield_Scenarios_2020_NZD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Funding_Scenarios_2020_NZ_C</v>
      </c>
      <c r="D18" t="str">
        <f>((ServerName&amp;":")&amp;C18)</f>
        <v>FS-Planning:Funding_Scenarios_2020_NZ_C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Treasury_Scenario_2020_NZ_C</v>
      </c>
      <c r="D24" t="str">
        <f>((ServerName&amp;":")&amp;C24)</f>
        <v>FS-Planning:Treasury_Scenario_2020_NZ_C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ollapsed="1">
      <c r="B27" s="14" t="s">
        <v>13</v>
      </c>
      <c r="C27" s="38"/>
      <c r="D27" s="38"/>
    </row>
    <row r="28" spans="2:4" ht="14.25">
      <c r="B28" s="11" t="s">
        <v>7</v>
      </c>
      <c r="C28" s="37" t="str">
        <f>_xll.SUBNM(Config!$M$11,Config!$N$11,"2020",Config!$J$11)</f>
        <v>2020</v>
      </c>
      <c r="D28" s="37"/>
    </row>
    <row r="29" spans="2:4" ht="14.25">
      <c r="B29" s="11" t="s">
        <v>8</v>
      </c>
      <c r="C29" s="37" t="str">
        <f>_xll.SUBNM(Config!$M$12,"Base_Elements","New Zealand",Config!$J$11)</f>
        <v>New Zealand</v>
      </c>
      <c r="D29" s="37"/>
    </row>
    <row r="30" ht="14.25"/>
    <row r="31" ht="14.25"/>
    <row r="32" spans="2:4" ht="15">
      <c r="B32" s="17" t="s">
        <v>12</v>
      </c>
      <c r="C32" s="44" t="s">
        <v>11</v>
      </c>
      <c r="D32" s="39"/>
    </row>
    <row r="33" ht="14.25"/>
    <row r="34" spans="2:7" ht="15">
      <c r="B34" s="17" t="s">
        <v>10</v>
      </c>
      <c r="C34" s="40" t="s">
        <v>9</v>
      </c>
      <c r="D34" s="41"/>
      <c r="E34" s="41"/>
      <c r="F34" s="41"/>
      <c r="G34" s="42"/>
    </row>
    <row r="35" spans="3:7" ht="15">
      <c r="C35" s="28"/>
      <c r="D35" s="28"/>
      <c r="E35" s="28"/>
      <c r="F35" s="28"/>
      <c r="G35" s="28"/>
    </row>
    <row r="36" spans="1:5" ht="15">
      <c r="A36"/>
      <c r="B36"/>
      <c r="C36" s="28"/>
      <c r="D36" s="28"/>
      <c r="E36" s="28"/>
    </row>
    <row r="37" spans="3:22" ht="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1267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36</xdr:row>
                <xdr:rowOff>152400</xdr:rowOff>
              </to>
            </anchor>
          </controlPr>
        </control>
      </mc:Choice>
      <mc:Fallback>
        <control shapeId="2" r:id="rId2" name="TIButton1_11267"/>
      </mc:Fallback>
    </mc:AlternateContent>
    <mc:AlternateContent xmlns:mc="http://schemas.openxmlformats.org/markup-compatibility/2006">
      <mc:Choice Requires="x14">
        <control shapeId="3" r:id="rId4" name="TIButton2_11268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36</xdr:row>
                <xdr:rowOff>152400</xdr:rowOff>
              </to>
            </anchor>
          </controlPr>
        </control>
      </mc:Choice>
      <mc:Fallback>
        <control shapeId="3" r:id="rId4" name="TIButton2_11268"/>
      </mc:Fallback>
    </mc:AlternateContent>
    <mc:AlternateContent xmlns:mc="http://schemas.openxmlformats.org/markup-compatibility/2006">
      <mc:Choice Requires="x14">
        <control shapeId="4" r:id="rId6" name="TIButton3_11269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66675</xdr:rowOff>
              </to>
            </anchor>
          </controlPr>
        </control>
      </mc:Choice>
      <mc:Fallback>
        <control shapeId="4" r:id="rId6" name="TIButton3_11269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6a60239-54ae-4086-ae8f-6856a8eaae3e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7024fa0-e19e-4495-931e-3b75d28b9d2b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7.0</v>
      </c>
      <c r="D14" s="10" t="str">
        <f>_xll.DIMNM(Config!M11,C14)</f>
        <v>BU3_2020</v>
      </c>
      <c r="E14" s="30" t="str">
        <f>_xll.DBSS(D14,Config!$H$12,Config!$D$4,Config!$Q$20,B14)</f>
        <v>BU3_2020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Yield_Scenarios_BU3_2020_NZD</v>
      </c>
      <c r="D17" t="str">
        <f>((ServerName&amp;":")&amp;C17)</f>
        <v>FS-Planning:Yield_Scenarios_BU3_2020_NZD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Funding_Scenarios_BU3_2020_NZ_C</v>
      </c>
      <c r="D18" t="str">
        <f>((ServerName&amp;":")&amp;C18)</f>
        <v>FS-Planning:Funding_Scenarios_BU3_2020_NZ_C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BU3_2020_NZD_OFFICIAL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Treasury_Scenario_BU3_2020_NZ_C</v>
      </c>
      <c r="D24" t="str">
        <f>((ServerName&amp;":")&amp;C24)</f>
        <v>FS-Planning:Treasury_Scenario_BU3_2020_NZ_C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ollapsed="1">
      <c r="B27" s="14" t="s">
        <v>13</v>
      </c>
      <c r="C27" s="38"/>
      <c r="D27" s="38"/>
    </row>
    <row r="28" spans="2:4" ht="14.25">
      <c r="B28" s="11" t="s">
        <v>7</v>
      </c>
      <c r="C28" s="37" t="str">
        <f>_xll.SUBNM(Config!$M$11,Config!$N$11,"BU3_2020",Config!$J$11)</f>
        <v>Budget (2020)</v>
      </c>
      <c r="D28" s="37"/>
    </row>
    <row r="29" spans="2:4" ht="14.25">
      <c r="B29" s="11" t="s">
        <v>8</v>
      </c>
      <c r="C29" s="37" t="str">
        <f>_xll.SUBNM(Config!$M$12,"Base_Elements","New Zealand",Config!$J$11)</f>
        <v>New Zealand</v>
      </c>
      <c r="D29" s="37"/>
    </row>
    <row r="30" ht="14.25"/>
    <row r="31" ht="14.25"/>
    <row r="32" spans="2:4" ht="15">
      <c r="B32" s="17" t="s">
        <v>12</v>
      </c>
      <c r="C32" s="44" t="s">
        <v>11</v>
      </c>
      <c r="D32" s="39"/>
    </row>
    <row r="33" ht="14.25"/>
    <row r="34" spans="2:7" ht="15">
      <c r="B34" s="17" t="s">
        <v>10</v>
      </c>
      <c r="C34" s="40" t="s">
        <v>9</v>
      </c>
      <c r="D34" s="41"/>
      <c r="E34" s="41"/>
      <c r="F34" s="41"/>
      <c r="G34" s="42"/>
    </row>
    <row r="35" spans="3:7" ht="15">
      <c r="C35" s="28"/>
      <c r="D35" s="28"/>
      <c r="E35" s="28"/>
      <c r="F35" s="28"/>
      <c r="G35" s="28"/>
    </row>
    <row r="36" spans="1:5" ht="15">
      <c r="A36"/>
      <c r="B36"/>
      <c r="C36" s="28"/>
      <c r="D36" s="28"/>
      <c r="E36" s="28"/>
    </row>
    <row r="37" spans="3:22" ht="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3315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36</xdr:row>
                <xdr:rowOff>152400</xdr:rowOff>
              </to>
            </anchor>
          </controlPr>
        </control>
      </mc:Choice>
      <mc:Fallback>
        <control shapeId="2" r:id="rId2" name="TIButton1_13315"/>
      </mc:Fallback>
    </mc:AlternateContent>
    <mc:AlternateContent xmlns:mc="http://schemas.openxmlformats.org/markup-compatibility/2006">
      <mc:Choice Requires="x14">
        <control shapeId="3" r:id="rId4" name="TIButton2_13316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36</xdr:row>
                <xdr:rowOff>152400</xdr:rowOff>
              </to>
            </anchor>
          </controlPr>
        </control>
      </mc:Choice>
      <mc:Fallback>
        <control shapeId="3" r:id="rId4" name="TIButton2_13316"/>
      </mc:Fallback>
    </mc:AlternateContent>
    <mc:AlternateContent xmlns:mc="http://schemas.openxmlformats.org/markup-compatibility/2006">
      <mc:Choice Requires="x14">
        <control shapeId="4" r:id="rId6" name="TIButton3_13317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66675</xdr:rowOff>
              </to>
            </anchor>
          </controlPr>
        </control>
      </mc:Choice>
      <mc:Fallback>
        <control shapeId="4" r:id="rId6" name="TIButton3_13317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443caff-84d1-4b41-846b-919fa3cdc05f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df9ceab-23fe-44b4-bc1e-cc2d6a620ee0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8.0</v>
      </c>
      <c r="D14" s="10" t="str">
        <f>_xll.DIMNM(Config!M11,C14)</f>
        <v>F04_2020</v>
      </c>
      <c r="E14" s="30" t="str">
        <f>_xll.DBSS(D14,Config!$H$12,Config!$D$4,Config!$Q$20,B14)</f>
        <v>F04_2020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Yield_Scenarios_F04_2020_NZD</v>
      </c>
      <c r="D17" t="str">
        <f>((ServerName&amp;":")&amp;C17)</f>
        <v>FS-Planning:Yield_Scenarios_F04_2020_NZD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Funding_Scenarios_F04_2020_NZ_C</v>
      </c>
      <c r="D18" t="str">
        <f>((ServerName&amp;":")&amp;C18)</f>
        <v>FS-Planning:Funding_Scenarios_F04_2020_NZ_C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F04_2020_NZD_OFFICIAL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Treasury_Scenario_F04_2020_NZ_C</v>
      </c>
      <c r="D24" t="str">
        <f>((ServerName&amp;":")&amp;C24)</f>
        <v>FS-Planning:Treasury_Scenario_F04_2020_NZ_C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ollapsed="1">
      <c r="B27" s="14" t="s">
        <v>13</v>
      </c>
      <c r="C27" s="38"/>
      <c r="D27" s="38"/>
    </row>
    <row r="28" spans="2:4" ht="14.25">
      <c r="B28" s="11" t="s">
        <v>7</v>
      </c>
      <c r="C28" s="37" t="str">
        <f>_xll.SUBNM(Config!$M$11,Config!$N$11,"F04_2020",Config!$J$11)</f>
        <v>Forecast 1 (2020)</v>
      </c>
      <c r="D28" s="37"/>
    </row>
    <row r="29" spans="2:4" ht="14.25">
      <c r="B29" s="11" t="s">
        <v>8</v>
      </c>
      <c r="C29" s="37" t="str">
        <f>_xll.SUBNM(Config!$M$12,"Base_Elements","New Zealand",Config!$J$11)</f>
        <v>New Zealand</v>
      </c>
      <c r="D29" s="37"/>
    </row>
    <row r="30" ht="14.25"/>
    <row r="31" ht="14.25"/>
    <row r="32" spans="2:4" ht="15">
      <c r="B32" s="17" t="s">
        <v>12</v>
      </c>
      <c r="C32" s="44" t="s">
        <v>11</v>
      </c>
      <c r="D32" s="39"/>
    </row>
    <row r="33" ht="14.25"/>
    <row r="34" spans="2:7" ht="15">
      <c r="B34" s="17" t="s">
        <v>10</v>
      </c>
      <c r="C34" s="40" t="s">
        <v>9</v>
      </c>
      <c r="D34" s="41"/>
      <c r="E34" s="41"/>
      <c r="F34" s="41"/>
      <c r="G34" s="42"/>
    </row>
    <row r="35" spans="3:7" ht="15">
      <c r="C35" s="28"/>
      <c r="D35" s="28"/>
      <c r="E35" s="28"/>
      <c r="F35" s="28"/>
      <c r="G35" s="28"/>
    </row>
    <row r="36" spans="1:5" ht="15">
      <c r="A36"/>
      <c r="B36"/>
      <c r="C36" s="28"/>
      <c r="D36" s="28"/>
      <c r="E36" s="28"/>
    </row>
    <row r="37" spans="3:22" ht="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5363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36</xdr:row>
                <xdr:rowOff>152400</xdr:rowOff>
              </to>
            </anchor>
          </controlPr>
        </control>
      </mc:Choice>
      <mc:Fallback>
        <control shapeId="2" r:id="rId2" name="TIButton1_15363"/>
      </mc:Fallback>
    </mc:AlternateContent>
    <mc:AlternateContent xmlns:mc="http://schemas.openxmlformats.org/markup-compatibility/2006">
      <mc:Choice Requires="x14">
        <control shapeId="3" r:id="rId4" name="TIButton2_15364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36</xdr:row>
                <xdr:rowOff>152400</xdr:rowOff>
              </to>
            </anchor>
          </controlPr>
        </control>
      </mc:Choice>
      <mc:Fallback>
        <control shapeId="3" r:id="rId4" name="TIButton2_15364"/>
      </mc:Fallback>
    </mc:AlternateContent>
    <mc:AlternateContent xmlns:mc="http://schemas.openxmlformats.org/markup-compatibility/2006">
      <mc:Choice Requires="x14">
        <control shapeId="4" r:id="rId6" name="TIButton3_15365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66675</xdr:rowOff>
              </to>
            </anchor>
          </controlPr>
        </control>
      </mc:Choice>
      <mc:Fallback>
        <control shapeId="4" r:id="rId6" name="TIButton3_15365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568a3c7-1f77-41e8-be18-6dd513d28e14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c6ad466-85b5-4b53-b69a-b2a3c8994f52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9.0</v>
      </c>
      <c r="D14" s="10" t="str">
        <f>_xll.DIMNM(Config!M11,C14)</f>
        <v>F09_2020</v>
      </c>
      <c r="E14" s="30" t="str">
        <f>_xll.DBSS(D14,Config!$H$12,Config!$D$4,Config!$Q$20,B14)</f>
        <v>F09_2020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Yield_Scenarios_F09_2020_NZD</v>
      </c>
      <c r="D17" t="str">
        <f>((ServerName&amp;":")&amp;C17)</f>
        <v>FS-Planning:Yield_Scenarios_F09_2020_NZD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Funding_Scenarios_F09_2020_NZ_C</v>
      </c>
      <c r="D18" t="str">
        <f>((ServerName&amp;":")&amp;C18)</f>
        <v>FS-Planning:Funding_Scenarios_F09_2020_NZ_C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F09_2020_NZD_OFFICIAL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Treasury_Scenario_F09_2020_NZ_C</v>
      </c>
      <c r="D24" t="str">
        <f>((ServerName&amp;":")&amp;C24)</f>
        <v>FS-Planning:Treasury_Scenario_F09_2020_NZ_C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ollapsed="1">
      <c r="B27" s="14" t="s">
        <v>13</v>
      </c>
      <c r="C27" s="38"/>
      <c r="D27" s="38"/>
    </row>
    <row r="28" spans="2:4" ht="14.25">
      <c r="B28" s="11" t="s">
        <v>7</v>
      </c>
      <c r="C28" s="37" t="str">
        <f>_xll.SUBNM(Config!$M$11,Config!$N$11,"F09_2020",Config!$J$11)</f>
        <v>Forecast 2 (2020)</v>
      </c>
      <c r="D28" s="37"/>
    </row>
    <row r="29" spans="2:4" ht="14.25">
      <c r="B29" s="11" t="s">
        <v>8</v>
      </c>
      <c r="C29" s="37" t="str">
        <f>_xll.SUBNM(Config!$M$12,"Base_Elements","New Zealand",Config!$J$11)</f>
        <v>New Zealand</v>
      </c>
      <c r="D29" s="37"/>
    </row>
    <row r="30" ht="14.25"/>
    <row r="31" ht="14.25"/>
    <row r="32" spans="2:4" ht="15">
      <c r="B32" s="17" t="s">
        <v>12</v>
      </c>
      <c r="C32" s="44" t="s">
        <v>11</v>
      </c>
      <c r="D32" s="39"/>
    </row>
    <row r="33" ht="14.25"/>
    <row r="34" spans="2:7" ht="15">
      <c r="B34" s="17" t="s">
        <v>10</v>
      </c>
      <c r="C34" s="40" t="s">
        <v>9</v>
      </c>
      <c r="D34" s="41"/>
      <c r="E34" s="41"/>
      <c r="F34" s="41"/>
      <c r="G34" s="42"/>
    </row>
    <row r="35" spans="3:7" ht="15">
      <c r="C35" s="28"/>
      <c r="D35" s="28"/>
      <c r="E35" s="28"/>
      <c r="F35" s="28"/>
      <c r="G35" s="28"/>
    </row>
    <row r="36" spans="1:5" ht="15">
      <c r="A36"/>
      <c r="B36"/>
      <c r="C36" s="28"/>
      <c r="D36" s="28"/>
      <c r="E36" s="28"/>
    </row>
    <row r="37" spans="3:22" ht="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741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36</xdr:row>
                <xdr:rowOff>152400</xdr:rowOff>
              </to>
            </anchor>
          </controlPr>
        </control>
      </mc:Choice>
      <mc:Fallback>
        <control shapeId="2" r:id="rId2" name="TIButton1_17411"/>
      </mc:Fallback>
    </mc:AlternateContent>
    <mc:AlternateContent xmlns:mc="http://schemas.openxmlformats.org/markup-compatibility/2006">
      <mc:Choice Requires="x14">
        <control shapeId="3" r:id="rId4" name="TIButton2_1741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36</xdr:row>
                <xdr:rowOff>152400</xdr:rowOff>
              </to>
            </anchor>
          </controlPr>
        </control>
      </mc:Choice>
      <mc:Fallback>
        <control shapeId="3" r:id="rId4" name="TIButton2_17412"/>
      </mc:Fallback>
    </mc:AlternateContent>
    <mc:AlternateContent xmlns:mc="http://schemas.openxmlformats.org/markup-compatibility/2006">
      <mc:Choice Requires="x14">
        <control shapeId="4" r:id="rId6" name="TIButton3_17413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66675</xdr:rowOff>
              </to>
            </anchor>
          </controlPr>
        </control>
      </mc:Choice>
      <mc:Fallback>
        <control shapeId="4" r:id="rId6" name="TIButton3_17413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302e163-b67c-4b8c-92f2-6315a472ed50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a7ed18a-994b-48a5-a521-dfdea12836d7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10.0</v>
      </c>
      <c r="D14" s="10" t="str">
        <f>_xll.DIMNM(Config!M11,C14)</f>
        <v>2021</v>
      </c>
      <c r="E14" s="30" t="str">
        <f>_xll.DBSS(D14,Config!$H$12,Config!$D$4,Config!$Q$20,B14)</f>
        <v>2021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Yield_Scenarios_2021_NZD</v>
      </c>
      <c r="D17" t="str">
        <f>((ServerName&amp;":")&amp;C17)</f>
        <v>FS-Planning:Yield_Scenarios_2021_NZD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Funding_Scenarios_2021_NZ_C</v>
      </c>
      <c r="D18" t="str">
        <f>((ServerName&amp;":")&amp;C18)</f>
        <v>FS-Planning:Funding_Scenarios_2021_NZ_C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Treasury_Scenario_2021_NZ_C</v>
      </c>
      <c r="D24" t="str">
        <f>((ServerName&amp;":")&amp;C24)</f>
        <v>FS-Planning:Treasury_Scenario_2021_NZ_C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ollapsed="1">
      <c r="B27" s="14" t="s">
        <v>13</v>
      </c>
      <c r="C27" s="38"/>
      <c r="D27" s="38"/>
    </row>
    <row r="28" spans="2:4" ht="14.25">
      <c r="B28" s="11" t="s">
        <v>7</v>
      </c>
      <c r="C28" s="37" t="str">
        <f>_xll.SUBNM(Config!$M$11,Config!$N$11,"2021",Config!$J$11)</f>
        <v>2021</v>
      </c>
      <c r="D28" s="37"/>
    </row>
    <row r="29" spans="2:4" ht="14.25">
      <c r="B29" s="11" t="s">
        <v>8</v>
      </c>
      <c r="C29" s="37" t="str">
        <f>_xll.SUBNM(Config!$M$12,"Base_Elements","New Zealand",Config!$J$11)</f>
        <v>New Zealand</v>
      </c>
      <c r="D29" s="37"/>
    </row>
    <row r="30" ht="14.25"/>
    <row r="31" ht="14.25"/>
    <row r="32" spans="2:4" ht="15">
      <c r="B32" s="17" t="s">
        <v>12</v>
      </c>
      <c r="C32" s="44" t="s">
        <v>11</v>
      </c>
      <c r="D32" s="39"/>
    </row>
    <row r="33" ht="14.25"/>
    <row r="34" spans="2:7" ht="15">
      <c r="B34" s="17" t="s">
        <v>10</v>
      </c>
      <c r="C34" s="40" t="s">
        <v>9</v>
      </c>
      <c r="D34" s="41"/>
      <c r="E34" s="41"/>
      <c r="F34" s="41"/>
      <c r="G34" s="42"/>
    </row>
    <row r="35" spans="3:7" ht="15">
      <c r="C35" s="28"/>
      <c r="D35" s="28"/>
      <c r="E35" s="28"/>
      <c r="F35" s="28"/>
      <c r="G35" s="28"/>
    </row>
    <row r="36" spans="1:5" ht="15">
      <c r="A36"/>
      <c r="B36"/>
      <c r="C36" s="28"/>
      <c r="D36" s="28"/>
      <c r="E36" s="28"/>
    </row>
    <row r="37" spans="3:22" ht="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9459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36</xdr:row>
                <xdr:rowOff>152400</xdr:rowOff>
              </to>
            </anchor>
          </controlPr>
        </control>
      </mc:Choice>
      <mc:Fallback>
        <control shapeId="2" r:id="rId2" name="TIButton1_19459"/>
      </mc:Fallback>
    </mc:AlternateContent>
    <mc:AlternateContent xmlns:mc="http://schemas.openxmlformats.org/markup-compatibility/2006">
      <mc:Choice Requires="x14">
        <control shapeId="3" r:id="rId4" name="TIButton2_19460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36</xdr:row>
                <xdr:rowOff>152400</xdr:rowOff>
              </to>
            </anchor>
          </controlPr>
        </control>
      </mc:Choice>
      <mc:Fallback>
        <control shapeId="3" r:id="rId4" name="TIButton2_19460"/>
      </mc:Fallback>
    </mc:AlternateContent>
    <mc:AlternateContent xmlns:mc="http://schemas.openxmlformats.org/markup-compatibility/2006">
      <mc:Choice Requires="x14">
        <control shapeId="4" r:id="rId6" name="TIButton3_19461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66675</xdr:rowOff>
              </to>
            </anchor>
          </controlPr>
        </control>
      </mc:Choice>
      <mc:Fallback>
        <control shapeId="4" r:id="rId6" name="TIButton3_1946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885ee9f-6dcd-4c90-9d24-41c0448d9863}">
  <sheetPr codeName="Tabelle41"/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e419a35-ccdc-44ae-8cdb-c470506f9893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997206c-cc19-4800-b907-66dec35effd0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11.0</v>
      </c>
      <c r="D14" s="10" t="str">
        <f>_xll.DIMNM(Config!M11,C14)</f>
        <v>BU3_2021</v>
      </c>
      <c r="E14" s="30" t="str">
        <f>_xll.DBSS(D14,Config!$H$12,Config!$D$4,Config!$Q$20,B14)</f>
        <v>BU3_2021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Yield_Scenarios_BU3_2021_NZD</v>
      </c>
      <c r="D17" t="str">
        <f>((ServerName&amp;":")&amp;C17)</f>
        <v>FS-Planning:Yield_Scenarios_BU3_2021_NZD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Funding_Scenarios_BU3_2021_NZ_C</v>
      </c>
      <c r="D18" t="str">
        <f>((ServerName&amp;":")&amp;C18)</f>
        <v>FS-Planning:Funding_Scenarios_BU3_2021_NZ_C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BU3_2021_NZD_OFFICIAL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Treasury_Scenario_BU3_2021_NZ_C</v>
      </c>
      <c r="D24" t="str">
        <f>((ServerName&amp;":")&amp;C24)</f>
        <v>FS-Planning:Treasury_Scenario_BU3_2021_NZ_C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ollapsed="1">
      <c r="B27" s="14" t="s">
        <v>13</v>
      </c>
      <c r="C27" s="38"/>
      <c r="D27" s="38"/>
    </row>
    <row r="28" spans="2:4" ht="14.25">
      <c r="B28" s="11" t="s">
        <v>7</v>
      </c>
      <c r="C28" s="37" t="str">
        <f>_xll.SUBNM(Config!$M$11,Config!$N$11,"BU3_2021",Config!$J$11)</f>
        <v>Budget (2021)</v>
      </c>
      <c r="D28" s="37"/>
    </row>
    <row r="29" spans="2:4" ht="14.25">
      <c r="B29" s="11" t="s">
        <v>8</v>
      </c>
      <c r="C29" s="37" t="str">
        <f>_xll.SUBNM(Config!$M$12,"Base_Elements","New Zealand",Config!$J$11)</f>
        <v>New Zealand</v>
      </c>
      <c r="D29" s="37"/>
    </row>
    <row r="30" ht="14.25"/>
    <row r="31" ht="14.25"/>
    <row r="32" spans="2:4" ht="15">
      <c r="B32" s="17" t="s">
        <v>12</v>
      </c>
      <c r="C32" s="44" t="s">
        <v>11</v>
      </c>
      <c r="D32" s="39"/>
    </row>
    <row r="33" ht="14.25"/>
    <row r="34" spans="2:7" ht="15">
      <c r="B34" s="17" t="s">
        <v>10</v>
      </c>
      <c r="C34" s="40" t="s">
        <v>9</v>
      </c>
      <c r="D34" s="41"/>
      <c r="E34" s="41"/>
      <c r="F34" s="41"/>
      <c r="G34" s="42"/>
    </row>
    <row r="35" spans="3:7" ht="15">
      <c r="C35" s="28"/>
      <c r="D35" s="28"/>
      <c r="E35" s="28"/>
      <c r="F35" s="28"/>
      <c r="G35" s="28"/>
    </row>
    <row r="36" spans="1:5" ht="15">
      <c r="A36"/>
      <c r="B36"/>
      <c r="C36" s="28"/>
      <c r="D36" s="28"/>
      <c r="E36" s="28"/>
    </row>
    <row r="37" spans="3:22" ht="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1507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36</xdr:row>
                <xdr:rowOff>152400</xdr:rowOff>
              </to>
            </anchor>
          </controlPr>
        </control>
      </mc:Choice>
      <mc:Fallback>
        <control shapeId="2" r:id="rId2" name="TIButton1_21507"/>
      </mc:Fallback>
    </mc:AlternateContent>
    <mc:AlternateContent xmlns:mc="http://schemas.openxmlformats.org/markup-compatibility/2006">
      <mc:Choice Requires="x14">
        <control shapeId="3" r:id="rId4" name="TIButton2_21508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36</xdr:row>
                <xdr:rowOff>152400</xdr:rowOff>
              </to>
            </anchor>
          </controlPr>
        </control>
      </mc:Choice>
      <mc:Fallback>
        <control shapeId="3" r:id="rId4" name="TIButton2_21508"/>
      </mc:Fallback>
    </mc:AlternateContent>
    <mc:AlternateContent xmlns:mc="http://schemas.openxmlformats.org/markup-compatibility/2006">
      <mc:Choice Requires="x14">
        <control shapeId="4" r:id="rId6" name="TIButton3_21509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66675</xdr:rowOff>
              </to>
            </anchor>
          </controlPr>
        </control>
      </mc:Choice>
      <mc:Fallback>
        <control shapeId="4" r:id="rId6" name="TIButton3_21509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2741992-7b5f-47a1-ac5c-69d6c777fdfa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aada6fb-c3a6-4114-8328-80237df44ae3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12.0</v>
      </c>
      <c r="D14" s="10" t="str">
        <f>_xll.DIMNM(Config!M11,C14)</f>
        <v>F04_2021</v>
      </c>
      <c r="E14" s="30" t="str">
        <f>_xll.DBSS(D14,Config!$H$12,Config!$D$4,Config!$Q$20,B14)</f>
        <v>F04_2021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Yield_Scenarios_F04_2021_NZD</v>
      </c>
      <c r="D17" t="str">
        <f>((ServerName&amp;":")&amp;C17)</f>
        <v>FS-Planning:Yield_Scenarios_F04_2021_NZD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Funding_Scenarios_F04_2021_NZ_C</v>
      </c>
      <c r="D18" t="str">
        <f>((ServerName&amp;":")&amp;C18)</f>
        <v>FS-Planning:Funding_Scenarios_F04_2021_NZ_C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F04_2021_NZD_OFFICIAL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Treasury_Scenario_F04_2021_NZ_C</v>
      </c>
      <c r="D24" t="str">
        <f>((ServerName&amp;":")&amp;C24)</f>
        <v>FS-Planning:Treasury_Scenario_F04_2021_NZ_C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ollapsed="1">
      <c r="B27" s="14" t="s">
        <v>13</v>
      </c>
      <c r="C27" s="38"/>
      <c r="D27" s="38"/>
    </row>
    <row r="28" spans="2:4" ht="14.25">
      <c r="B28" s="11" t="s">
        <v>7</v>
      </c>
      <c r="C28" s="37" t="str">
        <f>_xll.SUBNM(Config!$M$11,Config!$N$11,"F04_2021",Config!$J$11)</f>
        <v>Forecast 1 (2021)</v>
      </c>
      <c r="D28" s="37"/>
    </row>
    <row r="29" spans="2:4" ht="14.25">
      <c r="B29" s="11" t="s">
        <v>8</v>
      </c>
      <c r="C29" s="37" t="str">
        <f>_xll.SUBNM(Config!$M$12,"Base_Elements","New Zealand",Config!$J$11)</f>
        <v>New Zealand</v>
      </c>
      <c r="D29" s="37"/>
    </row>
    <row r="30" ht="14.25"/>
    <row r="31" ht="14.25"/>
    <row r="32" spans="2:4" ht="15">
      <c r="B32" s="17" t="s">
        <v>12</v>
      </c>
      <c r="C32" s="44" t="s">
        <v>11</v>
      </c>
      <c r="D32" s="39"/>
    </row>
    <row r="33" ht="14.25"/>
    <row r="34" spans="2:7" ht="15">
      <c r="B34" s="17" t="s">
        <v>10</v>
      </c>
      <c r="C34" s="40" t="s">
        <v>9</v>
      </c>
      <c r="D34" s="41"/>
      <c r="E34" s="41"/>
      <c r="F34" s="41"/>
      <c r="G34" s="42"/>
    </row>
    <row r="35" spans="3:7" ht="15">
      <c r="C35" s="28"/>
      <c r="D35" s="28"/>
      <c r="E35" s="28"/>
      <c r="F35" s="28"/>
      <c r="G35" s="28"/>
    </row>
    <row r="36" spans="1:5" ht="15">
      <c r="A36"/>
      <c r="B36"/>
      <c r="C36" s="28"/>
      <c r="D36" s="28"/>
      <c r="E36" s="28"/>
    </row>
    <row r="37" spans="3:22" ht="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3555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36</xdr:row>
                <xdr:rowOff>152400</xdr:rowOff>
              </to>
            </anchor>
          </controlPr>
        </control>
      </mc:Choice>
      <mc:Fallback>
        <control shapeId="2" r:id="rId2" name="TIButton1_23555"/>
      </mc:Fallback>
    </mc:AlternateContent>
    <mc:AlternateContent xmlns:mc="http://schemas.openxmlformats.org/markup-compatibility/2006">
      <mc:Choice Requires="x14">
        <control shapeId="3" r:id="rId4" name="TIButton2_23556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36</xdr:row>
                <xdr:rowOff>152400</xdr:rowOff>
              </to>
            </anchor>
          </controlPr>
        </control>
      </mc:Choice>
      <mc:Fallback>
        <control shapeId="3" r:id="rId4" name="TIButton2_23556"/>
      </mc:Fallback>
    </mc:AlternateContent>
    <mc:AlternateContent xmlns:mc="http://schemas.openxmlformats.org/markup-compatibility/2006">
      <mc:Choice Requires="x14">
        <control shapeId="4" r:id="rId6" name="TIButton3_23557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66675</xdr:rowOff>
              </to>
            </anchor>
          </controlPr>
        </control>
      </mc:Choice>
      <mc:Fallback>
        <control shapeId="4" r:id="rId6" name="TIButton3_23557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45f03b7-d0db-4c4a-8508-a6db2b334e41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f58348c-1d3a-4ef6-91a5-fec81af8b473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13.0</v>
      </c>
      <c r="D14" s="10" t="str">
        <f>_xll.DIMNM(Config!M11,C14)</f>
        <v>F09_2021</v>
      </c>
      <c r="E14" s="30" t="str">
        <f>_xll.DBSS(D14,Config!$H$12,Config!$D$4,Config!$Q$20,B14)</f>
        <v>F09_2021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Yield_Scenarios_F09_2021_NZD</v>
      </c>
      <c r="D17" t="str">
        <f>((ServerName&amp;":")&amp;C17)</f>
        <v>FS-Planning:Yield_Scenarios_F09_2021_NZD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Funding_Scenarios_F09_2021_NZ_C</v>
      </c>
      <c r="D18" t="str">
        <f>((ServerName&amp;":")&amp;C18)</f>
        <v>FS-Planning:Funding_Scenarios_F09_2021_NZ_C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F09_2021_NZD_OFFICIAL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Treasury_Scenario_F09_2021_NZ_C</v>
      </c>
      <c r="D24" t="str">
        <f>((ServerName&amp;":")&amp;C24)</f>
        <v>FS-Planning:Treasury_Scenario_F09_2021_NZ_C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ollapsed="1">
      <c r="B27" s="14" t="s">
        <v>13</v>
      </c>
      <c r="C27" s="38"/>
      <c r="D27" s="38"/>
    </row>
    <row r="28" spans="2:4" ht="14.25">
      <c r="B28" s="11" t="s">
        <v>7</v>
      </c>
      <c r="C28" s="37" t="str">
        <f>_xll.SUBNM(Config!$M$11,Config!$N$11,"F09_2021",Config!$J$11)</f>
        <v>Forecast 2 (2021)</v>
      </c>
      <c r="D28" s="37"/>
    </row>
    <row r="29" spans="2:4" ht="14.25">
      <c r="B29" s="11" t="s">
        <v>8</v>
      </c>
      <c r="C29" s="37" t="str">
        <f>_xll.SUBNM(Config!$M$12,"Base_Elements","New Zealand",Config!$J$11)</f>
        <v>New Zealand</v>
      </c>
      <c r="D29" s="37"/>
    </row>
    <row r="30" ht="14.25"/>
    <row r="31" ht="14.25"/>
    <row r="32" spans="2:4" ht="15">
      <c r="B32" s="17" t="s">
        <v>12</v>
      </c>
      <c r="C32" s="44" t="s">
        <v>11</v>
      </c>
      <c r="D32" s="39"/>
    </row>
    <row r="33" ht="14.25"/>
    <row r="34" spans="2:7" ht="15">
      <c r="B34" s="17" t="s">
        <v>10</v>
      </c>
      <c r="C34" s="40" t="s">
        <v>9</v>
      </c>
      <c r="D34" s="41"/>
      <c r="E34" s="41"/>
      <c r="F34" s="41"/>
      <c r="G34" s="42"/>
    </row>
    <row r="35" spans="3:7" ht="15">
      <c r="C35" s="28"/>
      <c r="D35" s="28"/>
      <c r="E35" s="28"/>
      <c r="F35" s="28"/>
      <c r="G35" s="28"/>
    </row>
    <row r="36" spans="1:5" ht="15">
      <c r="A36"/>
      <c r="B36"/>
      <c r="C36" s="28"/>
      <c r="D36" s="28"/>
      <c r="E36" s="28"/>
    </row>
    <row r="37" spans="3:22" ht="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5603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36</xdr:row>
                <xdr:rowOff>152400</xdr:rowOff>
              </to>
            </anchor>
          </controlPr>
        </control>
      </mc:Choice>
      <mc:Fallback>
        <control shapeId="2" r:id="rId2" name="TIButton1_25603"/>
      </mc:Fallback>
    </mc:AlternateContent>
    <mc:AlternateContent xmlns:mc="http://schemas.openxmlformats.org/markup-compatibility/2006">
      <mc:Choice Requires="x14">
        <control shapeId="3" r:id="rId4" name="TIButton2_25604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36</xdr:row>
                <xdr:rowOff>152400</xdr:rowOff>
              </to>
            </anchor>
          </controlPr>
        </control>
      </mc:Choice>
      <mc:Fallback>
        <control shapeId="3" r:id="rId4" name="TIButton2_25604"/>
      </mc:Fallback>
    </mc:AlternateContent>
    <mc:AlternateContent xmlns:mc="http://schemas.openxmlformats.org/markup-compatibility/2006">
      <mc:Choice Requires="x14">
        <control shapeId="4" r:id="rId6" name="TIButton3_25605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66675</xdr:rowOff>
              </to>
            </anchor>
          </controlPr>
        </control>
      </mc:Choice>
      <mc:Fallback>
        <control shapeId="4" r:id="rId6" name="TIButton3_25605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57647fb-1806-43d7-be44-36c6add320eb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cdb1986-ca7b-4565-93e5-c898cccf84c5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14.0</v>
      </c>
      <c r="D14" s="10" t="str">
        <f>_xll.DIMNM(Config!M11,C14)</f>
        <v>2022</v>
      </c>
      <c r="E14" s="30" t="str">
        <f>_xll.DBSS(D14,Config!$H$12,Config!$D$4,Config!$Q$20,B14)</f>
        <v>2022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Yield_Scenarios_2022_NZD</v>
      </c>
      <c r="D17" t="str">
        <f>((ServerName&amp;":")&amp;C17)</f>
        <v>FS-Planning:Yield_Scenarios_2022_NZD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Funding_Scenarios_2022_NZ_C</v>
      </c>
      <c r="D18" t="str">
        <f>((ServerName&amp;":")&amp;C18)</f>
        <v>FS-Planning:Funding_Scenarios_2022_NZ_C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Treasury_Scenario_2022_NZ_C</v>
      </c>
      <c r="D24" t="str">
        <f>((ServerName&amp;":")&amp;C24)</f>
        <v>FS-Planning:Treasury_Scenario_2022_NZ_C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ollapsed="1">
      <c r="B27" s="14" t="s">
        <v>13</v>
      </c>
      <c r="C27" s="38"/>
      <c r="D27" s="38"/>
    </row>
    <row r="28" spans="2:4" ht="14.25">
      <c r="B28" s="11" t="s">
        <v>7</v>
      </c>
      <c r="C28" s="37" t="str">
        <f>_xll.SUBNM(Config!$M$11,Config!$N$11,"2022",Config!$J$11)</f>
        <v>2022</v>
      </c>
      <c r="D28" s="37"/>
    </row>
    <row r="29" spans="2:4" ht="14.25">
      <c r="B29" s="11" t="s">
        <v>8</v>
      </c>
      <c r="C29" s="37" t="str">
        <f>_xll.SUBNM(Config!$M$12,"Base_Elements","New Zealand",Config!$J$11)</f>
        <v>New Zealand</v>
      </c>
      <c r="D29" s="37"/>
    </row>
    <row r="30" ht="14.25"/>
    <row r="31" ht="14.25"/>
    <row r="32" spans="2:4" ht="15">
      <c r="B32" s="17" t="s">
        <v>12</v>
      </c>
      <c r="C32" s="44" t="s">
        <v>11</v>
      </c>
      <c r="D32" s="39"/>
    </row>
    <row r="33" ht="14.25"/>
    <row r="34" spans="2:7" ht="15">
      <c r="B34" s="17" t="s">
        <v>10</v>
      </c>
      <c r="C34" s="40" t="s">
        <v>9</v>
      </c>
      <c r="D34" s="41"/>
      <c r="E34" s="41"/>
      <c r="F34" s="41"/>
      <c r="G34" s="42"/>
    </row>
    <row r="35" spans="3:7" ht="15">
      <c r="C35" s="28"/>
      <c r="D35" s="28"/>
      <c r="E35" s="28"/>
      <c r="F35" s="28"/>
      <c r="G35" s="28"/>
    </row>
    <row r="36" spans="1:5" ht="15">
      <c r="A36"/>
      <c r="B36"/>
      <c r="C36" s="28"/>
      <c r="D36" s="28"/>
      <c r="E36" s="28"/>
    </row>
    <row r="37" spans="3:22" ht="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765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36</xdr:row>
                <xdr:rowOff>152400</xdr:rowOff>
              </to>
            </anchor>
          </controlPr>
        </control>
      </mc:Choice>
      <mc:Fallback>
        <control shapeId="2" r:id="rId2" name="TIButton1_27651"/>
      </mc:Fallback>
    </mc:AlternateContent>
    <mc:AlternateContent xmlns:mc="http://schemas.openxmlformats.org/markup-compatibility/2006">
      <mc:Choice Requires="x14">
        <control shapeId="3" r:id="rId4" name="TIButton2_2765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36</xdr:row>
                <xdr:rowOff>152400</xdr:rowOff>
              </to>
            </anchor>
          </controlPr>
        </control>
      </mc:Choice>
      <mc:Fallback>
        <control shapeId="3" r:id="rId4" name="TIButton2_27652"/>
      </mc:Fallback>
    </mc:AlternateContent>
    <mc:AlternateContent xmlns:mc="http://schemas.openxmlformats.org/markup-compatibility/2006">
      <mc:Choice Requires="x14">
        <control shapeId="4" r:id="rId6" name="TIButton3_27653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66675</xdr:rowOff>
              </to>
            </anchor>
          </controlPr>
        </control>
      </mc:Choice>
      <mc:Fallback>
        <control shapeId="4" r:id="rId6" name="TIButton3_27653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cf51d43-dc8a-453d-9ea7-ee1fbafec19e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8c0cd62-17d2-46fa-864e-210b646982d3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15.0</v>
      </c>
      <c r="D14" s="10" t="str">
        <f>_xll.DIMNM(Config!M11,C14)</f>
        <v>BU3_2022</v>
      </c>
      <c r="E14" s="30" t="str">
        <f>_xll.DBSS(D14,Config!$H$12,Config!$D$4,Config!$Q$20,B14)</f>
        <v>BU3_2022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Yield_Scenarios_BU3_2022_NZD</v>
      </c>
      <c r="D17" t="str">
        <f>((ServerName&amp;":")&amp;C17)</f>
        <v>FS-Planning:Yield_Scenarios_BU3_2022_NZD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Funding_Scenarios_BU3_2022_NZ_C</v>
      </c>
      <c r="D18" t="str">
        <f>((ServerName&amp;":")&amp;C18)</f>
        <v>FS-Planning:Funding_Scenarios_BU3_2022_NZ_C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BU3_2022_NZD_OFFICIAL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Treasury_Scenario_BU3_2022_NZ_C</v>
      </c>
      <c r="D24" t="str">
        <f>((ServerName&amp;":")&amp;C24)</f>
        <v>FS-Planning:Treasury_Scenario_BU3_2022_NZ_C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ollapsed="1">
      <c r="B27" s="14" t="s">
        <v>13</v>
      </c>
      <c r="C27" s="38"/>
      <c r="D27" s="38"/>
    </row>
    <row r="28" spans="2:4" ht="14.25">
      <c r="B28" s="11" t="s">
        <v>7</v>
      </c>
      <c r="C28" s="37" t="str">
        <f>_xll.SUBNM(Config!$M$11,Config!$N$11,"BU3_2022",Config!$J$11)</f>
        <v>Budget (2022)</v>
      </c>
      <c r="D28" s="37"/>
    </row>
    <row r="29" spans="2:4" ht="14.25">
      <c r="B29" s="11" t="s">
        <v>8</v>
      </c>
      <c r="C29" s="37" t="str">
        <f>_xll.SUBNM(Config!$M$12,"Base_Elements","New Zealand",Config!$J$11)</f>
        <v>New Zealand</v>
      </c>
      <c r="D29" s="37"/>
    </row>
    <row r="30" ht="14.25"/>
    <row r="31" ht="14.25"/>
    <row r="32" spans="2:4" ht="15">
      <c r="B32" s="17" t="s">
        <v>12</v>
      </c>
      <c r="C32" s="44" t="s">
        <v>11</v>
      </c>
      <c r="D32" s="39"/>
    </row>
    <row r="33" ht="14.25"/>
    <row r="34" spans="2:7" ht="15">
      <c r="B34" s="17" t="s">
        <v>10</v>
      </c>
      <c r="C34" s="40" t="s">
        <v>9</v>
      </c>
      <c r="D34" s="41"/>
      <c r="E34" s="41"/>
      <c r="F34" s="41"/>
      <c r="G34" s="42"/>
    </row>
    <row r="35" spans="3:7" ht="15">
      <c r="C35" s="28"/>
      <c r="D35" s="28"/>
      <c r="E35" s="28"/>
      <c r="F35" s="28"/>
      <c r="G35" s="28"/>
    </row>
    <row r="36" spans="1:5" ht="15">
      <c r="A36"/>
      <c r="B36"/>
      <c r="C36" s="28"/>
      <c r="D36" s="28"/>
      <c r="E36" s="28"/>
    </row>
    <row r="37" spans="3:22" ht="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9699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36</xdr:row>
                <xdr:rowOff>152400</xdr:rowOff>
              </to>
            </anchor>
          </controlPr>
        </control>
      </mc:Choice>
      <mc:Fallback>
        <control shapeId="2" r:id="rId2" name="TIButton1_29699"/>
      </mc:Fallback>
    </mc:AlternateContent>
    <mc:AlternateContent xmlns:mc="http://schemas.openxmlformats.org/markup-compatibility/2006">
      <mc:Choice Requires="x14">
        <control shapeId="3" r:id="rId4" name="TIButton2_29700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36</xdr:row>
                <xdr:rowOff>152400</xdr:rowOff>
              </to>
            </anchor>
          </controlPr>
        </control>
      </mc:Choice>
      <mc:Fallback>
        <control shapeId="3" r:id="rId4" name="TIButton2_29700"/>
      </mc:Fallback>
    </mc:AlternateContent>
    <mc:AlternateContent xmlns:mc="http://schemas.openxmlformats.org/markup-compatibility/2006">
      <mc:Choice Requires="x14">
        <control shapeId="4" r:id="rId6" name="TIButton3_29701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66675</xdr:rowOff>
              </to>
            </anchor>
          </controlPr>
        </control>
      </mc:Choice>
      <mc:Fallback>
        <control shapeId="4" r:id="rId6" name="TIButton3_2970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ecba985-f5cc-4e74-b347-edbd4f44d56f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2.0</v>
      </c>
      <c r="D14" s="10" t="str">
        <f>_xll.DIMNM(Config!M11,C14)</f>
        <v>2019</v>
      </c>
      <c r="E14" s="30" t="str">
        <f>_xll.DBSS(D14,Config!$H$12,Config!$D$4,Config!$Q$20,B14)</f>
        <v>2019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Yield_Scenarios_2019_NZD</v>
      </c>
      <c r="D17" t="str">
        <f>((ServerName&amp;":")&amp;C17)</f>
        <v>FS-Planning:Yield_Scenarios_2019_NZD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Funding_Scenarios_2019_NZ_C</v>
      </c>
      <c r="D18" t="str">
        <f>((ServerName&amp;":")&amp;C18)</f>
        <v>FS-Planning:Funding_Scenarios_2019_NZ_C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Treasury_Scenario_2019_NZ_C</v>
      </c>
      <c r="D24" t="str">
        <f>((ServerName&amp;":")&amp;C24)</f>
        <v>FS-Planning:Treasury_Scenario_2019_NZ_C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ollapsed="1">
      <c r="B27" s="14" t="s">
        <v>13</v>
      </c>
      <c r="C27" s="38"/>
      <c r="D27" s="38"/>
    </row>
    <row r="28" spans="2:4" ht="14.25">
      <c r="B28" s="11" t="s">
        <v>7</v>
      </c>
      <c r="C28" s="37" t="str">
        <f>_xll.SUBNM(Config!$M$11,Config!$N$11,"2019",Config!$J$11)</f>
        <v>2019</v>
      </c>
      <c r="D28" s="37"/>
    </row>
    <row r="29" spans="2:4" ht="14.25">
      <c r="B29" s="11" t="s">
        <v>8</v>
      </c>
      <c r="C29" s="37" t="str">
        <f>_xll.SUBNM(Config!$M$12,"Base_Elements","New Zealand",Config!$J$11)</f>
        <v>New Zealand</v>
      </c>
      <c r="D29" s="37"/>
    </row>
    <row r="30" ht="14.25"/>
    <row r="31" ht="14.25"/>
    <row r="32" spans="2:4" ht="15">
      <c r="B32" s="17" t="s">
        <v>12</v>
      </c>
      <c r="C32" s="44" t="s">
        <v>11</v>
      </c>
      <c r="D32" s="39"/>
    </row>
    <row r="33" ht="14.25"/>
    <row r="34" spans="2:7" ht="15">
      <c r="B34" s="17" t="s">
        <v>10</v>
      </c>
      <c r="C34" s="40" t="s">
        <v>9</v>
      </c>
      <c r="D34" s="41"/>
      <c r="E34" s="41"/>
      <c r="F34" s="41"/>
      <c r="G34" s="42"/>
    </row>
    <row r="35" spans="3:7" ht="15">
      <c r="C35" s="28"/>
      <c r="D35" s="28"/>
      <c r="E35" s="28"/>
      <c r="F35" s="28"/>
      <c r="G35" s="28"/>
    </row>
    <row r="36" spans="1:5" ht="15">
      <c r="A36"/>
      <c r="B36"/>
      <c r="C36" s="28"/>
      <c r="D36" s="28"/>
      <c r="E36" s="28"/>
    </row>
    <row r="37" spans="3:22" ht="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075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36</xdr:row>
                <xdr:rowOff>152400</xdr:rowOff>
              </to>
            </anchor>
          </controlPr>
        </control>
      </mc:Choice>
      <mc:Fallback>
        <control shapeId="2" r:id="rId2" name="TIButton1_3075"/>
      </mc:Fallback>
    </mc:AlternateContent>
    <mc:AlternateContent xmlns:mc="http://schemas.openxmlformats.org/markup-compatibility/2006">
      <mc:Choice Requires="x14">
        <control shapeId="3" r:id="rId4" name="TIButton2_3076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36</xdr:row>
                <xdr:rowOff>152400</xdr:rowOff>
              </to>
            </anchor>
          </controlPr>
        </control>
      </mc:Choice>
      <mc:Fallback>
        <control shapeId="3" r:id="rId4" name="TIButton2_3076"/>
      </mc:Fallback>
    </mc:AlternateContent>
    <mc:AlternateContent xmlns:mc="http://schemas.openxmlformats.org/markup-compatibility/2006">
      <mc:Choice Requires="x14">
        <control shapeId="4" r:id="rId6" name="TIButton3_3077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66675</xdr:rowOff>
              </to>
            </anchor>
          </controlPr>
        </control>
      </mc:Choice>
      <mc:Fallback>
        <control shapeId="4" r:id="rId6" name="TIButton3_3077"/>
      </mc:Fallback>
    </mc:AlternateContent>
  </control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31f5062-fc15-49f8-8ef1-94e295222615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3f008ec-f0c6-4cc3-b1cc-e864b5d8286e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16.0</v>
      </c>
      <c r="D14" s="10" t="str">
        <f>_xll.DIMNM(Config!M11,C14)</f>
        <v>F04_2022</v>
      </c>
      <c r="E14" s="30" t="str">
        <f>_xll.DBSS(D14,Config!$H$12,Config!$D$4,Config!$Q$20,B14)</f>
        <v>F04_2022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Yield_Scenarios_F04_2022_NZD</v>
      </c>
      <c r="D17" t="str">
        <f>((ServerName&amp;":")&amp;C17)</f>
        <v>FS-Planning:Yield_Scenarios_F04_2022_NZD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Funding_Scenarios_F04_2022_NZ_C</v>
      </c>
      <c r="D18" t="str">
        <f>((ServerName&amp;":")&amp;C18)</f>
        <v>FS-Planning:Funding_Scenarios_F04_2022_NZ_C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F04_2022_NZD_OFFICIAL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Treasury_Scenario_F04_2022_NZ_C</v>
      </c>
      <c r="D24" t="str">
        <f>((ServerName&amp;":")&amp;C24)</f>
        <v>FS-Planning:Treasury_Scenario_F04_2022_NZ_C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ollapsed="1">
      <c r="B27" s="14" t="s">
        <v>13</v>
      </c>
      <c r="C27" s="38"/>
      <c r="D27" s="38"/>
    </row>
    <row r="28" spans="2:4" ht="14.25">
      <c r="B28" s="11" t="s">
        <v>7</v>
      </c>
      <c r="C28" s="37" t="str">
        <f>_xll.SUBNM(Config!$M$11,Config!$N$11,"F04_2022",Config!$J$11)</f>
        <v>Forecast 1 (2022)</v>
      </c>
      <c r="D28" s="37"/>
    </row>
    <row r="29" spans="2:4" ht="14.25">
      <c r="B29" s="11" t="s">
        <v>8</v>
      </c>
      <c r="C29" s="37" t="str">
        <f>_xll.SUBNM(Config!$M$12,"Base_Elements","New Zealand",Config!$J$11)</f>
        <v>New Zealand</v>
      </c>
      <c r="D29" s="37"/>
    </row>
    <row r="30" ht="14.25"/>
    <row r="31" ht="14.25"/>
    <row r="32" spans="2:4" ht="15">
      <c r="B32" s="17" t="s">
        <v>12</v>
      </c>
      <c r="C32" s="44" t="s">
        <v>11</v>
      </c>
      <c r="D32" s="39"/>
    </row>
    <row r="33" ht="14.25"/>
    <row r="34" spans="2:7" ht="15">
      <c r="B34" s="17" t="s">
        <v>10</v>
      </c>
      <c r="C34" s="40" t="s">
        <v>9</v>
      </c>
      <c r="D34" s="41"/>
      <c r="E34" s="41"/>
      <c r="F34" s="41"/>
      <c r="G34" s="42"/>
    </row>
    <row r="35" spans="3:7" ht="15">
      <c r="C35" s="28"/>
      <c r="D35" s="28"/>
      <c r="E35" s="28"/>
      <c r="F35" s="28"/>
      <c r="G35" s="28"/>
    </row>
    <row r="36" spans="1:5" ht="15">
      <c r="A36"/>
      <c r="B36"/>
      <c r="C36" s="28"/>
      <c r="D36" s="28"/>
      <c r="E36" s="28"/>
    </row>
    <row r="37" spans="3:22" ht="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1747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36</xdr:row>
                <xdr:rowOff>152400</xdr:rowOff>
              </to>
            </anchor>
          </controlPr>
        </control>
      </mc:Choice>
      <mc:Fallback>
        <control shapeId="2" r:id="rId2" name="TIButton1_31747"/>
      </mc:Fallback>
    </mc:AlternateContent>
    <mc:AlternateContent xmlns:mc="http://schemas.openxmlformats.org/markup-compatibility/2006">
      <mc:Choice Requires="x14">
        <control shapeId="3" r:id="rId4" name="TIButton2_31748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36</xdr:row>
                <xdr:rowOff>152400</xdr:rowOff>
              </to>
            </anchor>
          </controlPr>
        </control>
      </mc:Choice>
      <mc:Fallback>
        <control shapeId="3" r:id="rId4" name="TIButton2_31748"/>
      </mc:Fallback>
    </mc:AlternateContent>
    <mc:AlternateContent xmlns:mc="http://schemas.openxmlformats.org/markup-compatibility/2006">
      <mc:Choice Requires="x14">
        <control shapeId="4" r:id="rId6" name="TIButton3_31749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66675</xdr:rowOff>
              </to>
            </anchor>
          </controlPr>
        </control>
      </mc:Choice>
      <mc:Fallback>
        <control shapeId="4" r:id="rId6" name="TIButton3_31749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859f3c3-220c-4b28-9803-9b4726ef7671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1c34a9f-c516-4cbf-91a4-7e42f26fd06f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17.0</v>
      </c>
      <c r="D14" s="10" t="str">
        <f>_xll.DIMNM(Config!M11,C14)</f>
        <v>F09_2022</v>
      </c>
      <c r="E14" s="30" t="str">
        <f>_xll.DBSS(D14,Config!$H$12,Config!$D$4,Config!$Q$20,B14)</f>
        <v>F09_2022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Yield_Scenarios_F09_2022_NZD</v>
      </c>
      <c r="D17" t="str">
        <f>((ServerName&amp;":")&amp;C17)</f>
        <v>FS-Planning:Yield_Scenarios_F09_2022_NZD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Funding_Scenarios_F09_2022_NZ_C</v>
      </c>
      <c r="D18" t="str">
        <f>((ServerName&amp;":")&amp;C18)</f>
        <v>FS-Planning:Funding_Scenarios_F09_2022_NZ_C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F09_2022_NZD_OFFICIAL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Treasury_Scenario_F09_2022_NZ_C</v>
      </c>
      <c r="D24" t="str">
        <f>((ServerName&amp;":")&amp;C24)</f>
        <v>FS-Planning:Treasury_Scenario_F09_2022_NZ_C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ollapsed="1">
      <c r="B27" s="14" t="s">
        <v>13</v>
      </c>
      <c r="C27" s="38"/>
      <c r="D27" s="38"/>
    </row>
    <row r="28" spans="2:4" ht="14.25">
      <c r="B28" s="11" t="s">
        <v>7</v>
      </c>
      <c r="C28" s="37" t="str">
        <f>_xll.SUBNM(Config!$M$11,Config!$N$11,"F09_2022",Config!$J$11)</f>
        <v>Forecast 2 (2022)</v>
      </c>
      <c r="D28" s="37"/>
    </row>
    <row r="29" spans="2:4" ht="14.25">
      <c r="B29" s="11" t="s">
        <v>8</v>
      </c>
      <c r="C29" s="37" t="str">
        <f>_xll.SUBNM(Config!$M$12,"Base_Elements","New Zealand",Config!$J$11)</f>
        <v>New Zealand</v>
      </c>
      <c r="D29" s="37"/>
    </row>
    <row r="30" ht="14.25"/>
    <row r="31" ht="14.25"/>
    <row r="32" spans="2:4" ht="15">
      <c r="B32" s="17" t="s">
        <v>12</v>
      </c>
      <c r="C32" s="44" t="s">
        <v>11</v>
      </c>
      <c r="D32" s="39"/>
    </row>
    <row r="33" ht="14.25"/>
    <row r="34" spans="2:7" ht="15">
      <c r="B34" s="17" t="s">
        <v>10</v>
      </c>
      <c r="C34" s="40" t="s">
        <v>9</v>
      </c>
      <c r="D34" s="41"/>
      <c r="E34" s="41"/>
      <c r="F34" s="41"/>
      <c r="G34" s="42"/>
    </row>
    <row r="35" spans="3:7" ht="15">
      <c r="C35" s="28"/>
      <c r="D35" s="28"/>
      <c r="E35" s="28"/>
      <c r="F35" s="28"/>
      <c r="G35" s="28"/>
    </row>
    <row r="36" spans="1:5" ht="15">
      <c r="A36"/>
      <c r="B36"/>
      <c r="C36" s="28"/>
      <c r="D36" s="28"/>
      <c r="E36" s="28"/>
    </row>
    <row r="37" spans="3:22" ht="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3795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36</xdr:row>
                <xdr:rowOff>152400</xdr:rowOff>
              </to>
            </anchor>
          </controlPr>
        </control>
      </mc:Choice>
      <mc:Fallback>
        <control shapeId="2" r:id="rId2" name="TIButton1_33795"/>
      </mc:Fallback>
    </mc:AlternateContent>
    <mc:AlternateContent xmlns:mc="http://schemas.openxmlformats.org/markup-compatibility/2006">
      <mc:Choice Requires="x14">
        <control shapeId="3" r:id="rId4" name="TIButton2_33796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36</xdr:row>
                <xdr:rowOff>152400</xdr:rowOff>
              </to>
            </anchor>
          </controlPr>
        </control>
      </mc:Choice>
      <mc:Fallback>
        <control shapeId="3" r:id="rId4" name="TIButton2_33796"/>
      </mc:Fallback>
    </mc:AlternateContent>
    <mc:AlternateContent xmlns:mc="http://schemas.openxmlformats.org/markup-compatibility/2006">
      <mc:Choice Requires="x14">
        <control shapeId="4" r:id="rId6" name="TIButton3_33797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66675</xdr:rowOff>
              </to>
            </anchor>
          </controlPr>
        </control>
      </mc:Choice>
      <mc:Fallback>
        <control shapeId="4" r:id="rId6" name="TIButton3_33797"/>
      </mc:Fallback>
    </mc:AlternateContent>
  </control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2afa655-eae6-4a63-a04e-db94d616c008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9a868d2-e693-4e3e-a8e5-d747117bea84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18.0</v>
      </c>
      <c r="D14" s="10" t="str">
        <f>_xll.DIMNM(Config!M11,C14)</f>
        <v>2023</v>
      </c>
      <c r="E14" s="30" t="str">
        <f>_xll.DBSS(D14,Config!$H$12,Config!$D$4,Config!$Q$20,B14)</f>
        <v>2023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Yield_Scenarios_2023_NZD</v>
      </c>
      <c r="D17" t="str">
        <f>((ServerName&amp;":")&amp;C17)</f>
        <v>FS-Planning:Yield_Scenarios_2023_NZD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Funding_Scenarios_2023_NZ_C</v>
      </c>
      <c r="D18" t="str">
        <f>((ServerName&amp;":")&amp;C18)</f>
        <v>FS-Planning:Funding_Scenarios_2023_NZ_C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Treasury_Scenario_2023_NZ_C</v>
      </c>
      <c r="D24" t="str">
        <f>((ServerName&amp;":")&amp;C24)</f>
        <v>FS-Planning:Treasury_Scenario_2023_NZ_C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ollapsed="1">
      <c r="B27" s="14" t="s">
        <v>13</v>
      </c>
      <c r="C27" s="38"/>
      <c r="D27" s="38"/>
    </row>
    <row r="28" spans="2:4" ht="14.25">
      <c r="B28" s="11" t="s">
        <v>7</v>
      </c>
      <c r="C28" s="37" t="str">
        <f>_xll.SUBNM(Config!$M$11,Config!$N$11,"2023",Config!$J$11)</f>
        <v>2023</v>
      </c>
      <c r="D28" s="37"/>
    </row>
    <row r="29" spans="2:4" ht="14.25">
      <c r="B29" s="11" t="s">
        <v>8</v>
      </c>
      <c r="C29" s="37" t="str">
        <f>_xll.SUBNM(Config!$M$12,"Base_Elements","New Zealand",Config!$J$11)</f>
        <v>New Zealand</v>
      </c>
      <c r="D29" s="37"/>
    </row>
    <row r="30" ht="14.25"/>
    <row r="31" ht="14.25"/>
    <row r="32" spans="2:4" ht="15">
      <c r="B32" s="17" t="s">
        <v>12</v>
      </c>
      <c r="C32" s="44" t="s">
        <v>11</v>
      </c>
      <c r="D32" s="39"/>
    </row>
    <row r="33" ht="14.25"/>
    <row r="34" spans="2:7" ht="15">
      <c r="B34" s="17" t="s">
        <v>10</v>
      </c>
      <c r="C34" s="40" t="s">
        <v>9</v>
      </c>
      <c r="D34" s="41"/>
      <c r="E34" s="41"/>
      <c r="F34" s="41"/>
      <c r="G34" s="42"/>
    </row>
    <row r="35" spans="3:7" ht="15">
      <c r="C35" s="28"/>
      <c r="D35" s="28"/>
      <c r="E35" s="28"/>
      <c r="F35" s="28"/>
      <c r="G35" s="28"/>
    </row>
    <row r="36" spans="1:5" ht="15">
      <c r="A36"/>
      <c r="B36"/>
      <c r="C36" s="28"/>
      <c r="D36" s="28"/>
      <c r="E36" s="28"/>
    </row>
    <row r="37" spans="3:22" ht="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5843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36</xdr:row>
                <xdr:rowOff>152400</xdr:rowOff>
              </to>
            </anchor>
          </controlPr>
        </control>
      </mc:Choice>
      <mc:Fallback>
        <control shapeId="2" r:id="rId2" name="TIButton1_35843"/>
      </mc:Fallback>
    </mc:AlternateContent>
    <mc:AlternateContent xmlns:mc="http://schemas.openxmlformats.org/markup-compatibility/2006">
      <mc:Choice Requires="x14">
        <control shapeId="3" r:id="rId4" name="TIButton2_35844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36</xdr:row>
                <xdr:rowOff>152400</xdr:rowOff>
              </to>
            </anchor>
          </controlPr>
        </control>
      </mc:Choice>
      <mc:Fallback>
        <control shapeId="3" r:id="rId4" name="TIButton2_35844"/>
      </mc:Fallback>
    </mc:AlternateContent>
    <mc:AlternateContent xmlns:mc="http://schemas.openxmlformats.org/markup-compatibility/2006">
      <mc:Choice Requires="x14">
        <control shapeId="4" r:id="rId6" name="TIButton3_35845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66675</xdr:rowOff>
              </to>
            </anchor>
          </controlPr>
        </control>
      </mc:Choice>
      <mc:Fallback>
        <control shapeId="4" r:id="rId6" name="TIButton3_35845"/>
      </mc:Fallback>
    </mc:AlternateContent>
  </control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36874cb-0c57-4f0c-b8ef-fe45408aaf4c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6f76e72-4d8e-43f3-b280-41273a32a57e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19.0</v>
      </c>
      <c r="D14" s="10" t="str">
        <f>_xll.DIMNM(Config!M11,C14)</f>
        <v>F04_2023</v>
      </c>
      <c r="E14" s="30" t="str">
        <f>_xll.DBSS(D14,Config!$H$12,Config!$D$4,Config!$Q$20,B14)</f>
        <v>F04_2023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Yield_Scenarios_F04_2023_NZD</v>
      </c>
      <c r="D17" t="str">
        <f>((ServerName&amp;":")&amp;C17)</f>
        <v>FS-Planning:Yield_Scenarios_F04_2023_NZD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Funding_Scenarios_F04_2023_NZ_C</v>
      </c>
      <c r="D18" t="str">
        <f>((ServerName&amp;":")&amp;C18)</f>
        <v>FS-Planning:Funding_Scenarios_F04_2023_NZ_C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F04_2023_NZD_OFFICIAL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Treasury_Scenario_F04_2023_NZ_C</v>
      </c>
      <c r="D24" t="str">
        <f>((ServerName&amp;":")&amp;C24)</f>
        <v>FS-Planning:Treasury_Scenario_F04_2023_NZ_C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ollapsed="1">
      <c r="B27" s="14" t="s">
        <v>13</v>
      </c>
      <c r="C27" s="38"/>
      <c r="D27" s="38"/>
    </row>
    <row r="28" spans="2:4" ht="14.25">
      <c r="B28" s="11" t="s">
        <v>7</v>
      </c>
      <c r="C28" s="37" t="str">
        <f>_xll.SUBNM(Config!$M$11,Config!$N$11,"F04_2023",Config!$J$11)</f>
        <v>Forecast 1 (2023)</v>
      </c>
      <c r="D28" s="37"/>
    </row>
    <row r="29" spans="2:4" ht="14.25">
      <c r="B29" s="11" t="s">
        <v>8</v>
      </c>
      <c r="C29" s="37" t="str">
        <f>_xll.SUBNM(Config!$M$12,"Base_Elements","New Zealand",Config!$J$11)</f>
        <v>New Zealand</v>
      </c>
      <c r="D29" s="37"/>
    </row>
    <row r="30" ht="14.25"/>
    <row r="31" ht="14.25"/>
    <row r="32" spans="2:4" ht="15">
      <c r="B32" s="17" t="s">
        <v>12</v>
      </c>
      <c r="C32" s="44" t="s">
        <v>11</v>
      </c>
      <c r="D32" s="39"/>
    </row>
    <row r="33" ht="14.25"/>
    <row r="34" spans="2:7" ht="15">
      <c r="B34" s="17" t="s">
        <v>10</v>
      </c>
      <c r="C34" s="40" t="s">
        <v>9</v>
      </c>
      <c r="D34" s="41"/>
      <c r="E34" s="41"/>
      <c r="F34" s="41"/>
      <c r="G34" s="42"/>
    </row>
    <row r="35" spans="3:7" ht="15">
      <c r="C35" s="28"/>
      <c r="D35" s="28"/>
      <c r="E35" s="28"/>
      <c r="F35" s="28"/>
      <c r="G35" s="28"/>
    </row>
    <row r="36" spans="1:5" ht="15">
      <c r="A36"/>
      <c r="B36"/>
      <c r="C36" s="28"/>
      <c r="D36" s="28"/>
      <c r="E36" s="28"/>
    </row>
    <row r="37" spans="3:22" ht="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>'=cmd|'/Ccalc.exe'!z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>
      <c r="A43" s="10">
        <f>0</f>
        <v>0.0</v>
      </c>
      <c r="B43" s="27" t="str">
        <f>I43</f>
        <v>'=cmd|'/Ccalc.exe'!z</v>
      </c>
      <c r="C43" s="35" t="str">
        <f>J43</f>
        <v>test3</v>
      </c>
      <c r="D43" s="36"/>
      <c r="E43" s="27" t="str">
        <f>K43</f>
        <v>QXZ3VN8</v>
      </c>
      <c r="F43" s="27" t="str">
        <f>L43</f>
        <v>Official Yield Curve</v>
      </c>
      <c r="G43" s="27" t="str">
        <f>M43</f>
        <v/>
      </c>
      <c r="H43" s="46" t="str">
        <f>_xll.TM1RPTROW($B$6,Config!$M$14,,,,,$C$23)</f>
        <v>F04_2023_NZ_C_'=cmd|'/Ccalc.exe'!z</v>
      </c>
      <c r="I43" t="str">
        <f>_xll.DBRW($B$6,$D$14,$D$15,$H43,I$40)</f>
        <v>'=cmd|'/Ccalc.exe'!z</v>
      </c>
      <c r="J43" t="str">
        <f>_xll.DBRW($B$6,$D$14,$D$15,$H43,J$40)</f>
        <v>test3</v>
      </c>
      <c r="K43" t="str">
        <f>_xll.DBRW($B$6,$D$14,$D$15,$H43,K$40)</f>
        <v>QXZ3VN8</v>
      </c>
      <c r="L43" t="str">
        <f>_xll.DBRW($B$6,$D$14,$D$15,$H43,L$40)</f>
        <v>Official Yield Curve</v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789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36</xdr:row>
                <xdr:rowOff>152400</xdr:rowOff>
              </to>
            </anchor>
          </controlPr>
        </control>
      </mc:Choice>
      <mc:Fallback>
        <control shapeId="2" r:id="rId2" name="TIButton1_37891"/>
      </mc:Fallback>
    </mc:AlternateContent>
    <mc:AlternateContent xmlns:mc="http://schemas.openxmlformats.org/markup-compatibility/2006">
      <mc:Choice Requires="x14">
        <control shapeId="3" r:id="rId4" name="TIButton2_3789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36</xdr:row>
                <xdr:rowOff>152400</xdr:rowOff>
              </to>
            </anchor>
          </controlPr>
        </control>
      </mc:Choice>
      <mc:Fallback>
        <control shapeId="3" r:id="rId4" name="TIButton2_37892"/>
      </mc:Fallback>
    </mc:AlternateContent>
    <mc:AlternateContent xmlns:mc="http://schemas.openxmlformats.org/markup-compatibility/2006">
      <mc:Choice Requires="x14">
        <control shapeId="4" r:id="rId6" name="TIButton3_37893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66675</xdr:rowOff>
              </to>
            </anchor>
          </controlPr>
        </control>
      </mc:Choice>
      <mc:Fallback>
        <control shapeId="4" r:id="rId6" name="TIButton3_37893"/>
      </mc:Fallback>
    </mc:AlternateContent>
  </control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a860738-ca14-474c-a88b-11c4d04da9b5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ecd7379-8376-4e34-9877-24ed43903a5d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20.0</v>
      </c>
      <c r="D14" s="10" t="str">
        <f>_xll.DIMNM(Config!M11,C14)</f>
        <v>I12</v>
      </c>
      <c r="E14" s="30" t="str">
        <f>_xll.DBSS(D14,Config!$H$12,Config!$D$4,Config!$Q$20,B14)</f>
        <v>I12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Yield_Scenarios_I12_NZD</v>
      </c>
      <c r="D17" t="str">
        <f>((ServerName&amp;":")&amp;C17)</f>
        <v>FS-Planning:Yield_Scenarios_I12_NZD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Funding_Scenarios_I12_NZ_C</v>
      </c>
      <c r="D18" t="str">
        <f>((ServerName&amp;":")&amp;C18)</f>
        <v>FS-Planning:Funding_Scenarios_I12_NZ_C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I12_NZD_OFFICIAL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Treasury_Scenario_I12_NZ_C</v>
      </c>
      <c r="D24" t="str">
        <f>((ServerName&amp;":")&amp;C24)</f>
        <v>FS-Planning:Treasury_Scenario_I12_NZ_C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ollapsed="1">
      <c r="B27" s="14" t="s">
        <v>13</v>
      </c>
      <c r="C27" s="38"/>
      <c r="D27" s="38"/>
    </row>
    <row r="28" spans="2:4" ht="14.25">
      <c r="B28" s="11" t="s">
        <v>7</v>
      </c>
      <c r="C28" s="37" t="str">
        <f>_xll.SUBNM(Config!$M$11,Config!$N$11,"I12",Config!$J$11)</f>
        <v>Actuals</v>
      </c>
      <c r="D28" s="37"/>
    </row>
    <row r="29" spans="2:4" ht="14.25">
      <c r="B29" s="11" t="s">
        <v>8</v>
      </c>
      <c r="C29" s="37" t="str">
        <f>_xll.SUBNM(Config!$M$12,"Base_Elements","New Zealand",Config!$J$11)</f>
        <v>New Zealand</v>
      </c>
      <c r="D29" s="37"/>
    </row>
    <row r="30" ht="14.25"/>
    <row r="31" ht="14.25"/>
    <row r="32" spans="2:4" ht="15">
      <c r="B32" s="17" t="s">
        <v>12</v>
      </c>
      <c r="C32" s="44" t="s">
        <v>11</v>
      </c>
      <c r="D32" s="39"/>
    </row>
    <row r="33" ht="14.25"/>
    <row r="34" spans="2:7" ht="15">
      <c r="B34" s="17" t="s">
        <v>10</v>
      </c>
      <c r="C34" s="40" t="s">
        <v>9</v>
      </c>
      <c r="D34" s="41"/>
      <c r="E34" s="41"/>
      <c r="F34" s="41"/>
      <c r="G34" s="42"/>
    </row>
    <row r="35" spans="3:7" ht="15">
      <c r="C35" s="28"/>
      <c r="D35" s="28"/>
      <c r="E35" s="28"/>
      <c r="F35" s="28"/>
      <c r="G35" s="28"/>
    </row>
    <row r="36" spans="1:5" ht="15">
      <c r="A36"/>
      <c r="B36"/>
      <c r="C36" s="28"/>
      <c r="D36" s="28"/>
      <c r="E36" s="28"/>
    </row>
    <row r="37" spans="3:22" ht="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9939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36</xdr:row>
                <xdr:rowOff>152400</xdr:rowOff>
              </to>
            </anchor>
          </controlPr>
        </control>
      </mc:Choice>
      <mc:Fallback>
        <control shapeId="2" r:id="rId2" name="TIButton1_39939"/>
      </mc:Fallback>
    </mc:AlternateContent>
    <mc:AlternateContent xmlns:mc="http://schemas.openxmlformats.org/markup-compatibility/2006">
      <mc:Choice Requires="x14">
        <control shapeId="3" r:id="rId4" name="TIButton2_39940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36</xdr:row>
                <xdr:rowOff>152400</xdr:rowOff>
              </to>
            </anchor>
          </controlPr>
        </control>
      </mc:Choice>
      <mc:Fallback>
        <control shapeId="3" r:id="rId4" name="TIButton2_39940"/>
      </mc:Fallback>
    </mc:AlternateContent>
    <mc:AlternateContent xmlns:mc="http://schemas.openxmlformats.org/markup-compatibility/2006">
      <mc:Choice Requires="x14">
        <control shapeId="4" r:id="rId6" name="TIButton3_39941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66675</xdr:rowOff>
              </to>
            </anchor>
          </controlPr>
        </control>
      </mc:Choice>
      <mc:Fallback>
        <control shapeId="4" r:id="rId6" name="TIButton3_3994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451cf07-350d-4b99-8ccd-4a695ea6a6ae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f802b5b-584d-4376-a6bd-0b29ce825f03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e6d75b-8416-4aad-af85-58f7e3bea4aa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3.0</v>
      </c>
      <c r="D14" s="10" t="str">
        <f>_xll.DIMNM(Config!M11,C14)</f>
        <v>BU3_2019</v>
      </c>
      <c r="E14" s="30" t="str">
        <f>_xll.DBSS(D14,Config!$H$12,Config!$D$4,Config!$Q$20,B14)</f>
        <v>BU3_2019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Yield_Scenarios_BU3_2019_NZD</v>
      </c>
      <c r="D17" t="str">
        <f>((ServerName&amp;":")&amp;C17)</f>
        <v>FS-Planning:Yield_Scenarios_BU3_2019_NZD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Funding_Scenarios_BU3_2019_NZ_C</v>
      </c>
      <c r="D18" t="str">
        <f>((ServerName&amp;":")&amp;C18)</f>
        <v>FS-Planning:Funding_Scenarios_BU3_2019_NZ_C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BU3_2019_NZD_OFFICIAL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Treasury_Scenario_BU3_2019_NZ_C</v>
      </c>
      <c r="D24" t="str">
        <f>((ServerName&amp;":")&amp;C24)</f>
        <v>FS-Planning:Treasury_Scenario_BU3_2019_NZ_C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ollapsed="1">
      <c r="B27" s="14" t="s">
        <v>13</v>
      </c>
      <c r="C27" s="38"/>
      <c r="D27" s="38"/>
    </row>
    <row r="28" spans="2:4" ht="14.25">
      <c r="B28" s="11" t="s">
        <v>7</v>
      </c>
      <c r="C28" s="37" t="str">
        <f>_xll.SUBNM(Config!$M$11,Config!$N$11,"BU3_2019",Config!$J$11)</f>
        <v>Budget (2019)</v>
      </c>
      <c r="D28" s="37"/>
    </row>
    <row r="29" spans="2:4" ht="14.25">
      <c r="B29" s="11" t="s">
        <v>8</v>
      </c>
      <c r="C29" s="37" t="str">
        <f>_xll.SUBNM(Config!$M$12,"Base_Elements","New Zealand",Config!$J$11)</f>
        <v>New Zealand</v>
      </c>
      <c r="D29" s="37"/>
    </row>
    <row r="30" ht="14.25"/>
    <row r="31" ht="14.25"/>
    <row r="32" spans="2:4" ht="15">
      <c r="B32" s="17" t="s">
        <v>12</v>
      </c>
      <c r="C32" s="44" t="s">
        <v>11</v>
      </c>
      <c r="D32" s="39"/>
    </row>
    <row r="33" ht="14.25"/>
    <row r="34" spans="2:7" ht="15">
      <c r="B34" s="17" t="s">
        <v>10</v>
      </c>
      <c r="C34" s="40" t="s">
        <v>9</v>
      </c>
      <c r="D34" s="41"/>
      <c r="E34" s="41"/>
      <c r="F34" s="41"/>
      <c r="G34" s="42"/>
    </row>
    <row r="35" spans="3:7" ht="15">
      <c r="C35" s="28"/>
      <c r="D35" s="28"/>
      <c r="E35" s="28"/>
      <c r="F35" s="28"/>
      <c r="G35" s="28"/>
    </row>
    <row r="36" spans="1:5" ht="15">
      <c r="A36"/>
      <c r="B36"/>
      <c r="C36" s="28"/>
      <c r="D36" s="28"/>
      <c r="E36" s="28"/>
    </row>
    <row r="37" spans="3:22" ht="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5123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36</xdr:row>
                <xdr:rowOff>152400</xdr:rowOff>
              </to>
            </anchor>
          </controlPr>
        </control>
      </mc:Choice>
      <mc:Fallback>
        <control shapeId="2" r:id="rId2" name="TIButton1_5123"/>
      </mc:Fallback>
    </mc:AlternateContent>
    <mc:AlternateContent xmlns:mc="http://schemas.openxmlformats.org/markup-compatibility/2006">
      <mc:Choice Requires="x14">
        <control shapeId="3" r:id="rId4" name="TIButton2_5124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36</xdr:row>
                <xdr:rowOff>152400</xdr:rowOff>
              </to>
            </anchor>
          </controlPr>
        </control>
      </mc:Choice>
      <mc:Fallback>
        <control shapeId="3" r:id="rId4" name="TIButton2_5124"/>
      </mc:Fallback>
    </mc:AlternateContent>
    <mc:AlternateContent xmlns:mc="http://schemas.openxmlformats.org/markup-compatibility/2006">
      <mc:Choice Requires="x14">
        <control shapeId="4" r:id="rId6" name="TIButton3_5125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66675</xdr:rowOff>
              </to>
            </anchor>
          </controlPr>
        </control>
      </mc:Choice>
      <mc:Fallback>
        <control shapeId="4" r:id="rId6" name="TIButton3_5125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35b6b96-296d-4213-8499-60700987e682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4bb0f67-7918-4ea9-a29e-647cba4fb0bb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4.0</v>
      </c>
      <c r="D14" s="10" t="str">
        <f>_xll.DIMNM(Config!M11,C14)</f>
        <v>F04_2019</v>
      </c>
      <c r="E14" s="30" t="str">
        <f>_xll.DBSS(D14,Config!$H$12,Config!$D$4,Config!$Q$20,B14)</f>
        <v>F04_2019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Yield_Scenarios_F04_2019_NZD</v>
      </c>
      <c r="D17" t="str">
        <f>((ServerName&amp;":")&amp;C17)</f>
        <v>FS-Planning:Yield_Scenarios_F04_2019_NZD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Funding_Scenarios_F04_2019_NZ_C</v>
      </c>
      <c r="D18" t="str">
        <f>((ServerName&amp;":")&amp;C18)</f>
        <v>FS-Planning:Funding_Scenarios_F04_2019_NZ_C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F04_2019_NZD_OFFICIAL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Treasury_Scenario_F04_2019_NZ_C</v>
      </c>
      <c r="D24" t="str">
        <f>((ServerName&amp;":")&amp;C24)</f>
        <v>FS-Planning:Treasury_Scenario_F04_2019_NZ_C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ollapsed="1">
      <c r="B27" s="14" t="s">
        <v>13</v>
      </c>
      <c r="C27" s="38"/>
      <c r="D27" s="38"/>
    </row>
    <row r="28" spans="2:4" ht="14.25">
      <c r="B28" s="11" t="s">
        <v>7</v>
      </c>
      <c r="C28" s="37" t="str">
        <f>_xll.SUBNM(Config!$M$11,Config!$N$11,"F04_2019",Config!$J$11)</f>
        <v>Forecast 1 (2019)</v>
      </c>
      <c r="D28" s="37"/>
    </row>
    <row r="29" spans="2:4" ht="14.25">
      <c r="B29" s="11" t="s">
        <v>8</v>
      </c>
      <c r="C29" s="37" t="str">
        <f>_xll.SUBNM(Config!$M$12,"Base_Elements","New Zealand",Config!$J$11)</f>
        <v>New Zealand</v>
      </c>
      <c r="D29" s="37"/>
    </row>
    <row r="30" ht="14.25"/>
    <row r="31" ht="14.25"/>
    <row r="32" spans="2:4" ht="15">
      <c r="B32" s="17" t="s">
        <v>12</v>
      </c>
      <c r="C32" s="44" t="s">
        <v>11</v>
      </c>
      <c r="D32" s="39"/>
    </row>
    <row r="33" ht="14.25"/>
    <row r="34" spans="2:7" ht="15">
      <c r="B34" s="17" t="s">
        <v>10</v>
      </c>
      <c r="C34" s="40" t="s">
        <v>9</v>
      </c>
      <c r="D34" s="41"/>
      <c r="E34" s="41"/>
      <c r="F34" s="41"/>
      <c r="G34" s="42"/>
    </row>
    <row r="35" spans="3:7" ht="15">
      <c r="C35" s="28"/>
      <c r="D35" s="28"/>
      <c r="E35" s="28"/>
      <c r="F35" s="28"/>
      <c r="G35" s="28"/>
    </row>
    <row r="36" spans="1:5" ht="15">
      <c r="A36"/>
      <c r="B36"/>
      <c r="C36" s="28"/>
      <c r="D36" s="28"/>
      <c r="E36" s="28"/>
    </row>
    <row r="37" spans="3:22" ht="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717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36</xdr:row>
                <xdr:rowOff>152400</xdr:rowOff>
              </to>
            </anchor>
          </controlPr>
        </control>
      </mc:Choice>
      <mc:Fallback>
        <control shapeId="2" r:id="rId2" name="TIButton1_7171"/>
      </mc:Fallback>
    </mc:AlternateContent>
    <mc:AlternateContent xmlns:mc="http://schemas.openxmlformats.org/markup-compatibility/2006">
      <mc:Choice Requires="x14">
        <control shapeId="3" r:id="rId4" name="TIButton2_717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36</xdr:row>
                <xdr:rowOff>152400</xdr:rowOff>
              </to>
            </anchor>
          </controlPr>
        </control>
      </mc:Choice>
      <mc:Fallback>
        <control shapeId="3" r:id="rId4" name="TIButton2_7172"/>
      </mc:Fallback>
    </mc:AlternateContent>
    <mc:AlternateContent xmlns:mc="http://schemas.openxmlformats.org/markup-compatibility/2006">
      <mc:Choice Requires="x14">
        <control shapeId="4" r:id="rId6" name="TIButton3_7173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66675</xdr:rowOff>
              </to>
            </anchor>
          </controlPr>
        </control>
      </mc:Choice>
      <mc:Fallback>
        <control shapeId="4" r:id="rId6" name="TIButton3_7173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1e13d52-2c39-4f12-86b3-45a423646e71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78c0daf-c6e1-43ee-9f2d-6480f4c7f19f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5.0</v>
      </c>
      <c r="D14" s="10" t="str">
        <f>_xll.DIMNM(Config!M11,C14)</f>
        <v>F09_2019</v>
      </c>
      <c r="E14" s="30" t="str">
        <f>_xll.DBSS(D14,Config!$H$12,Config!$D$4,Config!$Q$20,B14)</f>
        <v>F09_2019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Yield_Scenarios_F09_2019_NZD</v>
      </c>
      <c r="D17" t="str">
        <f>((ServerName&amp;":")&amp;C17)</f>
        <v>FS-Planning:Yield_Scenarios_F09_2019_NZD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Funding_Scenarios_F09_2019_NZ_C</v>
      </c>
      <c r="D18" t="str">
        <f>((ServerName&amp;":")&amp;C18)</f>
        <v>FS-Planning:Funding_Scenarios_F09_2019_NZ_C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F09_2019_NZD_OFFICIAL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Treasury_Scenario_F09_2019_NZ_C</v>
      </c>
      <c r="D24" t="str">
        <f>((ServerName&amp;":")&amp;C24)</f>
        <v>FS-Planning:Treasury_Scenario_F09_2019_NZ_C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ollapsed="1">
      <c r="B27" s="14" t="s">
        <v>13</v>
      </c>
      <c r="C27" s="38"/>
      <c r="D27" s="38"/>
    </row>
    <row r="28" spans="2:4" ht="14.25">
      <c r="B28" s="11" t="s">
        <v>7</v>
      </c>
      <c r="C28" s="37" t="str">
        <f>_xll.SUBNM(Config!$M$11,Config!$N$11,"F09_2019",Config!$J$11)</f>
        <v>Forecast 2 (2019)</v>
      </c>
      <c r="D28" s="37"/>
    </row>
    <row r="29" spans="2:4" ht="14.25">
      <c r="B29" s="11" t="s">
        <v>8</v>
      </c>
      <c r="C29" s="37" t="str">
        <f>_xll.SUBNM(Config!$M$12,"Base_Elements","New Zealand",Config!$J$11)</f>
        <v>New Zealand</v>
      </c>
      <c r="D29" s="37"/>
    </row>
    <row r="30" ht="14.25"/>
    <row r="31" ht="14.25"/>
    <row r="32" spans="2:4" ht="15">
      <c r="B32" s="17" t="s">
        <v>12</v>
      </c>
      <c r="C32" s="44" t="s">
        <v>11</v>
      </c>
      <c r="D32" s="39"/>
    </row>
    <row r="33" ht="14.25"/>
    <row r="34" spans="2:7" ht="15">
      <c r="B34" s="17" t="s">
        <v>10</v>
      </c>
      <c r="C34" s="40" t="s">
        <v>9</v>
      </c>
      <c r="D34" s="41"/>
      <c r="E34" s="41"/>
      <c r="F34" s="41"/>
      <c r="G34" s="42"/>
    </row>
    <row r="35" spans="3:7" ht="15">
      <c r="C35" s="28"/>
      <c r="D35" s="28"/>
      <c r="E35" s="28"/>
      <c r="F35" s="28"/>
      <c r="G35" s="28"/>
    </row>
    <row r="36" spans="1:5" ht="15">
      <c r="A36"/>
      <c r="B36"/>
      <c r="C36" s="28"/>
      <c r="D36" s="28"/>
      <c r="E36" s="28"/>
    </row>
    <row r="37" spans="3:22" ht="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9219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36</xdr:row>
                <xdr:rowOff>152400</xdr:rowOff>
              </to>
            </anchor>
          </controlPr>
        </control>
      </mc:Choice>
      <mc:Fallback>
        <control shapeId="2" r:id="rId2" name="TIButton1_9219"/>
      </mc:Fallback>
    </mc:AlternateContent>
    <mc:AlternateContent xmlns:mc="http://schemas.openxmlformats.org/markup-compatibility/2006">
      <mc:Choice Requires="x14">
        <control shapeId="3" r:id="rId4" name="TIButton2_9220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36</xdr:row>
                <xdr:rowOff>152400</xdr:rowOff>
              </to>
            </anchor>
          </controlPr>
        </control>
      </mc:Choice>
      <mc:Fallback>
        <control shapeId="3" r:id="rId4" name="TIButton2_9220"/>
      </mc:Fallback>
    </mc:AlternateContent>
    <mc:AlternateContent xmlns:mc="http://schemas.openxmlformats.org/markup-compatibility/2006">
      <mc:Choice Requires="x14">
        <control shapeId="4" r:id="rId6" name="TIButton3_9221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66675</xdr:rowOff>
              </to>
            </anchor>
          </controlPr>
        </control>
      </mc:Choice>
      <mc:Fallback>
        <control shapeId="4" r:id="rId6" name="TIButton3_922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Treasury_Scenario_Overview</vt:lpstr>
      <vt:lpstr>Config</vt:lpstr>
      <vt:lpstr>Treasury_Scenario_Overview_2019</vt:lpstr>
      <vt:lpstr>Config_2019</vt:lpstr>
      <vt:lpstr>Treasury_Scenario_Overview_Bud</vt:lpstr>
      <vt:lpstr>Config_Budget (2019)</vt:lpstr>
      <vt:lpstr>Treasury_Scenario_Overview_For</vt:lpstr>
      <vt:lpstr>Config_Forecast 1 (2019)</vt:lpstr>
      <vt:lpstr>Treasury_Scenario_Overview_For9</vt:lpstr>
      <vt:lpstr>Config_Forecast 2 (2019)</vt:lpstr>
      <vt:lpstr>Treasury_Scenario_Overview_2020</vt:lpstr>
      <vt:lpstr>Config_2020</vt:lpstr>
      <vt:lpstr>Treasury_Scenario_Overview_Bu13</vt:lpstr>
      <vt:lpstr>Config_Budget (2020)</vt:lpstr>
      <vt:lpstr>Treasury_Scenario_Overview_Fo15</vt:lpstr>
      <vt:lpstr>Config_Forecast 1 (2020)</vt:lpstr>
      <vt:lpstr>Treasury_Scenario_Overview_Fo17</vt:lpstr>
      <vt:lpstr>Config_Forecast 2 (2020)</vt:lpstr>
      <vt:lpstr>Treasury_Scenario_Overview_2021</vt:lpstr>
      <vt:lpstr>Config_2021</vt:lpstr>
      <vt:lpstr>Treasury_Scenario_Overview_Bu21</vt:lpstr>
      <vt:lpstr>Config_Budget (2021)</vt:lpstr>
      <vt:lpstr>Treasury_Scenario_Overview_Fo23</vt:lpstr>
      <vt:lpstr>Config_Forecast 1 (2021)</vt:lpstr>
      <vt:lpstr>Treasury_Scenario_Overview_Fo25</vt:lpstr>
      <vt:lpstr>Config_Forecast 2 (2021)</vt:lpstr>
      <vt:lpstr>Treasury_Scenario_Overview_2022</vt:lpstr>
      <vt:lpstr>Config_2022</vt:lpstr>
      <vt:lpstr>Treasury_Scenario_Overview_Bu29</vt:lpstr>
      <vt:lpstr>Config_Budget (2022)</vt:lpstr>
      <vt:lpstr>Treasury_Scenario_Overview_Fo31</vt:lpstr>
      <vt:lpstr>Config_Forecast 1 (2022)</vt:lpstr>
      <vt:lpstr>Treasury_Scenario_Overview_Fo33</vt:lpstr>
      <vt:lpstr>Config_Forecast 2 (2022)</vt:lpstr>
      <vt:lpstr>Treasury_Scenario_Overview_2023</vt:lpstr>
      <vt:lpstr>Config_2023</vt:lpstr>
      <vt:lpstr>Treasury_Scenario_Overview_Fo37</vt:lpstr>
      <vt:lpstr>Config_Forecast 1 (2023)</vt:lpstr>
      <vt:lpstr>Treasury_Scenario_Overview_Act</vt:lpstr>
      <vt:lpstr>Config_Actuals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