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T25" i="3" l="1"/>
  <c r="T24" i="3"/>
  <c r="T23" i="3"/>
  <c r="T22" i="3"/>
  <c r="T21" i="3"/>
  <c r="T30" i="3"/>
  <c r="T29" i="3"/>
  <c r="T20" i="3"/>
  <c r="T15" i="3"/>
  <c r="S24" i="3"/>
  <c r="S21" i="3"/>
  <c r="S20" i="3"/>
  <c r="S15" i="3"/>
  <c r="R20" i="3"/>
  <c r="R21" i="3"/>
  <c r="R24" i="3"/>
  <c r="R15" i="3"/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I7" i="3" s="1"/>
  <c r="H8" i="3"/>
  <c r="I8" i="3" s="1"/>
  <c r="H9" i="3"/>
  <c r="H10" i="3"/>
  <c r="H11" i="3"/>
  <c r="I11" i="3" s="1"/>
  <c r="H12" i="3"/>
  <c r="I12" i="3" s="1"/>
  <c r="I5" i="3"/>
  <c r="I9" i="3"/>
  <c r="I10" i="3"/>
  <c r="H2" i="3"/>
  <c r="I2" i="3" s="1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<sst xmlns="http://schemas.openxmlformats.org/spreadsheetml/2006/main" count="3775" uniqueCount="559">
  <si>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</si>
  <si>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</si>
  <si>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</si>
  <si>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</si>
  <si>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</si>
  <si>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</si>
  <si>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</si>
  <si>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</si>
  <si>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</si>
  <si>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</si>
  <si>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</si>
  <si>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</si>
  <si>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</si>
  <si>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</si>
  <si>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</si>
  <si>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</si>
  <si>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</si>
  <si>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</si>
  <si>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</si>
  <si>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</si>
  <si>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</si>
  <si>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</si>
  <si>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</si>
  <si>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</si>
  <si>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</si>
  <si>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</si>
  <si>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</si>
  <si>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</si>
  <si>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</si>
  <si>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</si>
  <si>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</si>
  <si>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</si>
  <si>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</si>
  <si>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</si>
  <si>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</si>
  <si>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</si>
  <si>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</si>
  <si>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</si>
  <si>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</si>
  <si>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</si>
  <si>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</si>
  <si>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</si>
  <si>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</si>
  <si>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</si>
  <si>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</si>
  <si>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</si>
  <si>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</si>
  <si>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</si>
  <si>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</si>
  <si>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</si>
  <si>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</si>
  <si>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</si>
  <si>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</si>
  <si>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</si>
  <si>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</si>
  <si>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</si>
  <si>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</si>
  <si>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</si>
  <si>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</si>
  <si>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</si>
  <si>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</si>
  <si>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</si>
  <si>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</si>
  <si>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</si>
  <si>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</si>
  <si>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</si>
  <si>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</si>
  <si>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</si>
  <si>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</si>
  <si>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</si>
  <si>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</si>
  <si>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</si>
  <si>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</si>
  <si>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</si>
  <si>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</si>
  <si>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</si>
  <si>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</si>
  <si>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</si>
  <si>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</si>
  <si>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</si>
  <si>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</si>
  <si>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</si>
  <si>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</si>
  <si>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</si>
  <si>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</si>
  <si>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</si>
  <si>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</si>
  <si>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</si>
  <si>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</si>
  <si>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</si>
  <si>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</si>
  <si>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</si>
  <si>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</si>
  <si>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</si>
  <si>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</si>
  <si>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</si>
  <si>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</si>
  <si>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</si>
  <si>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</si>
  <si>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</si>
  <si>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</si>
  <si>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</si>
  <si>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</si>
  <si>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</si>
  <si>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</si>
  <si>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</si>
  <si>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</si>
  <si>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</si>
  <si>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</si>
  <si>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</si>
  <si>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</si>
  <si>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</si>
  <si>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</si>
  <si>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</si>
  <si>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</si>
  <si>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</si>
  <si>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</si>
  <si>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</si>
  <si>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</si>
  <si>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</si>
  <si>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</si>
  <si>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</si>
  <si>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</si>
  <si>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</si>
  <si>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</si>
  <si>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</si>
  <si>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</si>
  <si>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</si>
  <si>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</si>
  <si>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</si>
  <si>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</si>
  <si>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</si>
  <si>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</si>
  <si>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</si>
  <si>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</si>
  <si>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</si>
  <si>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</si>
  <si>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</si>
  <si>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</si>
  <si>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</si>
  <si>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</si>
  <si>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</si>
  <si>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</si>
  <si>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</si>
  <si>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</si>
  <si>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</si>
  <si>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</si>
  <si>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</si>
  <si>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</si>
  <si>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</si>
  <si>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</si>
  <si>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</si>
  <si>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</si>
  <si>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</si>
  <si>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</si>
  <si>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</si>
  <si>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</si>
  <si>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</si>
  <si>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</si>
  <si>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</si>
  <si>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</si>
  <si>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</si>
  <si>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</si>
  <si>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</si>
  <si>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</si>
  <si>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</si>
  <si>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</si>
  <si>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</si>
  <si>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</si>
  <si>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</si>
  <si>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</si>
  <si>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</si>
  <si>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</si>
  <si>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</si>
  <si>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</si>
  <si>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</si>
  <si>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</si>
  <si>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</si>
  <si>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</si>
  <si>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</si>
  <si>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6,[atc3,sal2]</t>
  </si>
  <si>
    <t>6,[atc3,ara,sal2]</t>
  </si>
  <si>
    <t>6,[atc3,sal3]</t>
  </si>
  <si>
    <t>6,[atc3,ara,sal3]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</si>
  <si>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</si>
  <si>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</si>
  <si>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</si>
  <si>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</si>
  <si>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</si>
  <si>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</si>
  <si>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</si>
  <si>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</si>
  <si>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</si>
  <si>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</si>
  <si>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</si>
  <si>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</si>
  <si>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</si>
  <si>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</si>
  <si>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</si>
  <si>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</si>
  <si>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</si>
  <si>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</si>
  <si>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</si>
  <si>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</si>
  <si>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</si>
  <si>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</si>
  <si>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</si>
  <si>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</si>
  <si>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</si>
  <si>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</si>
  <si>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</si>
  <si>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</si>
  <si>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</si>
  <si>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</si>
  <si>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</si>
  <si>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</si>
  <si>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</si>
  <si>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</si>
  <si>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</si>
  <si>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</si>
  <si>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</si>
  <si>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</si>
  <si>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</si>
  <si>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</si>
  <si>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</si>
  <si>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</si>
  <si>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</si>
  <si>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</si>
  <si>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</si>
  <si>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</si>
  <si>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</si>
  <si>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</si>
  <si>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</si>
  <si>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</si>
  <si>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</si>
  <si>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</si>
  <si>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</si>
  <si>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</si>
  <si>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</si>
  <si>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</si>
  <si>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</si>
  <si>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</si>
  <si>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</si>
  <si>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</si>
  <si>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</si>
  <si>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</si>
  <si>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</si>
  <si>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</si>
  <si>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</si>
  <si>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</si>
  <si>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</si>
  <si>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</si>
  <si>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</si>
  <si>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</si>
  <si>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</si>
  <si>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</si>
  <si>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</si>
  <si>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</si>
  <si>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</si>
  <si>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</si>
  <si>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</si>
  <si>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</si>
  <si>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</si>
  <si>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</si>
  <si>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</si>
  <si>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</si>
  <si>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</si>
  <si>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</si>
  <si>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</si>
  <si>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</si>
  <si>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</si>
  <si>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</si>
  <si>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</si>
  <si>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</si>
  <si>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</si>
  <si>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</si>
  <si>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</si>
  <si>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</si>
  <si>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</si>
  <si>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</si>
  <si>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</si>
  <si>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</si>
  <si>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</si>
  <si>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</si>
  <si>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</si>
  <si>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</si>
  <si>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</si>
  <si>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</si>
  <si>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</si>
  <si>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</si>
  <si>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</si>
  <si>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</si>
  <si>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</si>
  <si>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</si>
  <si>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</si>
  <si>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</si>
  <si>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</si>
  <si>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</si>
  <si>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</si>
  <si>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</si>
  <si>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</si>
  <si>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</si>
  <si>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</si>
  <si>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</si>
  <si>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</si>
  <si>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</si>
  <si>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</si>
  <si>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</si>
  <si>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</si>
  <si>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</si>
  <si>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</si>
  <si>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</si>
  <si>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</si>
  <si>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</si>
  <si>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</si>
  <si>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</si>
  <si>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</si>
  <si>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</si>
  <si>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</si>
  <si>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</si>
  <si>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</si>
  <si>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</si>
  <si>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</si>
  <si>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</si>
  <si>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</si>
  <si>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</si>
  <si>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</si>
  <si>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</si>
  <si>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</si>
  <si>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</si>
  <si>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</si>
  <si>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</si>
  <si>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</si>
  <si>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</si>
  <si>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</si>
  <si>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</si>
  <si>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</si>
  <si>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</si>
  <si>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</si>
  <si>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</si>
  <si>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</si>
  <si>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</si>
  <si>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</si>
  <si>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</si>
  <si>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</si>
  <si>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</si>
  <si>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</si>
  <si>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</si>
  <si>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</si>
  <si>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</si>
  <si>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</si>
  <si>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</si>
  <si>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</si>
  <si>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</si>
  <si>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</si>
  <si>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</si>
  <si>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</si>
  <si>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</si>
  <si>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</si>
  <si>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</si>
  <si>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</si>
  <si>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</si>
  <si>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</si>
  <si>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</si>
  <si>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</si>
  <si>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</si>
  <si>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</si>
  <si>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</si>
  <si>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</si>
  <si>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</si>
  <si>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</si>
  <si>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</si>
  <si>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</si>
  <si>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</si>
  <si>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</si>
  <si>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</si>
  <si>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</si>
  <si>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</si>
  <si>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</si>
  <si>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</si>
  <si>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</si>
  <si>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</si>
  <si>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</si>
  <si>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</si>
  <si>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</si>
  <si>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</si>
  <si>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</si>
  <si>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</si>
  <si>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</si>
  <si>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</si>
  <si>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</si>
  <si>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</si>
  <si>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</si>
  <si>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</si>
  <si>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</si>
  <si>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</si>
  <si>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</si>
  <si>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</si>
  <si>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</si>
  <si>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</si>
  <si>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</si>
  <si>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</si>
  <si>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</si>
  <si>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</si>
  <si>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</si>
  <si>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</si>
  <si>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</si>
  <si>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</si>
  <si>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</si>
  <si>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</si>
  <si>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</si>
  <si>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</si>
  <si>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</si>
  <si>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</si>
  <si>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</si>
  <si>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</si>
  <si>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</si>
  <si>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</si>
  <si>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</si>
  <si>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</si>
  <si>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</si>
  <si>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</si>
  <si>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</si>
  <si>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</si>
  <si>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</si>
  <si>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</si>
  <si>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</si>
  <si>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</si>
  <si>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</si>
  <si>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</si>
  <si>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</si>
  <si>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</si>
  <si>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</si>
  <si>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</si>
  <si>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</si>
  <si>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</si>
  <si>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</si>
  <si>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</si>
  <si>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</si>
  <si>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</si>
  <si>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</si>
  <si>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</si>
  <si>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</si>
  <si>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</si>
  <si>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</si>
  <si>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</si>
  <si>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</si>
  <si>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</si>
  <si>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</si>
  <si>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</si>
  <si>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</si>
  <si>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</si>
  <si>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</si>
  <si>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</si>
  <si>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</si>
  <si>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</si>
  <si>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</si>
  <si>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</si>
  <si>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</si>
  <si>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</si>
  <si>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</si>
  <si>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</si>
  <si>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</si>
  <si>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</si>
  <si>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</si>
  <si>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</si>
  <si>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</si>
  <si>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</si>
  <si>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</si>
  <si>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</si>
  <si>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</si>
  <si>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</si>
  <si>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</si>
  <si>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</si>
  <si>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</si>
  <si>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</si>
  <si>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</si>
  <si>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</si>
  <si>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</si>
  <si>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</si>
  <si>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</si>
  <si>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</si>
  <si>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</si>
  <si>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</si>
  <si>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</si>
  <si>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</si>
  <si>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</si>
  <si>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</si>
  <si>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</si>
  <si>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</si>
  <si>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</si>
  <si>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</si>
  <si>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</si>
  <si>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</si>
  <si>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</si>
  <si>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</si>
  <si>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</si>
  <si>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</si>
  <si>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</si>
  <si>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</si>
  <si>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</si>
  <si>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</si>
  <si>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</si>
  <si>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</si>
  <si>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</si>
  <si>
    <t>42,[atc3,cin,sal1]</t>
  </si>
  <si>
    <t>42,[atc3,cin,sal2]</t>
  </si>
  <si>
    <t>42,[atc3,cin,sal3]</t>
  </si>
  <si>
    <t>.16,[sal,atc,cin]</t>
  </si>
  <si>
    <t>.16,[sal,atc,ara]</t>
  </si>
  <si>
    <t>24.44,[sal,atc,ara]</t>
  </si>
  <si>
    <t>24.44,[sal,atc,cin]</t>
  </si>
  <si>
    <t>0.16,[sal,atc,cin]</t>
  </si>
  <si>
    <t>24.84,[sal,atc,ara]</t>
  </si>
  <si>
    <t>0.32,[sal,atc,cin]</t>
  </si>
  <si>
    <t>24.68,[sal,atc,ara]</t>
  </si>
  <si>
    <t>0.5,[sal,atc,cin]</t>
  </si>
  <si>
    <t>24.5,[sal,atc,ara]</t>
  </si>
  <si>
    <t>0.66,[sal,atc,cin]</t>
  </si>
  <si>
    <t>24.34,[sal,atc,ara]</t>
  </si>
  <si>
    <t>0.83,[sal,atc,cin]</t>
  </si>
  <si>
    <t>24.17,[sal,atc,ara]</t>
  </si>
  <si>
    <t>0.16,[sal,atc,ara]</t>
  </si>
  <si>
    <t>24.84,[sal,atc,cin]</t>
  </si>
  <si>
    <t>0.32,[sal,atc,ara]</t>
  </si>
  <si>
    <t>24.68,[sal,atc,cin]</t>
  </si>
  <si>
    <t>0.5,[sal,atc,ara]</t>
  </si>
  <si>
    <t>24.5,[sal,atc,cin]</t>
  </si>
  <si>
    <t>0.66,[sal,atc,ara]</t>
  </si>
  <si>
    <t>24.34,[sal,atc,cin]</t>
  </si>
  <si>
    <t>0.83,[sal,atc,ara]</t>
  </si>
  <si>
    <t>24.17,[sal,atc,cin]</t>
  </si>
  <si>
    <t>210429</t>
  </si>
  <si>
    <t>24,[sal]</t>
  </si>
  <si>
    <t>24,[sal,atc]</t>
  </si>
  <si>
    <t>24,[sal,atc,cin]</t>
  </si>
  <si>
    <t>24,[sal,atc,ara]</t>
  </si>
  <si>
    <t>RBK004</t>
  </si>
  <si>
    <t>210507</t>
  </si>
  <si>
    <t>10,[]</t>
  </si>
  <si>
    <t>210603</t>
  </si>
  <si>
    <t>ara1</t>
  </si>
  <si>
    <t>ara2</t>
  </si>
  <si>
    <t>10,[atc]</t>
  </si>
  <si>
    <t>25,[atc,sal]</t>
  </si>
  <si>
    <t>10,[atc,ara2]</t>
  </si>
  <si>
    <t>25,[atc,ara2,sal]</t>
  </si>
  <si>
    <t>10,[atc,ara1]</t>
  </si>
  <si>
    <t>25,[atc,ara1,sal]</t>
  </si>
  <si>
    <t>10,[arc,ara]</t>
  </si>
  <si>
    <t>25,[arc,ara,sal]</t>
  </si>
  <si>
    <t>10,[atc,cin2]</t>
  </si>
  <si>
    <t>25,[atc,cin2,sal]</t>
  </si>
  <si>
    <t>10,[atc,cin1]</t>
  </si>
  <si>
    <t>25,[atc,cin1,sal]</t>
  </si>
  <si>
    <t>10,[atc,cin]</t>
  </si>
  <si>
    <t>25,[atc,cin,sal]</t>
  </si>
  <si>
    <t>25,[atc,ara2,sal1]</t>
  </si>
  <si>
    <t>25,[atc,cin2,sal1]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</si>
</sst>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tabSelected="1" workbookViewId="0">
      <pane ySplit="1" topLeftCell="A156" activePane="bottomLeft" state="frozen"/>
      <selection pane="bottomLeft" activeCell="I188" sqref="I188:J188"/>
    </sheetView>
  </sheetViews>
  <sheetFormatPr defaultRowHeight="15" x14ac:dyDescent="0.25"/>
  <cols>
    <col min="1" max="1" width="9.140625" style="17"/>
    <col min="9" max="9" width="14.42578125" customWidth="1"/>
    <col min="10" max="10" width="13.7109375" customWidth="1"/>
    <col min="11" max="11" width="14.85546875" customWidth="1"/>
    <col min="12" max="12" width="14.5703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320</v>
      </c>
      <c r="O1" t="s">
        <v>323</v>
      </c>
      <c r="P1" t="s">
        <v>324</v>
      </c>
      <c r="Q1" t="s">
        <v>321</v>
      </c>
      <c r="R1" t="s">
        <v>463</v>
      </c>
      <c r="S1" t="s">
        <v>504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57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57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57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57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57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57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57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57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204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499</v>
      </c>
      <c r="O10" t="s">
        <v>274</v>
      </c>
      <c r="P10" t="s">
        <v>273</v>
      </c>
      <c r="Q10" t="s">
        <v>318</v>
      </c>
      <c r="S10" t="s">
        <v>57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204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499</v>
      </c>
      <c r="O11" t="s">
        <v>274</v>
      </c>
      <c r="P11" t="s">
        <v>273</v>
      </c>
      <c r="Q11" t="s">
        <v>318</v>
      </c>
      <c r="S11" t="s">
        <v>46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237</v>
      </c>
      <c r="E12" t="s">
        <v>30</v>
      </c>
      <c r="F12" t="s">
        <v>31</v>
      </c>
      <c r="G12" t="s">
        <v>41</v>
      </c>
      <c r="H12" t="s">
        <v>204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499</v>
      </c>
      <c r="O12" t="s">
        <v>274</v>
      </c>
      <c r="P12" t="s">
        <v>273</v>
      </c>
      <c r="Q12" t="s">
        <v>318</v>
      </c>
      <c r="S12" t="s">
        <v>46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204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499</v>
      </c>
      <c r="O13" t="s">
        <v>274</v>
      </c>
      <c r="P13" t="s">
        <v>273</v>
      </c>
      <c r="Q13" t="s">
        <v>318</v>
      </c>
      <c r="S13" t="s">
        <v>57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204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499</v>
      </c>
      <c r="O14" t="s">
        <v>274</v>
      </c>
      <c r="P14" t="s">
        <v>273</v>
      </c>
      <c r="Q14" t="s">
        <v>318</v>
      </c>
      <c r="S14" t="s">
        <v>46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500</v>
      </c>
      <c r="O15" t="s">
        <v>274</v>
      </c>
      <c r="P15" t="s">
        <v>273</v>
      </c>
      <c r="Q15" t="s">
        <v>318</v>
      </c>
      <c r="S15" t="s">
        <v>57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500</v>
      </c>
      <c r="O16" t="s">
        <v>274</v>
      </c>
      <c r="P16" t="s">
        <v>273</v>
      </c>
      <c r="Q16" t="s">
        <v>318</v>
      </c>
      <c r="S16" t="s">
        <v>46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237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500</v>
      </c>
      <c r="O17" t="s">
        <v>274</v>
      </c>
      <c r="P17" t="s">
        <v>273</v>
      </c>
      <c r="Q17" t="s">
        <v>318</v>
      </c>
      <c r="S17" t="s">
        <v>46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500</v>
      </c>
      <c r="O18" t="s">
        <v>274</v>
      </c>
      <c r="P18" t="s">
        <v>273</v>
      </c>
      <c r="Q18" t="s">
        <v>318</v>
      </c>
      <c r="S18" t="s">
        <v>57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500</v>
      </c>
      <c r="O19" t="s">
        <v>274</v>
      </c>
      <c r="P19" t="s">
        <v>273</v>
      </c>
      <c r="Q19" t="s">
        <v>318</v>
      </c>
      <c r="S19" t="s">
        <v>46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500</v>
      </c>
      <c r="O20" t="s">
        <v>274</v>
      </c>
      <c r="P20" t="s">
        <v>273</v>
      </c>
      <c r="Q20" t="s">
        <v>318</v>
      </c>
      <c r="S20" t="s">
        <v>57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500</v>
      </c>
      <c r="O21" t="s">
        <v>274</v>
      </c>
      <c r="P21" t="s">
        <v>273</v>
      </c>
      <c r="Q21" t="s">
        <v>318</v>
      </c>
      <c r="S21" t="s">
        <v>57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500</v>
      </c>
      <c r="O22" t="s">
        <v>274</v>
      </c>
      <c r="P22" t="s">
        <v>273</v>
      </c>
      <c r="Q22" t="s">
        <v>318</v>
      </c>
      <c r="S22" t="s">
        <v>57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500</v>
      </c>
      <c r="O23" t="s">
        <v>274</v>
      </c>
      <c r="P23" t="s">
        <v>273</v>
      </c>
      <c r="Q23" t="s">
        <v>318</v>
      </c>
      <c r="S23" t="s">
        <v>57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500</v>
      </c>
      <c r="O24" t="s">
        <v>274</v>
      </c>
      <c r="P24" t="s">
        <v>273</v>
      </c>
      <c r="Q24" t="s">
        <v>318</v>
      </c>
      <c r="S24" t="s">
        <v>57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500</v>
      </c>
      <c r="O25" t="s">
        <v>274</v>
      </c>
      <c r="P25" t="s">
        <v>273</v>
      </c>
      <c r="Q25" t="s">
        <v>318</v>
      </c>
      <c r="S25" t="s">
        <v>46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500</v>
      </c>
      <c r="O26" t="s">
        <v>274</v>
      </c>
      <c r="P26" t="s">
        <v>273</v>
      </c>
      <c r="Q26" t="s">
        <v>318</v>
      </c>
      <c r="S26" t="s">
        <v>46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500</v>
      </c>
      <c r="O27" t="s">
        <v>274</v>
      </c>
      <c r="P27" t="s">
        <v>273</v>
      </c>
      <c r="Q27" t="s">
        <v>318</v>
      </c>
      <c r="S27" t="s">
        <v>46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500</v>
      </c>
      <c r="O28" t="s">
        <v>274</v>
      </c>
      <c r="P28" t="s">
        <v>273</v>
      </c>
      <c r="Q28" t="s">
        <v>318</v>
      </c>
      <c r="S28" t="s">
        <v>46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500</v>
      </c>
      <c r="O29" t="s">
        <v>274</v>
      </c>
      <c r="P29" t="s">
        <v>273</v>
      </c>
      <c r="Q29" t="s">
        <v>318</v>
      </c>
      <c r="S29" t="s">
        <v>46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500</v>
      </c>
      <c r="O30" t="s">
        <v>274</v>
      </c>
      <c r="P30" t="s">
        <v>273</v>
      </c>
      <c r="Q30" t="s">
        <v>318</v>
      </c>
      <c r="S30" t="s">
        <v>46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500</v>
      </c>
      <c r="O31" t="s">
        <v>274</v>
      </c>
      <c r="P31" t="s">
        <v>273</v>
      </c>
      <c r="Q31" t="s">
        <v>318</v>
      </c>
      <c r="S31" t="s">
        <v>46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500</v>
      </c>
      <c r="O32" t="s">
        <v>274</v>
      </c>
      <c r="P32" t="s">
        <v>273</v>
      </c>
      <c r="Q32" t="s">
        <v>318</v>
      </c>
      <c r="S32" t="s">
        <v>46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500</v>
      </c>
      <c r="O33" t="s">
        <v>274</v>
      </c>
      <c r="P33" t="s">
        <v>273</v>
      </c>
      <c r="Q33" t="s">
        <v>318</v>
      </c>
      <c r="S33" t="s">
        <v>46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500</v>
      </c>
      <c r="O34" t="s">
        <v>274</v>
      </c>
      <c r="P34" t="s">
        <v>273</v>
      </c>
      <c r="Q34" t="s">
        <v>318</v>
      </c>
      <c r="S34" t="s">
        <v>46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500</v>
      </c>
      <c r="O35" t="s">
        <v>274</v>
      </c>
      <c r="P35" t="s">
        <v>273</v>
      </c>
      <c r="Q35" t="s">
        <v>318</v>
      </c>
      <c r="S35" t="s">
        <v>46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500</v>
      </c>
      <c r="O36" t="s">
        <v>274</v>
      </c>
      <c r="P36" t="s">
        <v>273</v>
      </c>
      <c r="Q36" t="s">
        <v>318</v>
      </c>
      <c r="S36" t="s">
        <v>46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500</v>
      </c>
      <c r="O37" t="s">
        <v>274</v>
      </c>
      <c r="P37" t="s">
        <v>273</v>
      </c>
      <c r="Q37" t="s">
        <v>318</v>
      </c>
      <c r="S37" t="s">
        <v>46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500</v>
      </c>
      <c r="O38" t="s">
        <v>274</v>
      </c>
      <c r="P38" t="s">
        <v>273</v>
      </c>
      <c r="Q38" t="s">
        <v>318</v>
      </c>
      <c r="S38" t="s">
        <v>46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500</v>
      </c>
      <c r="O39" t="s">
        <v>274</v>
      </c>
      <c r="P39" t="s">
        <v>273</v>
      </c>
      <c r="Q39" t="s">
        <v>318</v>
      </c>
      <c r="S39" t="s">
        <v>46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500</v>
      </c>
      <c r="O40" t="s">
        <v>274</v>
      </c>
      <c r="P40" t="s">
        <v>273</v>
      </c>
      <c r="Q40" t="s">
        <v>318</v>
      </c>
      <c r="S40" t="s">
        <v>46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500</v>
      </c>
      <c r="O41" t="s">
        <v>274</v>
      </c>
      <c r="P41" t="s">
        <v>273</v>
      </c>
      <c r="Q41" t="s">
        <v>318</v>
      </c>
      <c r="S41" t="s">
        <v>46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204</v>
      </c>
      <c r="I42" t="s">
        <v>178</v>
      </c>
      <c r="J42" t="s">
        <v>179</v>
      </c>
      <c r="K42" t="s">
        <v>505</v>
      </c>
      <c r="M42" s="1">
        <v>43496</v>
      </c>
      <c r="N42" s="18" t="s">
        <v>499</v>
      </c>
      <c r="O42" t="s">
        <v>274</v>
      </c>
      <c r="P42" t="s">
        <v>273</v>
      </c>
      <c r="Q42" t="s">
        <v>318</v>
      </c>
      <c r="S42" t="s">
        <v>57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204</v>
      </c>
      <c r="I43" t="s">
        <v>180</v>
      </c>
      <c r="J43" t="s">
        <v>181</v>
      </c>
      <c r="K43" t="s">
        <v>506</v>
      </c>
      <c r="M43" s="1">
        <v>43496</v>
      </c>
      <c r="N43" s="18" t="s">
        <v>499</v>
      </c>
      <c r="O43" t="s">
        <v>274</v>
      </c>
      <c r="P43" t="s">
        <v>273</v>
      </c>
      <c r="Q43" t="s">
        <v>318</v>
      </c>
      <c r="S43" t="s">
        <v>57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204</v>
      </c>
      <c r="I44" t="s">
        <v>182</v>
      </c>
      <c r="J44" t="s">
        <v>183</v>
      </c>
      <c r="K44" t="s">
        <v>507</v>
      </c>
      <c r="M44" s="1">
        <v>43496</v>
      </c>
      <c r="N44" s="18" t="s">
        <v>499</v>
      </c>
      <c r="O44" t="s">
        <v>274</v>
      </c>
      <c r="P44" t="s">
        <v>273</v>
      </c>
      <c r="Q44" t="s">
        <v>318</v>
      </c>
      <c r="S44" t="s">
        <v>57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204</v>
      </c>
      <c r="I45" t="s">
        <v>178</v>
      </c>
      <c r="J45" t="s">
        <v>184</v>
      </c>
      <c r="K45" t="s">
        <v>185</v>
      </c>
      <c r="M45" s="1">
        <v>43496</v>
      </c>
      <c r="N45" s="18" t="s">
        <v>499</v>
      </c>
      <c r="O45" t="s">
        <v>274</v>
      </c>
      <c r="P45" t="s">
        <v>273</v>
      </c>
      <c r="Q45" t="s">
        <v>318</v>
      </c>
      <c r="S45" t="s">
        <v>57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204</v>
      </c>
      <c r="I46" t="s">
        <v>180</v>
      </c>
      <c r="J46" t="s">
        <v>186</v>
      </c>
      <c r="K46" t="s">
        <v>187</v>
      </c>
      <c r="M46" s="1">
        <v>43496</v>
      </c>
      <c r="N46" s="18" t="s">
        <v>499</v>
      </c>
      <c r="O46" t="s">
        <v>274</v>
      </c>
      <c r="P46" t="s">
        <v>273</v>
      </c>
      <c r="Q46" t="s">
        <v>318</v>
      </c>
      <c r="S46" t="s">
        <v>57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204</v>
      </c>
      <c r="I47" t="s">
        <v>182</v>
      </c>
      <c r="J47" t="s">
        <v>188</v>
      </c>
      <c r="K47" t="s">
        <v>189</v>
      </c>
      <c r="M47" s="1">
        <v>43496</v>
      </c>
      <c r="N47" s="18" t="s">
        <v>499</v>
      </c>
      <c r="O47" t="s">
        <v>274</v>
      </c>
      <c r="P47" t="s">
        <v>273</v>
      </c>
      <c r="Q47" t="s">
        <v>318</v>
      </c>
      <c r="S47" t="s">
        <v>57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204</v>
      </c>
      <c r="I48" t="s">
        <v>178</v>
      </c>
      <c r="J48" t="s">
        <v>178</v>
      </c>
      <c r="K48" t="s">
        <v>190</v>
      </c>
      <c r="M48" s="1">
        <v>43496</v>
      </c>
      <c r="N48" s="18" t="s">
        <v>499</v>
      </c>
      <c r="O48" t="s">
        <v>274</v>
      </c>
      <c r="P48" t="s">
        <v>273</v>
      </c>
      <c r="Q48" t="s">
        <v>318</v>
      </c>
      <c r="S48" t="s">
        <v>57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204</v>
      </c>
      <c r="I49" t="s">
        <v>180</v>
      </c>
      <c r="J49" t="s">
        <v>180</v>
      </c>
      <c r="K49" t="s">
        <v>191</v>
      </c>
      <c r="M49" s="1">
        <v>43496</v>
      </c>
      <c r="N49" s="18" t="s">
        <v>499</v>
      </c>
      <c r="O49" t="s">
        <v>274</v>
      </c>
      <c r="P49" t="s">
        <v>273</v>
      </c>
      <c r="Q49" t="s">
        <v>318</v>
      </c>
      <c r="S49" t="s">
        <v>57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204</v>
      </c>
      <c r="I50" t="s">
        <v>182</v>
      </c>
      <c r="J50" t="s">
        <v>182</v>
      </c>
      <c r="K50" t="s">
        <v>192</v>
      </c>
      <c r="M50" s="1">
        <v>43496</v>
      </c>
      <c r="N50" s="18" t="s">
        <v>499</v>
      </c>
      <c r="O50" t="s">
        <v>274</v>
      </c>
      <c r="P50" t="s">
        <v>273</v>
      </c>
      <c r="Q50" t="s">
        <v>318</v>
      </c>
      <c r="S50" t="s">
        <v>57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204</v>
      </c>
      <c r="I51" t="s">
        <v>193</v>
      </c>
      <c r="J51" t="s">
        <v>193</v>
      </c>
      <c r="K51" t="s">
        <v>194</v>
      </c>
      <c r="M51" s="1">
        <v>43496</v>
      </c>
      <c r="N51" s="18" t="s">
        <v>499</v>
      </c>
      <c r="O51" t="s">
        <v>274</v>
      </c>
      <c r="P51" t="s">
        <v>273</v>
      </c>
      <c r="Q51" t="s">
        <v>318</v>
      </c>
      <c r="S51" t="s">
        <v>46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204</v>
      </c>
      <c r="I52" t="s">
        <v>195</v>
      </c>
      <c r="J52" t="s">
        <v>196</v>
      </c>
      <c r="K52" t="s">
        <v>197</v>
      </c>
      <c r="M52" s="1">
        <v>43496</v>
      </c>
      <c r="N52" s="18" t="s">
        <v>499</v>
      </c>
      <c r="O52" t="s">
        <v>274</v>
      </c>
      <c r="P52" t="s">
        <v>273</v>
      </c>
      <c r="Q52" t="s">
        <v>318</v>
      </c>
      <c r="S52" t="s">
        <v>46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204</v>
      </c>
      <c r="I53" t="s">
        <v>193</v>
      </c>
      <c r="J53" t="s">
        <v>198</v>
      </c>
      <c r="K53" t="s">
        <v>199</v>
      </c>
      <c r="M53" s="1">
        <v>43496</v>
      </c>
      <c r="N53" s="18" t="s">
        <v>499</v>
      </c>
      <c r="O53" t="s">
        <v>274</v>
      </c>
      <c r="P53" t="s">
        <v>273</v>
      </c>
      <c r="Q53" t="s">
        <v>318</v>
      </c>
      <c r="S53" t="s">
        <v>46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204</v>
      </c>
      <c r="I54" t="s">
        <v>195</v>
      </c>
      <c r="J54" t="s">
        <v>200</v>
      </c>
      <c r="K54" t="s">
        <v>201</v>
      </c>
      <c r="M54" s="1">
        <v>43496</v>
      </c>
      <c r="N54" s="18" t="s">
        <v>499</v>
      </c>
      <c r="O54" t="s">
        <v>274</v>
      </c>
      <c r="P54" t="s">
        <v>273</v>
      </c>
      <c r="Q54" t="s">
        <v>318</v>
      </c>
      <c r="S54" t="s">
        <v>46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204</v>
      </c>
      <c r="I55" t="s">
        <v>193</v>
      </c>
      <c r="J55" t="s">
        <v>193</v>
      </c>
      <c r="K55" t="s">
        <v>199</v>
      </c>
      <c r="M55" s="1">
        <v>43496</v>
      </c>
      <c r="N55" s="18" t="s">
        <v>499</v>
      </c>
      <c r="O55" t="s">
        <v>274</v>
      </c>
      <c r="P55" t="s">
        <v>273</v>
      </c>
      <c r="Q55" t="s">
        <v>318</v>
      </c>
      <c r="S55" t="s">
        <v>46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204</v>
      </c>
      <c r="I56" t="s">
        <v>195</v>
      </c>
      <c r="J56" t="s">
        <v>195</v>
      </c>
      <c r="K56" t="s">
        <v>202</v>
      </c>
      <c r="M56" s="1">
        <v>43496</v>
      </c>
      <c r="N56" s="18" t="s">
        <v>499</v>
      </c>
      <c r="O56" t="s">
        <v>274</v>
      </c>
      <c r="P56" t="s">
        <v>273</v>
      </c>
      <c r="Q56" t="s">
        <v>318</v>
      </c>
      <c r="S56" t="s">
        <v>46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203</v>
      </c>
      <c r="H57" t="s">
        <v>204</v>
      </c>
      <c r="I57" t="s">
        <v>178</v>
      </c>
      <c r="J57" t="s">
        <v>179</v>
      </c>
      <c r="K57" t="s">
        <v>505</v>
      </c>
      <c r="M57" s="1">
        <v>43515</v>
      </c>
      <c r="N57" s="18" t="s">
        <v>499</v>
      </c>
      <c r="O57" t="s">
        <v>274</v>
      </c>
      <c r="P57" t="s">
        <v>273</v>
      </c>
      <c r="Q57" t="s">
        <v>498</v>
      </c>
      <c r="S57" t="s">
        <v>57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203</v>
      </c>
      <c r="H58" t="s">
        <v>204</v>
      </c>
      <c r="I58" t="s">
        <v>180</v>
      </c>
      <c r="J58" t="s">
        <v>181</v>
      </c>
      <c r="K58" t="s">
        <v>506</v>
      </c>
      <c r="M58" s="1">
        <v>43515</v>
      </c>
      <c r="N58" s="18" t="s">
        <v>499</v>
      </c>
      <c r="O58" t="s">
        <v>274</v>
      </c>
      <c r="P58" t="s">
        <v>273</v>
      </c>
      <c r="Q58" t="s">
        <v>498</v>
      </c>
      <c r="S58" t="s">
        <v>57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203</v>
      </c>
      <c r="H59" t="s">
        <v>204</v>
      </c>
      <c r="I59" t="s">
        <v>182</v>
      </c>
      <c r="J59" t="s">
        <v>183</v>
      </c>
      <c r="K59" t="s">
        <v>507</v>
      </c>
      <c r="M59" s="1">
        <v>43515</v>
      </c>
      <c r="N59" s="18" t="s">
        <v>499</v>
      </c>
      <c r="O59" t="s">
        <v>274</v>
      </c>
      <c r="P59" t="s">
        <v>273</v>
      </c>
      <c r="Q59" t="s">
        <v>498</v>
      </c>
      <c r="S59" t="s">
        <v>57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203</v>
      </c>
      <c r="H60" t="s">
        <v>204</v>
      </c>
      <c r="I60" t="s">
        <v>178</v>
      </c>
      <c r="J60" t="s">
        <v>184</v>
      </c>
      <c r="K60" t="s">
        <v>185</v>
      </c>
      <c r="M60" s="1">
        <v>43515</v>
      </c>
      <c r="N60" s="18" t="s">
        <v>499</v>
      </c>
      <c r="O60" t="s">
        <v>274</v>
      </c>
      <c r="P60" t="s">
        <v>273</v>
      </c>
      <c r="Q60" t="s">
        <v>498</v>
      </c>
      <c r="S60" t="s">
        <v>57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203</v>
      </c>
      <c r="H61" t="s">
        <v>204</v>
      </c>
      <c r="I61" t="s">
        <v>180</v>
      </c>
      <c r="J61" t="s">
        <v>186</v>
      </c>
      <c r="K61" t="s">
        <v>187</v>
      </c>
      <c r="M61" s="1">
        <v>43515</v>
      </c>
      <c r="N61" s="18" t="s">
        <v>499</v>
      </c>
      <c r="O61" t="s">
        <v>274</v>
      </c>
      <c r="P61" t="s">
        <v>273</v>
      </c>
      <c r="Q61" t="s">
        <v>498</v>
      </c>
      <c r="S61" t="s">
        <v>57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203</v>
      </c>
      <c r="H62" t="s">
        <v>204</v>
      </c>
      <c r="I62" t="s">
        <v>182</v>
      </c>
      <c r="J62" t="s">
        <v>188</v>
      </c>
      <c r="K62" t="s">
        <v>189</v>
      </c>
      <c r="M62" s="1">
        <v>43515</v>
      </c>
      <c r="N62" s="18" t="s">
        <v>499</v>
      </c>
      <c r="O62" t="s">
        <v>274</v>
      </c>
      <c r="P62" t="s">
        <v>273</v>
      </c>
      <c r="Q62" t="s">
        <v>498</v>
      </c>
      <c r="S62" t="s">
        <v>57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203</v>
      </c>
      <c r="H63" t="s">
        <v>204</v>
      </c>
      <c r="I63" t="s">
        <v>178</v>
      </c>
      <c r="J63" t="s">
        <v>178</v>
      </c>
      <c r="K63" t="s">
        <v>190</v>
      </c>
      <c r="M63" s="1">
        <v>43515</v>
      </c>
      <c r="N63" s="18" t="s">
        <v>499</v>
      </c>
      <c r="O63" t="s">
        <v>274</v>
      </c>
      <c r="P63" t="s">
        <v>273</v>
      </c>
      <c r="Q63" t="s">
        <v>498</v>
      </c>
      <c r="S63" t="s">
        <v>57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203</v>
      </c>
      <c r="H64" t="s">
        <v>204</v>
      </c>
      <c r="I64" t="s">
        <v>180</v>
      </c>
      <c r="J64" t="s">
        <v>180</v>
      </c>
      <c r="K64" t="s">
        <v>191</v>
      </c>
      <c r="M64" s="1">
        <v>43515</v>
      </c>
      <c r="N64" s="18" t="s">
        <v>499</v>
      </c>
      <c r="O64" t="s">
        <v>274</v>
      </c>
      <c r="P64" t="s">
        <v>273</v>
      </c>
      <c r="Q64" t="s">
        <v>498</v>
      </c>
      <c r="S64" t="s">
        <v>57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203</v>
      </c>
      <c r="H65" t="s">
        <v>204</v>
      </c>
      <c r="I65" t="s">
        <v>182</v>
      </c>
      <c r="J65" t="s">
        <v>182</v>
      </c>
      <c r="K65" t="s">
        <v>192</v>
      </c>
      <c r="M65" s="1">
        <v>43515</v>
      </c>
      <c r="N65" s="18" t="s">
        <v>499</v>
      </c>
      <c r="O65" t="s">
        <v>274</v>
      </c>
      <c r="P65" t="s">
        <v>273</v>
      </c>
      <c r="Q65" t="s">
        <v>498</v>
      </c>
      <c r="S65" t="s">
        <v>57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204</v>
      </c>
      <c r="I66" t="s">
        <v>219</v>
      </c>
      <c r="J66" t="s">
        <v>220</v>
      </c>
      <c r="K66" t="s">
        <v>219</v>
      </c>
      <c r="L66" t="s">
        <v>220</v>
      </c>
      <c r="M66" s="1">
        <v>43523</v>
      </c>
      <c r="N66" s="18" t="s">
        <v>499</v>
      </c>
      <c r="O66" t="s">
        <v>274</v>
      </c>
      <c r="P66" t="s">
        <v>273</v>
      </c>
      <c r="Q66" t="s">
        <v>318</v>
      </c>
      <c r="S66" t="s">
        <v>46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204</v>
      </c>
      <c r="I67" t="s">
        <v>221</v>
      </c>
      <c r="J67" t="s">
        <v>222</v>
      </c>
      <c r="K67" t="s">
        <v>223</v>
      </c>
      <c r="L67" t="s">
        <v>224</v>
      </c>
      <c r="M67" s="1">
        <v>43523</v>
      </c>
      <c r="N67" s="18" t="s">
        <v>499</v>
      </c>
      <c r="O67" t="s">
        <v>274</v>
      </c>
      <c r="P67" t="s">
        <v>273</v>
      </c>
      <c r="Q67" t="s">
        <v>318</v>
      </c>
      <c r="S67" t="s">
        <v>46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204</v>
      </c>
      <c r="I68" t="s">
        <v>223</v>
      </c>
      <c r="J68" t="s">
        <v>224</v>
      </c>
      <c r="K68" t="s">
        <v>221</v>
      </c>
      <c r="L68" t="s">
        <v>222</v>
      </c>
      <c r="M68" s="1">
        <v>43523</v>
      </c>
      <c r="N68" s="18" t="s">
        <v>499</v>
      </c>
      <c r="O68" t="s">
        <v>274</v>
      </c>
      <c r="P68" t="s">
        <v>273</v>
      </c>
      <c r="Q68" t="s">
        <v>318</v>
      </c>
      <c r="S68" t="s">
        <v>46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204</v>
      </c>
      <c r="I69" t="s">
        <v>225</v>
      </c>
      <c r="J69" t="s">
        <v>226</v>
      </c>
      <c r="K69" t="s">
        <v>225</v>
      </c>
      <c r="L69" t="s">
        <v>226</v>
      </c>
      <c r="M69" s="1">
        <v>43523</v>
      </c>
      <c r="N69" s="18" t="s">
        <v>499</v>
      </c>
      <c r="O69" t="s">
        <v>274</v>
      </c>
      <c r="P69" t="s">
        <v>273</v>
      </c>
      <c r="Q69" t="s">
        <v>318</v>
      </c>
      <c r="S69" t="s">
        <v>46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204</v>
      </c>
      <c r="I70" t="s">
        <v>227</v>
      </c>
      <c r="J70" t="s">
        <v>228</v>
      </c>
      <c r="K70" t="s">
        <v>229</v>
      </c>
      <c r="L70" t="s">
        <v>230</v>
      </c>
      <c r="M70" s="1">
        <v>43523</v>
      </c>
      <c r="N70" s="18" t="s">
        <v>499</v>
      </c>
      <c r="O70" t="s">
        <v>274</v>
      </c>
      <c r="P70" t="s">
        <v>273</v>
      </c>
      <c r="Q70" t="s">
        <v>318</v>
      </c>
      <c r="S70" t="s">
        <v>46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204</v>
      </c>
      <c r="I71" t="s">
        <v>229</v>
      </c>
      <c r="J71" t="s">
        <v>230</v>
      </c>
      <c r="K71" t="s">
        <v>227</v>
      </c>
      <c r="L71" t="s">
        <v>228</v>
      </c>
      <c r="M71" s="1">
        <v>43523</v>
      </c>
      <c r="N71" s="18" t="s">
        <v>499</v>
      </c>
      <c r="O71" t="s">
        <v>274</v>
      </c>
      <c r="P71" t="s">
        <v>273</v>
      </c>
      <c r="Q71" t="s">
        <v>318</v>
      </c>
      <c r="S71" t="s">
        <v>46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204</v>
      </c>
      <c r="I72" t="s">
        <v>231</v>
      </c>
      <c r="J72" t="s">
        <v>232</v>
      </c>
      <c r="K72" t="s">
        <v>231</v>
      </c>
      <c r="L72" t="s">
        <v>232</v>
      </c>
      <c r="M72" s="1">
        <v>43523</v>
      </c>
      <c r="N72" s="18" t="s">
        <v>499</v>
      </c>
      <c r="O72" t="s">
        <v>274</v>
      </c>
      <c r="P72" t="s">
        <v>273</v>
      </c>
      <c r="Q72" t="s">
        <v>318</v>
      </c>
      <c r="S72" t="s">
        <v>46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204</v>
      </c>
      <c r="I73" t="s">
        <v>233</v>
      </c>
      <c r="J73" t="s">
        <v>234</v>
      </c>
      <c r="K73" t="s">
        <v>235</v>
      </c>
      <c r="L73" t="s">
        <v>236</v>
      </c>
      <c r="M73" s="1">
        <v>43523</v>
      </c>
      <c r="N73" s="18" t="s">
        <v>499</v>
      </c>
      <c r="O73" t="s">
        <v>274</v>
      </c>
      <c r="P73" t="s">
        <v>273</v>
      </c>
      <c r="Q73" t="s">
        <v>318</v>
      </c>
      <c r="S73" t="s">
        <v>46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204</v>
      </c>
      <c r="I74" t="s">
        <v>235</v>
      </c>
      <c r="J74" t="s">
        <v>236</v>
      </c>
      <c r="K74" t="s">
        <v>233</v>
      </c>
      <c r="L74" t="s">
        <v>234</v>
      </c>
      <c r="M74" s="1">
        <v>43523</v>
      </c>
      <c r="N74" s="18" t="s">
        <v>499</v>
      </c>
      <c r="O74" t="s">
        <v>274</v>
      </c>
      <c r="P74" t="s">
        <v>273</v>
      </c>
      <c r="Q74" t="s">
        <v>318</v>
      </c>
      <c r="S74" t="s">
        <v>46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204</v>
      </c>
      <c r="I75" t="s">
        <v>242</v>
      </c>
      <c r="J75" t="s">
        <v>243</v>
      </c>
      <c r="K75" t="s">
        <v>242</v>
      </c>
      <c r="L75" t="s">
        <v>243</v>
      </c>
      <c r="M75" s="1">
        <v>43531</v>
      </c>
      <c r="N75" s="18" t="s">
        <v>499</v>
      </c>
      <c r="O75" t="s">
        <v>274</v>
      </c>
      <c r="P75" t="s">
        <v>273</v>
      </c>
      <c r="Q75" t="s">
        <v>503</v>
      </c>
      <c r="S75" t="s">
        <v>46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204</v>
      </c>
      <c r="I76" t="s">
        <v>244</v>
      </c>
      <c r="J76" t="s">
        <v>245</v>
      </c>
      <c r="K76" t="s">
        <v>244</v>
      </c>
      <c r="L76" t="s">
        <v>245</v>
      </c>
      <c r="M76" s="1">
        <v>43531</v>
      </c>
      <c r="N76" s="18" t="s">
        <v>499</v>
      </c>
      <c r="O76" t="s">
        <v>274</v>
      </c>
      <c r="P76" t="s">
        <v>273</v>
      </c>
      <c r="Q76" t="s">
        <v>503</v>
      </c>
      <c r="S76" t="s">
        <v>46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204</v>
      </c>
      <c r="I77" t="s">
        <v>246</v>
      </c>
      <c r="J77" t="s">
        <v>247</v>
      </c>
      <c r="K77" t="s">
        <v>246</v>
      </c>
      <c r="L77" t="s">
        <v>247</v>
      </c>
      <c r="M77" s="1">
        <v>43531</v>
      </c>
      <c r="N77" s="18" t="s">
        <v>499</v>
      </c>
      <c r="O77" t="s">
        <v>274</v>
      </c>
      <c r="P77" t="s">
        <v>273</v>
      </c>
      <c r="Q77" t="s">
        <v>503</v>
      </c>
      <c r="S77" t="s">
        <v>46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204</v>
      </c>
      <c r="I78" t="s">
        <v>248</v>
      </c>
      <c r="J78" t="s">
        <v>249</v>
      </c>
      <c r="K78" t="s">
        <v>248</v>
      </c>
      <c r="L78" t="s">
        <v>249</v>
      </c>
      <c r="M78" s="1">
        <v>43531</v>
      </c>
      <c r="N78" s="18" t="s">
        <v>499</v>
      </c>
      <c r="O78" t="s">
        <v>274</v>
      </c>
      <c r="P78" t="s">
        <v>273</v>
      </c>
      <c r="Q78" t="s">
        <v>503</v>
      </c>
      <c r="S78" t="s">
        <v>46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204</v>
      </c>
      <c r="I79" t="s">
        <v>250</v>
      </c>
      <c r="J79" t="s">
        <v>251</v>
      </c>
      <c r="K79" t="s">
        <v>250</v>
      </c>
      <c r="L79" t="s">
        <v>251</v>
      </c>
      <c r="M79" s="1">
        <v>43531</v>
      </c>
      <c r="N79" s="18" t="s">
        <v>499</v>
      </c>
      <c r="O79" t="s">
        <v>274</v>
      </c>
      <c r="P79" t="s">
        <v>273</v>
      </c>
      <c r="Q79" t="s">
        <v>503</v>
      </c>
      <c r="S79" t="s">
        <v>46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204</v>
      </c>
      <c r="I80" t="s">
        <v>252</v>
      </c>
      <c r="J80" t="s">
        <v>253</v>
      </c>
      <c r="K80" t="s">
        <v>254</v>
      </c>
      <c r="L80" t="s">
        <v>255</v>
      </c>
      <c r="M80" s="1">
        <v>43531</v>
      </c>
      <c r="N80" s="18" t="s">
        <v>499</v>
      </c>
      <c r="O80" t="s">
        <v>274</v>
      </c>
      <c r="P80" t="s">
        <v>273</v>
      </c>
      <c r="Q80" t="s">
        <v>503</v>
      </c>
      <c r="S80" t="s">
        <v>46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204</v>
      </c>
      <c r="I81" t="s">
        <v>256</v>
      </c>
      <c r="J81" t="s">
        <v>257</v>
      </c>
      <c r="K81" t="s">
        <v>258</v>
      </c>
      <c r="L81" t="s">
        <v>259</v>
      </c>
      <c r="M81" s="1">
        <v>43531</v>
      </c>
      <c r="N81" s="18" t="s">
        <v>499</v>
      </c>
      <c r="O81" t="s">
        <v>274</v>
      </c>
      <c r="P81" t="s">
        <v>273</v>
      </c>
      <c r="Q81" t="s">
        <v>503</v>
      </c>
      <c r="S81" t="s">
        <v>46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204</v>
      </c>
      <c r="I82" t="s">
        <v>260</v>
      </c>
      <c r="J82" t="s">
        <v>261</v>
      </c>
      <c r="K82" t="s">
        <v>262</v>
      </c>
      <c r="L82" t="s">
        <v>263</v>
      </c>
      <c r="M82" s="1">
        <v>43531</v>
      </c>
      <c r="N82" s="18" t="s">
        <v>499</v>
      </c>
      <c r="O82" t="s">
        <v>274</v>
      </c>
      <c r="P82" t="s">
        <v>273</v>
      </c>
      <c r="Q82" t="s">
        <v>503</v>
      </c>
      <c r="S82" t="s">
        <v>46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204</v>
      </c>
      <c r="I83" t="s">
        <v>264</v>
      </c>
      <c r="J83" t="s">
        <v>265</v>
      </c>
      <c r="K83" t="s">
        <v>266</v>
      </c>
      <c r="L83" t="s">
        <v>267</v>
      </c>
      <c r="M83" s="1">
        <v>43531</v>
      </c>
      <c r="N83" s="18" t="s">
        <v>499</v>
      </c>
      <c r="O83" t="s">
        <v>274</v>
      </c>
      <c r="P83" t="s">
        <v>273</v>
      </c>
      <c r="Q83" t="s">
        <v>503</v>
      </c>
      <c r="S83" t="s">
        <v>46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204</v>
      </c>
      <c r="I84" t="s">
        <v>268</v>
      </c>
      <c r="J84" t="s">
        <v>269</v>
      </c>
      <c r="K84" t="s">
        <v>270</v>
      </c>
      <c r="L84" t="s">
        <v>271</v>
      </c>
      <c r="M84" s="1">
        <v>43531</v>
      </c>
      <c r="N84" s="18" t="s">
        <v>499</v>
      </c>
      <c r="O84" t="s">
        <v>274</v>
      </c>
      <c r="P84" t="s">
        <v>273</v>
      </c>
      <c r="Q84" t="s">
        <v>503</v>
      </c>
      <c r="S84" t="s">
        <v>46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204</v>
      </c>
      <c r="I85" t="s">
        <v>254</v>
      </c>
      <c r="J85" t="s">
        <v>255</v>
      </c>
      <c r="K85" t="s">
        <v>252</v>
      </c>
      <c r="L85" t="s">
        <v>253</v>
      </c>
      <c r="M85" s="1">
        <v>43531</v>
      </c>
      <c r="N85" s="18" t="s">
        <v>499</v>
      </c>
      <c r="O85" t="s">
        <v>274</v>
      </c>
      <c r="P85" t="s">
        <v>273</v>
      </c>
      <c r="Q85" t="s">
        <v>503</v>
      </c>
      <c r="S85" t="s">
        <v>46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204</v>
      </c>
      <c r="I86" t="s">
        <v>258</v>
      </c>
      <c r="J86" t="s">
        <v>259</v>
      </c>
      <c r="K86" t="s">
        <v>256</v>
      </c>
      <c r="L86" t="s">
        <v>257</v>
      </c>
      <c r="M86" s="1">
        <v>43531</v>
      </c>
      <c r="N86" s="18" t="s">
        <v>499</v>
      </c>
      <c r="O86" t="s">
        <v>274</v>
      </c>
      <c r="P86" t="s">
        <v>273</v>
      </c>
      <c r="Q86" t="s">
        <v>503</v>
      </c>
      <c r="S86" t="s">
        <v>46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204</v>
      </c>
      <c r="I87" t="s">
        <v>262</v>
      </c>
      <c r="J87" t="s">
        <v>263</v>
      </c>
      <c r="K87" t="s">
        <v>260</v>
      </c>
      <c r="L87" t="s">
        <v>261</v>
      </c>
      <c r="M87" s="1">
        <v>43531</v>
      </c>
      <c r="N87" s="18" t="s">
        <v>499</v>
      </c>
      <c r="O87" t="s">
        <v>274</v>
      </c>
      <c r="P87" t="s">
        <v>273</v>
      </c>
      <c r="Q87" t="s">
        <v>503</v>
      </c>
      <c r="S87" t="s">
        <v>46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204</v>
      </c>
      <c r="I88" t="s">
        <v>266</v>
      </c>
      <c r="J88" t="s">
        <v>267</v>
      </c>
      <c r="K88" t="s">
        <v>264</v>
      </c>
      <c r="L88" t="s">
        <v>265</v>
      </c>
      <c r="M88" s="1">
        <v>43531</v>
      </c>
      <c r="N88" s="18" t="s">
        <v>499</v>
      </c>
      <c r="O88" t="s">
        <v>274</v>
      </c>
      <c r="P88" t="s">
        <v>273</v>
      </c>
      <c r="Q88" t="s">
        <v>503</v>
      </c>
      <c r="S88" t="s">
        <v>46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204</v>
      </c>
      <c r="I89" t="s">
        <v>270</v>
      </c>
      <c r="J89" t="s">
        <v>271</v>
      </c>
      <c r="K89" t="s">
        <v>268</v>
      </c>
      <c r="L89" t="s">
        <v>269</v>
      </c>
      <c r="M89" s="1">
        <v>43531</v>
      </c>
      <c r="N89" s="18" t="s">
        <v>499</v>
      </c>
      <c r="O89" t="s">
        <v>274</v>
      </c>
      <c r="P89" t="s">
        <v>273</v>
      </c>
      <c r="Q89" t="s">
        <v>503</v>
      </c>
      <c r="S89" t="s">
        <v>46</v>
      </c>
    </row>
    <row r="90" spans="1:19" x14ac:dyDescent="0.25">
      <c r="A90" s="17" t="s">
        <v>377</v>
      </c>
      <c r="B90" t="s">
        <v>19</v>
      </c>
      <c r="C90" t="s">
        <v>29</v>
      </c>
      <c r="D90" t="s">
        <v>322</v>
      </c>
      <c r="E90" t="s">
        <v>30</v>
      </c>
      <c r="F90" t="s">
        <v>31</v>
      </c>
      <c r="G90" t="s">
        <v>41</v>
      </c>
      <c r="H90" t="s">
        <v>204</v>
      </c>
      <c r="I90" t="s">
        <v>329</v>
      </c>
      <c r="J90" t="s">
        <v>330</v>
      </c>
      <c r="N90" s="18" t="s">
        <v>499</v>
      </c>
      <c r="O90" t="s">
        <v>274</v>
      </c>
      <c r="P90" t="s">
        <v>273</v>
      </c>
      <c r="Q90" t="s">
        <v>503</v>
      </c>
      <c r="S90" t="s">
        <v>57</v>
      </c>
    </row>
    <row r="91" spans="1:19" x14ac:dyDescent="0.25">
      <c r="A91" s="17" t="s">
        <v>377</v>
      </c>
      <c r="B91" t="s">
        <v>20</v>
      </c>
      <c r="C91" t="s">
        <v>29</v>
      </c>
      <c r="D91" t="s">
        <v>322</v>
      </c>
      <c r="E91" t="s">
        <v>30</v>
      </c>
      <c r="F91" t="s">
        <v>31</v>
      </c>
      <c r="G91" t="s">
        <v>41</v>
      </c>
      <c r="H91" t="s">
        <v>204</v>
      </c>
      <c r="I91" t="s">
        <v>331</v>
      </c>
      <c r="J91" t="s">
        <v>332</v>
      </c>
      <c r="N91" s="18" t="s">
        <v>499</v>
      </c>
      <c r="O91" t="s">
        <v>274</v>
      </c>
      <c r="P91" t="s">
        <v>273</v>
      </c>
      <c r="Q91" t="s">
        <v>503</v>
      </c>
      <c r="S91" t="s">
        <v>57</v>
      </c>
    </row>
    <row r="92" spans="1:19" x14ac:dyDescent="0.25">
      <c r="A92" s="17" t="s">
        <v>377</v>
      </c>
      <c r="B92" t="s">
        <v>21</v>
      </c>
      <c r="C92" t="s">
        <v>29</v>
      </c>
      <c r="D92" t="s">
        <v>322</v>
      </c>
      <c r="E92" t="s">
        <v>30</v>
      </c>
      <c r="F92" t="s">
        <v>31</v>
      </c>
      <c r="G92" t="s">
        <v>41</v>
      </c>
      <c r="H92" t="s">
        <v>204</v>
      </c>
      <c r="I92" t="s">
        <v>79</v>
      </c>
      <c r="J92" t="s">
        <v>333</v>
      </c>
      <c r="N92" s="18" t="s">
        <v>499</v>
      </c>
      <c r="O92" t="s">
        <v>274</v>
      </c>
      <c r="P92" t="s">
        <v>273</v>
      </c>
      <c r="Q92" t="s">
        <v>503</v>
      </c>
      <c r="S92" t="s">
        <v>57</v>
      </c>
    </row>
    <row r="93" spans="1:19" x14ac:dyDescent="0.25">
      <c r="A93" s="17" t="s">
        <v>377</v>
      </c>
      <c r="B93" t="s">
        <v>22</v>
      </c>
      <c r="C93" t="s">
        <v>29</v>
      </c>
      <c r="D93" t="s">
        <v>322</v>
      </c>
      <c r="E93" t="s">
        <v>30</v>
      </c>
      <c r="F93" t="s">
        <v>31</v>
      </c>
      <c r="G93" t="s">
        <v>41</v>
      </c>
      <c r="H93" t="s">
        <v>204</v>
      </c>
      <c r="I93" t="s">
        <v>334</v>
      </c>
      <c r="J93" t="s">
        <v>335</v>
      </c>
      <c r="N93" s="18" t="s">
        <v>499</v>
      </c>
      <c r="O93" t="s">
        <v>274</v>
      </c>
      <c r="P93" t="s">
        <v>273</v>
      </c>
      <c r="Q93" t="s">
        <v>503</v>
      </c>
      <c r="S93" t="s">
        <v>57</v>
      </c>
    </row>
    <row r="94" spans="1:19" x14ac:dyDescent="0.25">
      <c r="A94" s="17" t="s">
        <v>377</v>
      </c>
      <c r="B94" t="s">
        <v>23</v>
      </c>
      <c r="C94" t="s">
        <v>29</v>
      </c>
      <c r="D94" t="s">
        <v>322</v>
      </c>
      <c r="E94" t="s">
        <v>30</v>
      </c>
      <c r="F94" t="s">
        <v>31</v>
      </c>
      <c r="G94" t="s">
        <v>41</v>
      </c>
      <c r="H94" t="s">
        <v>204</v>
      </c>
      <c r="I94" t="s">
        <v>336</v>
      </c>
      <c r="J94" t="s">
        <v>337</v>
      </c>
      <c r="N94" s="18" t="s">
        <v>499</v>
      </c>
      <c r="O94" t="s">
        <v>274</v>
      </c>
      <c r="P94" t="s">
        <v>273</v>
      </c>
      <c r="Q94" t="s">
        <v>503</v>
      </c>
      <c r="S94" t="s">
        <v>57</v>
      </c>
    </row>
    <row r="95" spans="1:19" x14ac:dyDescent="0.25">
      <c r="A95" s="17" t="s">
        <v>377</v>
      </c>
      <c r="B95" t="s">
        <v>66</v>
      </c>
      <c r="C95" t="s">
        <v>29</v>
      </c>
      <c r="D95" t="s">
        <v>322</v>
      </c>
      <c r="E95" t="s">
        <v>30</v>
      </c>
      <c r="F95" t="s">
        <v>31</v>
      </c>
      <c r="G95" t="s">
        <v>41</v>
      </c>
      <c r="H95" t="s">
        <v>204</v>
      </c>
      <c r="I95" t="s">
        <v>338</v>
      </c>
      <c r="J95" t="s">
        <v>339</v>
      </c>
      <c r="N95" s="18" t="s">
        <v>499</v>
      </c>
      <c r="O95" t="s">
        <v>274</v>
      </c>
      <c r="P95" t="s">
        <v>273</v>
      </c>
      <c r="Q95" t="s">
        <v>503</v>
      </c>
      <c r="S95" t="s">
        <v>57</v>
      </c>
    </row>
    <row r="96" spans="1:19" x14ac:dyDescent="0.25">
      <c r="A96" s="17" t="s">
        <v>377</v>
      </c>
      <c r="B96" t="s">
        <v>24</v>
      </c>
      <c r="C96" t="s">
        <v>29</v>
      </c>
      <c r="D96" t="s">
        <v>322</v>
      </c>
      <c r="E96" t="s">
        <v>30</v>
      </c>
      <c r="F96" t="s">
        <v>31</v>
      </c>
      <c r="G96" t="s">
        <v>41</v>
      </c>
      <c r="H96" t="s">
        <v>204</v>
      </c>
      <c r="I96" t="s">
        <v>340</v>
      </c>
      <c r="J96" t="s">
        <v>341</v>
      </c>
      <c r="N96" s="18" t="s">
        <v>499</v>
      </c>
      <c r="O96" t="s">
        <v>274</v>
      </c>
      <c r="P96" t="s">
        <v>273</v>
      </c>
      <c r="Q96" t="s">
        <v>503</v>
      </c>
      <c r="S96" t="s">
        <v>57</v>
      </c>
    </row>
    <row r="97" spans="1:19" x14ac:dyDescent="0.25">
      <c r="A97" s="17" t="s">
        <v>377</v>
      </c>
      <c r="B97" t="s">
        <v>25</v>
      </c>
      <c r="C97" t="s">
        <v>29</v>
      </c>
      <c r="D97" t="s">
        <v>322</v>
      </c>
      <c r="E97" t="s">
        <v>30</v>
      </c>
      <c r="F97" t="s">
        <v>31</v>
      </c>
      <c r="G97" t="s">
        <v>41</v>
      </c>
      <c r="H97" t="s">
        <v>204</v>
      </c>
      <c r="I97" t="s">
        <v>342</v>
      </c>
      <c r="J97" t="s">
        <v>343</v>
      </c>
      <c r="N97" s="18" t="s">
        <v>499</v>
      </c>
      <c r="O97" t="s">
        <v>274</v>
      </c>
      <c r="P97" t="s">
        <v>273</v>
      </c>
      <c r="Q97" t="s">
        <v>503</v>
      </c>
      <c r="S97" t="s">
        <v>57</v>
      </c>
    </row>
    <row r="98" spans="1:19" x14ac:dyDescent="0.25">
      <c r="A98" s="17" t="s">
        <v>377</v>
      </c>
      <c r="B98" t="s">
        <v>26</v>
      </c>
      <c r="C98" t="s">
        <v>29</v>
      </c>
      <c r="D98" t="s">
        <v>322</v>
      </c>
      <c r="E98" t="s">
        <v>30</v>
      </c>
      <c r="F98" t="s">
        <v>31</v>
      </c>
      <c r="G98" t="s">
        <v>41</v>
      </c>
      <c r="H98" t="s">
        <v>204</v>
      </c>
      <c r="I98" t="s">
        <v>344</v>
      </c>
      <c r="J98" t="s">
        <v>345</v>
      </c>
      <c r="N98" s="18" t="s">
        <v>499</v>
      </c>
      <c r="O98" t="s">
        <v>274</v>
      </c>
      <c r="P98" t="s">
        <v>273</v>
      </c>
      <c r="Q98" t="s">
        <v>503</v>
      </c>
      <c r="S98" t="s">
        <v>57</v>
      </c>
    </row>
    <row r="99" spans="1:19" x14ac:dyDescent="0.25">
      <c r="A99" s="17" t="s">
        <v>377</v>
      </c>
      <c r="B99" t="s">
        <v>27</v>
      </c>
      <c r="C99" t="s">
        <v>29</v>
      </c>
      <c r="D99" t="s">
        <v>322</v>
      </c>
      <c r="E99" t="s">
        <v>30</v>
      </c>
      <c r="F99" t="s">
        <v>31</v>
      </c>
      <c r="G99" t="s">
        <v>41</v>
      </c>
      <c r="H99" t="s">
        <v>204</v>
      </c>
      <c r="I99" t="s">
        <v>346</v>
      </c>
      <c r="J99" t="s">
        <v>347</v>
      </c>
      <c r="N99" s="18" t="s">
        <v>499</v>
      </c>
      <c r="O99" t="s">
        <v>274</v>
      </c>
      <c r="P99" t="s">
        <v>273</v>
      </c>
      <c r="Q99" t="s">
        <v>503</v>
      </c>
      <c r="S99" t="s">
        <v>57</v>
      </c>
    </row>
    <row r="100" spans="1:19" x14ac:dyDescent="0.25">
      <c r="A100" s="17" t="s">
        <v>377</v>
      </c>
      <c r="B100" t="s">
        <v>28</v>
      </c>
      <c r="C100" t="s">
        <v>29</v>
      </c>
      <c r="D100" t="s">
        <v>322</v>
      </c>
      <c r="E100" t="s">
        <v>30</v>
      </c>
      <c r="F100" t="s">
        <v>31</v>
      </c>
      <c r="G100" t="s">
        <v>41</v>
      </c>
      <c r="H100" t="s">
        <v>204</v>
      </c>
      <c r="I100" t="s">
        <v>348</v>
      </c>
      <c r="J100" t="s">
        <v>349</v>
      </c>
      <c r="N100" s="18" t="s">
        <v>499</v>
      </c>
      <c r="O100" t="s">
        <v>274</v>
      </c>
      <c r="P100" t="s">
        <v>273</v>
      </c>
      <c r="Q100" t="s">
        <v>503</v>
      </c>
      <c r="S100" t="s">
        <v>57</v>
      </c>
    </row>
    <row r="101" spans="1:19" x14ac:dyDescent="0.25">
      <c r="A101" s="17" t="s">
        <v>377</v>
      </c>
      <c r="B101" t="s">
        <v>70</v>
      </c>
      <c r="C101" t="s">
        <v>29</v>
      </c>
      <c r="D101" t="s">
        <v>322</v>
      </c>
      <c r="E101" t="s">
        <v>30</v>
      </c>
      <c r="F101" t="s">
        <v>31</v>
      </c>
      <c r="G101" t="s">
        <v>41</v>
      </c>
      <c r="H101" t="s">
        <v>204</v>
      </c>
      <c r="I101" t="s">
        <v>350</v>
      </c>
      <c r="J101" t="s">
        <v>351</v>
      </c>
      <c r="N101" s="18" t="s">
        <v>499</v>
      </c>
      <c r="O101" t="s">
        <v>274</v>
      </c>
      <c r="P101" t="s">
        <v>273</v>
      </c>
      <c r="Q101" t="s">
        <v>503</v>
      </c>
      <c r="S101" t="s">
        <v>57</v>
      </c>
    </row>
    <row r="102" spans="1:19" x14ac:dyDescent="0.25">
      <c r="A102" s="17" t="s">
        <v>377</v>
      </c>
      <c r="B102" t="s">
        <v>175</v>
      </c>
      <c r="C102" t="s">
        <v>29</v>
      </c>
      <c r="D102" t="s">
        <v>322</v>
      </c>
      <c r="E102" t="s">
        <v>30</v>
      </c>
      <c r="F102" t="s">
        <v>31</v>
      </c>
      <c r="G102" t="s">
        <v>41</v>
      </c>
      <c r="H102" t="s">
        <v>204</v>
      </c>
      <c r="I102" t="s">
        <v>352</v>
      </c>
      <c r="J102" t="s">
        <v>353</v>
      </c>
      <c r="N102" s="18" t="s">
        <v>499</v>
      </c>
      <c r="O102" t="s">
        <v>274</v>
      </c>
      <c r="P102" t="s">
        <v>273</v>
      </c>
      <c r="Q102" t="s">
        <v>503</v>
      </c>
      <c r="S102" t="s">
        <v>57</v>
      </c>
    </row>
    <row r="103" spans="1:19" x14ac:dyDescent="0.25">
      <c r="A103" s="17" t="s">
        <v>378</v>
      </c>
      <c r="B103" t="s">
        <v>19</v>
      </c>
      <c r="C103" t="s">
        <v>29</v>
      </c>
      <c r="D103" t="s">
        <v>237</v>
      </c>
      <c r="E103" t="s">
        <v>30</v>
      </c>
      <c r="F103" t="s">
        <v>31</v>
      </c>
      <c r="G103" t="s">
        <v>41</v>
      </c>
      <c r="H103" t="s">
        <v>204</v>
      </c>
      <c r="I103" t="s">
        <v>329</v>
      </c>
      <c r="J103" t="s">
        <v>354</v>
      </c>
      <c r="N103" s="18" t="s">
        <v>499</v>
      </c>
      <c r="O103" t="s">
        <v>274</v>
      </c>
      <c r="P103" t="s">
        <v>273</v>
      </c>
      <c r="Q103" t="s">
        <v>503</v>
      </c>
      <c r="S103" t="s">
        <v>46</v>
      </c>
    </row>
    <row r="104" spans="1:19" x14ac:dyDescent="0.25">
      <c r="A104" s="17" t="s">
        <v>378</v>
      </c>
      <c r="B104" t="s">
        <v>20</v>
      </c>
      <c r="C104" t="s">
        <v>29</v>
      </c>
      <c r="D104" t="s">
        <v>237</v>
      </c>
      <c r="E104" t="s">
        <v>30</v>
      </c>
      <c r="F104" t="s">
        <v>31</v>
      </c>
      <c r="G104" t="s">
        <v>41</v>
      </c>
      <c r="H104" t="s">
        <v>204</v>
      </c>
      <c r="I104" t="s">
        <v>242</v>
      </c>
      <c r="J104" t="s">
        <v>355</v>
      </c>
      <c r="N104" s="18" t="s">
        <v>499</v>
      </c>
      <c r="O104" t="s">
        <v>274</v>
      </c>
      <c r="P104" t="s">
        <v>273</v>
      </c>
      <c r="Q104" t="s">
        <v>503</v>
      </c>
      <c r="S104" t="s">
        <v>46</v>
      </c>
    </row>
    <row r="105" spans="1:19" x14ac:dyDescent="0.25">
      <c r="A105" s="17" t="s">
        <v>378</v>
      </c>
      <c r="B105" t="s">
        <v>21</v>
      </c>
      <c r="C105" t="s">
        <v>29</v>
      </c>
      <c r="D105" t="s">
        <v>237</v>
      </c>
      <c r="E105" t="s">
        <v>30</v>
      </c>
      <c r="F105" t="s">
        <v>31</v>
      </c>
      <c r="G105" t="s">
        <v>41</v>
      </c>
      <c r="H105" t="s">
        <v>204</v>
      </c>
      <c r="I105" t="s">
        <v>77</v>
      </c>
      <c r="J105" t="s">
        <v>356</v>
      </c>
      <c r="N105" s="18" t="s">
        <v>499</v>
      </c>
      <c r="O105" t="s">
        <v>274</v>
      </c>
      <c r="P105" t="s">
        <v>273</v>
      </c>
      <c r="Q105" t="s">
        <v>503</v>
      </c>
      <c r="S105" t="s">
        <v>46</v>
      </c>
    </row>
    <row r="106" spans="1:19" x14ac:dyDescent="0.25">
      <c r="A106" s="17" t="s">
        <v>378</v>
      </c>
      <c r="B106" t="s">
        <v>22</v>
      </c>
      <c r="C106" t="s">
        <v>29</v>
      </c>
      <c r="D106" t="s">
        <v>237</v>
      </c>
      <c r="E106" t="s">
        <v>30</v>
      </c>
      <c r="F106" t="s">
        <v>31</v>
      </c>
      <c r="G106" t="s">
        <v>41</v>
      </c>
      <c r="H106" t="s">
        <v>204</v>
      </c>
      <c r="I106" t="s">
        <v>357</v>
      </c>
      <c r="J106" t="s">
        <v>358</v>
      </c>
      <c r="N106" s="18" t="s">
        <v>499</v>
      </c>
      <c r="O106" t="s">
        <v>274</v>
      </c>
      <c r="P106" t="s">
        <v>273</v>
      </c>
      <c r="Q106" t="s">
        <v>503</v>
      </c>
      <c r="S106" t="s">
        <v>46</v>
      </c>
    </row>
    <row r="107" spans="1:19" x14ac:dyDescent="0.25">
      <c r="A107" s="17" t="s">
        <v>378</v>
      </c>
      <c r="B107" t="s">
        <v>23</v>
      </c>
      <c r="C107" t="s">
        <v>29</v>
      </c>
      <c r="D107" t="s">
        <v>237</v>
      </c>
      <c r="E107" t="s">
        <v>30</v>
      </c>
      <c r="F107" t="s">
        <v>31</v>
      </c>
      <c r="G107" t="s">
        <v>41</v>
      </c>
      <c r="H107" t="s">
        <v>204</v>
      </c>
      <c r="I107" t="s">
        <v>359</v>
      </c>
      <c r="J107" t="s">
        <v>360</v>
      </c>
      <c r="N107" s="18" t="s">
        <v>499</v>
      </c>
      <c r="O107" t="s">
        <v>274</v>
      </c>
      <c r="P107" t="s">
        <v>273</v>
      </c>
      <c r="Q107" t="s">
        <v>503</v>
      </c>
      <c r="S107" t="s">
        <v>46</v>
      </c>
    </row>
    <row r="108" spans="1:19" x14ac:dyDescent="0.25">
      <c r="A108" s="17" t="s">
        <v>378</v>
      </c>
      <c r="B108" t="s">
        <v>66</v>
      </c>
      <c r="C108" t="s">
        <v>29</v>
      </c>
      <c r="D108" t="s">
        <v>237</v>
      </c>
      <c r="E108" t="s">
        <v>30</v>
      </c>
      <c r="F108" t="s">
        <v>31</v>
      </c>
      <c r="G108" t="s">
        <v>41</v>
      </c>
      <c r="H108" t="s">
        <v>204</v>
      </c>
      <c r="I108" t="s">
        <v>361</v>
      </c>
      <c r="J108" t="s">
        <v>362</v>
      </c>
      <c r="N108" s="18" t="s">
        <v>499</v>
      </c>
      <c r="O108" t="s">
        <v>274</v>
      </c>
      <c r="P108" t="s">
        <v>273</v>
      </c>
      <c r="Q108" t="s">
        <v>503</v>
      </c>
      <c r="S108" t="s">
        <v>46</v>
      </c>
    </row>
    <row r="109" spans="1:19" x14ac:dyDescent="0.25">
      <c r="A109" s="17" t="s">
        <v>378</v>
      </c>
      <c r="B109" t="s">
        <v>24</v>
      </c>
      <c r="C109" t="s">
        <v>29</v>
      </c>
      <c r="D109" t="s">
        <v>237</v>
      </c>
      <c r="E109" t="s">
        <v>30</v>
      </c>
      <c r="F109" t="s">
        <v>31</v>
      </c>
      <c r="G109" t="s">
        <v>41</v>
      </c>
      <c r="H109" t="s">
        <v>204</v>
      </c>
      <c r="I109" t="s">
        <v>363</v>
      </c>
      <c r="J109" t="s">
        <v>364</v>
      </c>
      <c r="N109" s="18" t="s">
        <v>499</v>
      </c>
      <c r="O109" t="s">
        <v>274</v>
      </c>
      <c r="P109" t="s">
        <v>273</v>
      </c>
      <c r="Q109" t="s">
        <v>503</v>
      </c>
      <c r="S109" t="s">
        <v>46</v>
      </c>
    </row>
    <row r="110" spans="1:19" x14ac:dyDescent="0.25">
      <c r="A110" s="17" t="s">
        <v>378</v>
      </c>
      <c r="B110" t="s">
        <v>25</v>
      </c>
      <c r="C110" t="s">
        <v>29</v>
      </c>
      <c r="D110" t="s">
        <v>237</v>
      </c>
      <c r="E110" t="s">
        <v>30</v>
      </c>
      <c r="F110" t="s">
        <v>31</v>
      </c>
      <c r="G110" t="s">
        <v>41</v>
      </c>
      <c r="H110" t="s">
        <v>204</v>
      </c>
      <c r="I110" t="s">
        <v>365</v>
      </c>
      <c r="J110" t="s">
        <v>366</v>
      </c>
      <c r="N110" s="18" t="s">
        <v>499</v>
      </c>
      <c r="O110" t="s">
        <v>274</v>
      </c>
      <c r="P110" t="s">
        <v>273</v>
      </c>
      <c r="Q110" t="s">
        <v>503</v>
      </c>
      <c r="S110" t="s">
        <v>46</v>
      </c>
    </row>
    <row r="111" spans="1:19" x14ac:dyDescent="0.25">
      <c r="A111" s="17" t="s">
        <v>378</v>
      </c>
      <c r="B111" t="s">
        <v>26</v>
      </c>
      <c r="C111" t="s">
        <v>29</v>
      </c>
      <c r="D111" t="s">
        <v>237</v>
      </c>
      <c r="E111" t="s">
        <v>30</v>
      </c>
      <c r="F111" t="s">
        <v>31</v>
      </c>
      <c r="G111" t="s">
        <v>41</v>
      </c>
      <c r="H111" t="s">
        <v>204</v>
      </c>
      <c r="I111" t="s">
        <v>367</v>
      </c>
      <c r="J111" t="s">
        <v>368</v>
      </c>
      <c r="N111" s="18" t="s">
        <v>499</v>
      </c>
      <c r="O111" t="s">
        <v>274</v>
      </c>
      <c r="P111" t="s">
        <v>273</v>
      </c>
      <c r="Q111" t="s">
        <v>503</v>
      </c>
      <c r="S111" t="s">
        <v>46</v>
      </c>
    </row>
    <row r="112" spans="1:19" x14ac:dyDescent="0.25">
      <c r="A112" s="17" t="s">
        <v>378</v>
      </c>
      <c r="B112" t="s">
        <v>27</v>
      </c>
      <c r="C112" t="s">
        <v>29</v>
      </c>
      <c r="D112" t="s">
        <v>237</v>
      </c>
      <c r="E112" t="s">
        <v>30</v>
      </c>
      <c r="F112" t="s">
        <v>31</v>
      </c>
      <c r="G112" t="s">
        <v>41</v>
      </c>
      <c r="H112" t="s">
        <v>204</v>
      </c>
      <c r="I112" t="s">
        <v>369</v>
      </c>
      <c r="J112" t="s">
        <v>370</v>
      </c>
      <c r="N112" s="18" t="s">
        <v>499</v>
      </c>
      <c r="O112" t="s">
        <v>274</v>
      </c>
      <c r="P112" t="s">
        <v>273</v>
      </c>
      <c r="Q112" t="s">
        <v>503</v>
      </c>
      <c r="S112" t="s">
        <v>46</v>
      </c>
    </row>
    <row r="113" spans="1:19" x14ac:dyDescent="0.25">
      <c r="A113" s="17" t="s">
        <v>378</v>
      </c>
      <c r="B113" t="s">
        <v>28</v>
      </c>
      <c r="C113" t="s">
        <v>29</v>
      </c>
      <c r="D113" t="s">
        <v>237</v>
      </c>
      <c r="E113" t="s">
        <v>30</v>
      </c>
      <c r="F113" t="s">
        <v>31</v>
      </c>
      <c r="G113" t="s">
        <v>41</v>
      </c>
      <c r="H113" t="s">
        <v>204</v>
      </c>
      <c r="I113" t="s">
        <v>371</v>
      </c>
      <c r="J113" t="s">
        <v>372</v>
      </c>
      <c r="N113" s="18" t="s">
        <v>499</v>
      </c>
      <c r="O113" t="s">
        <v>274</v>
      </c>
      <c r="P113" t="s">
        <v>273</v>
      </c>
      <c r="Q113" t="s">
        <v>503</v>
      </c>
      <c r="S113" t="s">
        <v>46</v>
      </c>
    </row>
    <row r="114" spans="1:19" x14ac:dyDescent="0.25">
      <c r="A114" s="17" t="s">
        <v>378</v>
      </c>
      <c r="B114" t="s">
        <v>70</v>
      </c>
      <c r="C114" t="s">
        <v>29</v>
      </c>
      <c r="D114" t="s">
        <v>237</v>
      </c>
      <c r="E114" t="s">
        <v>30</v>
      </c>
      <c r="F114" t="s">
        <v>31</v>
      </c>
      <c r="G114" t="s">
        <v>41</v>
      </c>
      <c r="H114" t="s">
        <v>204</v>
      </c>
      <c r="I114" t="s">
        <v>373</v>
      </c>
      <c r="J114" t="s">
        <v>374</v>
      </c>
      <c r="N114" s="18" t="s">
        <v>499</v>
      </c>
      <c r="O114" t="s">
        <v>274</v>
      </c>
      <c r="P114" t="s">
        <v>273</v>
      </c>
      <c r="Q114" t="s">
        <v>503</v>
      </c>
      <c r="S114" t="s">
        <v>46</v>
      </c>
    </row>
    <row r="115" spans="1:19" x14ac:dyDescent="0.25">
      <c r="A115" s="17" t="s">
        <v>378</v>
      </c>
      <c r="B115" t="s">
        <v>175</v>
      </c>
      <c r="C115" t="s">
        <v>29</v>
      </c>
      <c r="D115" t="s">
        <v>237</v>
      </c>
      <c r="E115" t="s">
        <v>30</v>
      </c>
      <c r="F115" t="s">
        <v>31</v>
      </c>
      <c r="G115" t="s">
        <v>41</v>
      </c>
      <c r="H115" t="s">
        <v>204</v>
      </c>
      <c r="I115" t="s">
        <v>375</v>
      </c>
      <c r="J115" t="s">
        <v>376</v>
      </c>
      <c r="N115" s="18" t="s">
        <v>499</v>
      </c>
      <c r="O115" t="s">
        <v>274</v>
      </c>
      <c r="P115" t="s">
        <v>273</v>
      </c>
      <c r="Q115" t="s">
        <v>503</v>
      </c>
      <c r="S115" t="s">
        <v>46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400</v>
      </c>
      <c r="E116" t="s">
        <v>401</v>
      </c>
      <c r="F116" t="s">
        <v>402</v>
      </c>
      <c r="G116" t="s">
        <v>41</v>
      </c>
      <c r="H116" t="s">
        <v>204</v>
      </c>
      <c r="I116" t="s">
        <v>384</v>
      </c>
      <c r="J116" t="s">
        <v>385</v>
      </c>
      <c r="K116" t="s">
        <v>386</v>
      </c>
      <c r="N116" s="18" t="s">
        <v>499</v>
      </c>
      <c r="O116" t="s">
        <v>278</v>
      </c>
      <c r="P116" t="s">
        <v>277</v>
      </c>
      <c r="Q116" t="s">
        <v>503</v>
      </c>
      <c r="S116" t="s">
        <v>57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400</v>
      </c>
      <c r="E117" t="s">
        <v>401</v>
      </c>
      <c r="F117" t="s">
        <v>402</v>
      </c>
      <c r="G117" t="s">
        <v>41</v>
      </c>
      <c r="H117" t="s">
        <v>204</v>
      </c>
      <c r="I117" t="s">
        <v>384</v>
      </c>
      <c r="J117" t="s">
        <v>387</v>
      </c>
      <c r="K117" t="s">
        <v>388</v>
      </c>
      <c r="N117" s="18" t="s">
        <v>499</v>
      </c>
      <c r="O117" t="s">
        <v>278</v>
      </c>
      <c r="P117" t="s">
        <v>277</v>
      </c>
      <c r="Q117" t="s">
        <v>503</v>
      </c>
      <c r="S117" t="s">
        <v>57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400</v>
      </c>
      <c r="E118" t="s">
        <v>401</v>
      </c>
      <c r="F118" t="s">
        <v>402</v>
      </c>
      <c r="G118" t="s">
        <v>41</v>
      </c>
      <c r="H118" t="s">
        <v>204</v>
      </c>
      <c r="I118" t="s">
        <v>384</v>
      </c>
      <c r="J118" t="s">
        <v>389</v>
      </c>
      <c r="K118" t="s">
        <v>390</v>
      </c>
      <c r="N118" s="18" t="s">
        <v>499</v>
      </c>
      <c r="O118" t="s">
        <v>278</v>
      </c>
      <c r="P118" t="s">
        <v>277</v>
      </c>
      <c r="Q118" t="s">
        <v>503</v>
      </c>
      <c r="S118" t="s">
        <v>57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400</v>
      </c>
      <c r="E119" t="s">
        <v>452</v>
      </c>
      <c r="F119" t="s">
        <v>454</v>
      </c>
      <c r="G119" t="s">
        <v>41</v>
      </c>
      <c r="H119" t="s">
        <v>204</v>
      </c>
      <c r="I119" t="s">
        <v>384</v>
      </c>
      <c r="J119" t="s">
        <v>385</v>
      </c>
      <c r="K119" t="s">
        <v>386</v>
      </c>
      <c r="N119" s="18" t="s">
        <v>499</v>
      </c>
      <c r="O119" t="s">
        <v>278</v>
      </c>
      <c r="P119" t="s">
        <v>277</v>
      </c>
      <c r="Q119" t="s">
        <v>503</v>
      </c>
      <c r="S119" t="s">
        <v>57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400</v>
      </c>
      <c r="E120" t="s">
        <v>452</v>
      </c>
      <c r="F120" t="s">
        <v>454</v>
      </c>
      <c r="G120" t="s">
        <v>41</v>
      </c>
      <c r="H120" t="s">
        <v>204</v>
      </c>
      <c r="I120" t="s">
        <v>384</v>
      </c>
      <c r="J120" t="s">
        <v>387</v>
      </c>
      <c r="K120" t="s">
        <v>388</v>
      </c>
      <c r="N120" s="18" t="s">
        <v>499</v>
      </c>
      <c r="O120" t="s">
        <v>278</v>
      </c>
      <c r="P120" t="s">
        <v>277</v>
      </c>
      <c r="Q120" t="s">
        <v>503</v>
      </c>
      <c r="S120" t="s">
        <v>57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400</v>
      </c>
      <c r="E121" t="s">
        <v>452</v>
      </c>
      <c r="F121" t="s">
        <v>454</v>
      </c>
      <c r="G121" t="s">
        <v>41</v>
      </c>
      <c r="H121" t="s">
        <v>204</v>
      </c>
      <c r="I121" t="s">
        <v>384</v>
      </c>
      <c r="J121" t="s">
        <v>389</v>
      </c>
      <c r="K121" t="s">
        <v>390</v>
      </c>
      <c r="N121" s="18" t="s">
        <v>499</v>
      </c>
      <c r="O121" t="s">
        <v>278</v>
      </c>
      <c r="P121" t="s">
        <v>277</v>
      </c>
      <c r="Q121" t="s">
        <v>503</v>
      </c>
      <c r="S121" t="s">
        <v>57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400</v>
      </c>
      <c r="E122" t="s">
        <v>401</v>
      </c>
      <c r="F122" t="s">
        <v>402</v>
      </c>
      <c r="G122" t="s">
        <v>41</v>
      </c>
      <c r="H122" t="s">
        <v>204</v>
      </c>
      <c r="I122" t="s">
        <v>391</v>
      </c>
      <c r="J122" t="s">
        <v>392</v>
      </c>
      <c r="K122" t="s">
        <v>393</v>
      </c>
      <c r="N122" s="18" t="s">
        <v>499</v>
      </c>
      <c r="O122" t="s">
        <v>278</v>
      </c>
      <c r="P122" t="s">
        <v>277</v>
      </c>
      <c r="Q122" t="s">
        <v>503</v>
      </c>
      <c r="S122" t="s">
        <v>57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400</v>
      </c>
      <c r="E123" t="s">
        <v>401</v>
      </c>
      <c r="F123" t="s">
        <v>402</v>
      </c>
      <c r="G123" t="s">
        <v>41</v>
      </c>
      <c r="H123" t="s">
        <v>204</v>
      </c>
      <c r="I123" t="s">
        <v>394</v>
      </c>
      <c r="J123" t="s">
        <v>395</v>
      </c>
      <c r="K123" t="s">
        <v>396</v>
      </c>
      <c r="N123" s="18" t="s">
        <v>499</v>
      </c>
      <c r="O123" t="s">
        <v>278</v>
      </c>
      <c r="P123" t="s">
        <v>277</v>
      </c>
      <c r="Q123" t="s">
        <v>503</v>
      </c>
      <c r="S123" t="s">
        <v>57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400</v>
      </c>
      <c r="E124" t="s">
        <v>401</v>
      </c>
      <c r="F124" t="s">
        <v>402</v>
      </c>
      <c r="G124" t="s">
        <v>41</v>
      </c>
      <c r="H124" t="s">
        <v>204</v>
      </c>
      <c r="I124" t="s">
        <v>397</v>
      </c>
      <c r="J124" t="s">
        <v>398</v>
      </c>
      <c r="K124" t="s">
        <v>399</v>
      </c>
      <c r="N124" s="18" t="s">
        <v>499</v>
      </c>
      <c r="O124" t="s">
        <v>278</v>
      </c>
      <c r="P124" t="s">
        <v>277</v>
      </c>
      <c r="Q124" t="s">
        <v>503</v>
      </c>
      <c r="S124" t="s">
        <v>57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400</v>
      </c>
      <c r="E125" t="s">
        <v>452</v>
      </c>
      <c r="F125" t="s">
        <v>454</v>
      </c>
      <c r="G125" t="s">
        <v>41</v>
      </c>
      <c r="H125" t="s">
        <v>204</v>
      </c>
      <c r="I125" t="s">
        <v>391</v>
      </c>
      <c r="J125" t="s">
        <v>392</v>
      </c>
      <c r="K125" t="s">
        <v>393</v>
      </c>
      <c r="N125" s="18" t="s">
        <v>499</v>
      </c>
      <c r="O125" t="s">
        <v>278</v>
      </c>
      <c r="P125" t="s">
        <v>277</v>
      </c>
      <c r="Q125" t="s">
        <v>503</v>
      </c>
      <c r="S125" t="s">
        <v>57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400</v>
      </c>
      <c r="E126" t="s">
        <v>452</v>
      </c>
      <c r="F126" t="s">
        <v>454</v>
      </c>
      <c r="G126" t="s">
        <v>41</v>
      </c>
      <c r="H126" t="s">
        <v>204</v>
      </c>
      <c r="I126" t="s">
        <v>394</v>
      </c>
      <c r="J126" t="s">
        <v>395</v>
      </c>
      <c r="K126" t="s">
        <v>396</v>
      </c>
      <c r="N126" s="18" t="s">
        <v>499</v>
      </c>
      <c r="O126" t="s">
        <v>278</v>
      </c>
      <c r="P126" t="s">
        <v>277</v>
      </c>
      <c r="Q126" t="s">
        <v>503</v>
      </c>
      <c r="S126" t="s">
        <v>57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400</v>
      </c>
      <c r="E127" t="s">
        <v>452</v>
      </c>
      <c r="F127" t="s">
        <v>454</v>
      </c>
      <c r="G127" t="s">
        <v>41</v>
      </c>
      <c r="H127" t="s">
        <v>204</v>
      </c>
      <c r="I127" t="s">
        <v>397</v>
      </c>
      <c r="J127" t="s">
        <v>398</v>
      </c>
      <c r="K127" t="s">
        <v>399</v>
      </c>
      <c r="N127" s="18" t="s">
        <v>499</v>
      </c>
      <c r="O127" t="s">
        <v>278</v>
      </c>
      <c r="P127" t="s">
        <v>277</v>
      </c>
      <c r="Q127" t="s">
        <v>503</v>
      </c>
      <c r="S127" t="s">
        <v>57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400</v>
      </c>
      <c r="E128" t="s">
        <v>452</v>
      </c>
      <c r="G128" t="s">
        <v>41</v>
      </c>
      <c r="H128" t="s">
        <v>451</v>
      </c>
      <c r="I128" t="s">
        <v>407</v>
      </c>
      <c r="J128" t="s">
        <v>430</v>
      </c>
      <c r="N128" s="18" t="s">
        <v>500</v>
      </c>
      <c r="O128" t="s">
        <v>278</v>
      </c>
      <c r="Q128" t="s">
        <v>503</v>
      </c>
      <c r="S128" t="s">
        <v>57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400</v>
      </c>
      <c r="E129" t="s">
        <v>453</v>
      </c>
      <c r="G129" t="s">
        <v>41</v>
      </c>
      <c r="H129" t="s">
        <v>204</v>
      </c>
      <c r="I129" t="s">
        <v>408</v>
      </c>
      <c r="J129" t="s">
        <v>431</v>
      </c>
      <c r="N129" s="18" t="s">
        <v>499</v>
      </c>
      <c r="O129" t="s">
        <v>277</v>
      </c>
      <c r="Q129" t="s">
        <v>503</v>
      </c>
      <c r="S129" t="s">
        <v>57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400</v>
      </c>
      <c r="E130" t="s">
        <v>452</v>
      </c>
      <c r="F130" t="s">
        <v>453</v>
      </c>
      <c r="G130" t="s">
        <v>41</v>
      </c>
      <c r="H130" t="s">
        <v>204</v>
      </c>
      <c r="I130" t="s">
        <v>409</v>
      </c>
      <c r="J130" t="s">
        <v>432</v>
      </c>
      <c r="N130" s="18" t="s">
        <v>499</v>
      </c>
      <c r="O130" t="s">
        <v>278</v>
      </c>
      <c r="P130" t="s">
        <v>277</v>
      </c>
      <c r="Q130" t="s">
        <v>503</v>
      </c>
      <c r="S130" t="s">
        <v>57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400</v>
      </c>
      <c r="E131" t="s">
        <v>452</v>
      </c>
      <c r="G131" t="s">
        <v>41</v>
      </c>
      <c r="H131" t="s">
        <v>451</v>
      </c>
      <c r="I131" t="s">
        <v>433</v>
      </c>
      <c r="J131" t="s">
        <v>434</v>
      </c>
      <c r="N131" s="18" t="s">
        <v>500</v>
      </c>
      <c r="O131" t="s">
        <v>278</v>
      </c>
      <c r="Q131" t="s">
        <v>503</v>
      </c>
      <c r="S131" t="s">
        <v>57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400</v>
      </c>
      <c r="E132" t="s">
        <v>453</v>
      </c>
      <c r="G132" t="s">
        <v>41</v>
      </c>
      <c r="H132" t="s">
        <v>204</v>
      </c>
      <c r="I132" t="s">
        <v>435</v>
      </c>
      <c r="J132" t="s">
        <v>436</v>
      </c>
      <c r="N132" s="18" t="s">
        <v>499</v>
      </c>
      <c r="O132" t="s">
        <v>277</v>
      </c>
      <c r="Q132" t="s">
        <v>503</v>
      </c>
      <c r="S132" t="s">
        <v>57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400</v>
      </c>
      <c r="E133" t="s">
        <v>452</v>
      </c>
      <c r="F133" t="s">
        <v>453</v>
      </c>
      <c r="G133" t="s">
        <v>41</v>
      </c>
      <c r="H133" t="s">
        <v>204</v>
      </c>
      <c r="I133" t="s">
        <v>437</v>
      </c>
      <c r="J133" t="s">
        <v>438</v>
      </c>
      <c r="N133" s="18" t="s">
        <v>499</v>
      </c>
      <c r="O133" t="s">
        <v>278</v>
      </c>
      <c r="P133" t="s">
        <v>277</v>
      </c>
      <c r="Q133" t="s">
        <v>503</v>
      </c>
      <c r="S133" t="s">
        <v>57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400</v>
      </c>
      <c r="E134" t="s">
        <v>452</v>
      </c>
      <c r="G134" t="s">
        <v>41</v>
      </c>
      <c r="H134" t="s">
        <v>451</v>
      </c>
      <c r="I134" t="s">
        <v>439</v>
      </c>
      <c r="J134" t="s">
        <v>440</v>
      </c>
      <c r="N134" s="18" t="s">
        <v>500</v>
      </c>
      <c r="O134" t="s">
        <v>278</v>
      </c>
      <c r="Q134" t="s">
        <v>503</v>
      </c>
      <c r="S134" t="s">
        <v>57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400</v>
      </c>
      <c r="E135" t="s">
        <v>453</v>
      </c>
      <c r="G135" t="s">
        <v>41</v>
      </c>
      <c r="H135" t="s">
        <v>204</v>
      </c>
      <c r="I135" t="s">
        <v>441</v>
      </c>
      <c r="J135" t="s">
        <v>442</v>
      </c>
      <c r="N135" s="18" t="s">
        <v>499</v>
      </c>
      <c r="O135" t="s">
        <v>277</v>
      </c>
      <c r="Q135" t="s">
        <v>503</v>
      </c>
      <c r="S135" t="s">
        <v>57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400</v>
      </c>
      <c r="E136" t="s">
        <v>452</v>
      </c>
      <c r="F136" t="s">
        <v>453</v>
      </c>
      <c r="G136" t="s">
        <v>41</v>
      </c>
      <c r="H136" t="s">
        <v>204</v>
      </c>
      <c r="I136" t="s">
        <v>443</v>
      </c>
      <c r="J136" t="s">
        <v>444</v>
      </c>
      <c r="N136" s="18" t="s">
        <v>499</v>
      </c>
      <c r="O136" t="s">
        <v>278</v>
      </c>
      <c r="P136" t="s">
        <v>277</v>
      </c>
      <c r="Q136" t="s">
        <v>503</v>
      </c>
      <c r="S136" t="s">
        <v>57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400</v>
      </c>
      <c r="E137" t="s">
        <v>452</v>
      </c>
      <c r="G137" t="s">
        <v>41</v>
      </c>
      <c r="H137" t="s">
        <v>451</v>
      </c>
      <c r="I137" t="s">
        <v>445</v>
      </c>
      <c r="J137" t="s">
        <v>446</v>
      </c>
      <c r="N137" s="18" t="s">
        <v>500</v>
      </c>
      <c r="O137" t="s">
        <v>278</v>
      </c>
      <c r="Q137" t="s">
        <v>503</v>
      </c>
      <c r="S137" t="s">
        <v>57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400</v>
      </c>
      <c r="E138" t="s">
        <v>453</v>
      </c>
      <c r="G138" t="s">
        <v>41</v>
      </c>
      <c r="H138" t="s">
        <v>204</v>
      </c>
      <c r="I138" t="s">
        <v>447</v>
      </c>
      <c r="J138" t="s">
        <v>448</v>
      </c>
      <c r="N138" s="18" t="s">
        <v>499</v>
      </c>
      <c r="O138" t="s">
        <v>277</v>
      </c>
      <c r="Q138" t="s">
        <v>503</v>
      </c>
      <c r="S138" t="s">
        <v>57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400</v>
      </c>
      <c r="E139" t="s">
        <v>452</v>
      </c>
      <c r="F139" t="s">
        <v>453</v>
      </c>
      <c r="G139" t="s">
        <v>41</v>
      </c>
      <c r="H139" t="s">
        <v>204</v>
      </c>
      <c r="I139" t="s">
        <v>449</v>
      </c>
      <c r="J139" t="s">
        <v>450</v>
      </c>
      <c r="N139" s="18" t="s">
        <v>499</v>
      </c>
      <c r="O139" t="s">
        <v>278</v>
      </c>
      <c r="P139" t="s">
        <v>277</v>
      </c>
      <c r="Q139" t="s">
        <v>503</v>
      </c>
      <c r="S139" t="s">
        <v>57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400</v>
      </c>
      <c r="E140" t="s">
        <v>452</v>
      </c>
      <c r="G140" t="s">
        <v>41</v>
      </c>
      <c r="H140" t="s">
        <v>451</v>
      </c>
      <c r="I140" t="s">
        <v>455</v>
      </c>
      <c r="J140" t="s">
        <v>456</v>
      </c>
      <c r="N140" s="18" t="s">
        <v>500</v>
      </c>
      <c r="O140" t="s">
        <v>278</v>
      </c>
      <c r="Q140" t="s">
        <v>318</v>
      </c>
      <c r="R140" t="s">
        <v>464</v>
      </c>
      <c r="S140" t="s">
        <v>57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400</v>
      </c>
      <c r="E141" t="s">
        <v>453</v>
      </c>
      <c r="G141" t="s">
        <v>41</v>
      </c>
      <c r="H141" t="s">
        <v>204</v>
      </c>
      <c r="I141" t="s">
        <v>455</v>
      </c>
      <c r="J141" t="s">
        <v>456</v>
      </c>
      <c r="N141" s="18" t="s">
        <v>499</v>
      </c>
      <c r="O141" t="s">
        <v>277</v>
      </c>
      <c r="Q141" t="s">
        <v>318</v>
      </c>
      <c r="R141" t="s">
        <v>464</v>
      </c>
      <c r="S141" t="s">
        <v>57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400</v>
      </c>
      <c r="E142" t="s">
        <v>452</v>
      </c>
      <c r="F142" t="s">
        <v>453</v>
      </c>
      <c r="G142" t="s">
        <v>41</v>
      </c>
      <c r="H142" t="s">
        <v>204</v>
      </c>
      <c r="I142" t="s">
        <v>455</v>
      </c>
      <c r="J142" t="s">
        <v>456</v>
      </c>
      <c r="N142" s="18" t="s">
        <v>499</v>
      </c>
      <c r="O142" t="s">
        <v>278</v>
      </c>
      <c r="P142" t="s">
        <v>277</v>
      </c>
      <c r="Q142" t="s">
        <v>318</v>
      </c>
      <c r="R142" t="s">
        <v>464</v>
      </c>
      <c r="S142" t="s">
        <v>57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400</v>
      </c>
      <c r="E143" t="s">
        <v>452</v>
      </c>
      <c r="G143" t="s">
        <v>41</v>
      </c>
      <c r="H143" t="s">
        <v>451</v>
      </c>
      <c r="I143" t="s">
        <v>457</v>
      </c>
      <c r="J143" t="s">
        <v>458</v>
      </c>
      <c r="N143" s="18" t="s">
        <v>500</v>
      </c>
      <c r="O143" t="s">
        <v>278</v>
      </c>
      <c r="Q143" t="s">
        <v>318</v>
      </c>
      <c r="R143" t="s">
        <v>464</v>
      </c>
      <c r="S143" t="s">
        <v>57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400</v>
      </c>
      <c r="E144" t="s">
        <v>453</v>
      </c>
      <c r="G144" t="s">
        <v>41</v>
      </c>
      <c r="H144" t="s">
        <v>204</v>
      </c>
      <c r="I144" t="s">
        <v>457</v>
      </c>
      <c r="J144" t="s">
        <v>458</v>
      </c>
      <c r="N144" s="18" t="s">
        <v>499</v>
      </c>
      <c r="O144" t="s">
        <v>277</v>
      </c>
      <c r="Q144" t="s">
        <v>318</v>
      </c>
      <c r="R144" t="s">
        <v>464</v>
      </c>
      <c r="S144" t="s">
        <v>57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400</v>
      </c>
      <c r="E145" t="s">
        <v>452</v>
      </c>
      <c r="F145" t="s">
        <v>453</v>
      </c>
      <c r="G145" t="s">
        <v>41</v>
      </c>
      <c r="H145" t="s">
        <v>204</v>
      </c>
      <c r="I145" t="s">
        <v>457</v>
      </c>
      <c r="J145" t="s">
        <v>458</v>
      </c>
      <c r="N145" s="18" t="s">
        <v>499</v>
      </c>
      <c r="O145" t="s">
        <v>278</v>
      </c>
      <c r="P145" t="s">
        <v>277</v>
      </c>
      <c r="Q145" t="s">
        <v>318</v>
      </c>
      <c r="R145" t="s">
        <v>464</v>
      </c>
      <c r="S145" t="s">
        <v>57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400</v>
      </c>
      <c r="E146" t="s">
        <v>452</v>
      </c>
      <c r="G146" t="s">
        <v>41</v>
      </c>
      <c r="H146" t="s">
        <v>451</v>
      </c>
      <c r="I146" t="s">
        <v>459</v>
      </c>
      <c r="J146" t="s">
        <v>461</v>
      </c>
      <c r="N146" s="18" t="s">
        <v>500</v>
      </c>
      <c r="O146" t="s">
        <v>278</v>
      </c>
      <c r="Q146" t="s">
        <v>318</v>
      </c>
      <c r="R146" t="s">
        <v>464</v>
      </c>
      <c r="S146" t="s">
        <v>57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400</v>
      </c>
      <c r="E147" t="s">
        <v>453</v>
      </c>
      <c r="G147" t="s">
        <v>41</v>
      </c>
      <c r="H147" t="s">
        <v>204</v>
      </c>
      <c r="I147" t="s">
        <v>459</v>
      </c>
      <c r="J147" t="s">
        <v>461</v>
      </c>
      <c r="N147" s="18" t="s">
        <v>499</v>
      </c>
      <c r="O147" t="s">
        <v>277</v>
      </c>
      <c r="Q147" t="s">
        <v>318</v>
      </c>
      <c r="R147" t="s">
        <v>464</v>
      </c>
      <c r="S147" t="s">
        <v>57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400</v>
      </c>
      <c r="E148" t="s">
        <v>452</v>
      </c>
      <c r="F148" t="s">
        <v>453</v>
      </c>
      <c r="G148" t="s">
        <v>41</v>
      </c>
      <c r="H148" t="s">
        <v>204</v>
      </c>
      <c r="I148" t="s">
        <v>459</v>
      </c>
      <c r="J148" t="s">
        <v>461</v>
      </c>
      <c r="N148" s="18" t="s">
        <v>499</v>
      </c>
      <c r="O148" t="s">
        <v>278</v>
      </c>
      <c r="P148" t="s">
        <v>277</v>
      </c>
      <c r="Q148" t="s">
        <v>318</v>
      </c>
      <c r="R148" t="s">
        <v>464</v>
      </c>
      <c r="S148" t="s">
        <v>57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400</v>
      </c>
      <c r="E149" t="s">
        <v>452</v>
      </c>
      <c r="G149" t="s">
        <v>41</v>
      </c>
      <c r="H149" t="s">
        <v>451</v>
      </c>
      <c r="I149" t="s">
        <v>460</v>
      </c>
      <c r="J149" t="s">
        <v>462</v>
      </c>
      <c r="N149" s="18" t="s">
        <v>500</v>
      </c>
      <c r="O149" t="s">
        <v>278</v>
      </c>
      <c r="Q149" t="s">
        <v>318</v>
      </c>
      <c r="R149" t="s">
        <v>464</v>
      </c>
      <c r="S149" t="s">
        <v>57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400</v>
      </c>
      <c r="E150" t="s">
        <v>453</v>
      </c>
      <c r="G150" t="s">
        <v>41</v>
      </c>
      <c r="H150" t="s">
        <v>204</v>
      </c>
      <c r="I150" t="s">
        <v>460</v>
      </c>
      <c r="J150" t="s">
        <v>462</v>
      </c>
      <c r="N150" s="18" t="s">
        <v>499</v>
      </c>
      <c r="O150" t="s">
        <v>277</v>
      </c>
      <c r="Q150" t="s">
        <v>318</v>
      </c>
      <c r="R150" t="s">
        <v>464</v>
      </c>
      <c r="S150" t="s">
        <v>57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400</v>
      </c>
      <c r="E151" t="s">
        <v>452</v>
      </c>
      <c r="F151" t="s">
        <v>453</v>
      </c>
      <c r="G151" t="s">
        <v>41</v>
      </c>
      <c r="H151" t="s">
        <v>204</v>
      </c>
      <c r="I151" t="s">
        <v>460</v>
      </c>
      <c r="J151" t="s">
        <v>462</v>
      </c>
      <c r="N151" s="18" t="s">
        <v>499</v>
      </c>
      <c r="O151" t="s">
        <v>278</v>
      </c>
      <c r="P151" t="s">
        <v>277</v>
      </c>
      <c r="Q151" t="s">
        <v>318</v>
      </c>
      <c r="R151" t="s">
        <v>464</v>
      </c>
      <c r="S151" t="s">
        <v>57</v>
      </c>
    </row>
    <row r="152" spans="1:19" x14ac:dyDescent="0.25">
      <c r="A152" s="17">
        <v>201125</v>
      </c>
      <c r="B152" t="s">
        <v>19</v>
      </c>
      <c r="D152" t="s">
        <v>482</v>
      </c>
      <c r="E152" t="s">
        <v>452</v>
      </c>
      <c r="F152" t="s">
        <v>453</v>
      </c>
      <c r="G152" t="s">
        <v>41</v>
      </c>
      <c r="H152" t="s">
        <v>478</v>
      </c>
      <c r="I152" t="s">
        <v>474</v>
      </c>
      <c r="J152" t="s">
        <v>475</v>
      </c>
      <c r="M152" s="1">
        <v>44159</v>
      </c>
      <c r="N152" t="s">
        <v>483</v>
      </c>
      <c r="O152" t="s">
        <v>278</v>
      </c>
      <c r="P152" t="s">
        <v>277</v>
      </c>
      <c r="Q152" t="s">
        <v>318</v>
      </c>
      <c r="S152" t="s">
        <v>57</v>
      </c>
    </row>
    <row r="153" spans="1:19" x14ac:dyDescent="0.25">
      <c r="A153" s="17">
        <v>201125</v>
      </c>
      <c r="B153" t="s">
        <v>20</v>
      </c>
      <c r="D153" t="s">
        <v>482</v>
      </c>
      <c r="E153" t="s">
        <v>452</v>
      </c>
      <c r="F153" t="s">
        <v>453</v>
      </c>
      <c r="G153" t="s">
        <v>41</v>
      </c>
      <c r="H153" t="s">
        <v>478</v>
      </c>
      <c r="I153" t="s">
        <v>476</v>
      </c>
      <c r="J153" t="s">
        <v>477</v>
      </c>
      <c r="M153" s="1">
        <v>44159</v>
      </c>
      <c r="N153" t="s">
        <v>483</v>
      </c>
      <c r="O153" t="s">
        <v>278</v>
      </c>
      <c r="P153" t="s">
        <v>277</v>
      </c>
      <c r="Q153" t="s">
        <v>318</v>
      </c>
      <c r="S153" t="s">
        <v>57</v>
      </c>
    </row>
    <row r="154" spans="1:19" x14ac:dyDescent="0.25">
      <c r="A154" s="17">
        <v>201125</v>
      </c>
      <c r="B154" t="s">
        <v>21</v>
      </c>
      <c r="D154" t="s">
        <v>482</v>
      </c>
      <c r="E154" t="s">
        <v>452</v>
      </c>
      <c r="F154" t="s">
        <v>453</v>
      </c>
      <c r="G154" t="s">
        <v>41</v>
      </c>
      <c r="H154" t="s">
        <v>478</v>
      </c>
      <c r="I154" t="s">
        <v>88</v>
      </c>
      <c r="J154" t="s">
        <v>475</v>
      </c>
      <c r="M154" s="1">
        <v>44159</v>
      </c>
      <c r="N154" t="s">
        <v>483</v>
      </c>
      <c r="O154" t="s">
        <v>278</v>
      </c>
      <c r="P154" t="s">
        <v>277</v>
      </c>
      <c r="Q154" t="s">
        <v>318</v>
      </c>
      <c r="S154" t="s">
        <v>57</v>
      </c>
    </row>
    <row r="155" spans="1:19" x14ac:dyDescent="0.25">
      <c r="A155" s="17">
        <v>201125</v>
      </c>
      <c r="B155" t="s">
        <v>22</v>
      </c>
      <c r="D155" t="s">
        <v>482</v>
      </c>
      <c r="E155" t="s">
        <v>452</v>
      </c>
      <c r="F155" t="s">
        <v>453</v>
      </c>
      <c r="G155" t="s">
        <v>41</v>
      </c>
      <c r="H155" t="s">
        <v>478</v>
      </c>
      <c r="I155" t="s">
        <v>88</v>
      </c>
      <c r="J155" t="s">
        <v>477</v>
      </c>
      <c r="M155" s="1">
        <v>44159</v>
      </c>
      <c r="N155" t="s">
        <v>483</v>
      </c>
      <c r="O155" t="s">
        <v>278</v>
      </c>
      <c r="P155" t="s">
        <v>277</v>
      </c>
      <c r="Q155" t="s">
        <v>318</v>
      </c>
      <c r="S155" t="s">
        <v>57</v>
      </c>
    </row>
    <row r="156" spans="1:19" x14ac:dyDescent="0.25">
      <c r="A156" s="17">
        <v>201125</v>
      </c>
      <c r="B156" t="s">
        <v>23</v>
      </c>
      <c r="D156" t="s">
        <v>482</v>
      </c>
      <c r="E156" t="s">
        <v>452</v>
      </c>
      <c r="F156" t="s">
        <v>453</v>
      </c>
      <c r="G156" t="s">
        <v>41</v>
      </c>
      <c r="H156" t="s">
        <v>478</v>
      </c>
      <c r="I156" t="s">
        <v>476</v>
      </c>
      <c r="J156" t="s">
        <v>475</v>
      </c>
      <c r="M156" s="1">
        <v>44159</v>
      </c>
      <c r="N156" t="s">
        <v>483</v>
      </c>
      <c r="O156" t="s">
        <v>278</v>
      </c>
      <c r="P156" t="s">
        <v>277</v>
      </c>
      <c r="Q156" t="s">
        <v>318</v>
      </c>
      <c r="S156" t="s">
        <v>57</v>
      </c>
    </row>
    <row r="157" spans="1:19" x14ac:dyDescent="0.25">
      <c r="A157" s="17">
        <v>201125</v>
      </c>
      <c r="B157" t="s">
        <v>66</v>
      </c>
      <c r="D157" t="s">
        <v>482</v>
      </c>
      <c r="E157" t="s">
        <v>452</v>
      </c>
      <c r="F157" t="s">
        <v>453</v>
      </c>
      <c r="G157" t="s">
        <v>41</v>
      </c>
      <c r="H157" t="s">
        <v>478</v>
      </c>
      <c r="I157" t="s">
        <v>474</v>
      </c>
      <c r="J157" t="s">
        <v>477</v>
      </c>
      <c r="M157" s="1">
        <v>44159</v>
      </c>
      <c r="N157" t="s">
        <v>483</v>
      </c>
      <c r="O157" t="s">
        <v>278</v>
      </c>
      <c r="P157" t="s">
        <v>277</v>
      </c>
      <c r="Q157" t="s">
        <v>318</v>
      </c>
      <c r="S157" t="s">
        <v>57</v>
      </c>
    </row>
    <row r="158" spans="1:19" x14ac:dyDescent="0.25">
      <c r="A158" s="17">
        <v>201125</v>
      </c>
      <c r="B158" t="s">
        <v>24</v>
      </c>
      <c r="D158" t="s">
        <v>482</v>
      </c>
      <c r="E158" t="s">
        <v>452</v>
      </c>
      <c r="F158" t="s">
        <v>453</v>
      </c>
      <c r="G158" t="s">
        <v>41</v>
      </c>
      <c r="H158" t="s">
        <v>481</v>
      </c>
      <c r="I158" t="s">
        <v>474</v>
      </c>
      <c r="J158" t="s">
        <v>475</v>
      </c>
      <c r="M158" s="1">
        <v>44159</v>
      </c>
      <c r="N158" t="s">
        <v>483</v>
      </c>
      <c r="O158" t="s">
        <v>278</v>
      </c>
      <c r="P158" t="s">
        <v>277</v>
      </c>
      <c r="Q158" t="s">
        <v>318</v>
      </c>
      <c r="S158" t="s">
        <v>57</v>
      </c>
    </row>
    <row r="159" spans="1:19" x14ac:dyDescent="0.25">
      <c r="A159" s="17">
        <v>201125</v>
      </c>
      <c r="B159" t="s">
        <v>25</v>
      </c>
      <c r="D159" t="s">
        <v>482</v>
      </c>
      <c r="E159" t="s">
        <v>452</v>
      </c>
      <c r="F159" t="s">
        <v>453</v>
      </c>
      <c r="G159" t="s">
        <v>41</v>
      </c>
      <c r="H159" t="s">
        <v>481</v>
      </c>
      <c r="I159" t="s">
        <v>476</v>
      </c>
      <c r="J159" t="s">
        <v>477</v>
      </c>
      <c r="M159" s="1">
        <v>44159</v>
      </c>
      <c r="N159" t="s">
        <v>483</v>
      </c>
      <c r="O159" t="s">
        <v>278</v>
      </c>
      <c r="P159" t="s">
        <v>277</v>
      </c>
      <c r="Q159" t="s">
        <v>318</v>
      </c>
      <c r="S159" t="s">
        <v>57</v>
      </c>
    </row>
    <row r="160" spans="1:19" x14ac:dyDescent="0.25">
      <c r="A160" s="17">
        <v>201125</v>
      </c>
      <c r="B160" t="s">
        <v>26</v>
      </c>
      <c r="D160" t="s">
        <v>482</v>
      </c>
      <c r="E160" t="s">
        <v>452</v>
      </c>
      <c r="F160" t="s">
        <v>453</v>
      </c>
      <c r="G160" t="s">
        <v>41</v>
      </c>
      <c r="H160" t="s">
        <v>481</v>
      </c>
      <c r="I160" t="s">
        <v>88</v>
      </c>
      <c r="J160" t="s">
        <v>475</v>
      </c>
      <c r="M160" s="1">
        <v>44159</v>
      </c>
      <c r="N160" t="s">
        <v>483</v>
      </c>
      <c r="O160" t="s">
        <v>278</v>
      </c>
      <c r="P160" t="s">
        <v>277</v>
      </c>
      <c r="Q160" t="s">
        <v>318</v>
      </c>
      <c r="S160" t="s">
        <v>57</v>
      </c>
    </row>
    <row r="161" spans="1:19" x14ac:dyDescent="0.25">
      <c r="A161" s="17">
        <v>201125</v>
      </c>
      <c r="B161" t="s">
        <v>27</v>
      </c>
      <c r="D161" t="s">
        <v>482</v>
      </c>
      <c r="E161" t="s">
        <v>452</v>
      </c>
      <c r="F161" t="s">
        <v>453</v>
      </c>
      <c r="G161" t="s">
        <v>41</v>
      </c>
      <c r="H161" t="s">
        <v>481</v>
      </c>
      <c r="I161" t="s">
        <v>88</v>
      </c>
      <c r="J161" t="s">
        <v>477</v>
      </c>
      <c r="M161" s="1">
        <v>44159</v>
      </c>
      <c r="N161" t="s">
        <v>483</v>
      </c>
      <c r="O161" t="s">
        <v>278</v>
      </c>
      <c r="P161" t="s">
        <v>277</v>
      </c>
      <c r="Q161" t="s">
        <v>318</v>
      </c>
      <c r="S161" t="s">
        <v>57</v>
      </c>
    </row>
    <row r="162" spans="1:19" x14ac:dyDescent="0.25">
      <c r="A162" s="17">
        <v>201125</v>
      </c>
      <c r="B162" t="s">
        <v>28</v>
      </c>
      <c r="D162" t="s">
        <v>482</v>
      </c>
      <c r="E162" t="s">
        <v>452</v>
      </c>
      <c r="F162" t="s">
        <v>453</v>
      </c>
      <c r="G162" t="s">
        <v>41</v>
      </c>
      <c r="H162" t="s">
        <v>481</v>
      </c>
      <c r="I162" t="s">
        <v>476</v>
      </c>
      <c r="J162" t="s">
        <v>475</v>
      </c>
      <c r="M162" s="1">
        <v>44159</v>
      </c>
      <c r="N162" t="s">
        <v>483</v>
      </c>
      <c r="O162" t="s">
        <v>278</v>
      </c>
      <c r="P162" t="s">
        <v>277</v>
      </c>
      <c r="Q162" t="s">
        <v>318</v>
      </c>
      <c r="S162" t="s">
        <v>57</v>
      </c>
    </row>
    <row r="163" spans="1:19" x14ac:dyDescent="0.25">
      <c r="A163" s="17">
        <v>201125</v>
      </c>
      <c r="B163" t="s">
        <v>70</v>
      </c>
      <c r="D163" t="s">
        <v>482</v>
      </c>
      <c r="E163" t="s">
        <v>452</v>
      </c>
      <c r="F163" t="s">
        <v>453</v>
      </c>
      <c r="G163" t="s">
        <v>41</v>
      </c>
      <c r="H163" t="s">
        <v>481</v>
      </c>
      <c r="I163" t="s">
        <v>474</v>
      </c>
      <c r="J163" t="s">
        <v>477</v>
      </c>
      <c r="M163" s="1">
        <v>44159</v>
      </c>
      <c r="N163" t="s">
        <v>483</v>
      </c>
      <c r="O163" t="s">
        <v>278</v>
      </c>
      <c r="P163" t="s">
        <v>277</v>
      </c>
      <c r="Q163" t="s">
        <v>318</v>
      </c>
      <c r="S163" t="s">
        <v>57</v>
      </c>
    </row>
    <row r="164" spans="1:19" x14ac:dyDescent="0.25">
      <c r="A164" s="17">
        <v>201212</v>
      </c>
      <c r="B164" t="s">
        <v>19</v>
      </c>
      <c r="D164" t="s">
        <v>482</v>
      </c>
      <c r="E164" t="s">
        <v>452</v>
      </c>
      <c r="F164" t="s">
        <v>453</v>
      </c>
      <c r="G164" t="s">
        <v>41</v>
      </c>
      <c r="H164" t="s">
        <v>481</v>
      </c>
      <c r="I164" t="s">
        <v>487</v>
      </c>
      <c r="J164" t="s">
        <v>488</v>
      </c>
      <c r="M164" s="1">
        <v>44176</v>
      </c>
      <c r="N164" t="s">
        <v>483</v>
      </c>
      <c r="O164" t="s">
        <v>278</v>
      </c>
      <c r="P164" t="s">
        <v>277</v>
      </c>
      <c r="Q164" t="s">
        <v>318</v>
      </c>
      <c r="S164" t="s">
        <v>57</v>
      </c>
    </row>
    <row r="165" spans="1:19" x14ac:dyDescent="0.25">
      <c r="A165" s="17">
        <v>201212</v>
      </c>
      <c r="B165" t="s">
        <v>20</v>
      </c>
      <c r="D165" t="s">
        <v>482</v>
      </c>
      <c r="E165" t="s">
        <v>452</v>
      </c>
      <c r="F165" t="s">
        <v>453</v>
      </c>
      <c r="G165" t="s">
        <v>41</v>
      </c>
      <c r="H165" t="s">
        <v>481</v>
      </c>
      <c r="I165" t="s">
        <v>487</v>
      </c>
      <c r="J165" t="s">
        <v>489</v>
      </c>
      <c r="M165" s="1">
        <v>44176</v>
      </c>
      <c r="N165" t="s">
        <v>483</v>
      </c>
      <c r="O165" t="s">
        <v>278</v>
      </c>
      <c r="P165" t="s">
        <v>277</v>
      </c>
      <c r="Q165" t="s">
        <v>318</v>
      </c>
      <c r="S165" t="s">
        <v>57</v>
      </c>
    </row>
    <row r="166" spans="1:19" x14ac:dyDescent="0.25">
      <c r="A166" s="17">
        <v>201212</v>
      </c>
      <c r="B166" t="s">
        <v>21</v>
      </c>
      <c r="D166" t="s">
        <v>482</v>
      </c>
      <c r="E166" t="s">
        <v>452</v>
      </c>
      <c r="F166" t="s">
        <v>453</v>
      </c>
      <c r="G166" t="s">
        <v>41</v>
      </c>
      <c r="H166" t="s">
        <v>481</v>
      </c>
      <c r="I166" t="s">
        <v>490</v>
      </c>
      <c r="J166" t="s">
        <v>489</v>
      </c>
      <c r="M166" s="1">
        <v>44176</v>
      </c>
      <c r="N166" t="s">
        <v>483</v>
      </c>
      <c r="O166" t="s">
        <v>278</v>
      </c>
      <c r="P166" t="s">
        <v>277</v>
      </c>
      <c r="Q166" t="s">
        <v>318</v>
      </c>
      <c r="S166" t="s">
        <v>57</v>
      </c>
    </row>
    <row r="167" spans="1:19" x14ac:dyDescent="0.25">
      <c r="A167" s="17">
        <v>201212</v>
      </c>
      <c r="B167" t="s">
        <v>22</v>
      </c>
      <c r="D167" t="s">
        <v>482</v>
      </c>
      <c r="E167" t="s">
        <v>452</v>
      </c>
      <c r="F167" t="s">
        <v>453</v>
      </c>
      <c r="G167" t="s">
        <v>41</v>
      </c>
      <c r="H167" t="s">
        <v>481</v>
      </c>
      <c r="I167" t="s">
        <v>487</v>
      </c>
      <c r="J167" t="s">
        <v>491</v>
      </c>
      <c r="M167" s="1">
        <v>44176</v>
      </c>
      <c r="N167" t="s">
        <v>483</v>
      </c>
      <c r="O167" t="s">
        <v>278</v>
      </c>
      <c r="P167" t="s">
        <v>277</v>
      </c>
      <c r="Q167" t="s">
        <v>318</v>
      </c>
      <c r="S167" t="s">
        <v>57</v>
      </c>
    </row>
    <row r="168" spans="1:19" x14ac:dyDescent="0.25">
      <c r="A168" s="17">
        <v>201212</v>
      </c>
      <c r="B168" t="s">
        <v>23</v>
      </c>
      <c r="D168" t="s">
        <v>482</v>
      </c>
      <c r="E168" t="s">
        <v>452</v>
      </c>
      <c r="F168" t="s">
        <v>453</v>
      </c>
      <c r="G168" t="s">
        <v>41</v>
      </c>
      <c r="H168" t="s">
        <v>481</v>
      </c>
      <c r="I168" t="s">
        <v>492</v>
      </c>
      <c r="J168" t="s">
        <v>491</v>
      </c>
      <c r="M168" s="1">
        <v>44176</v>
      </c>
      <c r="N168" t="s">
        <v>483</v>
      </c>
      <c r="O168" t="s">
        <v>278</v>
      </c>
      <c r="P168" t="s">
        <v>277</v>
      </c>
      <c r="Q168" t="s">
        <v>318</v>
      </c>
      <c r="S168" t="s">
        <v>57</v>
      </c>
    </row>
    <row r="169" spans="1:19" x14ac:dyDescent="0.25">
      <c r="A169" s="17">
        <v>201212</v>
      </c>
      <c r="B169" t="s">
        <v>66</v>
      </c>
      <c r="D169" t="s">
        <v>482</v>
      </c>
      <c r="E169" t="s">
        <v>452</v>
      </c>
      <c r="F169" t="s">
        <v>453</v>
      </c>
      <c r="G169" t="s">
        <v>41</v>
      </c>
      <c r="H169" t="s">
        <v>481</v>
      </c>
      <c r="I169" t="s">
        <v>493</v>
      </c>
      <c r="J169" t="s">
        <v>78</v>
      </c>
      <c r="M169" s="1">
        <v>44176</v>
      </c>
      <c r="N169" t="s">
        <v>483</v>
      </c>
      <c r="O169" t="s">
        <v>278</v>
      </c>
      <c r="P169" t="s">
        <v>277</v>
      </c>
      <c r="Q169" t="s">
        <v>318</v>
      </c>
      <c r="S169" t="s">
        <v>57</v>
      </c>
    </row>
    <row r="170" spans="1:19" x14ac:dyDescent="0.25">
      <c r="A170" s="17">
        <v>201212</v>
      </c>
      <c r="B170" t="s">
        <v>24</v>
      </c>
      <c r="D170" t="s">
        <v>482</v>
      </c>
      <c r="E170" t="s">
        <v>452</v>
      </c>
      <c r="F170" t="s">
        <v>453</v>
      </c>
      <c r="G170" t="s">
        <v>41</v>
      </c>
      <c r="H170" t="s">
        <v>481</v>
      </c>
      <c r="I170" t="s">
        <v>493</v>
      </c>
      <c r="J170" t="s">
        <v>103</v>
      </c>
      <c r="M170" s="1">
        <v>44176</v>
      </c>
      <c r="N170" t="s">
        <v>483</v>
      </c>
      <c r="O170" t="s">
        <v>278</v>
      </c>
      <c r="P170" t="s">
        <v>277</v>
      </c>
      <c r="Q170" t="s">
        <v>318</v>
      </c>
      <c r="S170" t="s">
        <v>57</v>
      </c>
    </row>
    <row r="171" spans="1:19" x14ac:dyDescent="0.25">
      <c r="A171" s="17">
        <v>201212</v>
      </c>
      <c r="B171" t="s">
        <v>25</v>
      </c>
      <c r="D171" t="s">
        <v>482</v>
      </c>
      <c r="E171" t="s">
        <v>452</v>
      </c>
      <c r="F171" t="s">
        <v>453</v>
      </c>
      <c r="G171" t="s">
        <v>41</v>
      </c>
      <c r="H171" t="s">
        <v>481</v>
      </c>
      <c r="I171" t="s">
        <v>494</v>
      </c>
      <c r="J171" t="s">
        <v>103</v>
      </c>
      <c r="M171" s="1">
        <v>44176</v>
      </c>
      <c r="N171" t="s">
        <v>483</v>
      </c>
      <c r="O171" t="s">
        <v>278</v>
      </c>
      <c r="P171" t="s">
        <v>277</v>
      </c>
      <c r="Q171" t="s">
        <v>318</v>
      </c>
      <c r="S171" t="s">
        <v>57</v>
      </c>
    </row>
    <row r="172" spans="1:19" x14ac:dyDescent="0.25">
      <c r="A172" s="17">
        <v>201212</v>
      </c>
      <c r="B172" t="s">
        <v>26</v>
      </c>
      <c r="D172" t="s">
        <v>482</v>
      </c>
      <c r="E172" t="s">
        <v>452</v>
      </c>
      <c r="F172" t="s">
        <v>453</v>
      </c>
      <c r="G172" t="s">
        <v>41</v>
      </c>
      <c r="H172" t="s">
        <v>481</v>
      </c>
      <c r="I172" t="s">
        <v>493</v>
      </c>
      <c r="J172" t="s">
        <v>495</v>
      </c>
      <c r="M172" s="1">
        <v>44176</v>
      </c>
      <c r="N172" t="s">
        <v>483</v>
      </c>
      <c r="O172" t="s">
        <v>278</v>
      </c>
      <c r="P172" t="s">
        <v>277</v>
      </c>
      <c r="Q172" t="s">
        <v>318</v>
      </c>
      <c r="S172" t="s">
        <v>57</v>
      </c>
    </row>
    <row r="173" spans="1:19" x14ac:dyDescent="0.25">
      <c r="A173" s="17">
        <v>201212</v>
      </c>
      <c r="B173" t="s">
        <v>27</v>
      </c>
      <c r="D173" t="s">
        <v>482</v>
      </c>
      <c r="E173" t="s">
        <v>452</v>
      </c>
      <c r="F173" t="s">
        <v>453</v>
      </c>
      <c r="G173" t="s">
        <v>41</v>
      </c>
      <c r="H173" t="s">
        <v>481</v>
      </c>
      <c r="I173" t="s">
        <v>496</v>
      </c>
      <c r="J173" t="s">
        <v>495</v>
      </c>
      <c r="M173" s="1">
        <v>44176</v>
      </c>
      <c r="N173" t="s">
        <v>483</v>
      </c>
      <c r="O173" t="s">
        <v>278</v>
      </c>
      <c r="P173" t="s">
        <v>277</v>
      </c>
      <c r="Q173" t="s">
        <v>318</v>
      </c>
      <c r="S173" t="s">
        <v>57</v>
      </c>
    </row>
    <row r="174" spans="1:19" x14ac:dyDescent="0.25">
      <c r="A174" s="17">
        <v>201212</v>
      </c>
      <c r="B174" t="s">
        <v>19</v>
      </c>
      <c r="D174" t="s">
        <v>482</v>
      </c>
      <c r="E174" t="s">
        <v>452</v>
      </c>
      <c r="F174" t="s">
        <v>453</v>
      </c>
      <c r="G174" t="s">
        <v>41</v>
      </c>
      <c r="H174" t="s">
        <v>478</v>
      </c>
      <c r="I174" t="s">
        <v>487</v>
      </c>
      <c r="J174" t="s">
        <v>488</v>
      </c>
      <c r="M174" s="1">
        <v>44176</v>
      </c>
      <c r="N174" t="s">
        <v>483</v>
      </c>
      <c r="O174" t="s">
        <v>278</v>
      </c>
      <c r="P174" t="s">
        <v>277</v>
      </c>
      <c r="Q174" t="s">
        <v>318</v>
      </c>
      <c r="S174" t="s">
        <v>57</v>
      </c>
    </row>
    <row r="175" spans="1:19" x14ac:dyDescent="0.25">
      <c r="A175" s="17">
        <v>201212</v>
      </c>
      <c r="B175" t="s">
        <v>20</v>
      </c>
      <c r="D175" t="s">
        <v>482</v>
      </c>
      <c r="E175" t="s">
        <v>452</v>
      </c>
      <c r="F175" t="s">
        <v>453</v>
      </c>
      <c r="G175" t="s">
        <v>41</v>
      </c>
      <c r="H175" t="s">
        <v>478</v>
      </c>
      <c r="I175" t="s">
        <v>487</v>
      </c>
      <c r="J175" t="s">
        <v>489</v>
      </c>
      <c r="M175" s="1">
        <v>44176</v>
      </c>
      <c r="N175" t="s">
        <v>483</v>
      </c>
      <c r="O175" t="s">
        <v>278</v>
      </c>
      <c r="P175" t="s">
        <v>277</v>
      </c>
      <c r="Q175" t="s">
        <v>318</v>
      </c>
      <c r="S175" t="s">
        <v>57</v>
      </c>
    </row>
    <row r="176" spans="1:19" x14ac:dyDescent="0.25">
      <c r="A176" s="17">
        <v>201212</v>
      </c>
      <c r="B176" t="s">
        <v>21</v>
      </c>
      <c r="D176" t="s">
        <v>482</v>
      </c>
      <c r="E176" t="s">
        <v>452</v>
      </c>
      <c r="F176" t="s">
        <v>453</v>
      </c>
      <c r="G176" t="s">
        <v>41</v>
      </c>
      <c r="H176" t="s">
        <v>478</v>
      </c>
      <c r="I176" t="s">
        <v>490</v>
      </c>
      <c r="J176" t="s">
        <v>489</v>
      </c>
      <c r="M176" s="1">
        <v>44176</v>
      </c>
      <c r="N176" t="s">
        <v>483</v>
      </c>
      <c r="O176" t="s">
        <v>278</v>
      </c>
      <c r="P176" t="s">
        <v>277</v>
      </c>
      <c r="Q176" t="s">
        <v>318</v>
      </c>
      <c r="S176" t="s">
        <v>57</v>
      </c>
    </row>
    <row r="177" spans="1:19" x14ac:dyDescent="0.25">
      <c r="A177" s="17">
        <v>201212</v>
      </c>
      <c r="B177" t="s">
        <v>22</v>
      </c>
      <c r="D177" t="s">
        <v>482</v>
      </c>
      <c r="E177" t="s">
        <v>452</v>
      </c>
      <c r="F177" t="s">
        <v>453</v>
      </c>
      <c r="G177" t="s">
        <v>41</v>
      </c>
      <c r="H177" t="s">
        <v>478</v>
      </c>
      <c r="I177" t="s">
        <v>487</v>
      </c>
      <c r="J177" t="s">
        <v>491</v>
      </c>
      <c r="M177" s="1">
        <v>44176</v>
      </c>
      <c r="N177" t="s">
        <v>483</v>
      </c>
      <c r="O177" t="s">
        <v>278</v>
      </c>
      <c r="P177" t="s">
        <v>277</v>
      </c>
      <c r="Q177" t="s">
        <v>318</v>
      </c>
      <c r="S177" t="s">
        <v>57</v>
      </c>
    </row>
    <row r="178" spans="1:19" x14ac:dyDescent="0.25">
      <c r="A178" s="17">
        <v>201212</v>
      </c>
      <c r="B178" t="s">
        <v>23</v>
      </c>
      <c r="D178" t="s">
        <v>482</v>
      </c>
      <c r="E178" t="s">
        <v>452</v>
      </c>
      <c r="F178" t="s">
        <v>453</v>
      </c>
      <c r="G178" t="s">
        <v>41</v>
      </c>
      <c r="H178" t="s">
        <v>478</v>
      </c>
      <c r="I178" t="s">
        <v>492</v>
      </c>
      <c r="J178" t="s">
        <v>491</v>
      </c>
      <c r="M178" s="1">
        <v>44176</v>
      </c>
      <c r="N178" t="s">
        <v>483</v>
      </c>
      <c r="O178" t="s">
        <v>278</v>
      </c>
      <c r="P178" t="s">
        <v>277</v>
      </c>
      <c r="Q178" t="s">
        <v>318</v>
      </c>
      <c r="S178" t="s">
        <v>57</v>
      </c>
    </row>
    <row r="179" spans="1:19" x14ac:dyDescent="0.25">
      <c r="A179" s="17">
        <v>201212</v>
      </c>
      <c r="B179" t="s">
        <v>66</v>
      </c>
      <c r="D179" t="s">
        <v>482</v>
      </c>
      <c r="E179" t="s">
        <v>452</v>
      </c>
      <c r="F179" t="s">
        <v>453</v>
      </c>
      <c r="G179" t="s">
        <v>41</v>
      </c>
      <c r="H179" t="s">
        <v>478</v>
      </c>
      <c r="I179" t="s">
        <v>493</v>
      </c>
      <c r="J179" t="s">
        <v>78</v>
      </c>
      <c r="M179" s="1">
        <v>44176</v>
      </c>
      <c r="N179" t="s">
        <v>483</v>
      </c>
      <c r="O179" t="s">
        <v>278</v>
      </c>
      <c r="P179" t="s">
        <v>277</v>
      </c>
      <c r="Q179" t="s">
        <v>318</v>
      </c>
      <c r="S179" t="s">
        <v>57</v>
      </c>
    </row>
    <row r="180" spans="1:19" x14ac:dyDescent="0.25">
      <c r="A180" s="17">
        <v>201212</v>
      </c>
      <c r="B180" t="s">
        <v>24</v>
      </c>
      <c r="D180" t="s">
        <v>482</v>
      </c>
      <c r="E180" t="s">
        <v>452</v>
      </c>
      <c r="F180" t="s">
        <v>453</v>
      </c>
      <c r="G180" t="s">
        <v>41</v>
      </c>
      <c r="H180" t="s">
        <v>478</v>
      </c>
      <c r="I180" t="s">
        <v>493</v>
      </c>
      <c r="J180" t="s">
        <v>103</v>
      </c>
      <c r="M180" s="1">
        <v>44176</v>
      </c>
      <c r="N180" t="s">
        <v>483</v>
      </c>
      <c r="O180" t="s">
        <v>278</v>
      </c>
      <c r="P180" t="s">
        <v>277</v>
      </c>
      <c r="Q180" t="s">
        <v>318</v>
      </c>
      <c r="S180" t="s">
        <v>57</v>
      </c>
    </row>
    <row r="181" spans="1:19" x14ac:dyDescent="0.25">
      <c r="A181" s="17">
        <v>201212</v>
      </c>
      <c r="B181" t="s">
        <v>25</v>
      </c>
      <c r="D181" t="s">
        <v>482</v>
      </c>
      <c r="E181" t="s">
        <v>452</v>
      </c>
      <c r="F181" t="s">
        <v>453</v>
      </c>
      <c r="G181" t="s">
        <v>41</v>
      </c>
      <c r="H181" t="s">
        <v>478</v>
      </c>
      <c r="I181" t="s">
        <v>494</v>
      </c>
      <c r="J181" t="s">
        <v>103</v>
      </c>
      <c r="M181" s="1">
        <v>44176</v>
      </c>
      <c r="N181" t="s">
        <v>483</v>
      </c>
      <c r="O181" t="s">
        <v>278</v>
      </c>
      <c r="P181" t="s">
        <v>277</v>
      </c>
      <c r="Q181" t="s">
        <v>318</v>
      </c>
      <c r="S181" t="s">
        <v>57</v>
      </c>
    </row>
    <row r="182" spans="1:19" x14ac:dyDescent="0.25">
      <c r="A182" s="17">
        <v>201212</v>
      </c>
      <c r="B182" t="s">
        <v>26</v>
      </c>
      <c r="D182" t="s">
        <v>482</v>
      </c>
      <c r="E182" t="s">
        <v>452</v>
      </c>
      <c r="F182" t="s">
        <v>453</v>
      </c>
      <c r="G182" t="s">
        <v>41</v>
      </c>
      <c r="H182" t="s">
        <v>478</v>
      </c>
      <c r="I182" t="s">
        <v>493</v>
      </c>
      <c r="J182" t="s">
        <v>495</v>
      </c>
      <c r="M182" s="1">
        <v>44176</v>
      </c>
      <c r="N182" t="s">
        <v>483</v>
      </c>
      <c r="O182" t="s">
        <v>278</v>
      </c>
      <c r="P182" t="s">
        <v>277</v>
      </c>
      <c r="Q182" t="s">
        <v>318</v>
      </c>
      <c r="S182" t="s">
        <v>57</v>
      </c>
    </row>
    <row r="183" spans="1:19" x14ac:dyDescent="0.25">
      <c r="A183" s="17">
        <v>201212</v>
      </c>
      <c r="B183" t="s">
        <v>27</v>
      </c>
      <c r="D183" t="s">
        <v>482</v>
      </c>
      <c r="E183" t="s">
        <v>452</v>
      </c>
      <c r="F183" t="s">
        <v>453</v>
      </c>
      <c r="G183" t="s">
        <v>41</v>
      </c>
      <c r="H183" t="s">
        <v>478</v>
      </c>
      <c r="I183" t="s">
        <v>496</v>
      </c>
      <c r="J183" t="s">
        <v>495</v>
      </c>
      <c r="M183" s="1">
        <v>44176</v>
      </c>
      <c r="N183" t="s">
        <v>483</v>
      </c>
      <c r="O183" t="s">
        <v>278</v>
      </c>
      <c r="P183" t="s">
        <v>277</v>
      </c>
      <c r="Q183" t="s">
        <v>318</v>
      </c>
      <c r="S183" t="s">
        <v>57</v>
      </c>
    </row>
    <row r="184" spans="1:19" x14ac:dyDescent="0.25">
      <c r="A184">
        <v>210223</v>
      </c>
      <c r="B184" t="s">
        <v>19</v>
      </c>
      <c r="D184" t="s">
        <v>482</v>
      </c>
      <c r="E184" t="s">
        <v>452</v>
      </c>
      <c r="F184" t="s">
        <v>453</v>
      </c>
      <c r="G184" t="s">
        <v>41</v>
      </c>
      <c r="H184" t="s">
        <v>478</v>
      </c>
      <c r="I184" t="s">
        <v>512</v>
      </c>
      <c r="J184" t="s">
        <v>513</v>
      </c>
      <c r="M184" s="1">
        <v>44245</v>
      </c>
      <c r="N184" t="s">
        <v>483</v>
      </c>
      <c r="O184" t="s">
        <v>278</v>
      </c>
      <c r="P184" t="s">
        <v>277</v>
      </c>
      <c r="Q184" t="s">
        <v>318</v>
      </c>
      <c r="S184" t="s">
        <v>57</v>
      </c>
    </row>
    <row r="185" spans="1:19" x14ac:dyDescent="0.25">
      <c r="A185">
        <v>210223</v>
      </c>
      <c r="B185" t="s">
        <v>20</v>
      </c>
      <c r="D185" t="s">
        <v>482</v>
      </c>
      <c r="E185" t="s">
        <v>452</v>
      </c>
      <c r="F185" t="s">
        <v>453</v>
      </c>
      <c r="G185" t="s">
        <v>41</v>
      </c>
      <c r="H185" t="s">
        <v>478</v>
      </c>
      <c r="I185" t="s">
        <v>514</v>
      </c>
      <c r="J185" t="s">
        <v>515</v>
      </c>
      <c r="M185" s="1">
        <v>44245</v>
      </c>
      <c r="N185" t="s">
        <v>483</v>
      </c>
      <c r="O185" t="s">
        <v>278</v>
      </c>
      <c r="P185" t="s">
        <v>277</v>
      </c>
      <c r="Q185" t="s">
        <v>318</v>
      </c>
      <c r="S185" t="s">
        <v>57</v>
      </c>
    </row>
    <row r="186" spans="1:19" x14ac:dyDescent="0.25">
      <c r="A186">
        <v>210223</v>
      </c>
      <c r="B186" t="s">
        <v>21</v>
      </c>
      <c r="D186" t="s">
        <v>482</v>
      </c>
      <c r="E186" t="s">
        <v>452</v>
      </c>
      <c r="F186" t="s">
        <v>453</v>
      </c>
      <c r="G186" t="s">
        <v>41</v>
      </c>
      <c r="H186" t="s">
        <v>478</v>
      </c>
      <c r="I186" t="s">
        <v>516</v>
      </c>
      <c r="J186" t="s">
        <v>517</v>
      </c>
      <c r="M186" s="1">
        <v>44245</v>
      </c>
      <c r="N186" t="s">
        <v>483</v>
      </c>
      <c r="O186" t="s">
        <v>278</v>
      </c>
      <c r="P186" t="s">
        <v>277</v>
      </c>
      <c r="Q186" t="s">
        <v>318</v>
      </c>
      <c r="S186" t="s">
        <v>57</v>
      </c>
    </row>
    <row r="187" spans="1:19" x14ac:dyDescent="0.25">
      <c r="A187">
        <v>210223</v>
      </c>
      <c r="B187" t="s">
        <v>22</v>
      </c>
      <c r="D187" t="s">
        <v>482</v>
      </c>
      <c r="E187" t="s">
        <v>452</v>
      </c>
      <c r="F187" t="s">
        <v>453</v>
      </c>
      <c r="G187" t="s">
        <v>41</v>
      </c>
      <c r="H187" t="s">
        <v>478</v>
      </c>
      <c r="I187" t="s">
        <v>518</v>
      </c>
      <c r="J187" t="s">
        <v>519</v>
      </c>
      <c r="M187" s="1">
        <v>44245</v>
      </c>
      <c r="N187" t="s">
        <v>483</v>
      </c>
      <c r="O187" t="s">
        <v>278</v>
      </c>
      <c r="P187" t="s">
        <v>277</v>
      </c>
      <c r="Q187" t="s">
        <v>318</v>
      </c>
      <c r="S187" t="s">
        <v>57</v>
      </c>
    </row>
    <row r="188" spans="1:19" x14ac:dyDescent="0.25">
      <c r="A188">
        <v>210223</v>
      </c>
      <c r="B188" t="s">
        <v>23</v>
      </c>
      <c r="D188" t="s">
        <v>482</v>
      </c>
      <c r="E188" t="s">
        <v>452</v>
      </c>
      <c r="F188" t="s">
        <v>453</v>
      </c>
      <c r="G188" t="s">
        <v>41</v>
      </c>
      <c r="H188" t="s">
        <v>478</v>
      </c>
      <c r="I188" t="s">
        <v>520</v>
      </c>
      <c r="J188" t="s">
        <v>521</v>
      </c>
      <c r="M188" s="1">
        <v>44245</v>
      </c>
      <c r="N188" t="s">
        <v>483</v>
      </c>
      <c r="O188" t="s">
        <v>278</v>
      </c>
      <c r="P188" t="s">
        <v>277</v>
      </c>
      <c r="Q188" t="s">
        <v>318</v>
      </c>
      <c r="S188" t="s">
        <v>57</v>
      </c>
    </row>
    <row r="189" spans="1:19" x14ac:dyDescent="0.25">
      <c r="A189">
        <v>210223</v>
      </c>
      <c r="B189" t="s">
        <v>66</v>
      </c>
      <c r="D189" t="s">
        <v>482</v>
      </c>
      <c r="E189" t="s">
        <v>452</v>
      </c>
      <c r="F189" t="s">
        <v>453</v>
      </c>
      <c r="G189" t="s">
        <v>41</v>
      </c>
      <c r="H189" t="s">
        <v>478</v>
      </c>
      <c r="I189" t="s">
        <v>509</v>
      </c>
      <c r="J189" t="s">
        <v>510</v>
      </c>
      <c r="M189" s="1">
        <v>44245</v>
      </c>
      <c r="N189" t="s">
        <v>483</v>
      </c>
      <c r="O189" t="s">
        <v>278</v>
      </c>
      <c r="P189" t="s">
        <v>277</v>
      </c>
      <c r="Q189" t="s">
        <v>318</v>
      </c>
      <c r="S189" t="s">
        <v>57</v>
      </c>
    </row>
    <row r="190" spans="1:19" x14ac:dyDescent="0.25">
      <c r="A190">
        <v>210223</v>
      </c>
      <c r="B190" t="s">
        <v>24</v>
      </c>
      <c r="D190" t="s">
        <v>482</v>
      </c>
      <c r="E190" t="s">
        <v>452</v>
      </c>
      <c r="F190" t="s">
        <v>453</v>
      </c>
      <c r="G190" t="s">
        <v>41</v>
      </c>
      <c r="H190" t="s">
        <v>478</v>
      </c>
      <c r="I190" t="s">
        <v>522</v>
      </c>
      <c r="J190" t="s">
        <v>523</v>
      </c>
      <c r="M190" s="1">
        <v>44245</v>
      </c>
      <c r="N190" t="s">
        <v>483</v>
      </c>
      <c r="O190" t="s">
        <v>278</v>
      </c>
      <c r="P190" t="s">
        <v>277</v>
      </c>
      <c r="Q190" t="s">
        <v>318</v>
      </c>
      <c r="S190" t="s">
        <v>57</v>
      </c>
    </row>
    <row r="191" spans="1:19" x14ac:dyDescent="0.25">
      <c r="A191">
        <v>210223</v>
      </c>
      <c r="B191" t="s">
        <v>25</v>
      </c>
      <c r="D191" t="s">
        <v>482</v>
      </c>
      <c r="E191" t="s">
        <v>452</v>
      </c>
      <c r="F191" t="s">
        <v>453</v>
      </c>
      <c r="G191" t="s">
        <v>41</v>
      </c>
      <c r="H191" t="s">
        <v>478</v>
      </c>
      <c r="I191" t="s">
        <v>524</v>
      </c>
      <c r="J191" t="s">
        <v>525</v>
      </c>
      <c r="M191" s="1">
        <v>44245</v>
      </c>
      <c r="N191" t="s">
        <v>483</v>
      </c>
      <c r="O191" t="s">
        <v>278</v>
      </c>
      <c r="P191" t="s">
        <v>277</v>
      </c>
      <c r="Q191" t="s">
        <v>318</v>
      </c>
      <c r="S191" t="s">
        <v>57</v>
      </c>
    </row>
    <row r="192" spans="1:19" x14ac:dyDescent="0.25">
      <c r="A192">
        <v>210223</v>
      </c>
      <c r="B192" t="s">
        <v>26</v>
      </c>
      <c r="D192" t="s">
        <v>482</v>
      </c>
      <c r="E192" t="s">
        <v>452</v>
      </c>
      <c r="F192" t="s">
        <v>453</v>
      </c>
      <c r="G192" t="s">
        <v>41</v>
      </c>
      <c r="H192" t="s">
        <v>478</v>
      </c>
      <c r="I192" t="s">
        <v>526</v>
      </c>
      <c r="J192" t="s">
        <v>527</v>
      </c>
      <c r="M192" s="1">
        <v>44245</v>
      </c>
      <c r="N192" t="s">
        <v>483</v>
      </c>
      <c r="O192" t="s">
        <v>278</v>
      </c>
      <c r="P192" t="s">
        <v>277</v>
      </c>
      <c r="Q192" t="s">
        <v>318</v>
      </c>
      <c r="S192" t="s">
        <v>57</v>
      </c>
    </row>
    <row r="193" spans="1:19" x14ac:dyDescent="0.25">
      <c r="A193">
        <v>210223</v>
      </c>
      <c r="B193" t="s">
        <v>27</v>
      </c>
      <c r="D193" t="s">
        <v>482</v>
      </c>
      <c r="E193" t="s">
        <v>452</v>
      </c>
      <c r="F193" t="s">
        <v>453</v>
      </c>
      <c r="G193" t="s">
        <v>41</v>
      </c>
      <c r="H193" t="s">
        <v>478</v>
      </c>
      <c r="I193" t="s">
        <v>528</v>
      </c>
      <c r="J193" t="s">
        <v>529</v>
      </c>
      <c r="M193" s="1">
        <v>44245</v>
      </c>
      <c r="N193" t="s">
        <v>483</v>
      </c>
      <c r="O193" t="s">
        <v>278</v>
      </c>
      <c r="P193" t="s">
        <v>277</v>
      </c>
      <c r="Q193" t="s">
        <v>318</v>
      </c>
      <c r="S193" t="s">
        <v>57</v>
      </c>
    </row>
    <row r="194" spans="1:19" x14ac:dyDescent="0.25">
      <c r="A194">
        <v>210223</v>
      </c>
      <c r="B194" t="s">
        <v>28</v>
      </c>
      <c r="D194" t="s">
        <v>482</v>
      </c>
      <c r="E194" t="s">
        <v>452</v>
      </c>
      <c r="F194" t="s">
        <v>453</v>
      </c>
      <c r="G194" t="s">
        <v>41</v>
      </c>
      <c r="H194" t="s">
        <v>478</v>
      </c>
      <c r="I194" t="s">
        <v>530</v>
      </c>
      <c r="J194" t="s">
        <v>531</v>
      </c>
      <c r="M194" s="1">
        <v>44245</v>
      </c>
      <c r="N194" t="s">
        <v>483</v>
      </c>
      <c r="O194" t="s">
        <v>278</v>
      </c>
      <c r="P194" t="s">
        <v>277</v>
      </c>
      <c r="Q194" t="s">
        <v>318</v>
      </c>
      <c r="S194" t="s">
        <v>57</v>
      </c>
    </row>
    <row r="195" spans="1:19" x14ac:dyDescent="0.25">
      <c r="A195">
        <v>210223</v>
      </c>
      <c r="B195" t="s">
        <v>70</v>
      </c>
      <c r="D195" t="s">
        <v>482</v>
      </c>
      <c r="E195" t="s">
        <v>452</v>
      </c>
      <c r="F195" t="s">
        <v>453</v>
      </c>
      <c r="G195" t="s">
        <v>41</v>
      </c>
      <c r="H195" t="s">
        <v>478</v>
      </c>
      <c r="I195" t="s">
        <v>508</v>
      </c>
      <c r="J195" t="s">
        <v>511</v>
      </c>
      <c r="M195" s="1">
        <v>44245</v>
      </c>
      <c r="N195" t="s">
        <v>483</v>
      </c>
      <c r="O195" t="s">
        <v>278</v>
      </c>
      <c r="P195" t="s">
        <v>277</v>
      </c>
      <c r="Q195" t="s">
        <v>318</v>
      </c>
      <c r="S195" t="s">
        <v>57</v>
      </c>
    </row>
    <row r="196" spans="1:19" x14ac:dyDescent="0.25">
      <c r="A196">
        <v>210223</v>
      </c>
      <c r="B196" t="s">
        <v>19</v>
      </c>
      <c r="D196" t="s">
        <v>482</v>
      </c>
      <c r="E196" t="s">
        <v>452</v>
      </c>
      <c r="F196" t="s">
        <v>453</v>
      </c>
      <c r="G196" t="s">
        <v>41</v>
      </c>
      <c r="H196" t="s">
        <v>481</v>
      </c>
      <c r="I196" t="s">
        <v>512</v>
      </c>
      <c r="J196" t="s">
        <v>513</v>
      </c>
      <c r="M196" s="1">
        <v>44245</v>
      </c>
      <c r="N196" t="s">
        <v>483</v>
      </c>
      <c r="O196" t="s">
        <v>278</v>
      </c>
      <c r="P196" t="s">
        <v>277</v>
      </c>
      <c r="Q196" t="s">
        <v>318</v>
      </c>
      <c r="S196" t="s">
        <v>57</v>
      </c>
    </row>
    <row r="197" spans="1:19" x14ac:dyDescent="0.25">
      <c r="A197">
        <v>210223</v>
      </c>
      <c r="B197" t="s">
        <v>20</v>
      </c>
      <c r="D197" t="s">
        <v>482</v>
      </c>
      <c r="E197" t="s">
        <v>452</v>
      </c>
      <c r="F197" t="s">
        <v>453</v>
      </c>
      <c r="G197" t="s">
        <v>41</v>
      </c>
      <c r="H197" t="s">
        <v>481</v>
      </c>
      <c r="I197" t="s">
        <v>514</v>
      </c>
      <c r="J197" t="s">
        <v>515</v>
      </c>
      <c r="M197" s="1">
        <v>44245</v>
      </c>
      <c r="N197" t="s">
        <v>483</v>
      </c>
      <c r="O197" t="s">
        <v>278</v>
      </c>
      <c r="P197" t="s">
        <v>277</v>
      </c>
      <c r="Q197" t="s">
        <v>318</v>
      </c>
      <c r="S197" t="s">
        <v>57</v>
      </c>
    </row>
    <row r="198" spans="1:19" x14ac:dyDescent="0.25">
      <c r="A198">
        <v>210223</v>
      </c>
      <c r="B198" t="s">
        <v>21</v>
      </c>
      <c r="D198" t="s">
        <v>482</v>
      </c>
      <c r="E198" t="s">
        <v>452</v>
      </c>
      <c r="F198" t="s">
        <v>453</v>
      </c>
      <c r="G198" t="s">
        <v>41</v>
      </c>
      <c r="H198" t="s">
        <v>481</v>
      </c>
      <c r="I198" t="s">
        <v>516</v>
      </c>
      <c r="J198" t="s">
        <v>517</v>
      </c>
      <c r="M198" s="1">
        <v>44245</v>
      </c>
      <c r="N198" t="s">
        <v>483</v>
      </c>
      <c r="O198" t="s">
        <v>278</v>
      </c>
      <c r="P198" t="s">
        <v>277</v>
      </c>
      <c r="Q198" t="s">
        <v>318</v>
      </c>
      <c r="S198" t="s">
        <v>57</v>
      </c>
    </row>
    <row r="199" spans="1:19" x14ac:dyDescent="0.25">
      <c r="A199">
        <v>210223</v>
      </c>
      <c r="B199" t="s">
        <v>22</v>
      </c>
      <c r="D199" t="s">
        <v>482</v>
      </c>
      <c r="E199" t="s">
        <v>452</v>
      </c>
      <c r="F199" t="s">
        <v>453</v>
      </c>
      <c r="G199" t="s">
        <v>41</v>
      </c>
      <c r="H199" t="s">
        <v>481</v>
      </c>
      <c r="I199" t="s">
        <v>518</v>
      </c>
      <c r="J199" t="s">
        <v>519</v>
      </c>
      <c r="M199" s="1">
        <v>44245</v>
      </c>
      <c r="N199" t="s">
        <v>483</v>
      </c>
      <c r="O199" t="s">
        <v>278</v>
      </c>
      <c r="P199" t="s">
        <v>277</v>
      </c>
      <c r="Q199" t="s">
        <v>318</v>
      </c>
      <c r="S199" t="s">
        <v>57</v>
      </c>
    </row>
    <row r="200" spans="1:19" x14ac:dyDescent="0.25">
      <c r="A200">
        <v>210223</v>
      </c>
      <c r="B200" t="s">
        <v>23</v>
      </c>
      <c r="D200" t="s">
        <v>482</v>
      </c>
      <c r="E200" t="s">
        <v>452</v>
      </c>
      <c r="F200" t="s">
        <v>453</v>
      </c>
      <c r="G200" t="s">
        <v>41</v>
      </c>
      <c r="H200" t="s">
        <v>481</v>
      </c>
      <c r="I200" t="s">
        <v>520</v>
      </c>
      <c r="J200" t="s">
        <v>521</v>
      </c>
      <c r="M200" s="1">
        <v>44245</v>
      </c>
      <c r="N200" t="s">
        <v>483</v>
      </c>
      <c r="O200" t="s">
        <v>278</v>
      </c>
      <c r="P200" t="s">
        <v>277</v>
      </c>
      <c r="Q200" t="s">
        <v>318</v>
      </c>
      <c r="S200" t="s">
        <v>57</v>
      </c>
    </row>
    <row r="201" spans="1:19" x14ac:dyDescent="0.25">
      <c r="A201">
        <v>210223</v>
      </c>
      <c r="B201" t="s">
        <v>66</v>
      </c>
      <c r="D201" t="s">
        <v>482</v>
      </c>
      <c r="E201" t="s">
        <v>452</v>
      </c>
      <c r="F201" t="s">
        <v>453</v>
      </c>
      <c r="G201" t="s">
        <v>41</v>
      </c>
      <c r="H201" t="s">
        <v>481</v>
      </c>
      <c r="I201" t="s">
        <v>509</v>
      </c>
      <c r="J201" t="s">
        <v>510</v>
      </c>
      <c r="M201" s="1">
        <v>44245</v>
      </c>
      <c r="N201" t="s">
        <v>483</v>
      </c>
      <c r="O201" t="s">
        <v>278</v>
      </c>
      <c r="P201" t="s">
        <v>277</v>
      </c>
      <c r="Q201" t="s">
        <v>318</v>
      </c>
      <c r="S201" t="s">
        <v>57</v>
      </c>
    </row>
    <row r="202" spans="1:19" x14ac:dyDescent="0.25">
      <c r="A202">
        <v>210223</v>
      </c>
      <c r="B202" t="s">
        <v>24</v>
      </c>
      <c r="D202" t="s">
        <v>482</v>
      </c>
      <c r="E202" t="s">
        <v>452</v>
      </c>
      <c r="F202" t="s">
        <v>453</v>
      </c>
      <c r="G202" t="s">
        <v>41</v>
      </c>
      <c r="H202" t="s">
        <v>481</v>
      </c>
      <c r="I202" t="s">
        <v>522</v>
      </c>
      <c r="J202" t="s">
        <v>523</v>
      </c>
      <c r="M202" s="1">
        <v>44245</v>
      </c>
      <c r="N202" t="s">
        <v>483</v>
      </c>
      <c r="O202" t="s">
        <v>278</v>
      </c>
      <c r="P202" t="s">
        <v>277</v>
      </c>
      <c r="Q202" t="s">
        <v>318</v>
      </c>
      <c r="S202" t="s">
        <v>57</v>
      </c>
    </row>
    <row r="203" spans="1:19" x14ac:dyDescent="0.25">
      <c r="A203">
        <v>210223</v>
      </c>
      <c r="B203" t="s">
        <v>25</v>
      </c>
      <c r="D203" t="s">
        <v>482</v>
      </c>
      <c r="E203" t="s">
        <v>452</v>
      </c>
      <c r="F203" t="s">
        <v>453</v>
      </c>
      <c r="G203" t="s">
        <v>41</v>
      </c>
      <c r="H203" t="s">
        <v>481</v>
      </c>
      <c r="I203" t="s">
        <v>524</v>
      </c>
      <c r="J203" t="s">
        <v>525</v>
      </c>
      <c r="M203" s="1">
        <v>44245</v>
      </c>
      <c r="N203" t="s">
        <v>483</v>
      </c>
      <c r="O203" t="s">
        <v>278</v>
      </c>
      <c r="P203" t="s">
        <v>277</v>
      </c>
      <c r="Q203" t="s">
        <v>318</v>
      </c>
      <c r="S203" t="s">
        <v>57</v>
      </c>
    </row>
    <row r="204" spans="1:19" x14ac:dyDescent="0.25">
      <c r="A204">
        <v>210223</v>
      </c>
      <c r="B204" t="s">
        <v>26</v>
      </c>
      <c r="D204" t="s">
        <v>482</v>
      </c>
      <c r="E204" t="s">
        <v>452</v>
      </c>
      <c r="F204" t="s">
        <v>453</v>
      </c>
      <c r="G204" t="s">
        <v>41</v>
      </c>
      <c r="H204" t="s">
        <v>481</v>
      </c>
      <c r="I204" t="s">
        <v>526</v>
      </c>
      <c r="J204" t="s">
        <v>527</v>
      </c>
      <c r="M204" s="1">
        <v>44245</v>
      </c>
      <c r="N204" t="s">
        <v>483</v>
      </c>
      <c r="O204" t="s">
        <v>278</v>
      </c>
      <c r="P204" t="s">
        <v>277</v>
      </c>
      <c r="Q204" t="s">
        <v>318</v>
      </c>
      <c r="S204" t="s">
        <v>57</v>
      </c>
    </row>
    <row r="205" spans="1:19" x14ac:dyDescent="0.25">
      <c r="A205">
        <v>210223</v>
      </c>
      <c r="B205" t="s">
        <v>27</v>
      </c>
      <c r="D205" t="s">
        <v>482</v>
      </c>
      <c r="E205" t="s">
        <v>452</v>
      </c>
      <c r="F205" t="s">
        <v>453</v>
      </c>
      <c r="G205" t="s">
        <v>41</v>
      </c>
      <c r="H205" t="s">
        <v>481</v>
      </c>
      <c r="I205" t="s">
        <v>528</v>
      </c>
      <c r="J205" t="s">
        <v>529</v>
      </c>
      <c r="M205" s="1">
        <v>44245</v>
      </c>
      <c r="N205" t="s">
        <v>483</v>
      </c>
      <c r="O205" t="s">
        <v>278</v>
      </c>
      <c r="P205" t="s">
        <v>277</v>
      </c>
      <c r="Q205" t="s">
        <v>318</v>
      </c>
      <c r="S205" t="s">
        <v>57</v>
      </c>
    </row>
    <row r="206" spans="1:19" x14ac:dyDescent="0.25">
      <c r="A206">
        <v>210223</v>
      </c>
      <c r="B206" t="s">
        <v>28</v>
      </c>
      <c r="D206" t="s">
        <v>482</v>
      </c>
      <c r="E206" t="s">
        <v>452</v>
      </c>
      <c r="F206" t="s">
        <v>453</v>
      </c>
      <c r="G206" t="s">
        <v>41</v>
      </c>
      <c r="H206" t="s">
        <v>481</v>
      </c>
      <c r="I206" t="s">
        <v>530</v>
      </c>
      <c r="J206" t="s">
        <v>531</v>
      </c>
      <c r="M206" s="1">
        <v>44245</v>
      </c>
      <c r="N206" t="s">
        <v>483</v>
      </c>
      <c r="O206" t="s">
        <v>278</v>
      </c>
      <c r="P206" t="s">
        <v>277</v>
      </c>
      <c r="Q206" t="s">
        <v>318</v>
      </c>
      <c r="S206" t="s">
        <v>57</v>
      </c>
    </row>
    <row r="207" spans="1:19" x14ac:dyDescent="0.25">
      <c r="A207">
        <v>210223</v>
      </c>
      <c r="B207" t="s">
        <v>70</v>
      </c>
      <c r="D207" t="s">
        <v>482</v>
      </c>
      <c r="E207" t="s">
        <v>452</v>
      </c>
      <c r="F207" t="s">
        <v>453</v>
      </c>
      <c r="G207" t="s">
        <v>41</v>
      </c>
      <c r="H207" t="s">
        <v>481</v>
      </c>
      <c r="I207" t="s">
        <v>508</v>
      </c>
      <c r="J207" t="s">
        <v>511</v>
      </c>
      <c r="M207" s="1">
        <v>44245</v>
      </c>
      <c r="N207" t="s">
        <v>483</v>
      </c>
      <c r="O207" t="s">
        <v>278</v>
      </c>
      <c r="P207" t="s">
        <v>277</v>
      </c>
      <c r="Q207" t="s">
        <v>318</v>
      </c>
      <c r="S207" t="s">
        <v>57</v>
      </c>
    </row>
    <row r="208" spans="1:19" x14ac:dyDescent="0.25">
      <c r="A208" s="17" t="s">
        <v>532</v>
      </c>
      <c r="B208" t="s">
        <v>19</v>
      </c>
      <c r="D208" t="s">
        <v>482</v>
      </c>
      <c r="E208" t="s">
        <v>452</v>
      </c>
      <c r="F208" t="s">
        <v>453</v>
      </c>
      <c r="I208" t="s">
        <v>92</v>
      </c>
      <c r="M208" s="1">
        <v>44301</v>
      </c>
      <c r="N208" t="s">
        <v>483</v>
      </c>
      <c r="O208" t="s">
        <v>278</v>
      </c>
      <c r="P208" t="s">
        <v>277</v>
      </c>
      <c r="Q208" t="s">
        <v>318</v>
      </c>
      <c r="R208" t="s">
        <v>537</v>
      </c>
      <c r="S208" t="s">
        <v>57</v>
      </c>
    </row>
    <row r="209" spans="1:19" x14ac:dyDescent="0.25">
      <c r="A209" s="17" t="s">
        <v>532</v>
      </c>
      <c r="B209" t="s">
        <v>20</v>
      </c>
      <c r="D209" t="s">
        <v>482</v>
      </c>
      <c r="E209" t="s">
        <v>452</v>
      </c>
      <c r="F209" t="s">
        <v>453</v>
      </c>
      <c r="I209" t="s">
        <v>533</v>
      </c>
      <c r="M209" s="1">
        <v>44301</v>
      </c>
      <c r="N209" t="s">
        <v>483</v>
      </c>
      <c r="O209" t="s">
        <v>278</v>
      </c>
      <c r="P209" t="s">
        <v>277</v>
      </c>
      <c r="Q209" t="s">
        <v>318</v>
      </c>
      <c r="R209" t="s">
        <v>537</v>
      </c>
      <c r="S209" t="s">
        <v>57</v>
      </c>
    </row>
    <row r="210" spans="1:19" x14ac:dyDescent="0.25">
      <c r="A210" s="17" t="s">
        <v>532</v>
      </c>
      <c r="B210" t="s">
        <v>21</v>
      </c>
      <c r="D210" t="s">
        <v>482</v>
      </c>
      <c r="E210" t="s">
        <v>452</v>
      </c>
      <c r="F210" t="s">
        <v>453</v>
      </c>
      <c r="I210" t="s">
        <v>534</v>
      </c>
      <c r="M210" s="1">
        <v>44301</v>
      </c>
      <c r="N210" t="s">
        <v>483</v>
      </c>
      <c r="O210" t="s">
        <v>278</v>
      </c>
      <c r="P210" t="s">
        <v>277</v>
      </c>
      <c r="Q210" t="s">
        <v>318</v>
      </c>
      <c r="R210" t="s">
        <v>537</v>
      </c>
      <c r="S210" t="s">
        <v>57</v>
      </c>
    </row>
    <row r="211" spans="1:19" x14ac:dyDescent="0.25">
      <c r="A211" s="17" t="s">
        <v>532</v>
      </c>
      <c r="B211" t="s">
        <v>22</v>
      </c>
      <c r="D211" t="s">
        <v>482</v>
      </c>
      <c r="E211" t="s">
        <v>452</v>
      </c>
      <c r="F211" t="s">
        <v>453</v>
      </c>
      <c r="I211" t="s">
        <v>535</v>
      </c>
      <c r="M211" s="1">
        <v>44301</v>
      </c>
      <c r="N211" t="s">
        <v>483</v>
      </c>
      <c r="O211" t="s">
        <v>278</v>
      </c>
      <c r="P211" t="s">
        <v>277</v>
      </c>
      <c r="Q211" t="s">
        <v>318</v>
      </c>
      <c r="R211" t="s">
        <v>537</v>
      </c>
      <c r="S211" t="s">
        <v>57</v>
      </c>
    </row>
    <row r="212" spans="1:19" x14ac:dyDescent="0.25">
      <c r="A212" s="17" t="s">
        <v>532</v>
      </c>
      <c r="B212" t="s">
        <v>23</v>
      </c>
      <c r="D212" t="s">
        <v>482</v>
      </c>
      <c r="E212" t="s">
        <v>452</v>
      </c>
      <c r="F212" t="s">
        <v>453</v>
      </c>
      <c r="I212" t="s">
        <v>536</v>
      </c>
      <c r="M212" s="1">
        <v>44301</v>
      </c>
      <c r="N212" t="s">
        <v>483</v>
      </c>
      <c r="O212" t="s">
        <v>278</v>
      </c>
      <c r="P212" t="s">
        <v>277</v>
      </c>
      <c r="Q212" t="s">
        <v>318</v>
      </c>
      <c r="R212" t="s">
        <v>537</v>
      </c>
      <c r="S212" t="s">
        <v>57</v>
      </c>
    </row>
    <row r="213" spans="1:19" x14ac:dyDescent="0.25">
      <c r="A213" s="17" t="s">
        <v>538</v>
      </c>
      <c r="B213" t="s">
        <v>66</v>
      </c>
      <c r="D213" t="s">
        <v>482</v>
      </c>
      <c r="E213" t="s">
        <v>452</v>
      </c>
      <c r="F213" t="s">
        <v>453</v>
      </c>
      <c r="I213" t="s">
        <v>92</v>
      </c>
      <c r="M213" s="1">
        <v>44319</v>
      </c>
      <c r="N213" t="s">
        <v>483</v>
      </c>
      <c r="O213" t="s">
        <v>278</v>
      </c>
      <c r="P213" t="s">
        <v>277</v>
      </c>
      <c r="Q213" t="s">
        <v>318</v>
      </c>
      <c r="R213" t="s">
        <v>537</v>
      </c>
      <c r="S213" t="s">
        <v>57</v>
      </c>
    </row>
    <row r="214" spans="1:19" x14ac:dyDescent="0.25">
      <c r="A214" s="17" t="s">
        <v>538</v>
      </c>
      <c r="B214" t="s">
        <v>24</v>
      </c>
      <c r="D214" t="s">
        <v>482</v>
      </c>
      <c r="E214" t="s">
        <v>452</v>
      </c>
      <c r="F214" t="s">
        <v>453</v>
      </c>
      <c r="I214" t="s">
        <v>533</v>
      </c>
      <c r="M214" s="1">
        <v>44319</v>
      </c>
      <c r="N214" t="s">
        <v>483</v>
      </c>
      <c r="O214" t="s">
        <v>278</v>
      </c>
      <c r="P214" t="s">
        <v>277</v>
      </c>
      <c r="Q214" t="s">
        <v>318</v>
      </c>
      <c r="R214" t="s">
        <v>537</v>
      </c>
      <c r="S214" t="s">
        <v>57</v>
      </c>
    </row>
    <row r="215" spans="1:19" x14ac:dyDescent="0.25">
      <c r="A215" s="17" t="s">
        <v>538</v>
      </c>
      <c r="B215" t="s">
        <v>25</v>
      </c>
      <c r="D215" t="s">
        <v>482</v>
      </c>
      <c r="E215" t="s">
        <v>452</v>
      </c>
      <c r="F215" t="s">
        <v>453</v>
      </c>
      <c r="I215" t="s">
        <v>534</v>
      </c>
      <c r="M215" s="1">
        <v>44319</v>
      </c>
      <c r="N215" t="s">
        <v>483</v>
      </c>
      <c r="O215" t="s">
        <v>278</v>
      </c>
      <c r="P215" t="s">
        <v>277</v>
      </c>
      <c r="Q215" t="s">
        <v>318</v>
      </c>
      <c r="R215" t="s">
        <v>537</v>
      </c>
      <c r="S215" t="s">
        <v>57</v>
      </c>
    </row>
    <row r="216" spans="1:19" x14ac:dyDescent="0.25">
      <c r="A216" s="17" t="s">
        <v>538</v>
      </c>
      <c r="B216" t="s">
        <v>26</v>
      </c>
      <c r="D216" t="s">
        <v>482</v>
      </c>
      <c r="E216" t="s">
        <v>452</v>
      </c>
      <c r="F216" t="s">
        <v>453</v>
      </c>
      <c r="I216" t="s">
        <v>535</v>
      </c>
      <c r="M216" s="1">
        <v>44319</v>
      </c>
      <c r="N216" t="s">
        <v>483</v>
      </c>
      <c r="O216" t="s">
        <v>278</v>
      </c>
      <c r="P216" t="s">
        <v>277</v>
      </c>
      <c r="Q216" t="s">
        <v>318</v>
      </c>
      <c r="R216" t="s">
        <v>537</v>
      </c>
      <c r="S216" t="s">
        <v>57</v>
      </c>
    </row>
    <row r="217" spans="1:19" x14ac:dyDescent="0.25">
      <c r="A217" s="17" t="s">
        <v>538</v>
      </c>
      <c r="B217" t="s">
        <v>27</v>
      </c>
      <c r="D217" t="s">
        <v>482</v>
      </c>
      <c r="E217" t="s">
        <v>452</v>
      </c>
      <c r="F217" t="s">
        <v>453</v>
      </c>
      <c r="I217" t="s">
        <v>536</v>
      </c>
      <c r="M217" s="1">
        <v>44319</v>
      </c>
      <c r="N217" t="s">
        <v>483</v>
      </c>
      <c r="O217" t="s">
        <v>278</v>
      </c>
      <c r="P217" t="s">
        <v>277</v>
      </c>
      <c r="Q217" t="s">
        <v>318</v>
      </c>
      <c r="R217" t="s">
        <v>537</v>
      </c>
      <c r="S217" t="s">
        <v>57</v>
      </c>
    </row>
    <row r="218" spans="1:19" x14ac:dyDescent="0.25">
      <c r="A218" s="17" t="s">
        <v>540</v>
      </c>
      <c r="B218" t="s">
        <v>20</v>
      </c>
      <c r="D218" t="s">
        <v>482</v>
      </c>
      <c r="E218" t="s">
        <v>452</v>
      </c>
      <c r="F218" t="s">
        <v>453</v>
      </c>
      <c r="I218" t="s">
        <v>539</v>
      </c>
      <c r="J218" t="s">
        <v>488</v>
      </c>
      <c r="M218" s="1">
        <v>44345</v>
      </c>
      <c r="N218" t="s">
        <v>483</v>
      </c>
      <c r="O218" t="s">
        <v>278</v>
      </c>
      <c r="P218" t="s">
        <v>277</v>
      </c>
      <c r="Q218" t="s">
        <v>318</v>
      </c>
      <c r="R218" t="s">
        <v>537</v>
      </c>
      <c r="S218" t="s">
        <v>57</v>
      </c>
    </row>
    <row r="219" spans="1:19" x14ac:dyDescent="0.25">
      <c r="A219" s="17" t="s">
        <v>540</v>
      </c>
      <c r="B219" t="s">
        <v>21</v>
      </c>
      <c r="D219" t="s">
        <v>482</v>
      </c>
      <c r="E219" t="s">
        <v>452</v>
      </c>
      <c r="F219" t="s">
        <v>453</v>
      </c>
      <c r="I219" t="s">
        <v>543</v>
      </c>
      <c r="J219" t="s">
        <v>544</v>
      </c>
      <c r="M219" s="1">
        <v>44345</v>
      </c>
      <c r="N219" t="s">
        <v>483</v>
      </c>
      <c r="O219" t="s">
        <v>278</v>
      </c>
      <c r="P219" t="s">
        <v>277</v>
      </c>
      <c r="Q219" t="s">
        <v>318</v>
      </c>
      <c r="R219" t="s">
        <v>537</v>
      </c>
      <c r="S219" t="s">
        <v>57</v>
      </c>
    </row>
    <row r="220" spans="1:19" x14ac:dyDescent="0.25">
      <c r="A220" s="17" t="s">
        <v>540</v>
      </c>
      <c r="B220" t="s">
        <v>22</v>
      </c>
      <c r="D220" t="s">
        <v>482</v>
      </c>
      <c r="E220" t="s">
        <v>452</v>
      </c>
      <c r="F220" t="s">
        <v>453</v>
      </c>
      <c r="I220" t="s">
        <v>545</v>
      </c>
      <c r="J220" t="s">
        <v>546</v>
      </c>
      <c r="M220" s="1">
        <v>44345</v>
      </c>
      <c r="N220" t="s">
        <v>483</v>
      </c>
      <c r="O220" t="s">
        <v>278</v>
      </c>
      <c r="P220" t="s">
        <v>277</v>
      </c>
      <c r="Q220" t="s">
        <v>318</v>
      </c>
      <c r="R220" t="s">
        <v>537</v>
      </c>
      <c r="S220" t="s">
        <v>57</v>
      </c>
    </row>
    <row r="221" spans="1:19" x14ac:dyDescent="0.25">
      <c r="A221" s="17" t="s">
        <v>540</v>
      </c>
      <c r="B221" t="s">
        <v>23</v>
      </c>
      <c r="D221" t="s">
        <v>482</v>
      </c>
      <c r="E221" t="s">
        <v>452</v>
      </c>
      <c r="F221" t="s">
        <v>453</v>
      </c>
      <c r="I221" t="s">
        <v>547</v>
      </c>
      <c r="J221" t="s">
        <v>548</v>
      </c>
      <c r="M221" s="1">
        <v>44345</v>
      </c>
      <c r="N221" t="s">
        <v>483</v>
      </c>
      <c r="O221" t="s">
        <v>278</v>
      </c>
      <c r="P221" t="s">
        <v>277</v>
      </c>
      <c r="Q221" t="s">
        <v>318</v>
      </c>
      <c r="R221" t="s">
        <v>537</v>
      </c>
      <c r="S221" t="s">
        <v>57</v>
      </c>
    </row>
    <row r="222" spans="1:19" x14ac:dyDescent="0.25">
      <c r="A222" s="17" t="s">
        <v>540</v>
      </c>
      <c r="B222" t="s">
        <v>66</v>
      </c>
      <c r="D222" t="s">
        <v>482</v>
      </c>
      <c r="E222" t="s">
        <v>452</v>
      </c>
      <c r="F222" t="s">
        <v>453</v>
      </c>
      <c r="I222" t="s">
        <v>549</v>
      </c>
      <c r="J222" t="s">
        <v>550</v>
      </c>
      <c r="M222" s="1">
        <v>44345</v>
      </c>
      <c r="N222" t="s">
        <v>483</v>
      </c>
      <c r="O222" t="s">
        <v>278</v>
      </c>
      <c r="P222" t="s">
        <v>277</v>
      </c>
      <c r="Q222" t="s">
        <v>318</v>
      </c>
      <c r="R222" t="s">
        <v>537</v>
      </c>
      <c r="S222" t="s">
        <v>57</v>
      </c>
    </row>
    <row r="223" spans="1:19" x14ac:dyDescent="0.25">
      <c r="A223" s="17" t="s">
        <v>540</v>
      </c>
      <c r="B223" t="s">
        <v>24</v>
      </c>
      <c r="D223" t="s">
        <v>482</v>
      </c>
      <c r="E223" t="s">
        <v>452</v>
      </c>
      <c r="F223" t="s">
        <v>453</v>
      </c>
      <c r="I223" t="s">
        <v>551</v>
      </c>
      <c r="J223" t="s">
        <v>552</v>
      </c>
      <c r="M223" s="1">
        <v>44345</v>
      </c>
      <c r="N223" t="s">
        <v>483</v>
      </c>
      <c r="O223" t="s">
        <v>278</v>
      </c>
      <c r="P223" t="s">
        <v>277</v>
      </c>
      <c r="Q223" t="s">
        <v>318</v>
      </c>
      <c r="R223" t="s">
        <v>537</v>
      </c>
      <c r="S223" t="s">
        <v>57</v>
      </c>
    </row>
    <row r="224" spans="1:19" x14ac:dyDescent="0.25">
      <c r="A224" s="17" t="s">
        <v>540</v>
      </c>
      <c r="B224" t="s">
        <v>25</v>
      </c>
      <c r="D224" t="s">
        <v>482</v>
      </c>
      <c r="E224" t="s">
        <v>452</v>
      </c>
      <c r="F224" t="s">
        <v>453</v>
      </c>
      <c r="I224" t="s">
        <v>553</v>
      </c>
      <c r="J224" t="s">
        <v>554</v>
      </c>
      <c r="M224" s="1">
        <v>44345</v>
      </c>
      <c r="N224" t="s">
        <v>483</v>
      </c>
      <c r="O224" t="s">
        <v>278</v>
      </c>
      <c r="P224" t="s">
        <v>277</v>
      </c>
      <c r="Q224" t="s">
        <v>318</v>
      </c>
      <c r="R224" t="s">
        <v>537</v>
      </c>
      <c r="S224" t="s">
        <v>57</v>
      </c>
    </row>
    <row r="225" spans="1:19" x14ac:dyDescent="0.25">
      <c r="A225" s="17" t="s">
        <v>540</v>
      </c>
      <c r="B225" t="s">
        <v>26</v>
      </c>
      <c r="D225" t="s">
        <v>482</v>
      </c>
      <c r="E225" t="s">
        <v>452</v>
      </c>
      <c r="F225" t="s">
        <v>453</v>
      </c>
      <c r="I225" t="s">
        <v>555</v>
      </c>
      <c r="J225" t="s">
        <v>556</v>
      </c>
      <c r="M225" s="1">
        <v>44345</v>
      </c>
      <c r="N225" t="s">
        <v>483</v>
      </c>
      <c r="O225" t="s">
        <v>278</v>
      </c>
      <c r="P225" t="s">
        <v>277</v>
      </c>
      <c r="Q225" t="s">
        <v>318</v>
      </c>
      <c r="R225" t="s">
        <v>537</v>
      </c>
      <c r="S225" t="s">
        <v>57</v>
      </c>
    </row>
    <row r="226" spans="1:19" x14ac:dyDescent="0.25">
      <c r="A226" s="17" t="s">
        <v>540</v>
      </c>
      <c r="B226" t="s">
        <v>27</v>
      </c>
      <c r="D226" t="s">
        <v>482</v>
      </c>
      <c r="E226" t="s">
        <v>452</v>
      </c>
      <c r="F226" t="s">
        <v>453</v>
      </c>
      <c r="I226" t="s">
        <v>545</v>
      </c>
      <c r="J226" t="s">
        <v>557</v>
      </c>
      <c r="M226" s="1">
        <v>44345</v>
      </c>
      <c r="N226" t="s">
        <v>483</v>
      </c>
      <c r="O226" t="s">
        <v>278</v>
      </c>
      <c r="P226" t="s">
        <v>277</v>
      </c>
      <c r="Q226" t="s">
        <v>318</v>
      </c>
      <c r="R226" t="s">
        <v>537</v>
      </c>
      <c r="S226" t="s">
        <v>57</v>
      </c>
    </row>
    <row r="227" spans="1:19" x14ac:dyDescent="0.25">
      <c r="A227" s="17" t="s">
        <v>540</v>
      </c>
      <c r="B227" t="s">
        <v>28</v>
      </c>
      <c r="D227" t="s">
        <v>482</v>
      </c>
      <c r="E227" t="s">
        <v>452</v>
      </c>
      <c r="F227" t="s">
        <v>453</v>
      </c>
      <c r="I227" t="s">
        <v>551</v>
      </c>
      <c r="J227" t="s">
        <v>558</v>
      </c>
      <c r="M227" s="1">
        <v>44345</v>
      </c>
      <c r="N227" t="s">
        <v>483</v>
      </c>
      <c r="O227" t="s">
        <v>278</v>
      </c>
      <c r="P227" t="s">
        <v>277</v>
      </c>
      <c r="Q227" t="s">
        <v>318</v>
      </c>
      <c r="R227" t="s">
        <v>537</v>
      </c>
      <c r="S227" t="s">
        <v>57</v>
      </c>
    </row>
    <row r="228" spans="1:19" x14ac:dyDescent="0.25">
      <c r="A228" s="17" t="s">
        <v>540</v>
      </c>
      <c r="B228" t="s">
        <v>70</v>
      </c>
      <c r="D228" t="s">
        <v>482</v>
      </c>
      <c r="E228" t="s">
        <v>452</v>
      </c>
      <c r="F228" t="s">
        <v>453</v>
      </c>
      <c r="I228" t="s">
        <v>539</v>
      </c>
      <c r="J228" t="s">
        <v>78</v>
      </c>
      <c r="M228" s="1">
        <v>44345</v>
      </c>
      <c r="N228" t="s">
        <v>483</v>
      </c>
      <c r="O228" t="s">
        <v>278</v>
      </c>
      <c r="P228" t="s">
        <v>277</v>
      </c>
      <c r="Q228" t="s">
        <v>318</v>
      </c>
      <c r="R228" t="s">
        <v>537</v>
      </c>
      <c r="S228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206</v>
      </c>
    </row>
    <row r="17" spans="1:12" x14ac:dyDescent="0.25">
      <c r="B17" t="s">
        <v>214</v>
      </c>
      <c r="C17" t="s">
        <v>215</v>
      </c>
      <c r="J17" t="s">
        <v>207</v>
      </c>
      <c r="K17" t="s">
        <v>63</v>
      </c>
      <c r="L17" t="str">
        <f>K17&amp;","&amp;$H$25</f>
        <v>atc1,sal</v>
      </c>
    </row>
    <row r="18" spans="1:12" x14ac:dyDescent="0.25">
      <c r="A18" t="s">
        <v>205</v>
      </c>
      <c r="B18">
        <v>5</v>
      </c>
      <c r="C18">
        <f>$B$21-B18</f>
        <v>2.3600000000000003</v>
      </c>
      <c r="J18" t="s">
        <v>208</v>
      </c>
      <c r="K18" t="s">
        <v>210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209</v>
      </c>
      <c r="K19" t="s">
        <v>211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207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208</v>
      </c>
      <c r="K21" t="s">
        <v>212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209</v>
      </c>
      <c r="K22" t="s">
        <v>213</v>
      </c>
      <c r="L22" t="str">
        <f>K22&amp;","&amp;$I$25</f>
        <v>sal1,cin,atc</v>
      </c>
    </row>
    <row r="23" spans="1:12" x14ac:dyDescent="0.25">
      <c r="B23" t="s">
        <v>207</v>
      </c>
      <c r="C23" t="s">
        <v>208</v>
      </c>
      <c r="D23" t="s">
        <v>209</v>
      </c>
      <c r="E23" s="16" t="s">
        <v>207</v>
      </c>
      <c r="F23" s="16" t="s">
        <v>208</v>
      </c>
      <c r="G23" s="16" t="s">
        <v>209</v>
      </c>
      <c r="J23" t="s">
        <v>207</v>
      </c>
      <c r="K23" t="s">
        <v>63</v>
      </c>
      <c r="L23" t="str">
        <f>K23&amp;","&amp;$H$25</f>
        <v>atc1,sal</v>
      </c>
    </row>
    <row r="24" spans="1:12" x14ac:dyDescent="0.25">
      <c r="A24" t="s">
        <v>206</v>
      </c>
      <c r="B24" t="s">
        <v>63</v>
      </c>
      <c r="C24" t="s">
        <v>210</v>
      </c>
      <c r="D24" t="s">
        <v>211</v>
      </c>
      <c r="E24" t="s">
        <v>64</v>
      </c>
      <c r="F24" t="s">
        <v>212</v>
      </c>
      <c r="G24" t="s">
        <v>213</v>
      </c>
      <c r="J24" t="s">
        <v>209</v>
      </c>
      <c r="K24" t="s">
        <v>211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208</v>
      </c>
      <c r="K25" t="s">
        <v>210</v>
      </c>
      <c r="L25" t="str">
        <f>K25&amp;","&amp;$H$25</f>
        <v>atc1,ara,sal</v>
      </c>
    </row>
    <row r="26" spans="1:12" x14ac:dyDescent="0.25">
      <c r="J26" s="16" t="s">
        <v>207</v>
      </c>
      <c r="K26" t="s">
        <v>64</v>
      </c>
      <c r="L26" t="str">
        <f>K26&amp;","&amp;$I$25</f>
        <v>sal1,atc</v>
      </c>
    </row>
    <row r="27" spans="1:12" x14ac:dyDescent="0.25">
      <c r="J27" s="16" t="s">
        <v>209</v>
      </c>
      <c r="K27" t="s">
        <v>213</v>
      </c>
      <c r="L27" t="str">
        <f>K27&amp;","&amp;$I$25</f>
        <v>sal1,cin,atc</v>
      </c>
    </row>
    <row r="28" spans="1:12" x14ac:dyDescent="0.25">
      <c r="J28" s="16" t="s">
        <v>208</v>
      </c>
      <c r="K28" t="s">
        <v>212</v>
      </c>
      <c r="L28" t="str">
        <f>K28&amp;","&amp;$I$25</f>
        <v>sal1,ara,atc</v>
      </c>
    </row>
    <row r="34" spans="1:7" x14ac:dyDescent="0.25">
      <c r="A34" t="s">
        <v>145</v>
      </c>
      <c r="B34" t="s">
        <v>216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218</v>
      </c>
    </row>
    <row r="35" spans="1:7" x14ac:dyDescent="0.25">
      <c r="A35" t="s">
        <v>146</v>
      </c>
      <c r="B35" t="s">
        <v>216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218</v>
      </c>
    </row>
    <row r="36" spans="1:7" x14ac:dyDescent="0.25">
      <c r="A36" t="s">
        <v>147</v>
      </c>
      <c r="B36" t="s">
        <v>216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218</v>
      </c>
    </row>
    <row r="37" spans="1:7" x14ac:dyDescent="0.25">
      <c r="A37" t="s">
        <v>148</v>
      </c>
      <c r="B37" t="s">
        <v>216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218</v>
      </c>
    </row>
    <row r="38" spans="1:7" x14ac:dyDescent="0.25">
      <c r="A38" t="s">
        <v>149</v>
      </c>
      <c r="B38" t="s">
        <v>216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218</v>
      </c>
    </row>
    <row r="39" spans="1:7" x14ac:dyDescent="0.25">
      <c r="A39" t="s">
        <v>150</v>
      </c>
      <c r="B39" t="s">
        <v>216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218</v>
      </c>
    </row>
    <row r="40" spans="1:7" x14ac:dyDescent="0.25">
      <c r="A40" t="s">
        <v>151</v>
      </c>
      <c r="B40" t="s">
        <v>217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218</v>
      </c>
    </row>
    <row r="41" spans="1:7" x14ac:dyDescent="0.25">
      <c r="A41" t="s">
        <v>152</v>
      </c>
      <c r="B41" t="s">
        <v>217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218</v>
      </c>
    </row>
    <row r="42" spans="1:7" x14ac:dyDescent="0.25">
      <c r="A42" t="s">
        <v>153</v>
      </c>
      <c r="B42" t="s">
        <v>217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218</v>
      </c>
    </row>
    <row r="43" spans="1:7" x14ac:dyDescent="0.25">
      <c r="A43" t="s">
        <v>154</v>
      </c>
      <c r="B43" t="s">
        <v>217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218</v>
      </c>
    </row>
    <row r="44" spans="1:7" x14ac:dyDescent="0.25">
      <c r="A44" t="s">
        <v>155</v>
      </c>
      <c r="B44" t="s">
        <v>217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218</v>
      </c>
    </row>
    <row r="45" spans="1:7" x14ac:dyDescent="0.25">
      <c r="A45" t="s">
        <v>156</v>
      </c>
      <c r="B45" t="s">
        <v>217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218</v>
      </c>
    </row>
    <row r="46" spans="1:7" x14ac:dyDescent="0.25">
      <c r="A46" t="s">
        <v>157</v>
      </c>
      <c r="B46" t="s">
        <v>216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218</v>
      </c>
    </row>
    <row r="47" spans="1:7" x14ac:dyDescent="0.25">
      <c r="A47" t="s">
        <v>158</v>
      </c>
      <c r="B47" t="s">
        <v>216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218</v>
      </c>
    </row>
    <row r="48" spans="1:7" x14ac:dyDescent="0.25">
      <c r="A48" t="s">
        <v>159</v>
      </c>
      <c r="B48" t="s">
        <v>216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205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465</v>
      </c>
      <c r="C1" t="s">
        <v>466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B43" sqref="B43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20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484</v>
      </c>
    </row>
    <row r="2" spans="1:20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20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20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20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20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20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20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20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20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20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20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20" x14ac:dyDescent="0.25">
      <c r="A13" s="8" t="s">
        <v>65</v>
      </c>
    </row>
    <row r="14" spans="1:20" x14ac:dyDescent="0.25">
      <c r="A14" s="8" t="s">
        <v>272</v>
      </c>
      <c r="B14" t="s">
        <v>49</v>
      </c>
      <c r="C14">
        <v>180201</v>
      </c>
      <c r="D14">
        <v>181113</v>
      </c>
      <c r="E14">
        <v>181203</v>
      </c>
      <c r="F14">
        <v>190118</v>
      </c>
      <c r="G14">
        <v>190207</v>
      </c>
      <c r="H14">
        <v>190220</v>
      </c>
      <c r="I14">
        <v>190228</v>
      </c>
      <c r="J14">
        <v>190308</v>
      </c>
      <c r="K14">
        <v>190428</v>
      </c>
      <c r="L14">
        <v>191011</v>
      </c>
      <c r="M14">
        <v>191114</v>
      </c>
      <c r="N14">
        <v>200131</v>
      </c>
      <c r="O14">
        <v>201125</v>
      </c>
      <c r="P14">
        <v>201212</v>
      </c>
      <c r="Q14">
        <v>210223</v>
      </c>
      <c r="R14" s="17" t="s">
        <v>532</v>
      </c>
      <c r="S14">
        <v>210507</v>
      </c>
      <c r="T14">
        <v>210603</v>
      </c>
    </row>
    <row r="15" spans="1:20" x14ac:dyDescent="0.25">
      <c r="A15" t="s">
        <v>46</v>
      </c>
      <c r="B15" t="s">
        <v>51</v>
      </c>
      <c r="C15">
        <v>50</v>
      </c>
      <c r="D15">
        <f>0.3*C2</f>
        <v>90</v>
      </c>
      <c r="E15">
        <v>90</v>
      </c>
      <c r="F15">
        <v>300</v>
      </c>
      <c r="G15">
        <v>15</v>
      </c>
      <c r="H15">
        <v>15</v>
      </c>
      <c r="I15">
        <v>15</v>
      </c>
      <c r="J15">
        <v>150</v>
      </c>
      <c r="K15">
        <v>30</v>
      </c>
      <c r="L15">
        <v>300</v>
      </c>
      <c r="M15">
        <v>286</v>
      </c>
      <c r="N15">
        <v>300</v>
      </c>
      <c r="O15">
        <v>300</v>
      </c>
      <c r="P15">
        <v>60</v>
      </c>
      <c r="Q15">
        <v>300</v>
      </c>
      <c r="R15">
        <f>4300000*34.88/500000</f>
        <v>299.96800000000002</v>
      </c>
      <c r="S15">
        <f>430000*6.977*40/(100*4000)</f>
        <v>300.01100000000002</v>
      </c>
      <c r="T15">
        <f>430000*1.05*2/15/200</f>
        <v>301</v>
      </c>
    </row>
    <row r="16" spans="1:20" x14ac:dyDescent="0.25">
      <c r="A16" t="s">
        <v>63</v>
      </c>
      <c r="B16" t="s">
        <v>51</v>
      </c>
      <c r="C16">
        <v>100</v>
      </c>
      <c r="D16">
        <f>C2</f>
        <v>300</v>
      </c>
      <c r="E16">
        <v>150</v>
      </c>
      <c r="G16">
        <v>45</v>
      </c>
      <c r="H16">
        <v>45</v>
      </c>
      <c r="I16">
        <v>300</v>
      </c>
      <c r="K16">
        <v>90</v>
      </c>
    </row>
    <row r="17" spans="1:20" x14ac:dyDescent="0.25">
      <c r="A17" t="s">
        <v>67</v>
      </c>
      <c r="B17" t="s">
        <v>51</v>
      </c>
      <c r="C17">
        <v>200</v>
      </c>
      <c r="G17">
        <v>120</v>
      </c>
      <c r="H17">
        <v>120</v>
      </c>
      <c r="K17">
        <v>150</v>
      </c>
    </row>
    <row r="18" spans="1:20" x14ac:dyDescent="0.25">
      <c r="A18" t="s">
        <v>112</v>
      </c>
      <c r="B18" t="s">
        <v>51</v>
      </c>
      <c r="G18">
        <v>300</v>
      </c>
      <c r="H18">
        <v>300</v>
      </c>
      <c r="K18">
        <v>210</v>
      </c>
    </row>
    <row r="19" spans="1:20" x14ac:dyDescent="0.25">
      <c r="A19" t="s">
        <v>328</v>
      </c>
      <c r="K19">
        <v>300</v>
      </c>
    </row>
    <row r="20" spans="1:20" x14ac:dyDescent="0.25">
      <c r="A20" t="s">
        <v>54</v>
      </c>
      <c r="B20" t="s">
        <v>53</v>
      </c>
      <c r="D20">
        <f>0.1*C4</f>
        <v>0.2</v>
      </c>
      <c r="E20">
        <v>0.2</v>
      </c>
      <c r="F20">
        <v>2</v>
      </c>
      <c r="G20">
        <v>0.6</v>
      </c>
      <c r="H20">
        <v>0.6</v>
      </c>
      <c r="I20">
        <v>0.6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f>1300*769.2/500000</f>
        <v>1.9999200000000001</v>
      </c>
      <c r="S20">
        <f>1300*15.38*40/(100*4000)</f>
        <v>1.9994000000000001</v>
      </c>
      <c r="T20">
        <f>1300*0.23*2/15/200</f>
        <v>0.19933333333333333</v>
      </c>
    </row>
    <row r="21" spans="1:20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f>50000*50/500000</f>
        <v>5</v>
      </c>
      <c r="S21">
        <f>50000*1*40/(100*4000)</f>
        <v>5</v>
      </c>
      <c r="T21">
        <f>2500*0.3*2/15/200</f>
        <v>0.5</v>
      </c>
    </row>
    <row r="22" spans="1:20" x14ac:dyDescent="0.25">
      <c r="A22" t="s">
        <v>68</v>
      </c>
      <c r="B22" t="s">
        <v>56</v>
      </c>
      <c r="T22">
        <f>2500*1.5*2/15/200</f>
        <v>2.5</v>
      </c>
    </row>
    <row r="23" spans="1:20" x14ac:dyDescent="0.25">
      <c r="A23" t="s">
        <v>69</v>
      </c>
      <c r="B23" t="s">
        <v>56</v>
      </c>
      <c r="T23">
        <f>2500*3*2/15/200</f>
        <v>5</v>
      </c>
    </row>
    <row r="24" spans="1:20" x14ac:dyDescent="0.25">
      <c r="A24" t="s">
        <v>57</v>
      </c>
      <c r="B24" t="s">
        <v>56</v>
      </c>
      <c r="D24">
        <f>0.3*C6</f>
        <v>30</v>
      </c>
      <c r="E24">
        <v>30</v>
      </c>
      <c r="G24">
        <v>5</v>
      </c>
      <c r="H24">
        <v>5</v>
      </c>
      <c r="I24">
        <v>15</v>
      </c>
      <c r="J24">
        <v>100</v>
      </c>
      <c r="K24">
        <v>10</v>
      </c>
      <c r="L24">
        <v>5</v>
      </c>
      <c r="M24">
        <v>100</v>
      </c>
      <c r="N24">
        <v>100</v>
      </c>
      <c r="O24">
        <v>100</v>
      </c>
      <c r="P24">
        <v>50</v>
      </c>
      <c r="Q24">
        <v>100</v>
      </c>
      <c r="R24">
        <f>100*500000/500000</f>
        <v>100</v>
      </c>
      <c r="S24">
        <f>500000*2*40/(100*4000)</f>
        <v>100</v>
      </c>
      <c r="T24">
        <f>100000*8*2/80/200</f>
        <v>100</v>
      </c>
    </row>
    <row r="25" spans="1:20" x14ac:dyDescent="0.25">
      <c r="A25" t="s">
        <v>64</v>
      </c>
      <c r="B25" t="s">
        <v>56</v>
      </c>
      <c r="D25">
        <f>C6</f>
        <v>100</v>
      </c>
      <c r="E25">
        <v>50</v>
      </c>
      <c r="G25">
        <v>15</v>
      </c>
      <c r="H25">
        <v>15</v>
      </c>
      <c r="I25">
        <v>100</v>
      </c>
      <c r="K25">
        <v>30</v>
      </c>
      <c r="L25">
        <v>20</v>
      </c>
      <c r="P25">
        <v>100</v>
      </c>
      <c r="T25">
        <f>100000*2.4*2/80/200</f>
        <v>30</v>
      </c>
    </row>
    <row r="26" spans="1:20" x14ac:dyDescent="0.25">
      <c r="A26" t="s">
        <v>110</v>
      </c>
      <c r="B26" t="s">
        <v>56</v>
      </c>
      <c r="G26">
        <v>40</v>
      </c>
      <c r="H26">
        <v>40</v>
      </c>
      <c r="K26">
        <v>50</v>
      </c>
      <c r="L26">
        <v>110</v>
      </c>
    </row>
    <row r="27" spans="1:20" x14ac:dyDescent="0.25">
      <c r="A27" t="s">
        <v>111</v>
      </c>
      <c r="B27" t="s">
        <v>56</v>
      </c>
      <c r="G27">
        <v>100</v>
      </c>
      <c r="H27">
        <v>100</v>
      </c>
      <c r="K27">
        <v>70</v>
      </c>
    </row>
    <row r="28" spans="1:20" x14ac:dyDescent="0.25">
      <c r="A28" t="s">
        <v>327</v>
      </c>
      <c r="K28">
        <v>100</v>
      </c>
    </row>
    <row r="29" spans="1:20" x14ac:dyDescent="0.25">
      <c r="A29" t="s">
        <v>541</v>
      </c>
      <c r="B29" t="s">
        <v>53</v>
      </c>
      <c r="T29">
        <f>1300*1.15*2/15/200</f>
        <v>0.99666666666666659</v>
      </c>
    </row>
    <row r="30" spans="1:20" x14ac:dyDescent="0.25">
      <c r="A30" t="s">
        <v>542</v>
      </c>
      <c r="B30" t="s">
        <v>53</v>
      </c>
      <c r="T30">
        <f>1300*2.31*2/15/200</f>
        <v>2.0019999999999998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273</v>
      </c>
      <c r="B13" t="s">
        <v>275</v>
      </c>
    </row>
    <row r="14" spans="1:4" x14ac:dyDescent="0.25">
      <c r="A14" t="s">
        <v>274</v>
      </c>
      <c r="B14" t="s">
        <v>276</v>
      </c>
    </row>
    <row r="15" spans="1:4" x14ac:dyDescent="0.25">
      <c r="A15" t="s">
        <v>277</v>
      </c>
      <c r="B15" t="s">
        <v>314</v>
      </c>
    </row>
    <row r="16" spans="1:4" x14ac:dyDescent="0.25">
      <c r="A16" t="s">
        <v>278</v>
      </c>
      <c r="B16" t="s">
        <v>317</v>
      </c>
    </row>
    <row r="17" spans="1:2" x14ac:dyDescent="0.25">
      <c r="A17" t="s">
        <v>315</v>
      </c>
      <c r="B17" t="s">
        <v>279</v>
      </c>
    </row>
    <row r="18" spans="1:2" x14ac:dyDescent="0.25">
      <c r="A18" t="s">
        <v>316</v>
      </c>
      <c r="B18" t="s">
        <v>280</v>
      </c>
    </row>
    <row r="19" spans="1:2" x14ac:dyDescent="0.25">
      <c r="A19" t="s">
        <v>19</v>
      </c>
      <c r="B19" t="s">
        <v>281</v>
      </c>
    </row>
    <row r="20" spans="1:2" x14ac:dyDescent="0.25">
      <c r="A20" t="s">
        <v>20</v>
      </c>
      <c r="B20" t="s">
        <v>282</v>
      </c>
    </row>
    <row r="21" spans="1:2" x14ac:dyDescent="0.25">
      <c r="A21" t="s">
        <v>21</v>
      </c>
      <c r="B21" t="s">
        <v>283</v>
      </c>
    </row>
    <row r="22" spans="1:2" x14ac:dyDescent="0.25">
      <c r="A22" t="s">
        <v>22</v>
      </c>
      <c r="B22" t="s">
        <v>284</v>
      </c>
    </row>
    <row r="23" spans="1:2" x14ac:dyDescent="0.25">
      <c r="A23" t="s">
        <v>23</v>
      </c>
      <c r="B23" t="s">
        <v>285</v>
      </c>
    </row>
    <row r="24" spans="1:2" x14ac:dyDescent="0.25">
      <c r="A24" t="s">
        <v>66</v>
      </c>
      <c r="B24" t="s">
        <v>286</v>
      </c>
    </row>
    <row r="25" spans="1:2" x14ac:dyDescent="0.25">
      <c r="A25" t="s">
        <v>24</v>
      </c>
      <c r="B25" t="s">
        <v>287</v>
      </c>
    </row>
    <row r="26" spans="1:2" x14ac:dyDescent="0.25">
      <c r="A26" t="s">
        <v>25</v>
      </c>
      <c r="B26" t="s">
        <v>288</v>
      </c>
    </row>
    <row r="27" spans="1:2" x14ac:dyDescent="0.25">
      <c r="A27" t="s">
        <v>26</v>
      </c>
      <c r="B27" t="s">
        <v>289</v>
      </c>
    </row>
    <row r="28" spans="1:2" x14ac:dyDescent="0.25">
      <c r="A28" t="s">
        <v>27</v>
      </c>
      <c r="B28" t="s">
        <v>290</v>
      </c>
    </row>
    <row r="29" spans="1:2" x14ac:dyDescent="0.25">
      <c r="A29" t="s">
        <v>28</v>
      </c>
      <c r="B29" t="s">
        <v>291</v>
      </c>
    </row>
    <row r="30" spans="1:2" x14ac:dyDescent="0.25">
      <c r="A30" t="s">
        <v>70</v>
      </c>
      <c r="B30" t="s">
        <v>292</v>
      </c>
    </row>
    <row r="31" spans="1:2" x14ac:dyDescent="0.25">
      <c r="A31" t="s">
        <v>175</v>
      </c>
      <c r="B31" t="s">
        <v>297</v>
      </c>
    </row>
    <row r="32" spans="1:2" x14ac:dyDescent="0.25">
      <c r="A32" t="s">
        <v>176</v>
      </c>
      <c r="B32" t="s">
        <v>298</v>
      </c>
    </row>
    <row r="33" spans="1:2" x14ac:dyDescent="0.25">
      <c r="A33" t="s">
        <v>177</v>
      </c>
      <c r="B33" t="s">
        <v>299</v>
      </c>
    </row>
    <row r="34" spans="1:2" x14ac:dyDescent="0.25">
      <c r="A34" t="s">
        <v>300</v>
      </c>
      <c r="B34" t="s">
        <v>301</v>
      </c>
    </row>
    <row r="35" spans="1:2" x14ac:dyDescent="0.25">
      <c r="A35" t="s">
        <v>302</v>
      </c>
      <c r="B35" t="s">
        <v>303</v>
      </c>
    </row>
    <row r="36" spans="1:2" x14ac:dyDescent="0.25">
      <c r="A36" t="s">
        <v>293</v>
      </c>
      <c r="B36" t="s">
        <v>294</v>
      </c>
    </row>
    <row r="37" spans="1:2" x14ac:dyDescent="0.25">
      <c r="A37" t="s">
        <v>295</v>
      </c>
      <c r="B37" t="s">
        <v>296</v>
      </c>
    </row>
    <row r="38" spans="1:2" x14ac:dyDescent="0.25">
      <c r="A38" t="s">
        <v>304</v>
      </c>
      <c r="B38" t="s">
        <v>305</v>
      </c>
    </row>
    <row r="39" spans="1:2" x14ac:dyDescent="0.25">
      <c r="A39" t="s">
        <v>306</v>
      </c>
      <c r="B39" t="s">
        <v>308</v>
      </c>
    </row>
    <row r="40" spans="1:2" x14ac:dyDescent="0.25">
      <c r="A40" t="s">
        <v>307</v>
      </c>
      <c r="B40" t="s">
        <v>309</v>
      </c>
    </row>
    <row r="41" spans="1:2" x14ac:dyDescent="0.25">
      <c r="A41" s="18" t="s">
        <v>325</v>
      </c>
      <c r="B41" t="s">
        <v>326</v>
      </c>
    </row>
    <row r="42" spans="1:2" x14ac:dyDescent="0.25">
      <c r="A42" t="s">
        <v>310</v>
      </c>
      <c r="B42" t="s">
        <v>311</v>
      </c>
    </row>
    <row r="43" spans="1:2" x14ac:dyDescent="0.25">
      <c r="A43" t="s">
        <v>312</v>
      </c>
      <c r="B43" t="s">
        <v>313</v>
      </c>
    </row>
    <row r="44" spans="1:2" x14ac:dyDescent="0.25">
      <c r="A44" t="s">
        <v>318</v>
      </c>
      <c r="B44" t="s">
        <v>319</v>
      </c>
    </row>
    <row r="45" spans="1:2" x14ac:dyDescent="0.25">
      <c r="A45" t="s">
        <v>478</v>
      </c>
      <c r="B45" t="s">
        <v>479</v>
      </c>
    </row>
    <row r="46" spans="1:2" x14ac:dyDescent="0.25">
      <c r="A46" t="s">
        <v>481</v>
      </c>
      <c r="B46" t="s">
        <v>480</v>
      </c>
    </row>
    <row r="47" spans="1:2" x14ac:dyDescent="0.25">
      <c r="A47" t="s">
        <v>498</v>
      </c>
      <c r="B47" t="s">
        <v>497</v>
      </c>
    </row>
    <row r="48" spans="1:2" x14ac:dyDescent="0.25">
      <c r="A48" t="s">
        <v>499</v>
      </c>
      <c r="B48" t="s">
        <v>501</v>
      </c>
    </row>
    <row r="49" spans="1:2" x14ac:dyDescent="0.25">
      <c r="A49" t="s">
        <v>500</v>
      </c>
      <c r="B49" t="s">
        <v>502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467</v>
      </c>
    </row>
    <row r="3" spans="2:4" x14ac:dyDescent="0.25">
      <c r="C3" t="s">
        <v>468</v>
      </c>
      <c r="D3" t="s">
        <v>467</v>
      </c>
    </row>
    <row r="4" spans="2:4" x14ac:dyDescent="0.25">
      <c r="C4" t="s">
        <v>57</v>
      </c>
      <c r="D4" t="s">
        <v>468</v>
      </c>
    </row>
    <row r="5" spans="2:4" x14ac:dyDescent="0.25">
      <c r="C5" t="s">
        <v>467</v>
      </c>
      <c r="D5" t="s">
        <v>468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485</v>
      </c>
    </row>
    <row r="8" spans="2:4" x14ac:dyDescent="0.25">
      <c r="C8" t="s">
        <v>486</v>
      </c>
      <c r="D8" t="s">
        <v>485</v>
      </c>
    </row>
    <row r="9" spans="2:4" x14ac:dyDescent="0.25">
      <c r="C9" t="s">
        <v>64</v>
      </c>
      <c r="D9" t="s">
        <v>486</v>
      </c>
    </row>
    <row r="10" spans="2:4" x14ac:dyDescent="0.25">
      <c r="C10" t="s">
        <v>485</v>
      </c>
      <c r="D10" t="s">
        <v>486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467</v>
      </c>
      <c r="D3" t="s">
        <v>468</v>
      </c>
    </row>
    <row r="6" spans="1:4" x14ac:dyDescent="0.25">
      <c r="B6">
        <v>1</v>
      </c>
      <c r="C6">
        <v>22</v>
      </c>
    </row>
    <row r="7" spans="1:4" x14ac:dyDescent="0.25">
      <c r="A7" t="s">
        <v>469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470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427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471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472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473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381</v>
      </c>
      <c r="H3" t="s">
        <v>380</v>
      </c>
      <c r="I3" t="s">
        <v>57</v>
      </c>
      <c r="J3" t="s">
        <v>403</v>
      </c>
      <c r="K3" t="s">
        <v>404</v>
      </c>
      <c r="L3" t="s">
        <v>405</v>
      </c>
    </row>
    <row r="7" spans="2:12" x14ac:dyDescent="0.25">
      <c r="E7">
        <v>50</v>
      </c>
    </row>
    <row r="8" spans="2:12" x14ac:dyDescent="0.25">
      <c r="B8" t="s">
        <v>410</v>
      </c>
      <c r="D8" t="s">
        <v>406</v>
      </c>
      <c r="E8" t="str">
        <f>(E$7-LEFT(D8,FIND(",",D8)-1))&amp;",["&amp;$I$3&amp;"]"</f>
        <v>35.5,[sal]</v>
      </c>
    </row>
    <row r="9" spans="2:12" x14ac:dyDescent="0.25">
      <c r="B9" t="s">
        <v>411</v>
      </c>
      <c r="C9" t="s">
        <v>19</v>
      </c>
      <c r="D9" t="s">
        <v>407</v>
      </c>
      <c r="E9" t="str">
        <f>(E$7-LEFT(D9,FIND(",",D9)-1))&amp;",["&amp;$I$3&amp;"]"</f>
        <v>39,[sal]</v>
      </c>
    </row>
    <row r="10" spans="2:12" x14ac:dyDescent="0.25">
      <c r="B10" t="s">
        <v>412</v>
      </c>
      <c r="C10" t="s">
        <v>20</v>
      </c>
      <c r="D10" t="s">
        <v>408</v>
      </c>
      <c r="E10" t="str">
        <f>(E$7-LEFT(D10,FIND(",",D10)-1))&amp;",["&amp;$I$3&amp;"]"</f>
        <v>37.6,[sal]</v>
      </c>
    </row>
    <row r="11" spans="2:12" x14ac:dyDescent="0.25">
      <c r="B11" t="s">
        <v>413</v>
      </c>
      <c r="D11" t="s">
        <v>406</v>
      </c>
      <c r="E11" t="str">
        <f>(E$7-LEFT(D11,FIND(",",D11)-1))&amp;",["&amp;$I$3&amp;"]"</f>
        <v>35.5,[sal]</v>
      </c>
    </row>
    <row r="12" spans="2:12" x14ac:dyDescent="0.25">
      <c r="B12" t="s">
        <v>414</v>
      </c>
      <c r="C12" t="s">
        <v>21</v>
      </c>
      <c r="D12" t="s">
        <v>409</v>
      </c>
      <c r="E12" t="str">
        <f>(E$7-LEFT(D12,FIND(",",D12)-1))&amp;",["&amp;$I$3&amp;"]"</f>
        <v>36.8,[sal]</v>
      </c>
    </row>
    <row r="13" spans="2:12" x14ac:dyDescent="0.25">
      <c r="B13" t="s">
        <v>415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416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417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418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419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420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421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422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423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424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425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426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427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428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429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379</v>
      </c>
      <c r="H4" t="s">
        <v>379</v>
      </c>
    </row>
    <row r="5" spans="2:8" x14ac:dyDescent="0.25">
      <c r="F5" t="s">
        <v>380</v>
      </c>
      <c r="G5" t="s">
        <v>382</v>
      </c>
      <c r="H5" t="s">
        <v>382</v>
      </c>
    </row>
    <row r="6" spans="2:8" x14ac:dyDescent="0.25">
      <c r="F6" t="s">
        <v>381</v>
      </c>
      <c r="G6" t="s">
        <v>383</v>
      </c>
      <c r="H6" t="s">
        <v>383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328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328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328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327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327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327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238</v>
      </c>
      <c r="E2" t="s">
        <v>206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239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240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240</v>
      </c>
      <c r="F7" t="str">
        <f t="shared" si="1"/>
        <v>cin,sal,atc</v>
      </c>
    </row>
    <row r="8" spans="1:6" x14ac:dyDescent="0.25">
      <c r="E8" t="s">
        <v>239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241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241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241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241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241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241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241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241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241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241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241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241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241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241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2021-07-20T02:04:24Z</dcterms:modified>
</cp:coreProperties>
</file>