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ndrey\Documents\GitHub\makeMocloAssy\partslist\"/>
    </mc:Choice>
  </mc:AlternateContent>
  <bookViews>
    <workbookView xWindow="0" yWindow="10800" windowWidth="22125" windowHeight="1260" tabRatio="799"/>
  </bookViews>
  <sheets>
    <sheet name="parts_1" sheetId="10" r:id="rId1"/>
    <sheet name="Gibson" sheetId="5" r:id="rId2"/>
    <sheet name="placeholder" sheetId="12" r:id="rId3"/>
    <sheet name="Protocols" sheetId="11" r:id="rId4"/>
    <sheet name="survey" sheetId="7" r:id="rId5"/>
  </sheets>
  <definedNames>
    <definedName name="_xlnm._FilterDatabase" localSheetId="1" hidden="1">Gibson!$A$1:$P$75</definedName>
    <definedName name="_xlnm._FilterDatabase" localSheetId="0" hidden="1">parts_1!$A$1:$O$175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2" l="1"/>
  <c r="I23" i="12"/>
  <c r="N22" i="12"/>
  <c r="I22" i="12"/>
  <c r="N21" i="12"/>
  <c r="I21" i="12"/>
  <c r="N20" i="12"/>
  <c r="I20" i="12"/>
  <c r="N19" i="12"/>
  <c r="I19" i="12"/>
  <c r="N18" i="12"/>
  <c r="I18" i="12"/>
  <c r="N17" i="12"/>
  <c r="I17" i="12"/>
  <c r="N16" i="12"/>
  <c r="I16" i="12"/>
  <c r="N15" i="12"/>
  <c r="I15" i="12"/>
  <c r="N14" i="12"/>
  <c r="I14" i="12"/>
  <c r="N13" i="12"/>
  <c r="I13" i="12"/>
  <c r="N12" i="12"/>
  <c r="I12" i="12"/>
  <c r="N11" i="12"/>
  <c r="I11" i="12"/>
  <c r="N10" i="12"/>
  <c r="I10" i="12"/>
  <c r="N9" i="12"/>
  <c r="I9" i="12"/>
  <c r="N8" i="12"/>
  <c r="I8" i="12"/>
  <c r="N7" i="12"/>
  <c r="I7" i="12"/>
  <c r="N6" i="12"/>
  <c r="I6" i="12"/>
  <c r="N5" i="12"/>
  <c r="I5" i="12"/>
  <c r="N4" i="12"/>
  <c r="I4" i="12"/>
  <c r="N3" i="12"/>
  <c r="I3" i="12"/>
  <c r="N2" i="12"/>
  <c r="I2" i="12"/>
  <c r="I129" i="10" l="1"/>
  <c r="I130" i="10"/>
  <c r="I132" i="10"/>
  <c r="I134" i="10"/>
  <c r="I131" i="10"/>
  <c r="I135" i="10"/>
  <c r="I133" i="10"/>
  <c r="I137" i="10"/>
  <c r="I136" i="10"/>
  <c r="I140" i="10"/>
  <c r="I138" i="10"/>
  <c r="I139" i="10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61" i="5"/>
  <c r="E80" i="5"/>
  <c r="F80" i="5"/>
  <c r="E81" i="5"/>
  <c r="F81" i="5"/>
  <c r="E82" i="5"/>
  <c r="F82" i="5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E76" i="5"/>
  <c r="F76" i="5"/>
  <c r="E77" i="5"/>
  <c r="F77" i="5"/>
  <c r="E78" i="5"/>
  <c r="F78" i="5"/>
  <c r="E79" i="5"/>
  <c r="F79" i="5"/>
  <c r="F63" i="5"/>
  <c r="E63" i="5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109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79" i="10"/>
  <c r="I80" i="10"/>
  <c r="I81" i="10"/>
  <c r="I82" i="10"/>
  <c r="I83" i="10"/>
  <c r="I84" i="10"/>
  <c r="I85" i="10"/>
  <c r="I86" i="10"/>
  <c r="I87" i="10"/>
  <c r="N87" i="10"/>
  <c r="N107" i="10"/>
  <c r="N108" i="10"/>
  <c r="N104" i="10"/>
  <c r="N105" i="10"/>
  <c r="N106" i="10"/>
  <c r="N98" i="10"/>
  <c r="N99" i="10"/>
  <c r="N100" i="10"/>
  <c r="N101" i="10"/>
  <c r="N102" i="10"/>
  <c r="N103" i="10"/>
  <c r="N76" i="10"/>
  <c r="N77" i="10"/>
  <c r="N78" i="10"/>
  <c r="N92" i="10"/>
  <c r="N93" i="10"/>
  <c r="N94" i="10"/>
  <c r="N95" i="10"/>
  <c r="N96" i="10"/>
  <c r="N97" i="10"/>
  <c r="N88" i="10"/>
  <c r="N89" i="10"/>
  <c r="N90" i="10"/>
  <c r="N91" i="10"/>
  <c r="N75" i="10"/>
  <c r="N74" i="10"/>
  <c r="N73" i="10"/>
  <c r="N72" i="10"/>
  <c r="N68" i="10"/>
  <c r="N70" i="10"/>
  <c r="N71" i="10"/>
  <c r="N69" i="10"/>
  <c r="N67" i="10"/>
  <c r="N66" i="10"/>
  <c r="N65" i="10"/>
  <c r="N64" i="10"/>
  <c r="N63" i="10"/>
  <c r="N62" i="10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29" i="5"/>
  <c r="N53" i="10"/>
  <c r="N52" i="10"/>
  <c r="N51" i="10"/>
  <c r="N50" i="10"/>
  <c r="N49" i="10"/>
  <c r="N48" i="10"/>
  <c r="N47" i="10"/>
  <c r="N46" i="10"/>
  <c r="F3" i="5"/>
  <c r="F4" i="5"/>
  <c r="F5" i="5"/>
  <c r="F6" i="5"/>
  <c r="F70" i="5"/>
  <c r="F75" i="5"/>
  <c r="F65" i="5"/>
  <c r="F7" i="5"/>
  <c r="F8" i="5"/>
  <c r="F9" i="5"/>
  <c r="F66" i="5"/>
  <c r="F71" i="5"/>
  <c r="F61" i="5"/>
  <c r="F69" i="5"/>
  <c r="F74" i="5"/>
  <c r="F64" i="5"/>
  <c r="F67" i="5"/>
  <c r="F72" i="5"/>
  <c r="F62" i="5"/>
  <c r="F68" i="5"/>
  <c r="F73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" i="5"/>
  <c r="E3" i="5"/>
  <c r="E4" i="5"/>
  <c r="E5" i="5"/>
  <c r="E6" i="5"/>
  <c r="E70" i="5"/>
  <c r="E75" i="5"/>
  <c r="E65" i="5"/>
  <c r="E7" i="5"/>
  <c r="E8" i="5"/>
  <c r="E9" i="5"/>
  <c r="E66" i="5"/>
  <c r="E71" i="5"/>
  <c r="E61" i="5"/>
  <c r="E69" i="5"/>
  <c r="E74" i="5"/>
  <c r="E64" i="5"/>
  <c r="E67" i="5"/>
  <c r="E72" i="5"/>
  <c r="E62" i="5"/>
  <c r="E68" i="5"/>
  <c r="E73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" i="5"/>
  <c r="N43" i="10"/>
  <c r="N44" i="10"/>
  <c r="N45" i="10"/>
  <c r="I2" i="10"/>
  <c r="N6" i="10"/>
  <c r="N4" i="10"/>
  <c r="N10" i="10"/>
  <c r="N8" i="10"/>
  <c r="N14" i="10"/>
  <c r="N12" i="10"/>
  <c r="N5" i="10"/>
  <c r="N3" i="10"/>
  <c r="N9" i="10"/>
  <c r="N7" i="10"/>
  <c r="N13" i="10"/>
  <c r="N11" i="10"/>
  <c r="N17" i="10"/>
  <c r="N15" i="10"/>
  <c r="N16" i="10"/>
  <c r="N19" i="10"/>
  <c r="N18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2" i="10"/>
</calcChain>
</file>

<file path=xl/sharedStrings.xml><?xml version="1.0" encoding="utf-8"?>
<sst xmlns="http://schemas.openxmlformats.org/spreadsheetml/2006/main" count="1959" uniqueCount="820">
  <si>
    <t>well</t>
  </si>
  <si>
    <t>part</t>
  </si>
  <si>
    <t>description</t>
  </si>
  <si>
    <t>type</t>
  </si>
  <si>
    <t>left</t>
  </si>
  <si>
    <t>right</t>
  </si>
  <si>
    <t>conc (nM)</t>
  </si>
  <si>
    <t>date</t>
  </si>
  <si>
    <t>numvalue</t>
  </si>
  <si>
    <t>sequence</t>
  </si>
  <si>
    <t>circular</t>
  </si>
  <si>
    <t>5pend</t>
  </si>
  <si>
    <t>3pend</t>
  </si>
  <si>
    <t>length</t>
  </si>
  <si>
    <t>platebc</t>
  </si>
  <si>
    <t>platetype</t>
  </si>
  <si>
    <t>A1</t>
  </si>
  <si>
    <t>U1A</t>
  </si>
  <si>
    <t>UNS1 bsai A</t>
  </si>
  <si>
    <t>UNS</t>
  </si>
  <si>
    <t>UNS1</t>
  </si>
  <si>
    <t>A</t>
  </si>
  <si>
    <t>CATTACTCGCATCCATTCTCAGGCTGTCTCGTCTCGTCTCGGAGAGAGACCGG</t>
  </si>
  <si>
    <t>ASSGGA04</t>
  </si>
  <si>
    <t>384PP_AQ_BP</t>
  </si>
  <si>
    <t>A2</t>
  </si>
  <si>
    <t>U6A</t>
  </si>
  <si>
    <t>UNS6 bsai A</t>
  </si>
  <si>
    <t>UNS6</t>
  </si>
  <si>
    <t>CTCGTTCGCTGCCACCTAAGAATACTCTACGGTCACATACGGAGAGAGACCGG</t>
  </si>
  <si>
    <t>A3</t>
  </si>
  <si>
    <t>U3A</t>
  </si>
  <si>
    <t>UNS3 bsai A</t>
  </si>
  <si>
    <t>UNS3</t>
  </si>
  <si>
    <t>GCACTGAAGGTCCTCAATCGCACTGGAAACATCAAGGTCGGGAGAGAGACCGG</t>
  </si>
  <si>
    <t>A4</t>
  </si>
  <si>
    <t>EU6</t>
  </si>
  <si>
    <t>E bsai UNS6</t>
  </si>
  <si>
    <t>E</t>
  </si>
  <si>
    <t>GGGGTCTCTGCTTCTCGTTCGCTGCCACCTAAGAATACTCTACGGTCACATAC</t>
  </si>
  <si>
    <t>A5</t>
  </si>
  <si>
    <t>EU3</t>
  </si>
  <si>
    <t>E bsai UNS3</t>
  </si>
  <si>
    <t>GGGGTCTCTGCTTGCACTGAAGGTCCTCAATCGCACTGGAAACATCAAGGTCG</t>
  </si>
  <si>
    <t>A6</t>
  </si>
  <si>
    <t>U7A</t>
  </si>
  <si>
    <t>UNS7 bsai A</t>
  </si>
  <si>
    <t>UNS7</t>
  </si>
  <si>
    <t>CAAGACGCTGGCTCTGACATTTCCGCTACTGAACTACTCGGGAGAGAGACCGG</t>
  </si>
  <si>
    <t>A7</t>
  </si>
  <si>
    <t>U4A</t>
  </si>
  <si>
    <t>UNS4 bsai A</t>
  </si>
  <si>
    <t>UNS4</t>
  </si>
  <si>
    <t>Bg1nscaff6-7</t>
  </si>
  <si>
    <t>CTGACCTCCTGCCAGCAATAGTAAGACAACACGCAAAGTCGGAGAGAGACCGG</t>
  </si>
  <si>
    <t>A8</t>
  </si>
  <si>
    <t>EU7</t>
  </si>
  <si>
    <t>E bsai UNS7</t>
  </si>
  <si>
    <t>GGGGTCTCTGCTTCAAGACGCTGGCTCTGACATTTCCGCTACTGAACTACTCG</t>
  </si>
  <si>
    <t>A9</t>
  </si>
  <si>
    <t>EU4</t>
  </si>
  <si>
    <t>E bsai UNS4</t>
  </si>
  <si>
    <t>GGGGTCTCTGCTTCTGACCTCCTGCCAGCAATAGTAAGACAACACGCAAAGTC</t>
  </si>
  <si>
    <t>A10</t>
  </si>
  <si>
    <t>U8A</t>
  </si>
  <si>
    <t>UNS8 bsai A</t>
  </si>
  <si>
    <t>UNS8</t>
  </si>
  <si>
    <t>CCTCGTCTCAACCAAAGCAATCAACCCATCAACCACCTGGGGAGAGAGACCGG</t>
  </si>
  <si>
    <t>A11</t>
  </si>
  <si>
    <t>U5A</t>
  </si>
  <si>
    <t>UNS5 bsai A</t>
  </si>
  <si>
    <t>UNS5</t>
  </si>
  <si>
    <t>GAGCCAACTCCCTTTACAACCTCACTCAAGTCCGTTAGAGGGAGAGAGACCGG</t>
  </si>
  <si>
    <t>A12</t>
  </si>
  <si>
    <t>EU8</t>
  </si>
  <si>
    <t>E bsai UNS8</t>
  </si>
  <si>
    <t>GGGGTCTCTGCTTCCTCGTCTCAACCAAAGCAATCAACCCATCAACCACCTGG</t>
  </si>
  <si>
    <t>A13</t>
  </si>
  <si>
    <t>EU5</t>
  </si>
  <si>
    <t>E bsai UNS5</t>
  </si>
  <si>
    <t>GGGGTCTCTGCTTGAGCCAACTCCCTTTACAACCTCACTCAAGTCCGTTAGAG</t>
  </si>
  <si>
    <t>A14</t>
  </si>
  <si>
    <t>U9A</t>
  </si>
  <si>
    <t>UNS9 bsai A</t>
  </si>
  <si>
    <t>UNS9</t>
  </si>
  <si>
    <t>GTTCCTTATCATCTGGCGAATCGGACCCACAAGAGCACTGGGAGAGAGACCGG</t>
  </si>
  <si>
    <t>A15</t>
  </si>
  <si>
    <t>EUX</t>
  </si>
  <si>
    <t>E bsai UNSX</t>
  </si>
  <si>
    <t>UNSX</t>
  </si>
  <si>
    <t>GGGGTCTCTGCTTCCAGGATACATAGATTACCACAACTCCGAGCCCTTCCACC</t>
  </si>
  <si>
    <t>A16</t>
  </si>
  <si>
    <t>EU9</t>
  </si>
  <si>
    <t>E bsai UNS9</t>
  </si>
  <si>
    <t>GGGGTCTCTGCTTGTTCCTTATCATCTGGCGAATCGGACCCACAAGAGCACTG</t>
  </si>
  <si>
    <t>A17</t>
  </si>
  <si>
    <t>AU1</t>
  </si>
  <si>
    <t>backbone adapter</t>
  </si>
  <si>
    <t>Dest Adapter</t>
  </si>
  <si>
    <t>ccggtctcaGGAGcattactcgcatccattctcaggctgtctcgtctcgtctc</t>
  </si>
  <si>
    <t>A18</t>
  </si>
  <si>
    <t>UXE</t>
  </si>
  <si>
    <t>ccaggatacatagattaccacaactccgagcccttccaccGCTTagagaccgg</t>
  </si>
  <si>
    <t>A19</t>
  </si>
  <si>
    <t>U3B</t>
  </si>
  <si>
    <t>uns adapter for polycistronic</t>
  </si>
  <si>
    <t>B</t>
  </si>
  <si>
    <t>GCACTGAAGGTCCTCAATCGCACTGGAAACATCAAGGTCGTACTAGAGACCGG</t>
  </si>
  <si>
    <t>A20</t>
  </si>
  <si>
    <t>DU3</t>
  </si>
  <si>
    <t>D</t>
  </si>
  <si>
    <t>GGGGTCTCTAGGTGCACTGAAGGTCCTCAATCGCACTGGAAACATCAAGGTCG</t>
  </si>
  <si>
    <t>A21</t>
  </si>
  <si>
    <t>U4B</t>
  </si>
  <si>
    <t>CTGACCTCCTGCCAGCAATAGTAAGACAACACGCAAAGTCTACTAGAGACCGG</t>
  </si>
  <si>
    <t>A22</t>
  </si>
  <si>
    <t>DU4</t>
  </si>
  <si>
    <t>GGGGTCTCTAGGTCTGACCTCCTGCCAGCAATAGTAAGACAACACGCAAAGTC</t>
  </si>
  <si>
    <t>A23</t>
  </si>
  <si>
    <t>g1sc2</t>
  </si>
  <si>
    <t>g1sc2 part</t>
  </si>
  <si>
    <t>I</t>
  </si>
  <si>
    <t>TACTGTTGACCAGACAAACCCAT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</si>
  <si>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A24</t>
  </si>
  <si>
    <t>g2sc2</t>
  </si>
  <si>
    <t>g2sc2 part</t>
  </si>
  <si>
    <t>TACTGTTGACCAGACAAACCTAG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</si>
  <si>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B1</t>
  </si>
  <si>
    <t>g3sc2</t>
  </si>
  <si>
    <t>g3sc2 part</t>
  </si>
  <si>
    <t>TACTGTTGACCAGACAAACCAATG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</si>
  <si>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B2</t>
  </si>
  <si>
    <t>gQisc2</t>
  </si>
  <si>
    <t>gQisc2 part</t>
  </si>
  <si>
    <t>TACTAACTTTCAGTTTAGCGGTC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CTTT</t>
  </si>
  <si>
    <t>B3</t>
  </si>
  <si>
    <t>gT3SHsc2</t>
  </si>
  <si>
    <t>gT3SHsc2 part</t>
  </si>
  <si>
    <t>TACTAGGCCTTGACAGGTACCTCA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GGCCT</t>
  </si>
  <si>
    <t>B4</t>
  </si>
  <si>
    <t>scaffold2</t>
  </si>
  <si>
    <t>scaff2 part</t>
  </si>
  <si>
    <t>AATCCTTAGCTTTCGCTAAGGATGATTTCTGGAATTCGCGGCCGGTCTCAAGTTAAAATAAGGCTAGTCCGTTATCAACTTGAAAAAGTGGCACCGAGTCGGT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</t>
  </si>
  <si>
    <t>B5</t>
  </si>
  <si>
    <t>POR1OR2</t>
  </si>
  <si>
    <t>P9m Pr-OR1-OR2 (cI); grown at 30C</t>
  </si>
  <si>
    <t>promoter</t>
  </si>
  <si>
    <t>GGAGTGCTGTTCCGCTGGGCATGCTGAGCTAACACCGTGCGTGTTGACAATTTTACCTCTGGCGGTGATAATGGTTGC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</si>
  <si>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B6</t>
  </si>
  <si>
    <t>PcinAM</t>
  </si>
  <si>
    <t>P57m pCin Adam Meyer</t>
  </si>
  <si>
    <t>CACATTTCCCCGAAAAGTGCCACCTGACGTCTAAGAAACCATTATTATCATGACATTAACCTATAAAAATAGGCGTATCACGAGGCAGAATTTCAGATAAAAAAAATCCTTAGCTTTCGCTAAGGATGATTTCTGGAATTCGCGGCCGCTTCTAGAGACTAGTGGGTCTCAGGAGAACGATCGTTGGCTGCCCTTTGTGCGTCCAAACGGACGCACGGCGCTCTAAAGCGGGTCGCGATCTTTCAGATTCGCTCCTCGCGCTTTCAGTCTTTGTTTTGGCGCATGTCGTTATCGCAAAACCGCTGCACACTTTTGCGCGACATGCTCTGATCCCCCTCATCTGGGGGGGCCTATCTGAGGGAATTTCCGATCCGGCTCGCCTGAACCATTCTGCTTTCCACGAACTTGAAAACGC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</si>
  <si>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B7</t>
  </si>
  <si>
    <t>BujRBS</t>
  </si>
  <si>
    <t>U17m Bujard RBS</t>
  </si>
  <si>
    <t>UTR</t>
  </si>
  <si>
    <t>C</t>
  </si>
  <si>
    <t>TACTGAATTCATTAAAGAGGAGAAAGGTACC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</si>
  <si>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B8</t>
  </si>
  <si>
    <t>sfGFP</t>
  </si>
  <si>
    <t>C3m sfGFP</t>
  </si>
  <si>
    <t>CDS</t>
  </si>
  <si>
    <t>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</si>
  <si>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B9</t>
  </si>
  <si>
    <t>T2m</t>
  </si>
  <si>
    <t>T2m ECK120033736 (164.6x), short attachment</t>
  </si>
  <si>
    <t>Terminator</t>
  </si>
  <si>
    <t>AGGTCTAACGCATGAGAAAGCCCCCGGAAGATCACCTTCCGGGGGCTTTTTTATTGCGC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</si>
  <si>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B10</t>
  </si>
  <si>
    <t>T1DE</t>
  </si>
  <si>
    <t>T1d B0015 double terminator</t>
  </si>
  <si>
    <t>AGGTCCAGGCATCAAATAAAACGAAAGGCTCAGTCGAAAGACTGGGCCTTTCGTTTTATCTGTTGTTTGTCGGTGAACGCTCTCTACTAGAGTCACACTGGCTCACCTTCGGGTGGGCCTTTCTGCGTTTAT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</si>
  <si>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B11</t>
  </si>
  <si>
    <t>PbadCIDAR</t>
  </si>
  <si>
    <t>pBAD from CIDAR</t>
  </si>
  <si>
    <t>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GGAGacattgattatttgcacggcgtcacactttgctatgccatagcatttttatccataagattagcggatcctacctgacgctttttatcgcaactctctactgtttctccataccgtttttttgg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</t>
  </si>
  <si>
    <t>B12</t>
  </si>
  <si>
    <t>T15m</t>
  </si>
  <si>
    <t>ECK120033736</t>
  </si>
  <si>
    <t>AGGTCCAATTATTGAACACCCTTCGGGGTGTTTTTTTGTTTCTGGTCTG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</si>
  <si>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B13</t>
  </si>
  <si>
    <t>T16m</t>
  </si>
  <si>
    <t>L3S3P11 mod</t>
  </si>
  <si>
    <t>AGGTACGGTCGGTACCAAAGACGAACAATAAGACGCTGAAAAGCGTCTTTTTTCGTTTTGGTCCC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</si>
  <si>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B14</t>
  </si>
  <si>
    <t>T17m</t>
  </si>
  <si>
    <t>L3S2P55</t>
  </si>
  <si>
    <t>AGGTTCTCGGTACCAAATTCCAGAAAAGAGACGCTTTCGAGCGTCTTTTTTCGTTTTGGT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</si>
  <si>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B15</t>
  </si>
  <si>
    <t>T18m</t>
  </si>
  <si>
    <t>L3S3P21 mod</t>
  </si>
  <si>
    <t>AGGTGGCCAATTATTGAAGGCCTCCCTAACGGGGGGCCTTTTTTTGTTTCTGGTCTGCCCT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</si>
  <si>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B16</t>
  </si>
  <si>
    <t>T19m</t>
  </si>
  <si>
    <t>L3S2P11</t>
  </si>
  <si>
    <t>AGGTAACGCATGAGAAAGCCCCCGGAAGATCACCTTCCGGGGGCTTTTTTATTG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</si>
  <si>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B17</t>
  </si>
  <si>
    <t>RFP</t>
  </si>
  <si>
    <t>C8d RFP G7 miniprep</t>
  </si>
  <si>
    <t>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</si>
  <si>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B18</t>
  </si>
  <si>
    <t>medWeissRBS</t>
  </si>
  <si>
    <t>U1d B0032m RBS</t>
  </si>
  <si>
    <t>TGTATTTAGAAAAATAAACAAATAGGGGTTCCGCGCACATTTCCCCGAAAAGTGCCACCTGACGTCTAAGAAACCATTATTATCATGACATTAACCTATAAAAATAGGCGTATCACGAGGCAGAATTTCAGATAAAAAAAATCCTTAGCTTTCGCTAAGGATGATTTCTGGAATTCGCGGCCGCTTCTAGAGACTAGTGGGTCTCATACTAGAGTCACACAGGAAAG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</t>
  </si>
  <si>
    <t>B19</t>
  </si>
  <si>
    <t>weakWeissRBS</t>
  </si>
  <si>
    <t>U2d B0033m RBS</t>
  </si>
  <si>
    <t>TTATTGTCTCATGAGCGGATACATATTTGAATGTATTTAGAAAAATAAACAAATAGGGGTTCCGCGCACATTTCCCCGAAAAGTGCCACCTGACGTCTAAGAAACCATTATTATCATGACATTAACCTATAAAAATAGGCGTATCACGAGGCAGAATTTCAGATAAAAAAAATCCTTAGCTTTCGCTAAGGATGATTTCTGGAATTCGCGGCCGCTTCTAGAGACTAGTGGGTCTCATACTAGAGTCACACAGGAC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</t>
  </si>
  <si>
    <t>B20</t>
  </si>
  <si>
    <t>strongWeissRBS</t>
  </si>
  <si>
    <t>U3d B0034m RBS</t>
  </si>
  <si>
    <t>TACTAGAGAAAGAGGAGAAA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</si>
  <si>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</t>
  </si>
  <si>
    <t>AmpEF</t>
  </si>
  <si>
    <t>Carb Resistance</t>
  </si>
  <si>
    <t>vector</t>
  </si>
  <si>
    <t>F</t>
  </si>
  <si>
    <t>aaaggtctca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tgagaccttt</t>
  </si>
  <si>
    <t>C2</t>
  </si>
  <si>
    <t>KanEF</t>
  </si>
  <si>
    <t>Kan Resistance</t>
  </si>
  <si>
    <t>aaaggtctca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tgagaccttt</t>
  </si>
  <si>
    <t>C3</t>
  </si>
  <si>
    <t>ChlorEF</t>
  </si>
  <si>
    <t>Chlor Resistance</t>
  </si>
  <si>
    <t>aaaggtctca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tgagaccttt</t>
  </si>
  <si>
    <t>C4</t>
  </si>
  <si>
    <t>P15aFA</t>
  </si>
  <si>
    <t>p15a origin</t>
  </si>
  <si>
    <t>aaaggtctc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tGAGACCttt</t>
  </si>
  <si>
    <t>C5</t>
  </si>
  <si>
    <t>Cole1HFA</t>
  </si>
  <si>
    <t>Cole1H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</si>
  <si>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tGAGACCttt</t>
  </si>
  <si>
    <t>C6</t>
  </si>
  <si>
    <t>Sc101HFA</t>
  </si>
  <si>
    <t>Psc101H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</si>
  <si>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</si>
  <si>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C7</t>
  </si>
  <si>
    <t>Cole1LFA</t>
  </si>
  <si>
    <t>Cole1L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</si>
  <si>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tGAGACCttt</t>
  </si>
  <si>
    <t>C8</t>
  </si>
  <si>
    <t>Sc101LFA</t>
  </si>
  <si>
    <t>Psc101L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</si>
  <si>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</si>
  <si>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C11</t>
  </si>
  <si>
    <t>PlacCIDAR</t>
  </si>
  <si>
    <t>P61m</t>
  </si>
  <si>
    <t>GGAGCAATACGCAAACCGCCTCTCCCCGCGCGTTGGCCGATTCATTAATGCAGCTGGCACGACAGGTTTCCCGACTGGAAAGCGGGCAGTGAGCGCAACGCAATTAATGTGAGTTAGCTCACTCATTAGGCACCCCAGGCTTTACACTTTATGCTTCCGGCTCGTATGTTGTGTGGAATTGTGAGCGGATAACAATTTCACAC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</si>
  <si>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C12</t>
  </si>
  <si>
    <t>deCFP</t>
  </si>
  <si>
    <t>P8d</t>
  </si>
  <si>
    <t>AATGGAGCTTTTCACTGGCGTTGTTCCCATCCTGGTCGAGCTGGACGGCGACGTAAACGGCCACAAGTTCAGCGTGTCCGGCGAGGGCGAGGGCGATGCCACCTACGGCAAGCTGACCCTGAAGTTCATCTGCACCACCGGCAAGCTGCCCGTGCCCTGGCCCACCCTCGTGACCACCCTGACCTGGGGCGTGCAGTGCTTCAGCCGCTACCCCGACCACATGAAGCAGCACGACTTCTTCAAGTCCGCCATGCCCGAAGGCTACGTCCAGGAGCGCACCATCTTCTTCAAGGACGACGGCAACTACAAGACCCGCGCCGAGGTGAAGTTCGAGGGCGACACCCTGGTGAACCGCATCGAGCTGAAGGGCATCGACTTCAAGGAGGACGGCAACATCCTGGGGCACAAGCTGGAGTACAACTACATCAGCCACAACGTCTATATCACCGCCGACAAGCAGAAGAACGGCATCAAGGCCAACTTCAAGATCCGCCACAACATCGAGGACGGCAGCGTGCAGCTCGCCGACCACTACCAGCAGAACACCCCCATCGGCGACGGCCCCGTGCTGCTGCCCGACAACCACTACCTGAGCACCCAGTCCGCCCTGAGCAAAGACCCCAACGAGAAGCGCGATCACATGGTCCTGCTGGAGTTCGTGACCGCCGCCGGGATC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</si>
  <si>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C13</t>
  </si>
  <si>
    <t>Citrine</t>
  </si>
  <si>
    <t>ooga</t>
  </si>
  <si>
    <t>AATGTCTAAAGGTGAAGAATTATTCACTGGTGTTGTCCCAATTTTGGTTGAATTAGATGGTGATGTTAATGGTCACAAATTTTCTGTCTCCGGTGAAGGTGAAGGTGATGCTACTTACGGTAAATTGACCTTAAAATTTATTTGTACTACTGGTAAATTGCCAGTTCCATGGCCAACCTTAGTCACTACTTTAGGTTATGGTTTGATGTGTTTTGCTAGATACCCAGATCATATGAAACAACATGACTTTTTCAAGTCTGCCATGCCAGAAGGTTATGTTCAAGAAAGAACTATTTTTTTCAAAGATGACGGTAACTACAAGACCAGAGCTGAAGTCAAGTTTGAAGGTGATACCTTAGTTAATAGAATCGAATTAAAAGGTATTGATTTTAAAGAAGATGGTAACATTTTAGGTCACAAATTGGAATACAACTATAACTCTCACAATGTTTACATCATGGCTGACAAACAAAAGAATGGTATCAAAGTTAACTTCAAAATTAGACACAACATTGAAGATGGTTCTGTTCAATTAGCTGACCATTATCAACAAAATACTCCAATTGGTGATGGTCCAGTCTTGTTACCAGACAACCATTACTTATCCTATCAATCTAGATTATCCAAAGATCCAAACGAAAAGAGAGATCACATGGTCTTGTTAGAATTTGTTACTGCTGCTGGTATTACCCATGGTATGGATGAATTGTACA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</si>
  <si>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C14</t>
  </si>
  <si>
    <t>mScarlet</t>
  </si>
  <si>
    <t>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</si>
  <si>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C15</t>
  </si>
  <si>
    <t>CinRAM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</si>
  <si>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</si>
  <si>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C16</t>
  </si>
  <si>
    <t>LacIAM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</si>
  <si>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</si>
  <si>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C17</t>
  </si>
  <si>
    <t>LasRAM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</si>
  <si>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</si>
  <si>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C18</t>
  </si>
  <si>
    <t>NahRAM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</si>
  <si>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</si>
  <si>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C19</t>
  </si>
  <si>
    <t>Bxb1</t>
  </si>
  <si>
    <t>C31m bxb1 integrase</t>
  </si>
  <si>
    <t>ACTAGTGGGTCTC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</t>
  </si>
  <si>
    <t>C20</t>
  </si>
  <si>
    <t>BCD22</t>
  </si>
  <si>
    <t>extremely weak RBS. Basically does not express anything!</t>
  </si>
  <si>
    <t>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TACTGGGCCCAAGTTCACTTAAAAAGGAGATCAACAATGAAAGCAATTTTCGTACTGAAACATCTTAATCATGCCTAGGAAGTTTTCTAATG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</t>
  </si>
  <si>
    <t>C21</t>
  </si>
  <si>
    <t>Pstrmed</t>
  </si>
  <si>
    <t>P4d J23106 (0.47x)</t>
  </si>
  <si>
    <t>GGAGTTTACGGCTAGCTCAGTCCTAGGTATAGT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</si>
  <si>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C22</t>
  </si>
  <si>
    <t>attBWT-GrBnoP</t>
  </si>
  <si>
    <t>Gr</t>
  </si>
  <si>
    <t>GGCAGGCTTGTCGACGACGGCGTGCTCCGTCGTCAGGATCATTACT</t>
  </si>
  <si>
    <t>C23</t>
  </si>
  <si>
    <t>attBm1-GrBnoP</t>
  </si>
  <si>
    <t>GGCAGGCTTGTCGACGACCGCGTGCTCCGTCGTCAGGATCATTACT</t>
  </si>
  <si>
    <t>C24</t>
  </si>
  <si>
    <t>attLm1-GrBnoP</t>
  </si>
  <si>
    <t>GGCAGGCTTGTCGACGACCGCGTGCTCAGTGGTGTACATTACAAACCTACT</t>
  </si>
  <si>
    <t>D1</t>
  </si>
  <si>
    <t>attLm1e-GrBnoP</t>
  </si>
  <si>
    <t>D2</t>
  </si>
  <si>
    <t>attPWT-AhRnoP</t>
  </si>
  <si>
    <t>Hr</t>
  </si>
  <si>
    <t>GGAGGTTTGTACCGTACACCACTGAGCACGCGGTGGTTGACCAGACAAACCTAGT</t>
  </si>
  <si>
    <t>D3</t>
  </si>
  <si>
    <t>attPm1-AhRnoP</t>
  </si>
  <si>
    <t>GGAGGTTTGTAACGTACACCACTGAGCACGCCGTGGTTGACCAGACAAACCTAGT</t>
  </si>
  <si>
    <t>D4</t>
  </si>
  <si>
    <t>spcpOR1OR2</t>
  </si>
  <si>
    <t>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TAGCTAGCATAATCCCTAGGACTGAGCTAGCTATCAGCTCCGCGCTGGCAGTGTTCCTGCGCCGGTTGCATTCGATTCCTGTTTGTAATTGTCCTTTTAACAGCGATCGCGTATTTCGTCTCGCTCAGGCGCAATCACGAATGAATAACGGTTTGGTTGATGCGAGTGATTTTGATGACGAGCGTAATGGCTGGCCTGTTGAACAAGTCTGGAAAGAAATGCATAAGCTTTTGCC</t>
  </si>
  <si>
    <t>D5</t>
  </si>
  <si>
    <t>PsalAM</t>
  </si>
  <si>
    <t>P60m pSal Adam Meyer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</si>
  <si>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</si>
  <si>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D6</t>
  </si>
  <si>
    <t>attBWT-GrB</t>
  </si>
  <si>
    <t>PNK'd!!</t>
  </si>
  <si>
    <t>D7</t>
  </si>
  <si>
    <t>attBm1-GrB</t>
  </si>
  <si>
    <t>D8</t>
  </si>
  <si>
    <t>attLm1-GrB</t>
  </si>
  <si>
    <t>D9</t>
  </si>
  <si>
    <t>attLm1e-GrB</t>
  </si>
  <si>
    <t>D10</t>
  </si>
  <si>
    <t>attPWT-AhR</t>
  </si>
  <si>
    <t>D11</t>
  </si>
  <si>
    <t>attPm1-AhR</t>
  </si>
  <si>
    <t>D12</t>
  </si>
  <si>
    <t>GEmc1n</t>
  </si>
  <si>
    <t>Placeholder</t>
  </si>
  <si>
    <t>G</t>
  </si>
  <si>
    <t>TTTGGTCTCATGCCTAGGGATAACAGGGTAATTCCGTCTACGAACTCCCAGCAGGTATGATCCTGACGACGGAGCACGCCGTCGTCGACAAGCCGGAGCTGACAGCTAGCTCAGTCCTAGGTATAATGCTAGCTACTGGTTTGTACCGTACACCACTGAGCACGCGGTGGTTGACCAGACAAACCCATTTGGGCTTTGAGACCTTT</t>
  </si>
  <si>
    <t>D13</t>
  </si>
  <si>
    <t>GEmc1g1</t>
  </si>
  <si>
    <t>D14</t>
  </si>
  <si>
    <t>GEmc1g2</t>
  </si>
  <si>
    <t>D15</t>
  </si>
  <si>
    <t>GEmc3g3</t>
  </si>
  <si>
    <t>D16</t>
  </si>
  <si>
    <t>GEmc2n</t>
  </si>
  <si>
    <t>D17</t>
  </si>
  <si>
    <t>GEmc2g1</t>
  </si>
  <si>
    <t>D18</t>
  </si>
  <si>
    <t>GEmc2g2</t>
  </si>
  <si>
    <t>D19</t>
  </si>
  <si>
    <t>GEmc2g3</t>
  </si>
  <si>
    <t>D20</t>
  </si>
  <si>
    <t>E1</t>
  </si>
  <si>
    <t>AmpFG</t>
  </si>
  <si>
    <t>ooPart1</t>
  </si>
  <si>
    <t>AAAGGTCTCACGC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</si>
  <si>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E2</t>
  </si>
  <si>
    <t>nopAmpFG</t>
  </si>
  <si>
    <t>carb resistance with no promoter</t>
  </si>
  <si>
    <t>AAAGGTCTCACGCT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</si>
  <si>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E3</t>
  </si>
  <si>
    <t>ChlorFG</t>
  </si>
  <si>
    <t>AAAGGTCTCACGC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</si>
  <si>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E4</t>
  </si>
  <si>
    <t>nopChlorFG</t>
  </si>
  <si>
    <t>chlor resistance with no promoter</t>
  </si>
  <si>
    <t>AAAGGTCTCAC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</si>
  <si>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E5</t>
  </si>
  <si>
    <t>EFcole1</t>
  </si>
  <si>
    <t>origin</t>
  </si>
  <si>
    <t>aaaggtctcaGCT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</si>
  <si>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E6</t>
  </si>
  <si>
    <t>EFnopcole1</t>
  </si>
  <si>
    <t>origin with no promoter</t>
  </si>
  <si>
    <t>aaaggtctca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</si>
  <si>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E7</t>
  </si>
  <si>
    <t>SCole1EF</t>
  </si>
  <si>
    <t>origin with no promoter and no antisense promoter</t>
  </si>
  <si>
    <t>aaaggtctcaGCTT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</si>
  <si>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E8</t>
  </si>
  <si>
    <t>p15aEF</t>
  </si>
  <si>
    <t>aaaggtctcaGCTT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</si>
  <si>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E9</t>
  </si>
  <si>
    <t>nop15aEF</t>
  </si>
  <si>
    <t>aaaggtctcaGCTT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</si>
  <si>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E10</t>
  </si>
  <si>
    <t>Sp15aEF</t>
  </si>
  <si>
    <t>aaaggtctcaGCTT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</si>
  <si>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E11</t>
  </si>
  <si>
    <t>attBDA</t>
  </si>
  <si>
    <t>attB TG</t>
  </si>
  <si>
    <t>TTTGGTCTCTAGGTATGATCCTGACGACGGAGCACGCCGTCGTCGACAAGCCGGAGTGAGACCTTT</t>
  </si>
  <si>
    <t>E12</t>
  </si>
  <si>
    <t>attPG1BE</t>
  </si>
  <si>
    <t>attP BE with G1 binding site</t>
  </si>
  <si>
    <t>TTTGGTCTCTTACTGGTTTGTACCGTACACCACTGAGCACGCGGTGGTTGACCAGACAAACCCATTTGGGCTTTGAGACCTTT</t>
  </si>
  <si>
    <t>E13</t>
  </si>
  <si>
    <t>attPG2BE</t>
  </si>
  <si>
    <t>attP BE with G2 binding site</t>
  </si>
  <si>
    <t>TTTGGTCTCTTACTGGTTTGTACCGTACACCACTGAGCACGCGGTGGTTGACCAGACAAACCTAGTTGGGCTTTGAGACCTTT</t>
  </si>
  <si>
    <t>E14</t>
  </si>
  <si>
    <t>attPG3BE</t>
  </si>
  <si>
    <t>attP BE with G3 binding site</t>
  </si>
  <si>
    <t>TTTGGTCTCTTACTGGTTTGTACCGTACACCACTGAGCACGCGGTGGTTGACCAGACAAACCAATGTGGGCTTTGAGACCTTT</t>
  </si>
  <si>
    <t>E15</t>
  </si>
  <si>
    <t>IsceU21GD</t>
  </si>
  <si>
    <t>Isce-I UNS2.1 spacer</t>
  </si>
  <si>
    <t>TTTGGTCTCATGCCTAGGGATAACAGGGTAATTCCGTCTACGAACTCCCAGCAGGTAGAGACCTTT</t>
  </si>
  <si>
    <t>E16</t>
  </si>
  <si>
    <t>IsceU22GD</t>
  </si>
  <si>
    <t>Isce-I UNS2.2 spacer</t>
  </si>
  <si>
    <t>TTTGGTCTCATGCCTAGGGATAACAGGGTAATGCTTGGATTCTGCGTTTGTTAGGTAGAGACCTTT</t>
  </si>
  <si>
    <t>E17</t>
  </si>
  <si>
    <t>spcJ23100</t>
  </si>
  <si>
    <t>strong reverse promoter GH</t>
  </si>
  <si>
    <t>ATGTATTTAGAAAAATAAACAAATAGGGGTTCCGCGCACATTTCCCCGAAAAGTGCCACCTGACGTCTAAGAAACCATTATTATCATGACATTAACCTATAAAAATAGGCGTATCACGAGGCAGAATTTCAGATAAAAAAAATCCTTAGCTTTCGCTAAGGATGATTTCTGGAATTCGCGGCCGGTCTCATAGTAGCTAGCACTGTACCTAGGACTGAGCTAGCC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</t>
  </si>
  <si>
    <t>E18</t>
  </si>
  <si>
    <t>spcJ23106</t>
  </si>
  <si>
    <t>medium reverse promoter GH</t>
  </si>
  <si>
    <t>GGGTTATTGTCTCATGAGCGGATACATATTTGAATGTATTTAGAAAAATAAACAAATAGGGGTTCCGCGCACATTTCCCCGAAAAGTGCCACCTGACGTCTAAGAAACCATTATTATCATGACATTAACCTATAAAAATAGGCGTATCACGAGGCAGAATTTCAGATAAAAAAAATCCTTAGCTTTCGCTAAGGATGATTTCTGGAATTCGCGGCCGGTCTCATAGTAGCTAGCACTATACCTAGGACTGAGCTAGCCGTA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</t>
  </si>
  <si>
    <t>E19</t>
  </si>
  <si>
    <t>spcJ23116</t>
  </si>
  <si>
    <t>weak reverse promoter GH</t>
  </si>
  <si>
    <t>CCCGAAAAGTGCCACCTGACGTCTAAGAAACCATTATTATCATGACATTAACCTATAAAAATAGGCGTATCACGAGGCAGAATTTCAGATAAAAAAAATCCTTAGCTTTCGCTAAGGATGATTTCTGGAATTCGCGGCCGGTCTCATAGTAGCTAGCATAGTCCCTAGGACTGAGCTAGCT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</t>
  </si>
  <si>
    <t>E20</t>
  </si>
  <si>
    <t>J23108lin</t>
  </si>
  <si>
    <t>annealed oligos with ~0.5x promoter</t>
  </si>
  <si>
    <t>GGGGTCTCAGGAGCTGACAGCTAGCTCAGTCCTAGGTATAATGCTAGCTACTTGAGACCGG</t>
  </si>
  <si>
    <t>E21</t>
  </si>
  <si>
    <t>Pmut10lin</t>
  </si>
  <si>
    <t>GGGGTCTCAGGAGTTTCAATTTAATCATCCGGCTCGTATAATGTGTGGATACTTGAGACCGG</t>
  </si>
  <si>
    <t>P23</t>
  </si>
  <si>
    <t>water</t>
  </si>
  <si>
    <t>X1</t>
  </si>
  <si>
    <t>gQimScar2AEfor</t>
  </si>
  <si>
    <t>construct</t>
  </si>
  <si>
    <t>AAAGGTCTCA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</si>
  <si>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X2</t>
  </si>
  <si>
    <t>gQimScar3AEfor</t>
  </si>
  <si>
    <t>AAAGGTCTCA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</si>
  <si>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X3</t>
  </si>
  <si>
    <t>gQimScar4AEfor</t>
  </si>
  <si>
    <t>AAAGGTCTCA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</si>
  <si>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X4</t>
  </si>
  <si>
    <t>gQimScar5AEfor</t>
  </si>
  <si>
    <t>AAAGGTCTCA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</si>
  <si>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X5</t>
  </si>
  <si>
    <t>gQimScar6AEfor</t>
  </si>
  <si>
    <t>AAAGGTCTCA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</si>
  <si>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X6</t>
  </si>
  <si>
    <t>gQimScar2AErev</t>
  </si>
  <si>
    <t>AAAGGTCTCAAAGC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</si>
  <si>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X7</t>
  </si>
  <si>
    <t>gQimScar3AErev</t>
  </si>
  <si>
    <t>AAAGGTCTCAAAGC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</si>
  <si>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X8</t>
  </si>
  <si>
    <t>gQimScar4AErev</t>
  </si>
  <si>
    <t>AAAGGTCTCAAAGC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</si>
  <si>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X9</t>
  </si>
  <si>
    <t>gQimScar5AErev</t>
  </si>
  <si>
    <t>AAAGGTCTCAAAGC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</si>
  <si>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X10</t>
  </si>
  <si>
    <t>gQimScar6AErev</t>
  </si>
  <si>
    <t>AAAGGTCTCAAAGC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</si>
  <si>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X11</t>
  </si>
  <si>
    <t>T1m</t>
  </si>
  <si>
    <t>T1m T500_noGap, short attachment (T11)</t>
  </si>
  <si>
    <t>AGGTACTCAAAGCCCGCCGAAAGGCGGGCTTTTCTGT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</si>
  <si>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X12</t>
  </si>
  <si>
    <t>T13m</t>
  </si>
  <si>
    <t>T13m ECK120033737 (second strongest natural)</t>
  </si>
  <si>
    <t>AGGTGGAAACACAGAAAAAAGCCCGCACCTGACAGTGCGGGCTTTTTTTTTCGACCAAAG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</si>
  <si>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E22</t>
  </si>
  <si>
    <t>amyE5</t>
  </si>
  <si>
    <t>amyE-5P</t>
  </si>
  <si>
    <t>CCGGTCTCA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AGAGACCCC</t>
  </si>
  <si>
    <t>E23</t>
  </si>
  <si>
    <t>amyE3</t>
  </si>
  <si>
    <t>amyE-3P</t>
  </si>
  <si>
    <t>CCGGTCTCA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AGAGACCCC</t>
  </si>
  <si>
    <t>E24</t>
  </si>
  <si>
    <t>rrnO5</t>
  </si>
  <si>
    <t>rrnO-5P</t>
  </si>
  <si>
    <t>CCGGTCTCA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AGAGACCCC</t>
  </si>
  <si>
    <t>F1</t>
  </si>
  <si>
    <t>rrnO3</t>
  </si>
  <si>
    <t>rrnO-3P</t>
  </si>
  <si>
    <t>CCGGTCTCA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AGAGACCCC</t>
  </si>
  <si>
    <t>F2</t>
  </si>
  <si>
    <t>cat</t>
  </si>
  <si>
    <t>cat gene</t>
  </si>
  <si>
    <t>CCGGTCTCA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TGAGACCCC</t>
  </si>
  <si>
    <t>F3</t>
  </si>
  <si>
    <t>spec</t>
  </si>
  <si>
    <t>spc gene</t>
  </si>
  <si>
    <t>CCGGTCTCA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AGAGACCCC</t>
  </si>
  <si>
    <t>F4</t>
  </si>
  <si>
    <t>Pveg</t>
  </si>
  <si>
    <t>CCGGTCTCAGGAGAATTTTGTCAAAATAATTTTATTGACAACGTCTTATTAACGTTGATATAATTTAAATTTTATTTGACAAAAATGGGCTCGTGTTGTACAATAAATGTTACTAGAGACCCC</t>
  </si>
  <si>
    <t>F5</t>
  </si>
  <si>
    <t>Pspac</t>
  </si>
  <si>
    <t>CCGGTCTCAGGAGAGAACAACCTCTGCTAAAATTCCTGAAAAATTTTGCAAAAAGTTGTTGACTTTATCTACAAGGTGTGGCATAATGTGTGGAATTGTGAGCGCTCACAATTAAGCTTTACTAGAGACCCC</t>
  </si>
  <si>
    <t>F6</t>
  </si>
  <si>
    <t>PliaG</t>
  </si>
  <si>
    <t>CCGGTCTCAGGAGCAAAAATCAGACCAGACAAAAGCGGCAAATGAATAAGCGGAACGGGGAAGGATTTGCGGTCAAGTCCTTCCCTTCCGCACGTATCAATTCGCAAGCTTTTCCTTTATAATAGAATGAATGATACTTGAGACCCC</t>
  </si>
  <si>
    <t>F7</t>
  </si>
  <si>
    <t>P43</t>
  </si>
  <si>
    <t>CCGGTCTCAGGAGATTTTACATTTTTAGAAATGGGCGTGAAAAAAAGCGCGCGATTATGTAAAATATAATACTAGAGACCCC</t>
  </si>
  <si>
    <t>F8</t>
  </si>
  <si>
    <t>bacRBS</t>
  </si>
  <si>
    <t>K780001</t>
  </si>
  <si>
    <t>CCGGTCTCATACTATATTAAGAGGAGGAGAACTACTAATGAGAGACCCC</t>
  </si>
  <si>
    <t>X13</t>
  </si>
  <si>
    <t>Bxb1_G3</t>
  </si>
  <si>
    <t>CCGAAGACAATACTGTTGACCAGACAAACCAATGGTTTTAGAAAGTCTTCCC</t>
  </si>
  <si>
    <t>X14</t>
  </si>
  <si>
    <t>Bxb1_G2</t>
  </si>
  <si>
    <t>CCGAAGACAATACTGTTGACCAGACAAACCTAGTGTTTTAGAAAGTCTTCCC</t>
  </si>
  <si>
    <t>X15</t>
  </si>
  <si>
    <t>Bxb1_G1</t>
  </si>
  <si>
    <t>CCGAAGACAATACTGTTGACCAGACAAACCCATTGTTTTAGAAAGTCTTCCC</t>
  </si>
  <si>
    <t>X16</t>
  </si>
  <si>
    <t>grna3_destination</t>
  </si>
  <si>
    <t>AAAGAAGACAA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</si>
  <si>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X17</t>
  </si>
  <si>
    <t>scaffold3_destination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</si>
  <si>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AAAGTCTTCAAA</t>
  </si>
  <si>
    <t>trigger3_destination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</si>
  <si>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</si>
  <si>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X18</t>
  </si>
  <si>
    <t>new-scaffold-BbsI</t>
  </si>
  <si>
    <t>CCGAAGACAATAGAGCTAACCCTCACCTCACCTCCACCTCACCTCCATCATCTCCACATAGCAAGTTAAAATAAGGCTAGTCCGTTATCAACTTTCCCATCCTCACCTCACTCCTACACCTCTACACCTCCACCAAGTGGCACCGAGTCGGTGCTTTTTTAGGTAAGTCTTCCC</t>
  </si>
  <si>
    <t>X19</t>
  </si>
  <si>
    <t>new-trigger</t>
  </si>
  <si>
    <t>CCGAAGACAATACTGGTGGAGGTGTAGAGGTGTAGGAGTGAGGTGAGGATGGGATGTGGAGATGATGGAGGTGAGGTGGAGGTGAGGTGAGGGTAGGTAAGTCTTCCC</t>
  </si>
  <si>
    <t>X20</t>
  </si>
  <si>
    <t>valid-scaffold-BsaI</t>
  </si>
  <si>
    <t>CCGAAGACAATAGAGCTAGCTATTCGAGAAAGTTTCAGATCCCGTGTTCCGTGTAGCAAGTTAAAATAAGGCTAGTCCGTTATCAACTTAAACCTTACCACAATTTCACCATTCACATAAGCACAAGTGGCACCGAGTCGGTGCTTTTTTAGGTAAGTCTTCCC</t>
  </si>
  <si>
    <t>X21</t>
  </si>
  <si>
    <t>valid-trigger</t>
  </si>
  <si>
    <t>CCGAAGACAATACTGTGCTTATGTGAATGGTGAAATTGTGGTAAGGTTTCACGGAACACGGGATCTGAAACTTTCTCGAATAGCAGGTAAGTCTTCCC</t>
  </si>
  <si>
    <t>F9</t>
  </si>
  <si>
    <t>gqisc3</t>
  </si>
  <si>
    <t>CCGGTCTCATACTAACTTTCAGTTTAGCGGTCTGTTTTAGAAGAGACCCC</t>
  </si>
  <si>
    <t>F10</t>
  </si>
  <si>
    <t>g3sc3</t>
  </si>
  <si>
    <t>assembled with BbsI</t>
  </si>
  <si>
    <t>tactgttgaccagacaaaccaatg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</si>
  <si>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F11</t>
  </si>
  <si>
    <t>g2sc3</t>
  </si>
  <si>
    <t>tactgttgaccagacaaacctag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</si>
  <si>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F12</t>
  </si>
  <si>
    <t>g1sc3</t>
  </si>
  <si>
    <t>tactgttgaccagacaaacccat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</si>
  <si>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F13</t>
  </si>
  <si>
    <t>nscaff3</t>
  </si>
  <si>
    <t>tagagctaaccctcacctcacctccacctcacctccatcatctccacatagcaagttaaaataaggctagtccgttatcaactttcccatcctcacctcactcctacacctctacacctccac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</si>
  <si>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F14</t>
  </si>
  <si>
    <t>ntrig3</t>
  </si>
  <si>
    <t>tactggtggaggtgtagaggtgtaggagtgaggtgaggatgggatgtggagatgatggaggtgaggtggaggtgaggtgaggg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</si>
  <si>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F15</t>
  </si>
  <si>
    <t>vscaff3</t>
  </si>
  <si>
    <t>tagagctagctattcgagaaagtttcagatcccgtgttccgtgtagcaagttaaaataaggctagtccgttatcaacttaaaccttaccacaatttcaccattcacataagca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</si>
  <si>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F16</t>
  </si>
  <si>
    <t>vtrig3</t>
  </si>
  <si>
    <t>tactgtgcttatgtgaatggtgaaattgtggtaaggtttcacggaacacgggatctgaaactttctcgaata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</si>
  <si>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F17</t>
  </si>
  <si>
    <t>IsceIprotein</t>
  </si>
  <si>
    <t>from John</t>
  </si>
  <si>
    <t>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</t>
  </si>
  <si>
    <t>F18</t>
  </si>
  <si>
    <t>IsceIsite</t>
  </si>
  <si>
    <t>annealed oligos</t>
  </si>
  <si>
    <t>CCGGTCTCAGGAGTAGGGATAACAGGGTAATAGGTTGAGACCCC</t>
  </si>
  <si>
    <t>G1</t>
  </si>
  <si>
    <t>CinRAM2</t>
  </si>
  <si>
    <t>C71m CinR Adam Meyer</t>
  </si>
  <si>
    <t>G2</t>
  </si>
  <si>
    <t>LacIAM2</t>
  </si>
  <si>
    <t>C72m LacI Adam Meyer</t>
  </si>
  <si>
    <t>G3</t>
  </si>
  <si>
    <t>LasRAM2</t>
  </si>
  <si>
    <t>C73m LasR Adam Meyer</t>
  </si>
  <si>
    <t>G4</t>
  </si>
  <si>
    <t>LuxRAM</t>
  </si>
  <si>
    <t>C74m LuxR Adam Meyer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</si>
  <si>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AACATAAATGCCGACGACACATACAGAATAATTAATAAAATTAAAGCTTT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TGGCTAACAATGGCTTCGGAATGCTTAGTTTTGCATATTCAGAAAAAGACAACTATATAGATAGTTTATTTTTACATGCGTGTATGAACATACCATTAATTGTTCCTTCTCTAGTTGATAATTATCGAAAAATAAATATAGCAAATAATAAATCAAACAACGATTTAACCAAAAGAGAAAAAGAATGTTTAGCGTGGGCATGCGAAGGAAAAAGCTCTTGGGATATTTCAAAAATATTAGGATGCAGTGAGCGTACTGTCACTTTCCATTTAACCAATGCGCAAATGAAACTCAATACAACAAACCGCTGCCAAAGTATTTCTAAAGCAATTTTAACAGGAGCAATTGATTGCCCATACTTTAAAAAT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</si>
  <si>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G5</t>
  </si>
  <si>
    <t>NahRAM2</t>
  </si>
  <si>
    <t>C75m NahR Adam Meyer</t>
  </si>
  <si>
    <t>G6</t>
  </si>
  <si>
    <t>pCinAM2</t>
  </si>
  <si>
    <t>p57m</t>
  </si>
  <si>
    <t>G7</t>
  </si>
  <si>
    <t>pLasAM</t>
  </si>
  <si>
    <t>p58m</t>
  </si>
  <si>
    <t>G8</t>
  </si>
  <si>
    <t>pLuxAM</t>
  </si>
  <si>
    <t>p59m</t>
  </si>
  <si>
    <t>G9</t>
  </si>
  <si>
    <t>pSalAM2</t>
  </si>
  <si>
    <t>P60m</t>
  </si>
  <si>
    <t>G10</t>
  </si>
  <si>
    <t>pTacAM</t>
  </si>
  <si>
    <t>p61m</t>
  </si>
  <si>
    <t>ptmdcast2m3-4</t>
  </si>
  <si>
    <t>dcas</t>
  </si>
  <si>
    <t>GCACTGAAGGTCCTCAATCGCACTGGAAACATCAAGGTCGGGAGTCCCTATCAGTGATAGAGATTGACATCCCTATCAGTGATAGAGATACTGAGCAC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</si>
  <si>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ASSGIB01</t>
  </si>
  <si>
    <t>384LDV_Plus_AQ_BP</t>
  </si>
  <si>
    <t>LasdcasT2m3-4</t>
  </si>
  <si>
    <t>GCACTGAAGGTCCTCAATCGCACTGGAAACATCAAGGTCGGGAGATAAATGTGAGCGGATAACATTGACATTGTGAGCGGATAACAAGATACTGAGCACA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</si>
  <si>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pSal22Bxb11-3</t>
  </si>
  <si>
    <t>bxb1</t>
  </si>
  <si>
    <t>CATTACTCGCATCCATTCTCAGGCTGTCTCGTCTCGTCTC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AGGTCCAGGCATCAAATAAAACGAAAGGCTCAGTCGAAAGACTGGGCCTTTCGTTTTATCTGTTGTTTGTCGGTGAACGCTCTCTACTAGAGTCACACTGGCTCACCTTCGGGTGGGCCTTTCTGCGTTTATAGCTTGCACTGAAGGTCCTCAATCGCACTGGAAACATCAAGGTCG</t>
  </si>
  <si>
    <t>pcNahR5-6</t>
  </si>
  <si>
    <t>nahr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</si>
  <si>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CTCAAAGCCCGCCGAAAGGCGGGCTTTTCTGTCCTTGAGAGCTTCTCGTTCGCTGCCACCTAAGAATACTCTACGGTCACATAC</t>
  </si>
  <si>
    <t>pcCinR4-5</t>
  </si>
  <si>
    <t>cinr</t>
  </si>
  <si>
    <t>CTGACCTCCTGCCAGCAATAGTAAGACAACACGCAAAGTCGGAGTGCTGTTCCGCTGGGCATGCTTTACGGCTAGCTCAGTCCTAGGTATTATGC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TTCAGCCAAAAAACTTAAGACCGCCGGTCTTGTCCACTACCTTGCAGTAATGCGGTGGACAGGATCGGCGGTTTTCTTTTCTCTTCTCAAGCTTGAGCCAACTCCCTTTACAACCTCACTCAAGTCCGTTAGAG</t>
  </si>
  <si>
    <t>bbRK-X-1</t>
  </si>
  <si>
    <t>backbone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</si>
  <si>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</si>
  <si>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</si>
  <si>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</si>
  <si>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</si>
  <si>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</si>
  <si>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X23</t>
  </si>
  <si>
    <t>bbCA-X-1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</si>
  <si>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</si>
  <si>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X24</t>
  </si>
  <si>
    <t>Bg16-7</t>
  </si>
  <si>
    <t>assembled with BsaI</t>
  </si>
  <si>
    <t>grna</t>
  </si>
  <si>
    <t>ctcgttcgctgccacctaagaatactctacggtcacatacggagacattgattatttgcacggcgtcacactttgctatgccatagcatttttatccataagattagcggatcctacctgacgctttttatcgcaactctctactgtttctccataccgtttttttgggctagctactgttgactactgttgaccagacaaacccattgttttagagctagaaatagcaagttaaaataaggctagtccgttatcaacttgaaaaagtggcaccgagtcggtgcaggtccaattattgaacacccttcggggtgtttttttgtttctggtctgccgcttcaagacgctggctctgacatttccgctactgaactactcg</t>
  </si>
  <si>
    <t>X25</t>
  </si>
  <si>
    <t>Bg26-7</t>
  </si>
  <si>
    <t>ctcgttcgctgccacctaagaatactctacggtcacatacggagacattgattatttgcacggcgtcacactttgctatgccatagcatttttatccataagattagcggatcctacctgacgctttttatcgcaactctctactgtttctccataccgtttttttgggctagctactgttgactactgttgaccagacaaacctagtgttttagagctagaaatagcaagttaaaataaggctagtccgttatcaacttgaaaaagtggcaccgagtcggtgcaggtccaattattgaacacccttcggggtgtttttttgtttctggtctgccgcttcaagacgctggctctgacatttccgctactgaactactcg</t>
  </si>
  <si>
    <t>X26</t>
  </si>
  <si>
    <t>Bg36-7</t>
  </si>
  <si>
    <t>ctcgttcgctgccacctaagaatactctacggtcacatacggagacattgattatttgcacggcgtcacactttgctatgccatagcatttttatccataagattagcggatcctacctgacgctttttatcgcaactctctactgtttctccataccgtttttttgggctagctactgttgactactgttgaccagacaaaccaatggttttagagctagaaatagcaagttaaaataaggctagtccgttatcaacttgaaaaagtggcaccgagtcggtgcaggtccaattattgaacacccttcggggtgtttttttgtttctggtctgccgcttcaagacgctggctctgacatttccgctactgaactactcg</t>
  </si>
  <si>
    <t>X27</t>
  </si>
  <si>
    <t>Cg17-X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</si>
  <si>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aggatacatagattaccacaactccgagcccttccacc</t>
  </si>
  <si>
    <t>X28</t>
  </si>
  <si>
    <t>Cg27-X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</si>
  <si>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aggatacatagattaccacaactccgagcccttccacc</t>
  </si>
  <si>
    <t>X29</t>
  </si>
  <si>
    <t>Cg37-X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</si>
  <si>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aggatacatagattaccacaactccgagcccttccacc</t>
  </si>
  <si>
    <t>X30</t>
  </si>
  <si>
    <t>Cg17-8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</si>
  <si>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tcgtctcaaccaaagcaatcaacccatcaaccacctgg</t>
  </si>
  <si>
    <t>X31</t>
  </si>
  <si>
    <t>Cg27-8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</si>
  <si>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tcgtctcaaccaaagcaatcaacccatcaaccacctgg</t>
  </si>
  <si>
    <t>X32</t>
  </si>
  <si>
    <t>Cg37-8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</si>
  <si>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tcgtctcaaccaaagcaatcaacccatcaaccacctgg</t>
  </si>
  <si>
    <t>X33</t>
  </si>
  <si>
    <t>orRFPnt1-3</t>
  </si>
  <si>
    <t>termtest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</si>
  <si>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cactgaaggtcctcaatcgcactggaaacatcaaggtcg</t>
  </si>
  <si>
    <t>X34</t>
  </si>
  <si>
    <t>orRFPT1DE1-3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</si>
  <si>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ggcatcaaataaaacgaaaggctcagtcgaaagactgggcctttcgttttatctgttgtttgtcggtgaacgctctctactagagtcacactggctcaccttcgggtgggcctttctgcgtttatagcttgcactgaaggtcctcaatcgcactggaaacatcaaggtcg</t>
  </si>
  <si>
    <t>X35</t>
  </si>
  <si>
    <t>orRFPT15m1-3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</si>
  <si>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attattgaacacccttcggggtgtttttttgtttctggtctgccgcttgcactgaaggtcctcaatcgcactggaaacatcaaggtcg</t>
  </si>
  <si>
    <t>X36</t>
  </si>
  <si>
    <t>orRFPT16m1-3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</si>
  <si>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cggtcggtaccaaagacgaacaataagacgctgaaaagcgtcttttttcgttttggtcccggcttgcactgaaggtcctcaatcgcactggaaacatcaaggtcg</t>
  </si>
  <si>
    <t>X37</t>
  </si>
  <si>
    <t>orRFPT17m1-3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</si>
  <si>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tctcggtaccaaattccagaaaagagacgctttcgagcgtcttttttcgttttggtccgcttgcactgaaggtcctcaatcgcactggaaacatcaaggtcg</t>
  </si>
  <si>
    <t>X38</t>
  </si>
  <si>
    <t>orRFPT18m1-3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</si>
  <si>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gccaattattgaaggcctccctaacggggggcctttttttgtttctggtctgccctcgcttgcactgaaggtcctcaatcgcactggaaacatcaaggtcg</t>
  </si>
  <si>
    <t>X39</t>
  </si>
  <si>
    <t>orRFPT19m1-3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</si>
  <si>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acgcatgagaaagcccccggaagatcaccttccgggggcttttttattgcgcttgcactgaaggtcctcaatcgcactggaaacatcaaggtcg</t>
  </si>
  <si>
    <t>X40</t>
  </si>
  <si>
    <t>BuGFP3-X</t>
  </si>
  <si>
    <t>gcactgaaggtcctcaatcgcactggaaacatcaaggtcgtactgaattcattaaagaggagaaaggtac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caggatacatagattaccacaactccgagcccttccacc</t>
  </si>
  <si>
    <t>X41</t>
  </si>
  <si>
    <t>mqi8-x</t>
  </si>
  <si>
    <t>nsgrna</t>
  </si>
  <si>
    <t>cctcgtctcaaccaaagcaatcaacccatcaaccacctggggagtttacggctagctcagccctaggtattatgctagctactaactttcagtttagcggtctgttttagagctagaaatagcaagttaaaataaggctagtccgttatcaacttgaaaaagtggcaccgagtcggtgcaggtttcagccaaaaaacttaagaccgccggtcttgtccactaccttgcagtaatgcggtggacaggatcggcggttttcttttctcttctcaagcttccaggatacatagattaccacaactccgagcccttccacc</t>
  </si>
  <si>
    <t>X42</t>
  </si>
  <si>
    <t>LT38-x</t>
  </si>
  <si>
    <t>cctcgtctcaaccaaagcaatcaacccatcaaccacctg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</si>
  <si>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X43</t>
  </si>
  <si>
    <t>BQi6-7</t>
  </si>
  <si>
    <t>ctcgttcgctgccacctaagaatactctacggtcacata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caagacgctggctctgacatttccgctactgaactactcg</t>
  </si>
  <si>
    <t>X44</t>
  </si>
  <si>
    <t>LT37-X</t>
  </si>
  <si>
    <t>caagacgctggctctgacatttccgctactgaactactc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</si>
  <si>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X45</t>
  </si>
  <si>
    <t>BQi4-5</t>
  </si>
  <si>
    <t>ctgacctcctgccagcaatagtaagacaacacgcaaagt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gagccaactccctttacaacctcactcaagtccgttagag</t>
  </si>
  <si>
    <t>X46</t>
  </si>
  <si>
    <t>LT35-X</t>
  </si>
  <si>
    <t>gagccaactccctttacaacctcactcaagtccgttaga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</si>
  <si>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X47</t>
  </si>
  <si>
    <t>BT36-7</t>
  </si>
  <si>
    <t>ctcgttcgctgccacctaagaatactctacggtcacata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caagacgctggctctgacatttccgctactgaactactcg</t>
  </si>
  <si>
    <t>X48</t>
  </si>
  <si>
    <t>LQi7-X</t>
  </si>
  <si>
    <t>caagacgctggctctgacatttccgctactgaactactc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</si>
  <si>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X49</t>
  </si>
  <si>
    <t>BT34-5</t>
  </si>
  <si>
    <t>ctgacctcctgccagcaatagtaagacaacacgcaaagt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gagccaactccctttacaacctcactcaagtccgttagag</t>
  </si>
  <si>
    <t>X50</t>
  </si>
  <si>
    <t>LQi5-X</t>
  </si>
  <si>
    <t>gagccaactccctttacaacctcactcaagtccgttaga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</si>
  <si>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X51</t>
  </si>
  <si>
    <t>bbPCX-1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</si>
  <si>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</si>
  <si>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X52</t>
  </si>
  <si>
    <t>bbHCCX-1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</si>
  <si>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</si>
  <si>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X53</t>
  </si>
  <si>
    <t>bbHSCX-1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</si>
  <si>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</si>
  <si>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X54</t>
  </si>
  <si>
    <t>bbLCCX-1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</si>
  <si>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</si>
  <si>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X55</t>
  </si>
  <si>
    <t>bbLSCX-1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</si>
  <si>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</si>
  <si>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qi2f1-3</t>
  </si>
  <si>
    <t>cattactcgcatccattctcaggctgtctcgtctcgtctc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</si>
  <si>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qi3f1-3</t>
  </si>
  <si>
    <t>cattactcgcatccattctcaggctgtctcgtctcgtctc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</si>
  <si>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qi4f1-3</t>
  </si>
  <si>
    <t>cattactcgcatccattctcaggctgtctcgtctcgtctc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</si>
  <si>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qi5f1-3</t>
  </si>
  <si>
    <t>cattactcgcatccattctcaggctgtctcgtctcgtctc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</si>
  <si>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qi6f1-3</t>
  </si>
  <si>
    <t>cattactcgcatccattctcaggctgtctcgtctcgtctc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</si>
  <si>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X61</t>
  </si>
  <si>
    <t>X62</t>
  </si>
  <si>
    <t>X63</t>
  </si>
  <si>
    <t>X64</t>
  </si>
  <si>
    <t>amyE5_1-3</t>
  </si>
  <si>
    <t>cattactcgcatccattctcaggctgtctcgtctcgtctc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gcactgaaggtcctcaatcgcactggaaacatcaaggtcg</t>
  </si>
  <si>
    <t>ASSGIB02</t>
  </si>
  <si>
    <t>bacgfp_P43_3-4</t>
  </si>
  <si>
    <t>gcactgaaggtcctcaatcgcactggaaacatcaaggtcgggagattttacatttttagaaatgggcgtgaaaaaaagcgcgcgattatgtaaaatata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</si>
  <si>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rrnO5_1-3</t>
  </si>
  <si>
    <t>cattactcgcatccattctcaggctgtctcgtctcgtctc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gcactgaaggtcctcaatcgcactggaaacatcaaggtcg</t>
  </si>
  <si>
    <t>specR_4-5</t>
  </si>
  <si>
    <t>ctgacctcctgccagcaatagtaagacaacacgcaaagtc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gagccaactccctttacaacctcactcaagtccgttagag</t>
  </si>
  <si>
    <t>catR_4-5</t>
  </si>
  <si>
    <t>ctgacctcctgccagcaatagtaagacaacacgcaaagtc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gagccaactccctttacaacctcactcaagtccgttagag</t>
  </si>
  <si>
    <t>amyE3_5-X</t>
  </si>
  <si>
    <t>gagccaactccctttacaacctcactcaagtccgttagag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ccaggatacatagattaccacaactccgagcccttccacc</t>
  </si>
  <si>
    <t>rrnO3_5-X</t>
  </si>
  <si>
    <t>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caggatacatagattaccacaactccgagcccttccacc</t>
  </si>
  <si>
    <t>bacgfp_Pspac_3-6</t>
  </si>
  <si>
    <t>gcactgaaggtcctcaatcgcactggaaacatcaaggtcgggagagaacaacctctgctaaaattcctgaaaaattttgcaaaaagttgttgactttatctacaaggtgtggcataatgtgtggaattgtgagcgctcacaattaagct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cgttcgctgccacctaagaatactctacggtcacatac</t>
  </si>
  <si>
    <t>bacLacI_P43_6-4</t>
  </si>
  <si>
    <t>ctcgttcgctgccacctaagaatactctacggtcacatacggagattttacatttttagaaatgggcgtgaaaaaaagcgcgcgattatgtaaaatataatactatattaagaggaggagaactact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ccaattattgaacacccttcggggtgtttttttgtttctggtctgccgcttctgacctcctgccagcaatagtaagacaacacgcaaagtc</t>
  </si>
  <si>
    <t>bbPA-X-1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</si>
  <si>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</si>
  <si>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</si>
  <si>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</si>
  <si>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bbLCAX-1</t>
  </si>
  <si>
    <t>bbHSA-X-1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</si>
  <si>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</si>
  <si>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</si>
  <si>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</si>
  <si>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</si>
  <si>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</si>
  <si>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</si>
  <si>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</si>
  <si>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</si>
  <si>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</si>
  <si>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</si>
  <si>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</si>
  <si>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</si>
  <si>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</si>
  <si>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</si>
  <si>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</si>
  <si>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</si>
  <si>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</si>
  <si>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</si>
  <si>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</si>
  <si>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</si>
  <si>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</si>
  <si>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</si>
  <si>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</si>
  <si>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Lnt5-X</t>
  </si>
  <si>
    <t>gagccaactccctttacaacctcactcaagtccgttagagggagcaatacgcaaaccgcctctccccgcgcgttggccgattcattaatgcagctggcacgacaggtttcccgactggaaagcgggcagtgagcgcaacgcaattaatgtgagttagctcactcattaggcaccccaggctttacactttatgcttccggctcgtatgttgtgtggaattgtgagcggataacaatttcacacatactggtggaggtgtagaggtgtaggagtgaggtgaggatgggatgtggagatgatggaggtgaggtggaggtgaggtgagggtaggtacggtcggtaccaaagacgaacaataagacgctgaaaagcgtcttttttcgttttggtcccggcttccaggatacatagattaccacaactccgagcccttccacc</t>
  </si>
  <si>
    <t>Bqinscaff4-5</t>
  </si>
  <si>
    <t>ctgacctcctgccagcaatagtaagacaacacgcaaagtcggagacattgattatttgcacggcgtcacactttgctatgccatagcatttttatccataagattagcggatcctacctgacgctttttatcgcaactctctactgtttctccataccgtttttttgggctagctactaactttcagtttagcggtctgttttagagctaaccctcacctcacctccacctcacctccatcatctccacatagcaagttaaaataaggctagtccgttatcaactttcccatcctcacctcactcctacacctctacacctccaccaagtggcaccgagtcggtgcttttttaggtccaattattgaacacccttcggggtgtttttttgtttctggtctgccgcttgagccaactccctttacaacctcactcaagtccgttagag</t>
  </si>
  <si>
    <t>Lvtrig5-X</t>
  </si>
  <si>
    <t>gagccaactccctttacaacctcactcaagtccgttagagggagcaatacgcaaaccgcctctccccgcgcgttggccgattcattaatgcagctggcacgacaggtttcccgactggaaagcgggcagtgagcgcaacgcaattaatgtgagttagctcactcattaggcaccccaggctttacactttatgcttccggctcgtatgttgtgtggaattgtgagcggataacaatttcacacatactgtgcttatgtgaatggtgaaattgtggtaaggtttcacggaacacgggatctgaaactttctcgaatagcaggtacggtcggtaccaaagacgaacaataagacgctgaaaagcgtcttttttcgttttggtcccggcttccaggatacatagattaccacaactccgagcccttccacc</t>
  </si>
  <si>
    <t>Bqivscaff4-5</t>
  </si>
  <si>
    <t>ctgacctcctgccagcaatagtaagacaacacgcaaagtcggagacattgattatttgcacggcgtcacactttgctatgccatagcatttttatccataagattagcggatcctacctgacgctttttatcgcaactctctactgtttctccataccgtttttttgggctagctactaactttcagtttagcggtctgttttagagctagctattcgagaaagtttcagatcccgtgttccgtgtagcaagttaaaataaggctagtccgttatcaacttaaaccttaccacaatttcaccattcacataagcacaagtggcaccgagtcggtgcttttttaggtccaattattgaacacccttcggggtgtttttttgtttctggtctgccgcttgagccaactccctttacaacctcactcaagtccgttagag</t>
  </si>
  <si>
    <t>Lys1_1-4</t>
  </si>
  <si>
    <t>placeholder seq</t>
  </si>
  <si>
    <t>CATTACTCGCATCCATTCTCAGGCTGTCTCGTCTCGTCTCGGAGAACGATCGTTGGCTGAACTAGCAAATGAGATAGATTTCGGTGAACCCGGACCCTTGCTAGGCTCGAAGAATACTCAGGACGCACTGACCGAATTCGCATTAAGGAGGTACAATGGTACGCTGGACTTTGTGGGATACCCTCGCTTTCCTGCTCCTGTTGAGTTTATTGCTGCCGTCATTGCTTATTATGTTCATCCCGTCAACATTCAAACGGCCTGTCTCATCATGGAAGGCGCTGAATTTACGGAAAACATTATTAATGGCGTCGAGCGTCCGGTTAAAGCCGCTGAATTGTTCGCGTTTACCTTGCGTGTACGCGCAGGAAACACTGACGTTCTTACTGACGCAGAAGAAAACGTGCGTCAAAAATTACGTGCGGAAGGAGTAAAGGTCTAACGCATGAGAAAGCCCCCGGAAGATCACCTTCCGGGGGCTTTTTTATTGCGCCCTTGAGAGCTTGCACTGAAGGTCCTCAATCGCACTGGAAACATCAAGGTCGGGAGTTGACGGCTAGCTCAGTCCTAGGTACAGTGCTAGCTACTGGGCCCAAGTTCACTTAAAAAGGAGATCAACAATGAAAGCAATTTTCGTACTGAAACATCTTAATCATGCTAAGGAGGTTTTCT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CTGGATCCCGACTGGCGAGAGCCAGGTAACGAATGGATCCAACGCATGAGAAAGCCCCCGGAAGATCACCTTCCGGGGGCTTTTTTATTGCGCCCTTGAGAGCTGACCTCCTGCCAGCAATAGTAAGACAACACGCAAAGTC</t>
  </si>
  <si>
    <t>Lys2_1-4</t>
  </si>
  <si>
    <t>Lys3_1-4</t>
  </si>
  <si>
    <t>component</t>
  </si>
  <si>
    <t>amount</t>
  </si>
  <si>
    <t>protocol</t>
  </si>
  <si>
    <t>dnasln</t>
  </si>
  <si>
    <t>gga</t>
  </si>
  <si>
    <t>gibson</t>
  </si>
  <si>
    <t>partfm</t>
  </si>
  <si>
    <t>vecfm</t>
  </si>
  <si>
    <t>X</t>
  </si>
  <si>
    <t>H</t>
  </si>
  <si>
    <t>J</t>
  </si>
  <si>
    <t>K</t>
  </si>
  <si>
    <t>L</t>
  </si>
  <si>
    <t>M</t>
  </si>
  <si>
    <t>N</t>
  </si>
  <si>
    <t>O</t>
  </si>
  <si>
    <t>P</t>
  </si>
  <si>
    <t>CACATTTCCCCGAAAAGTGCCACCTGACGTCTAAGAAACCATTATTATCATGACATTAACCTATAAAAATAGGCGTATCACGAGGCAGAATTTCAGATAAAAAAAATCCTTAGCTTTCGCTAAGGATGATTTCTGGAATTCGCGGCCGCTTCTAGAGACTAGTGGGTCTCAGGAGAACGATCGTTGGCTGAACTAGCAAATGAGATAGATTTCGGTGAACCCGGACCCTTGCTAGGCTCGAAG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</si>
  <si>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</t>
  </si>
  <si>
    <t>CACATTTCCCCGAAAAGTGCCACCTGACGTCTAAGAAACCATTATTATCATGACATTAACCTATAAAAATAGGCGTATCACGAGGCAGAATTTCAGATAAAAAAAATCCTTAGCTTTCGCTAAGGATGATTTCTGGAATTCGCGGCCGCTTCTAGAGACTAGTGGGTCTCAGGAGAACGATCGTTGGCTGTGTTGACAATTAATCATCGGCTCGTATAATGTGTGGAATTGTGAGCGCTCACAAT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</t>
  </si>
  <si>
    <t>CACATTTCCCCGAAAAGTGCCACCTGACGTCTAAGAAACCATTATTATCATGACATTAACCTATAAAAATAGGCGTATCACGAGGCAGAATTTCAGATAAAAAAAATCCTTAGCTTTCGCTAAGGATGATTTCTGGAATTCGCGGCCGCTTCTAGAGACTAGTGGGTCTCAGGAGAACGATCGTTGGCTGACCTGTAGGATCTTACAAGTTTACGCAAGAAAATGGTTTGTTACTTTCGAATA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</si>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</sst>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B84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0" fillId="4" borderId="0" xfId="0" applyFill="1"/>
    <xf numFmtId="0" fontId="2" fillId="4" borderId="0" xfId="0" applyFont="1" applyFill="1" applyAlignment="1">
      <alignment vertical="center"/>
    </xf>
    <xf numFmtId="0" fontId="2" fillId="5" borderId="0" xfId="0" applyFont="1" applyFill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75"/>
  <sheetViews>
    <sheetView tabSelected="1" zoomScaleNormal="100" workbookViewId="0">
      <pane ySplit="1" topLeftCell="A107" activePane="bottomLeft" state="frozen"/>
      <selection activeCell="B1" sqref="B1"/>
      <selection pane="bottomLeft" activeCell="C121" sqref="C121"/>
    </sheetView>
  </sheetViews>
  <sheetFormatPr defaultColWidth="9.140625" defaultRowHeight="15" x14ac:dyDescent="0.25"/>
  <cols>
    <col min="2" max="2" width="17.42578125" customWidth="1"/>
    <col min="3" max="3" width="39.140625" customWidth="1"/>
    <col min="4" max="4" width="8.7109375" customWidth="1"/>
    <col min="8" max="8" width="9.85546875" bestFit="1" customWidth="1"/>
    <col min="9" max="9" width="8.140625" customWidth="1"/>
    <col min="10" max="10" width="36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6" t="s">
        <v>17</v>
      </c>
      <c r="C2" t="s">
        <v>18</v>
      </c>
      <c r="D2" t="s">
        <v>19</v>
      </c>
      <c r="E2" t="s">
        <v>20</v>
      </c>
      <c r="F2" t="s">
        <v>21</v>
      </c>
      <c r="G2">
        <v>100</v>
      </c>
      <c r="H2" s="3">
        <v>43215</v>
      </c>
      <c r="I2">
        <f t="shared" ref="I2:I33" si="0">VALUE(MID(A2,2,6))+CODE(A2)*100</f>
        <v>6501</v>
      </c>
      <c r="J2" t="s">
        <v>22</v>
      </c>
      <c r="K2" t="b">
        <v>0</v>
      </c>
      <c r="L2">
        <v>0</v>
      </c>
      <c r="M2">
        <v>0</v>
      </c>
      <c r="N2">
        <f t="shared" ref="N2:N33" si="1">LEN(J2)</f>
        <v>53</v>
      </c>
      <c r="O2" t="s">
        <v>23</v>
      </c>
      <c r="P2" t="s">
        <v>24</v>
      </c>
    </row>
    <row r="3" spans="1:16" x14ac:dyDescent="0.25">
      <c r="A3" t="s">
        <v>25</v>
      </c>
      <c r="B3" s="6" t="s">
        <v>26</v>
      </c>
      <c r="C3" t="s">
        <v>27</v>
      </c>
      <c r="D3" t="s">
        <v>19</v>
      </c>
      <c r="E3" t="s">
        <v>28</v>
      </c>
      <c r="F3" t="s">
        <v>21</v>
      </c>
      <c r="G3">
        <v>100</v>
      </c>
      <c r="H3" s="3">
        <v>43215</v>
      </c>
      <c r="I3">
        <f t="shared" si="0"/>
        <v>6502</v>
      </c>
      <c r="J3" t="s">
        <v>29</v>
      </c>
      <c r="K3" t="b">
        <v>0</v>
      </c>
      <c r="L3">
        <v>0</v>
      </c>
      <c r="M3">
        <v>0</v>
      </c>
      <c r="N3">
        <f t="shared" si="1"/>
        <v>53</v>
      </c>
      <c r="O3" t="s">
        <v>23</v>
      </c>
      <c r="P3" t="s">
        <v>24</v>
      </c>
    </row>
    <row r="4" spans="1:16" x14ac:dyDescent="0.25">
      <c r="A4" t="s">
        <v>30</v>
      </c>
      <c r="B4" s="6" t="s">
        <v>31</v>
      </c>
      <c r="C4" t="s">
        <v>32</v>
      </c>
      <c r="D4" t="s">
        <v>19</v>
      </c>
      <c r="E4" t="s">
        <v>33</v>
      </c>
      <c r="F4" t="s">
        <v>21</v>
      </c>
      <c r="G4">
        <v>100</v>
      </c>
      <c r="H4" s="3">
        <v>43215</v>
      </c>
      <c r="I4">
        <f t="shared" si="0"/>
        <v>6503</v>
      </c>
      <c r="J4" t="s">
        <v>34</v>
      </c>
      <c r="K4" t="b">
        <v>0</v>
      </c>
      <c r="L4">
        <v>0</v>
      </c>
      <c r="M4">
        <v>0</v>
      </c>
      <c r="N4">
        <f t="shared" si="1"/>
        <v>53</v>
      </c>
      <c r="O4" t="s">
        <v>23</v>
      </c>
      <c r="P4" t="s">
        <v>24</v>
      </c>
    </row>
    <row r="5" spans="1:16" x14ac:dyDescent="0.25">
      <c r="A5" t="s">
        <v>35</v>
      </c>
      <c r="B5" s="6" t="s">
        <v>36</v>
      </c>
      <c r="C5" t="s">
        <v>37</v>
      </c>
      <c r="D5" t="s">
        <v>19</v>
      </c>
      <c r="E5" t="s">
        <v>38</v>
      </c>
      <c r="F5" t="s">
        <v>28</v>
      </c>
      <c r="G5">
        <v>100</v>
      </c>
      <c r="H5" s="3">
        <v>43215</v>
      </c>
      <c r="I5">
        <f t="shared" si="0"/>
        <v>6504</v>
      </c>
      <c r="J5" t="s">
        <v>39</v>
      </c>
      <c r="K5" t="b">
        <v>0</v>
      </c>
      <c r="L5">
        <v>0</v>
      </c>
      <c r="M5">
        <v>0</v>
      </c>
      <c r="N5">
        <f t="shared" si="1"/>
        <v>53</v>
      </c>
      <c r="O5" t="s">
        <v>23</v>
      </c>
      <c r="P5" t="s">
        <v>24</v>
      </c>
    </row>
    <row r="6" spans="1:16" x14ac:dyDescent="0.25">
      <c r="A6" t="s">
        <v>40</v>
      </c>
      <c r="B6" s="6" t="s">
        <v>41</v>
      </c>
      <c r="C6" t="s">
        <v>42</v>
      </c>
      <c r="D6" t="s">
        <v>19</v>
      </c>
      <c r="E6" t="s">
        <v>38</v>
      </c>
      <c r="F6" t="s">
        <v>33</v>
      </c>
      <c r="G6">
        <v>100</v>
      </c>
      <c r="H6" s="3">
        <v>43215</v>
      </c>
      <c r="I6">
        <f t="shared" si="0"/>
        <v>6505</v>
      </c>
      <c r="J6" t="s">
        <v>43</v>
      </c>
      <c r="K6" t="b">
        <v>0</v>
      </c>
      <c r="L6">
        <v>0</v>
      </c>
      <c r="M6">
        <v>0</v>
      </c>
      <c r="N6">
        <f t="shared" si="1"/>
        <v>53</v>
      </c>
      <c r="O6" t="s">
        <v>23</v>
      </c>
      <c r="P6" t="s">
        <v>24</v>
      </c>
    </row>
    <row r="7" spans="1:16" x14ac:dyDescent="0.25">
      <c r="A7" t="s">
        <v>44</v>
      </c>
      <c r="B7" s="6" t="s">
        <v>45</v>
      </c>
      <c r="C7" t="s">
        <v>46</v>
      </c>
      <c r="D7" t="s">
        <v>19</v>
      </c>
      <c r="E7" t="s">
        <v>47</v>
      </c>
      <c r="F7" t="s">
        <v>21</v>
      </c>
      <c r="G7">
        <v>100</v>
      </c>
      <c r="H7" s="3">
        <v>43215</v>
      </c>
      <c r="I7">
        <f t="shared" si="0"/>
        <v>6506</v>
      </c>
      <c r="J7" t="s">
        <v>48</v>
      </c>
      <c r="K7" t="b">
        <v>0</v>
      </c>
      <c r="L7">
        <v>0</v>
      </c>
      <c r="M7">
        <v>0</v>
      </c>
      <c r="N7">
        <f t="shared" si="1"/>
        <v>53</v>
      </c>
      <c r="O7" t="s">
        <v>23</v>
      </c>
      <c r="P7" t="s">
        <v>24</v>
      </c>
    </row>
    <row r="8" spans="1:16" x14ac:dyDescent="0.25">
      <c r="A8" t="s">
        <v>49</v>
      </c>
      <c r="B8" s="6" t="s">
        <v>50</v>
      </c>
      <c r="C8" t="s">
        <v>51</v>
      </c>
      <c r="D8" t="s">
        <v>19</v>
      </c>
      <c r="E8" t="s">
        <v>52</v>
      </c>
      <c r="F8" t="s">
        <v>21</v>
      </c>
      <c r="G8">
        <v>100</v>
      </c>
      <c r="H8" s="3" t="s">
        <v>53</v>
      </c>
      <c r="I8">
        <f t="shared" si="0"/>
        <v>6507</v>
      </c>
      <c r="J8" t="s">
        <v>54</v>
      </c>
      <c r="K8" t="b">
        <v>0</v>
      </c>
      <c r="L8">
        <v>0</v>
      </c>
      <c r="M8">
        <v>0</v>
      </c>
      <c r="N8">
        <f t="shared" si="1"/>
        <v>53</v>
      </c>
      <c r="O8" t="s">
        <v>23</v>
      </c>
      <c r="P8" t="s">
        <v>24</v>
      </c>
    </row>
    <row r="9" spans="1:16" x14ac:dyDescent="0.25">
      <c r="A9" t="s">
        <v>55</v>
      </c>
      <c r="B9" s="6" t="s">
        <v>56</v>
      </c>
      <c r="C9" t="s">
        <v>57</v>
      </c>
      <c r="D9" t="s">
        <v>19</v>
      </c>
      <c r="E9" t="s">
        <v>38</v>
      </c>
      <c r="F9" t="s">
        <v>47</v>
      </c>
      <c r="G9">
        <v>100</v>
      </c>
      <c r="H9" s="3">
        <v>43215</v>
      </c>
      <c r="I9">
        <f t="shared" si="0"/>
        <v>6508</v>
      </c>
      <c r="J9" t="s">
        <v>58</v>
      </c>
      <c r="K9" t="b">
        <v>0</v>
      </c>
      <c r="L9">
        <v>0</v>
      </c>
      <c r="M9">
        <v>0</v>
      </c>
      <c r="N9">
        <f t="shared" si="1"/>
        <v>53</v>
      </c>
      <c r="O9" t="s">
        <v>23</v>
      </c>
      <c r="P9" t="s">
        <v>24</v>
      </c>
    </row>
    <row r="10" spans="1:16" x14ac:dyDescent="0.25">
      <c r="A10" t="s">
        <v>59</v>
      </c>
      <c r="B10" s="6" t="s">
        <v>60</v>
      </c>
      <c r="C10" t="s">
        <v>61</v>
      </c>
      <c r="D10" t="s">
        <v>19</v>
      </c>
      <c r="E10" t="s">
        <v>38</v>
      </c>
      <c r="F10" t="s">
        <v>52</v>
      </c>
      <c r="G10">
        <v>100</v>
      </c>
      <c r="H10" s="3">
        <v>43215</v>
      </c>
      <c r="I10">
        <f t="shared" si="0"/>
        <v>6509</v>
      </c>
      <c r="J10" t="s">
        <v>62</v>
      </c>
      <c r="K10" t="b">
        <v>0</v>
      </c>
      <c r="L10">
        <v>0</v>
      </c>
      <c r="M10">
        <v>0</v>
      </c>
      <c r="N10">
        <f t="shared" si="1"/>
        <v>53</v>
      </c>
      <c r="O10" t="s">
        <v>23</v>
      </c>
      <c r="P10" t="s">
        <v>24</v>
      </c>
    </row>
    <row r="11" spans="1:16" x14ac:dyDescent="0.25">
      <c r="A11" t="s">
        <v>63</v>
      </c>
      <c r="B11" s="6" t="s">
        <v>64</v>
      </c>
      <c r="C11" t="s">
        <v>65</v>
      </c>
      <c r="D11" t="s">
        <v>19</v>
      </c>
      <c r="E11" t="s">
        <v>66</v>
      </c>
      <c r="F11" t="s">
        <v>21</v>
      </c>
      <c r="G11">
        <v>100</v>
      </c>
      <c r="H11" s="3">
        <v>43215</v>
      </c>
      <c r="I11">
        <f t="shared" si="0"/>
        <v>6510</v>
      </c>
      <c r="J11" t="s">
        <v>67</v>
      </c>
      <c r="K11" t="b">
        <v>0</v>
      </c>
      <c r="L11">
        <v>0</v>
      </c>
      <c r="M11">
        <v>0</v>
      </c>
      <c r="N11">
        <f t="shared" si="1"/>
        <v>53</v>
      </c>
      <c r="O11" t="s">
        <v>23</v>
      </c>
      <c r="P11" t="s">
        <v>24</v>
      </c>
    </row>
    <row r="12" spans="1:16" x14ac:dyDescent="0.25">
      <c r="A12" t="s">
        <v>68</v>
      </c>
      <c r="B12" s="6" t="s">
        <v>69</v>
      </c>
      <c r="C12" t="s">
        <v>70</v>
      </c>
      <c r="D12" t="s">
        <v>19</v>
      </c>
      <c r="E12" t="s">
        <v>71</v>
      </c>
      <c r="F12" t="s">
        <v>21</v>
      </c>
      <c r="G12">
        <v>100</v>
      </c>
      <c r="H12" s="3">
        <v>43215</v>
      </c>
      <c r="I12">
        <f t="shared" si="0"/>
        <v>6511</v>
      </c>
      <c r="J12" t="s">
        <v>72</v>
      </c>
      <c r="K12" t="b">
        <v>0</v>
      </c>
      <c r="L12">
        <v>0</v>
      </c>
      <c r="M12">
        <v>0</v>
      </c>
      <c r="N12">
        <f t="shared" si="1"/>
        <v>53</v>
      </c>
      <c r="O12" t="s">
        <v>23</v>
      </c>
      <c r="P12" t="s">
        <v>24</v>
      </c>
    </row>
    <row r="13" spans="1:16" x14ac:dyDescent="0.25">
      <c r="A13" t="s">
        <v>73</v>
      </c>
      <c r="B13" s="6" t="s">
        <v>74</v>
      </c>
      <c r="C13" t="s">
        <v>75</v>
      </c>
      <c r="D13" t="s">
        <v>19</v>
      </c>
      <c r="E13" t="s">
        <v>38</v>
      </c>
      <c r="F13" t="s">
        <v>66</v>
      </c>
      <c r="G13">
        <v>100</v>
      </c>
      <c r="H13" s="3">
        <v>43215</v>
      </c>
      <c r="I13">
        <f t="shared" si="0"/>
        <v>6512</v>
      </c>
      <c r="J13" t="s">
        <v>76</v>
      </c>
      <c r="K13" t="b">
        <v>0</v>
      </c>
      <c r="L13">
        <v>0</v>
      </c>
      <c r="M13">
        <v>0</v>
      </c>
      <c r="N13">
        <f t="shared" si="1"/>
        <v>53</v>
      </c>
      <c r="O13" t="s">
        <v>23</v>
      </c>
      <c r="P13" t="s">
        <v>24</v>
      </c>
    </row>
    <row r="14" spans="1:16" x14ac:dyDescent="0.25">
      <c r="A14" t="s">
        <v>77</v>
      </c>
      <c r="B14" s="6" t="s">
        <v>78</v>
      </c>
      <c r="C14" t="s">
        <v>79</v>
      </c>
      <c r="D14" t="s">
        <v>19</v>
      </c>
      <c r="E14" t="s">
        <v>38</v>
      </c>
      <c r="F14" t="s">
        <v>71</v>
      </c>
      <c r="G14">
        <v>100</v>
      </c>
      <c r="H14" s="3">
        <v>43215</v>
      </c>
      <c r="I14">
        <f t="shared" si="0"/>
        <v>6513</v>
      </c>
      <c r="J14" t="s">
        <v>80</v>
      </c>
      <c r="K14" t="b">
        <v>0</v>
      </c>
      <c r="L14">
        <v>0</v>
      </c>
      <c r="M14">
        <v>0</v>
      </c>
      <c r="N14">
        <f t="shared" si="1"/>
        <v>53</v>
      </c>
      <c r="O14" t="s">
        <v>23</v>
      </c>
      <c r="P14" t="s">
        <v>24</v>
      </c>
    </row>
    <row r="15" spans="1:16" x14ac:dyDescent="0.25">
      <c r="A15" t="s">
        <v>81</v>
      </c>
      <c r="B15" s="6" t="s">
        <v>82</v>
      </c>
      <c r="C15" t="s">
        <v>83</v>
      </c>
      <c r="D15" t="s">
        <v>19</v>
      </c>
      <c r="E15" t="s">
        <v>84</v>
      </c>
      <c r="F15" t="s">
        <v>21</v>
      </c>
      <c r="G15">
        <v>100</v>
      </c>
      <c r="H15" s="3">
        <v>43215</v>
      </c>
      <c r="I15">
        <f t="shared" si="0"/>
        <v>6514</v>
      </c>
      <c r="J15" t="s">
        <v>85</v>
      </c>
      <c r="K15" t="b">
        <v>0</v>
      </c>
      <c r="L15">
        <v>0</v>
      </c>
      <c r="M15">
        <v>0</v>
      </c>
      <c r="N15">
        <f t="shared" si="1"/>
        <v>53</v>
      </c>
      <c r="O15" t="s">
        <v>23</v>
      </c>
      <c r="P15" t="s">
        <v>24</v>
      </c>
    </row>
    <row r="16" spans="1:16" x14ac:dyDescent="0.25">
      <c r="A16" t="s">
        <v>86</v>
      </c>
      <c r="B16" s="6" t="s">
        <v>87</v>
      </c>
      <c r="C16" t="s">
        <v>88</v>
      </c>
      <c r="D16" t="s">
        <v>19</v>
      </c>
      <c r="E16" t="s">
        <v>38</v>
      </c>
      <c r="F16" t="s">
        <v>89</v>
      </c>
      <c r="G16">
        <v>100</v>
      </c>
      <c r="H16" s="3">
        <v>43215</v>
      </c>
      <c r="I16">
        <f t="shared" si="0"/>
        <v>6515</v>
      </c>
      <c r="J16" t="s">
        <v>90</v>
      </c>
      <c r="K16" t="b">
        <v>0</v>
      </c>
      <c r="L16">
        <v>0</v>
      </c>
      <c r="M16">
        <v>0</v>
      </c>
      <c r="N16">
        <f t="shared" si="1"/>
        <v>53</v>
      </c>
      <c r="O16" t="s">
        <v>23</v>
      </c>
      <c r="P16" t="s">
        <v>24</v>
      </c>
    </row>
    <row r="17" spans="1:16" x14ac:dyDescent="0.25">
      <c r="A17" t="s">
        <v>91</v>
      </c>
      <c r="B17" s="6" t="s">
        <v>92</v>
      </c>
      <c r="C17" t="s">
        <v>93</v>
      </c>
      <c r="D17" t="s">
        <v>19</v>
      </c>
      <c r="E17" t="s">
        <v>38</v>
      </c>
      <c r="F17" t="s">
        <v>84</v>
      </c>
      <c r="G17">
        <v>100</v>
      </c>
      <c r="H17" s="3">
        <v>43215</v>
      </c>
      <c r="I17">
        <f t="shared" si="0"/>
        <v>6516</v>
      </c>
      <c r="J17" t="s">
        <v>94</v>
      </c>
      <c r="K17" t="b">
        <v>0</v>
      </c>
      <c r="L17">
        <v>0</v>
      </c>
      <c r="M17">
        <v>0</v>
      </c>
      <c r="N17">
        <f t="shared" si="1"/>
        <v>53</v>
      </c>
      <c r="O17" t="s">
        <v>23</v>
      </c>
      <c r="P17" t="s">
        <v>24</v>
      </c>
    </row>
    <row r="18" spans="1:16" x14ac:dyDescent="0.25">
      <c r="A18" t="s">
        <v>95</v>
      </c>
      <c r="B18" s="6" t="s">
        <v>96</v>
      </c>
      <c r="C18" t="s">
        <v>97</v>
      </c>
      <c r="D18" t="s">
        <v>98</v>
      </c>
      <c r="E18" t="s">
        <v>21</v>
      </c>
      <c r="F18" t="s">
        <v>20</v>
      </c>
      <c r="G18">
        <v>100</v>
      </c>
      <c r="H18" s="3">
        <v>43215</v>
      </c>
      <c r="I18">
        <f t="shared" si="0"/>
        <v>6517</v>
      </c>
      <c r="J18" t="s">
        <v>99</v>
      </c>
      <c r="K18" t="b">
        <v>0</v>
      </c>
      <c r="L18">
        <v>0</v>
      </c>
      <c r="M18">
        <v>0</v>
      </c>
      <c r="N18">
        <f t="shared" si="1"/>
        <v>53</v>
      </c>
      <c r="O18" t="s">
        <v>23</v>
      </c>
      <c r="P18" t="s">
        <v>24</v>
      </c>
    </row>
    <row r="19" spans="1:16" x14ac:dyDescent="0.25">
      <c r="A19" t="s">
        <v>100</v>
      </c>
      <c r="B19" s="6" t="s">
        <v>101</v>
      </c>
      <c r="C19" t="s">
        <v>97</v>
      </c>
      <c r="D19" t="s">
        <v>98</v>
      </c>
      <c r="E19" t="s">
        <v>89</v>
      </c>
      <c r="F19" t="s">
        <v>38</v>
      </c>
      <c r="G19">
        <v>100</v>
      </c>
      <c r="H19" s="3">
        <v>43215</v>
      </c>
      <c r="I19">
        <f t="shared" si="0"/>
        <v>6518</v>
      </c>
      <c r="J19" t="s">
        <v>102</v>
      </c>
      <c r="K19" t="b">
        <v>0</v>
      </c>
      <c r="L19">
        <v>0</v>
      </c>
      <c r="M19">
        <v>0</v>
      </c>
      <c r="N19">
        <f t="shared" si="1"/>
        <v>53</v>
      </c>
      <c r="O19" t="s">
        <v>23</v>
      </c>
      <c r="P19" t="s">
        <v>24</v>
      </c>
    </row>
    <row r="20" spans="1:16" x14ac:dyDescent="0.25">
      <c r="A20" t="s">
        <v>103</v>
      </c>
      <c r="B20" s="6" t="s">
        <v>104</v>
      </c>
      <c r="C20" t="s">
        <v>105</v>
      </c>
      <c r="D20" t="s">
        <v>19</v>
      </c>
      <c r="E20" t="s">
        <v>33</v>
      </c>
      <c r="F20" t="s">
        <v>106</v>
      </c>
      <c r="G20">
        <v>100</v>
      </c>
      <c r="H20" s="3">
        <v>43215</v>
      </c>
      <c r="I20">
        <f t="shared" si="0"/>
        <v>6519</v>
      </c>
      <c r="J20" t="s">
        <v>107</v>
      </c>
      <c r="K20" t="b">
        <v>0</v>
      </c>
      <c r="L20">
        <v>0</v>
      </c>
      <c r="M20">
        <v>0</v>
      </c>
      <c r="N20">
        <f t="shared" si="1"/>
        <v>53</v>
      </c>
      <c r="O20" t="s">
        <v>23</v>
      </c>
      <c r="P20" t="s">
        <v>24</v>
      </c>
    </row>
    <row r="21" spans="1:16" x14ac:dyDescent="0.25">
      <c r="A21" t="s">
        <v>108</v>
      </c>
      <c r="B21" s="6" t="s">
        <v>109</v>
      </c>
      <c r="C21" t="s">
        <v>105</v>
      </c>
      <c r="D21" t="s">
        <v>19</v>
      </c>
      <c r="E21" t="s">
        <v>110</v>
      </c>
      <c r="F21" t="s">
        <v>33</v>
      </c>
      <c r="G21">
        <v>100</v>
      </c>
      <c r="H21" s="3">
        <v>43215</v>
      </c>
      <c r="I21">
        <f t="shared" si="0"/>
        <v>6520</v>
      </c>
      <c r="J21" t="s">
        <v>111</v>
      </c>
      <c r="K21" t="b">
        <v>0</v>
      </c>
      <c r="L21">
        <v>0</v>
      </c>
      <c r="M21">
        <v>0</v>
      </c>
      <c r="N21">
        <f t="shared" si="1"/>
        <v>53</v>
      </c>
      <c r="O21" t="s">
        <v>23</v>
      </c>
      <c r="P21" t="s">
        <v>24</v>
      </c>
    </row>
    <row r="22" spans="1:16" x14ac:dyDescent="0.25">
      <c r="A22" t="s">
        <v>112</v>
      </c>
      <c r="B22" s="6" t="s">
        <v>113</v>
      </c>
      <c r="C22" t="s">
        <v>105</v>
      </c>
      <c r="D22" t="s">
        <v>19</v>
      </c>
      <c r="E22" t="s">
        <v>52</v>
      </c>
      <c r="F22" t="s">
        <v>106</v>
      </c>
      <c r="G22">
        <v>100</v>
      </c>
      <c r="H22" s="3">
        <v>43215</v>
      </c>
      <c r="I22">
        <f t="shared" si="0"/>
        <v>6521</v>
      </c>
      <c r="J22" t="s">
        <v>114</v>
      </c>
      <c r="K22" t="b">
        <v>0</v>
      </c>
      <c r="L22">
        <v>0</v>
      </c>
      <c r="M22">
        <v>0</v>
      </c>
      <c r="N22">
        <f t="shared" si="1"/>
        <v>53</v>
      </c>
      <c r="O22" t="s">
        <v>23</v>
      </c>
      <c r="P22" t="s">
        <v>24</v>
      </c>
    </row>
    <row r="23" spans="1:16" x14ac:dyDescent="0.25">
      <c r="A23" t="s">
        <v>115</v>
      </c>
      <c r="B23" s="6" t="s">
        <v>116</v>
      </c>
      <c r="C23" t="s">
        <v>105</v>
      </c>
      <c r="D23" t="s">
        <v>19</v>
      </c>
      <c r="E23" t="s">
        <v>110</v>
      </c>
      <c r="F23" t="s">
        <v>52</v>
      </c>
      <c r="G23">
        <v>100</v>
      </c>
      <c r="H23" s="3">
        <v>43215</v>
      </c>
      <c r="I23">
        <f t="shared" si="0"/>
        <v>6522</v>
      </c>
      <c r="J23" t="s">
        <v>117</v>
      </c>
      <c r="K23" t="b">
        <v>0</v>
      </c>
      <c r="L23">
        <v>0</v>
      </c>
      <c r="M23">
        <v>0</v>
      </c>
      <c r="N23">
        <f t="shared" si="1"/>
        <v>53</v>
      </c>
      <c r="O23" t="s">
        <v>23</v>
      </c>
      <c r="P23" t="s">
        <v>24</v>
      </c>
    </row>
    <row r="24" spans="1:16" x14ac:dyDescent="0.25">
      <c r="A24" t="s">
        <v>118</v>
      </c>
      <c r="B24" s="6" t="s">
        <v>119</v>
      </c>
      <c r="C24" t="s">
        <v>120</v>
      </c>
      <c r="D24" t="s">
        <v>155</v>
      </c>
      <c r="E24" t="s">
        <v>106</v>
      </c>
      <c r="F24" t="s">
        <v>121</v>
      </c>
      <c r="G24">
        <v>30</v>
      </c>
      <c r="H24" s="3">
        <v>43215</v>
      </c>
      <c r="I24">
        <f t="shared" si="0"/>
        <v>6523</v>
      </c>
      <c r="J24" t="s">
        <v>122</v>
      </c>
      <c r="K24" t="b">
        <v>1</v>
      </c>
      <c r="L24">
        <v>0</v>
      </c>
      <c r="M24">
        <v>0</v>
      </c>
      <c r="N24">
        <f t="shared" si="1"/>
        <v>2127</v>
      </c>
      <c r="O24" t="s">
        <v>23</v>
      </c>
      <c r="P24" t="s">
        <v>24</v>
      </c>
    </row>
    <row r="25" spans="1:16" x14ac:dyDescent="0.25">
      <c r="A25" t="s">
        <v>123</v>
      </c>
      <c r="B25" s="6" t="s">
        <v>124</v>
      </c>
      <c r="C25" t="s">
        <v>125</v>
      </c>
      <c r="D25" t="s">
        <v>155</v>
      </c>
      <c r="E25" t="s">
        <v>106</v>
      </c>
      <c r="F25" t="s">
        <v>121</v>
      </c>
      <c r="G25">
        <v>30</v>
      </c>
      <c r="H25" s="3">
        <v>43215</v>
      </c>
      <c r="I25">
        <f t="shared" si="0"/>
        <v>6524</v>
      </c>
      <c r="J25" t="s">
        <v>126</v>
      </c>
      <c r="K25" t="b">
        <v>1</v>
      </c>
      <c r="L25">
        <v>0</v>
      </c>
      <c r="M25">
        <v>0</v>
      </c>
      <c r="N25">
        <f t="shared" si="1"/>
        <v>2127</v>
      </c>
      <c r="O25" t="s">
        <v>23</v>
      </c>
      <c r="P25" t="s">
        <v>24</v>
      </c>
    </row>
    <row r="26" spans="1:16" x14ac:dyDescent="0.25">
      <c r="A26" t="s">
        <v>127</v>
      </c>
      <c r="B26" s="6" t="s">
        <v>128</v>
      </c>
      <c r="C26" t="s">
        <v>129</v>
      </c>
      <c r="D26" t="s">
        <v>155</v>
      </c>
      <c r="E26" t="s">
        <v>106</v>
      </c>
      <c r="F26" t="s">
        <v>121</v>
      </c>
      <c r="G26">
        <v>30</v>
      </c>
      <c r="H26" s="3">
        <v>43215</v>
      </c>
      <c r="I26">
        <f t="shared" si="0"/>
        <v>6601</v>
      </c>
      <c r="J26" t="s">
        <v>130</v>
      </c>
      <c r="K26" t="b">
        <v>1</v>
      </c>
      <c r="L26">
        <v>0</v>
      </c>
      <c r="M26">
        <v>0</v>
      </c>
      <c r="N26">
        <f t="shared" si="1"/>
        <v>2127</v>
      </c>
      <c r="O26" t="s">
        <v>23</v>
      </c>
      <c r="P26" t="s">
        <v>24</v>
      </c>
    </row>
    <row r="27" spans="1:16" x14ac:dyDescent="0.25">
      <c r="A27" t="s">
        <v>131</v>
      </c>
      <c r="B27" s="6" t="s">
        <v>132</v>
      </c>
      <c r="C27" t="s">
        <v>133</v>
      </c>
      <c r="D27" t="s">
        <v>155</v>
      </c>
      <c r="E27" t="s">
        <v>106</v>
      </c>
      <c r="F27" t="s">
        <v>121</v>
      </c>
      <c r="G27">
        <v>30</v>
      </c>
      <c r="H27" s="3">
        <v>43215</v>
      </c>
      <c r="I27">
        <f t="shared" si="0"/>
        <v>6602</v>
      </c>
      <c r="J27" t="s">
        <v>134</v>
      </c>
      <c r="K27" t="b">
        <v>1</v>
      </c>
      <c r="L27">
        <v>0</v>
      </c>
      <c r="M27">
        <v>0</v>
      </c>
      <c r="N27">
        <f t="shared" si="1"/>
        <v>2127</v>
      </c>
      <c r="O27" t="s">
        <v>23</v>
      </c>
      <c r="P27" t="s">
        <v>24</v>
      </c>
    </row>
    <row r="28" spans="1:16" x14ac:dyDescent="0.25">
      <c r="A28" t="s">
        <v>135</v>
      </c>
      <c r="B28" s="6" t="s">
        <v>136</v>
      </c>
      <c r="C28" t="s">
        <v>137</v>
      </c>
      <c r="D28" t="s">
        <v>155</v>
      </c>
      <c r="E28" t="s">
        <v>106</v>
      </c>
      <c r="F28" t="s">
        <v>121</v>
      </c>
      <c r="G28">
        <v>30</v>
      </c>
      <c r="H28" s="3">
        <v>43215</v>
      </c>
      <c r="I28">
        <f t="shared" si="0"/>
        <v>6603</v>
      </c>
      <c r="J28" t="s">
        <v>138</v>
      </c>
      <c r="K28" t="b">
        <v>1</v>
      </c>
      <c r="L28">
        <v>0</v>
      </c>
      <c r="M28">
        <v>0</v>
      </c>
      <c r="N28">
        <f t="shared" si="1"/>
        <v>2127</v>
      </c>
      <c r="O28" t="s">
        <v>23</v>
      </c>
      <c r="P28" t="s">
        <v>24</v>
      </c>
    </row>
    <row r="29" spans="1:16" x14ac:dyDescent="0.25">
      <c r="A29" t="s">
        <v>139</v>
      </c>
      <c r="B29" s="6" t="s">
        <v>140</v>
      </c>
      <c r="C29" t="s">
        <v>141</v>
      </c>
      <c r="D29" t="s">
        <v>161</v>
      </c>
      <c r="E29" t="s">
        <v>121</v>
      </c>
      <c r="F29" t="s">
        <v>110</v>
      </c>
      <c r="G29">
        <v>30</v>
      </c>
      <c r="H29" s="3">
        <v>43215</v>
      </c>
      <c r="I29">
        <f t="shared" si="0"/>
        <v>6604</v>
      </c>
      <c r="J29" t="s">
        <v>142</v>
      </c>
      <c r="K29" t="b">
        <v>1</v>
      </c>
      <c r="L29">
        <v>0</v>
      </c>
      <c r="M29">
        <v>0</v>
      </c>
      <c r="N29">
        <f t="shared" si="1"/>
        <v>2127</v>
      </c>
      <c r="O29" t="s">
        <v>23</v>
      </c>
      <c r="P29" t="s">
        <v>24</v>
      </c>
    </row>
    <row r="30" spans="1:16" x14ac:dyDescent="0.25">
      <c r="A30" t="s">
        <v>143</v>
      </c>
      <c r="B30" s="6" t="s">
        <v>144</v>
      </c>
      <c r="C30" t="s">
        <v>145</v>
      </c>
      <c r="D30" t="s">
        <v>146</v>
      </c>
      <c r="E30" t="s">
        <v>21</v>
      </c>
      <c r="F30" t="s">
        <v>106</v>
      </c>
      <c r="G30">
        <v>19.3</v>
      </c>
      <c r="H30" s="3">
        <v>43215</v>
      </c>
      <c r="I30">
        <f t="shared" si="0"/>
        <v>6605</v>
      </c>
      <c r="J30" t="s">
        <v>147</v>
      </c>
      <c r="K30" t="b">
        <v>1</v>
      </c>
      <c r="L30">
        <v>0</v>
      </c>
      <c r="M30">
        <v>0</v>
      </c>
      <c r="N30">
        <f t="shared" si="1"/>
        <v>2185</v>
      </c>
      <c r="O30" t="s">
        <v>23</v>
      </c>
      <c r="P30" t="s">
        <v>24</v>
      </c>
    </row>
    <row r="31" spans="1:16" x14ac:dyDescent="0.25">
      <c r="A31" t="s">
        <v>148</v>
      </c>
      <c r="B31" s="6" t="s">
        <v>149</v>
      </c>
      <c r="C31" t="s">
        <v>150</v>
      </c>
      <c r="D31" t="s">
        <v>146</v>
      </c>
      <c r="E31" t="s">
        <v>21</v>
      </c>
      <c r="F31" t="s">
        <v>106</v>
      </c>
      <c r="G31">
        <v>30</v>
      </c>
      <c r="H31" s="3">
        <v>43215</v>
      </c>
      <c r="I31">
        <f t="shared" si="0"/>
        <v>6606</v>
      </c>
      <c r="J31" t="s">
        <v>151</v>
      </c>
      <c r="K31" t="b">
        <v>1</v>
      </c>
      <c r="L31">
        <v>0</v>
      </c>
      <c r="M31">
        <v>0</v>
      </c>
      <c r="N31">
        <f t="shared" si="1"/>
        <v>2349</v>
      </c>
      <c r="O31" t="s">
        <v>23</v>
      </c>
      <c r="P31" t="s">
        <v>24</v>
      </c>
    </row>
    <row r="32" spans="1:16" x14ac:dyDescent="0.25">
      <c r="A32" t="s">
        <v>152</v>
      </c>
      <c r="B32" s="6" t="s">
        <v>153</v>
      </c>
      <c r="C32" t="s">
        <v>154</v>
      </c>
      <c r="D32" t="s">
        <v>155</v>
      </c>
      <c r="E32" t="s">
        <v>106</v>
      </c>
      <c r="F32" t="s">
        <v>156</v>
      </c>
      <c r="G32">
        <v>30</v>
      </c>
      <c r="H32" s="3">
        <v>43215</v>
      </c>
      <c r="I32">
        <f t="shared" si="0"/>
        <v>6607</v>
      </c>
      <c r="J32" t="s">
        <v>157</v>
      </c>
      <c r="K32" t="b">
        <v>1</v>
      </c>
      <c r="L32">
        <v>0</v>
      </c>
      <c r="M32">
        <v>0</v>
      </c>
      <c r="N32">
        <f t="shared" si="1"/>
        <v>2135</v>
      </c>
      <c r="O32" t="s">
        <v>23</v>
      </c>
      <c r="P32" t="s">
        <v>24</v>
      </c>
    </row>
    <row r="33" spans="1:16" x14ac:dyDescent="0.25">
      <c r="A33" t="s">
        <v>158</v>
      </c>
      <c r="B33" s="6" t="s">
        <v>159</v>
      </c>
      <c r="C33" t="s">
        <v>160</v>
      </c>
      <c r="D33" t="s">
        <v>161</v>
      </c>
      <c r="E33" t="s">
        <v>156</v>
      </c>
      <c r="F33" t="s">
        <v>110</v>
      </c>
      <c r="G33">
        <v>30</v>
      </c>
      <c r="H33" s="3">
        <v>43215</v>
      </c>
      <c r="I33">
        <f t="shared" si="0"/>
        <v>6608</v>
      </c>
      <c r="J33" t="s">
        <v>162</v>
      </c>
      <c r="K33" t="b">
        <v>1</v>
      </c>
      <c r="L33">
        <v>0</v>
      </c>
      <c r="M33">
        <v>0</v>
      </c>
      <c r="N33">
        <f t="shared" si="1"/>
        <v>2825</v>
      </c>
      <c r="O33" t="s">
        <v>23</v>
      </c>
      <c r="P33" t="s">
        <v>24</v>
      </c>
    </row>
    <row r="34" spans="1:16" x14ac:dyDescent="0.25">
      <c r="A34" t="s">
        <v>163</v>
      </c>
      <c r="B34" s="6" t="s">
        <v>164</v>
      </c>
      <c r="C34" s="1" t="s">
        <v>165</v>
      </c>
      <c r="D34" t="s">
        <v>166</v>
      </c>
      <c r="E34" t="s">
        <v>110</v>
      </c>
      <c r="F34" t="s">
        <v>38</v>
      </c>
      <c r="G34">
        <v>30</v>
      </c>
      <c r="H34" s="3">
        <v>43215</v>
      </c>
      <c r="I34">
        <f t="shared" ref="I34:I65" si="2">VALUE(MID(A34,2,6))+CODE(A34)*100</f>
        <v>6609</v>
      </c>
      <c r="J34" t="s">
        <v>167</v>
      </c>
      <c r="K34" t="b">
        <v>1</v>
      </c>
      <c r="L34">
        <v>0</v>
      </c>
      <c r="M34">
        <v>0</v>
      </c>
      <c r="N34">
        <f t="shared" ref="N34:N53" si="3">LEN(J34)</f>
        <v>2171</v>
      </c>
      <c r="O34" t="s">
        <v>23</v>
      </c>
      <c r="P34" t="s">
        <v>24</v>
      </c>
    </row>
    <row r="35" spans="1:16" x14ac:dyDescent="0.25">
      <c r="A35" t="s">
        <v>168</v>
      </c>
      <c r="B35" s="6" t="s">
        <v>169</v>
      </c>
      <c r="C35" s="2" t="s">
        <v>170</v>
      </c>
      <c r="D35" t="s">
        <v>166</v>
      </c>
      <c r="E35" t="s">
        <v>110</v>
      </c>
      <c r="F35" t="s">
        <v>38</v>
      </c>
      <c r="G35">
        <v>30</v>
      </c>
      <c r="H35" s="3">
        <v>43215</v>
      </c>
      <c r="I35">
        <f t="shared" si="2"/>
        <v>6610</v>
      </c>
      <c r="J35" t="s">
        <v>171</v>
      </c>
      <c r="K35" t="b">
        <v>1</v>
      </c>
      <c r="L35">
        <v>0</v>
      </c>
      <c r="M35">
        <v>0</v>
      </c>
      <c r="N35">
        <f t="shared" si="3"/>
        <v>2237</v>
      </c>
      <c r="O35" t="s">
        <v>23</v>
      </c>
      <c r="P35" t="s">
        <v>24</v>
      </c>
    </row>
    <row r="36" spans="1:16" x14ac:dyDescent="0.25">
      <c r="A36" t="s">
        <v>172</v>
      </c>
      <c r="B36" s="6" t="s">
        <v>173</v>
      </c>
      <c r="C36" t="s">
        <v>174</v>
      </c>
      <c r="D36" t="s">
        <v>146</v>
      </c>
      <c r="E36" t="s">
        <v>21</v>
      </c>
      <c r="F36" t="s">
        <v>106</v>
      </c>
      <c r="G36">
        <v>30</v>
      </c>
      <c r="H36" s="3">
        <v>43215</v>
      </c>
      <c r="I36">
        <f t="shared" si="2"/>
        <v>6611</v>
      </c>
      <c r="J36" t="s">
        <v>175</v>
      </c>
      <c r="K36" t="b">
        <v>1</v>
      </c>
      <c r="L36">
        <v>0</v>
      </c>
      <c r="M36">
        <v>0</v>
      </c>
      <c r="N36">
        <f t="shared" si="3"/>
        <v>2238</v>
      </c>
      <c r="O36" t="s">
        <v>23</v>
      </c>
      <c r="P36" t="s">
        <v>24</v>
      </c>
    </row>
    <row r="37" spans="1:16" x14ac:dyDescent="0.25">
      <c r="A37" t="s">
        <v>176</v>
      </c>
      <c r="B37" s="6" t="s">
        <v>177</v>
      </c>
      <c r="C37" t="s">
        <v>178</v>
      </c>
      <c r="D37" t="s">
        <v>166</v>
      </c>
      <c r="E37" t="s">
        <v>110</v>
      </c>
      <c r="F37" t="s">
        <v>38</v>
      </c>
      <c r="G37">
        <v>30</v>
      </c>
      <c r="H37" s="3">
        <v>43215</v>
      </c>
      <c r="I37">
        <f t="shared" si="2"/>
        <v>6612</v>
      </c>
      <c r="J37" t="s">
        <v>179</v>
      </c>
      <c r="K37" t="b">
        <v>1</v>
      </c>
      <c r="L37">
        <v>0</v>
      </c>
      <c r="M37">
        <v>0</v>
      </c>
      <c r="N37">
        <f t="shared" si="3"/>
        <v>2155</v>
      </c>
      <c r="O37" t="s">
        <v>23</v>
      </c>
      <c r="P37" t="s">
        <v>24</v>
      </c>
    </row>
    <row r="38" spans="1:16" x14ac:dyDescent="0.25">
      <c r="A38" t="s">
        <v>180</v>
      </c>
      <c r="B38" s="6" t="s">
        <v>181</v>
      </c>
      <c r="C38" t="s">
        <v>182</v>
      </c>
      <c r="D38" t="s">
        <v>166</v>
      </c>
      <c r="E38" t="s">
        <v>110</v>
      </c>
      <c r="F38" t="s">
        <v>38</v>
      </c>
      <c r="G38">
        <v>30</v>
      </c>
      <c r="H38" s="3">
        <v>43215</v>
      </c>
      <c r="I38">
        <f t="shared" si="2"/>
        <v>6613</v>
      </c>
      <c r="J38" t="s">
        <v>183</v>
      </c>
      <c r="K38" t="b">
        <v>1</v>
      </c>
      <c r="L38">
        <v>0</v>
      </c>
      <c r="M38">
        <v>0</v>
      </c>
      <c r="N38">
        <f t="shared" si="3"/>
        <v>2170</v>
      </c>
      <c r="O38" t="s">
        <v>23</v>
      </c>
      <c r="P38" t="s">
        <v>24</v>
      </c>
    </row>
    <row r="39" spans="1:16" x14ac:dyDescent="0.25">
      <c r="A39" t="s">
        <v>184</v>
      </c>
      <c r="B39" s="6" t="s">
        <v>185</v>
      </c>
      <c r="C39" t="s">
        <v>186</v>
      </c>
      <c r="D39" t="s">
        <v>166</v>
      </c>
      <c r="E39" t="s">
        <v>110</v>
      </c>
      <c r="F39" t="s">
        <v>38</v>
      </c>
      <c r="G39">
        <v>30</v>
      </c>
      <c r="H39" s="3">
        <v>43215</v>
      </c>
      <c r="I39">
        <f t="shared" si="2"/>
        <v>6614</v>
      </c>
      <c r="J39" t="s">
        <v>187</v>
      </c>
      <c r="K39" t="b">
        <v>1</v>
      </c>
      <c r="L39">
        <v>0</v>
      </c>
      <c r="M39">
        <v>0</v>
      </c>
      <c r="N39">
        <f t="shared" si="3"/>
        <v>2166</v>
      </c>
      <c r="O39" t="s">
        <v>23</v>
      </c>
      <c r="P39" t="s">
        <v>24</v>
      </c>
    </row>
    <row r="40" spans="1:16" x14ac:dyDescent="0.25">
      <c r="A40" t="s">
        <v>188</v>
      </c>
      <c r="B40" s="6" t="s">
        <v>189</v>
      </c>
      <c r="C40" t="s">
        <v>190</v>
      </c>
      <c r="D40" t="s">
        <v>166</v>
      </c>
      <c r="E40" t="s">
        <v>110</v>
      </c>
      <c r="F40" t="s">
        <v>38</v>
      </c>
      <c r="G40">
        <v>30</v>
      </c>
      <c r="H40" s="3">
        <v>43215</v>
      </c>
      <c r="I40">
        <f t="shared" si="2"/>
        <v>6615</v>
      </c>
      <c r="J40" t="s">
        <v>191</v>
      </c>
      <c r="K40" t="b">
        <v>1</v>
      </c>
      <c r="L40">
        <v>0</v>
      </c>
      <c r="M40">
        <v>0</v>
      </c>
      <c r="N40">
        <f t="shared" si="3"/>
        <v>2166</v>
      </c>
      <c r="O40" t="s">
        <v>23</v>
      </c>
      <c r="P40" t="s">
        <v>24</v>
      </c>
    </row>
    <row r="41" spans="1:16" x14ac:dyDescent="0.25">
      <c r="A41" t="s">
        <v>192</v>
      </c>
      <c r="B41" s="6" t="s">
        <v>193</v>
      </c>
      <c r="C41" t="s">
        <v>194</v>
      </c>
      <c r="D41" t="s">
        <v>166</v>
      </c>
      <c r="E41" t="s">
        <v>110</v>
      </c>
      <c r="F41" t="s">
        <v>38</v>
      </c>
      <c r="G41">
        <v>30</v>
      </c>
      <c r="H41" s="3">
        <v>43215</v>
      </c>
      <c r="I41">
        <f t="shared" si="2"/>
        <v>6616</v>
      </c>
      <c r="J41" t="s">
        <v>195</v>
      </c>
      <c r="K41" t="b">
        <v>1</v>
      </c>
      <c r="L41">
        <v>0</v>
      </c>
      <c r="M41">
        <v>0</v>
      </c>
      <c r="N41">
        <f t="shared" si="3"/>
        <v>2159</v>
      </c>
      <c r="O41" t="s">
        <v>23</v>
      </c>
      <c r="P41" t="s">
        <v>24</v>
      </c>
    </row>
    <row r="42" spans="1:16" x14ac:dyDescent="0.25">
      <c r="A42" t="s">
        <v>196</v>
      </c>
      <c r="B42" s="6" t="s">
        <v>197</v>
      </c>
      <c r="C42" t="s">
        <v>198</v>
      </c>
      <c r="D42" t="s">
        <v>161</v>
      </c>
      <c r="E42" t="s">
        <v>156</v>
      </c>
      <c r="F42" t="s">
        <v>110</v>
      </c>
      <c r="G42">
        <v>36.75</v>
      </c>
      <c r="H42" s="3">
        <v>43215</v>
      </c>
      <c r="I42">
        <f t="shared" si="2"/>
        <v>6617</v>
      </c>
      <c r="J42" t="s">
        <v>199</v>
      </c>
      <c r="K42" t="b">
        <v>1</v>
      </c>
      <c r="L42">
        <v>0</v>
      </c>
      <c r="M42">
        <v>0</v>
      </c>
      <c r="N42">
        <f t="shared" si="3"/>
        <v>2789</v>
      </c>
      <c r="O42" t="s">
        <v>23</v>
      </c>
      <c r="P42" t="s">
        <v>24</v>
      </c>
    </row>
    <row r="43" spans="1:16" x14ac:dyDescent="0.25">
      <c r="A43" t="s">
        <v>200</v>
      </c>
      <c r="B43" s="6" t="s">
        <v>201</v>
      </c>
      <c r="C43" t="s">
        <v>202</v>
      </c>
      <c r="D43" t="s">
        <v>155</v>
      </c>
      <c r="E43" t="s">
        <v>106</v>
      </c>
      <c r="F43" t="s">
        <v>156</v>
      </c>
      <c r="G43">
        <v>30</v>
      </c>
      <c r="H43" s="3">
        <v>43215</v>
      </c>
      <c r="I43">
        <f t="shared" si="2"/>
        <v>6618</v>
      </c>
      <c r="J43" t="s">
        <v>203</v>
      </c>
      <c r="K43" t="b">
        <v>1</v>
      </c>
      <c r="L43">
        <v>0</v>
      </c>
      <c r="M43">
        <v>0</v>
      </c>
      <c r="N43">
        <f t="shared" si="3"/>
        <v>2130</v>
      </c>
      <c r="O43" t="s">
        <v>23</v>
      </c>
      <c r="P43" t="s">
        <v>24</v>
      </c>
    </row>
    <row r="44" spans="1:16" x14ac:dyDescent="0.25">
      <c r="A44" t="s">
        <v>204</v>
      </c>
      <c r="B44" s="6" t="s">
        <v>205</v>
      </c>
      <c r="C44" t="s">
        <v>206</v>
      </c>
      <c r="D44" t="s">
        <v>155</v>
      </c>
      <c r="E44" t="s">
        <v>106</v>
      </c>
      <c r="F44" t="s">
        <v>156</v>
      </c>
      <c r="G44">
        <v>30</v>
      </c>
      <c r="H44" s="3">
        <v>43215</v>
      </c>
      <c r="I44">
        <f t="shared" si="2"/>
        <v>6619</v>
      </c>
      <c r="J44" t="s">
        <v>207</v>
      </c>
      <c r="K44" t="b">
        <v>1</v>
      </c>
      <c r="L44">
        <v>0</v>
      </c>
      <c r="M44">
        <v>0</v>
      </c>
      <c r="N44">
        <f t="shared" si="3"/>
        <v>2128</v>
      </c>
      <c r="O44" t="s">
        <v>23</v>
      </c>
      <c r="P44" t="s">
        <v>24</v>
      </c>
    </row>
    <row r="45" spans="1:16" x14ac:dyDescent="0.25">
      <c r="A45" t="s">
        <v>208</v>
      </c>
      <c r="B45" s="6" t="s">
        <v>209</v>
      </c>
      <c r="C45" t="s">
        <v>210</v>
      </c>
      <c r="D45" t="s">
        <v>155</v>
      </c>
      <c r="E45" t="s">
        <v>106</v>
      </c>
      <c r="F45" t="s">
        <v>156</v>
      </c>
      <c r="G45">
        <v>30</v>
      </c>
      <c r="H45" s="3">
        <v>43215</v>
      </c>
      <c r="I45">
        <f t="shared" si="2"/>
        <v>6620</v>
      </c>
      <c r="J45" t="s">
        <v>211</v>
      </c>
      <c r="K45" t="b">
        <v>1</v>
      </c>
      <c r="L45">
        <v>0</v>
      </c>
      <c r="M45">
        <v>0</v>
      </c>
      <c r="N45">
        <f t="shared" si="3"/>
        <v>2129</v>
      </c>
      <c r="O45" t="s">
        <v>23</v>
      </c>
      <c r="P45" t="s">
        <v>24</v>
      </c>
    </row>
    <row r="46" spans="1:16" x14ac:dyDescent="0.25">
      <c r="A46" t="s">
        <v>212</v>
      </c>
      <c r="B46" t="s">
        <v>213</v>
      </c>
      <c r="C46" t="s">
        <v>214</v>
      </c>
      <c r="D46" t="s">
        <v>215</v>
      </c>
      <c r="E46" t="s">
        <v>38</v>
      </c>
      <c r="F46" t="s">
        <v>216</v>
      </c>
      <c r="G46">
        <v>30</v>
      </c>
      <c r="H46" s="3">
        <v>43222</v>
      </c>
      <c r="I46">
        <f t="shared" si="2"/>
        <v>6701</v>
      </c>
      <c r="J46" t="s">
        <v>217</v>
      </c>
      <c r="K46" t="b">
        <v>0</v>
      </c>
      <c r="L46">
        <v>0</v>
      </c>
      <c r="M46">
        <v>0</v>
      </c>
      <c r="N46">
        <f t="shared" si="3"/>
        <v>1151</v>
      </c>
      <c r="O46" t="s">
        <v>23</v>
      </c>
      <c r="P46" t="s">
        <v>24</v>
      </c>
    </row>
    <row r="47" spans="1:16" x14ac:dyDescent="0.25">
      <c r="A47" t="s">
        <v>218</v>
      </c>
      <c r="B47" t="s">
        <v>219</v>
      </c>
      <c r="C47" t="s">
        <v>220</v>
      </c>
      <c r="D47" t="s">
        <v>215</v>
      </c>
      <c r="E47" t="s">
        <v>38</v>
      </c>
      <c r="F47" t="s">
        <v>216</v>
      </c>
      <c r="G47">
        <v>30</v>
      </c>
      <c r="H47" s="3">
        <v>43222</v>
      </c>
      <c r="I47">
        <f t="shared" si="2"/>
        <v>6702</v>
      </c>
      <c r="J47" t="s">
        <v>221</v>
      </c>
      <c r="K47" t="b">
        <v>0</v>
      </c>
      <c r="L47">
        <v>0</v>
      </c>
      <c r="M47">
        <v>0</v>
      </c>
      <c r="N47">
        <f t="shared" si="3"/>
        <v>1087</v>
      </c>
      <c r="O47" t="s">
        <v>23</v>
      </c>
      <c r="P47" t="s">
        <v>24</v>
      </c>
    </row>
    <row r="48" spans="1:16" x14ac:dyDescent="0.25">
      <c r="A48" t="s">
        <v>222</v>
      </c>
      <c r="B48" t="s">
        <v>223</v>
      </c>
      <c r="C48" t="s">
        <v>224</v>
      </c>
      <c r="D48" t="s">
        <v>215</v>
      </c>
      <c r="E48" t="s">
        <v>38</v>
      </c>
      <c r="F48" t="s">
        <v>216</v>
      </c>
      <c r="G48">
        <v>30</v>
      </c>
      <c r="H48" s="3">
        <v>43222</v>
      </c>
      <c r="I48">
        <f t="shared" si="2"/>
        <v>6703</v>
      </c>
      <c r="J48" t="s">
        <v>225</v>
      </c>
      <c r="K48" t="b">
        <v>0</v>
      </c>
      <c r="L48">
        <v>0</v>
      </c>
      <c r="M48">
        <v>0</v>
      </c>
      <c r="N48">
        <f t="shared" si="3"/>
        <v>1146</v>
      </c>
      <c r="O48" t="s">
        <v>23</v>
      </c>
      <c r="P48" t="s">
        <v>24</v>
      </c>
    </row>
    <row r="49" spans="1:16" x14ac:dyDescent="0.25">
      <c r="A49" t="s">
        <v>226</v>
      </c>
      <c r="B49" t="s">
        <v>227</v>
      </c>
      <c r="C49" t="s">
        <v>228</v>
      </c>
      <c r="D49" t="s">
        <v>215</v>
      </c>
      <c r="E49" t="s">
        <v>216</v>
      </c>
      <c r="F49" t="s">
        <v>21</v>
      </c>
      <c r="G49">
        <v>30</v>
      </c>
      <c r="H49" s="3">
        <v>43222</v>
      </c>
      <c r="I49">
        <f t="shared" si="2"/>
        <v>6704</v>
      </c>
      <c r="J49" t="s">
        <v>229</v>
      </c>
      <c r="K49" t="b">
        <v>0</v>
      </c>
      <c r="L49">
        <v>0</v>
      </c>
      <c r="M49">
        <v>0</v>
      </c>
      <c r="N49">
        <f t="shared" si="3"/>
        <v>937</v>
      </c>
      <c r="O49" t="s">
        <v>23</v>
      </c>
      <c r="P49" t="s">
        <v>24</v>
      </c>
    </row>
    <row r="50" spans="1:16" x14ac:dyDescent="0.25">
      <c r="A50" t="s">
        <v>230</v>
      </c>
      <c r="B50" t="s">
        <v>231</v>
      </c>
      <c r="C50" t="s">
        <v>232</v>
      </c>
      <c r="D50" t="s">
        <v>215</v>
      </c>
      <c r="E50" t="s">
        <v>216</v>
      </c>
      <c r="F50" t="s">
        <v>21</v>
      </c>
      <c r="G50">
        <v>30</v>
      </c>
      <c r="H50" s="3">
        <v>43222</v>
      </c>
      <c r="I50">
        <f t="shared" si="2"/>
        <v>6705</v>
      </c>
      <c r="J50" t="s">
        <v>233</v>
      </c>
      <c r="K50" t="b">
        <v>0</v>
      </c>
      <c r="L50">
        <v>0</v>
      </c>
      <c r="M50">
        <v>0</v>
      </c>
      <c r="N50">
        <f t="shared" si="3"/>
        <v>687</v>
      </c>
      <c r="O50" t="s">
        <v>23</v>
      </c>
      <c r="P50" t="s">
        <v>24</v>
      </c>
    </row>
    <row r="51" spans="1:16" x14ac:dyDescent="0.25">
      <c r="A51" t="s">
        <v>234</v>
      </c>
      <c r="B51" t="s">
        <v>235</v>
      </c>
      <c r="C51" t="s">
        <v>236</v>
      </c>
      <c r="D51" t="s">
        <v>215</v>
      </c>
      <c r="E51" t="s">
        <v>216</v>
      </c>
      <c r="F51" t="s">
        <v>21</v>
      </c>
      <c r="G51">
        <v>9</v>
      </c>
      <c r="H51" s="3">
        <v>43222</v>
      </c>
      <c r="I51">
        <f t="shared" si="2"/>
        <v>6706</v>
      </c>
      <c r="J51" t="s">
        <v>237</v>
      </c>
      <c r="K51" t="b">
        <v>0</v>
      </c>
      <c r="L51">
        <v>0</v>
      </c>
      <c r="M51">
        <v>0</v>
      </c>
      <c r="N51">
        <f t="shared" si="3"/>
        <v>1742</v>
      </c>
      <c r="O51" t="s">
        <v>23</v>
      </c>
      <c r="P51" t="s">
        <v>24</v>
      </c>
    </row>
    <row r="52" spans="1:16" x14ac:dyDescent="0.25">
      <c r="A52" t="s">
        <v>238</v>
      </c>
      <c r="B52" t="s">
        <v>239</v>
      </c>
      <c r="C52" t="s">
        <v>240</v>
      </c>
      <c r="D52" t="s">
        <v>215</v>
      </c>
      <c r="E52" t="s">
        <v>216</v>
      </c>
      <c r="F52" t="s">
        <v>21</v>
      </c>
      <c r="G52">
        <v>30</v>
      </c>
      <c r="H52" s="3">
        <v>43222</v>
      </c>
      <c r="I52">
        <f t="shared" si="2"/>
        <v>6707</v>
      </c>
      <c r="J52" t="s">
        <v>241</v>
      </c>
      <c r="K52" t="b">
        <v>0</v>
      </c>
      <c r="L52">
        <v>0</v>
      </c>
      <c r="M52">
        <v>0</v>
      </c>
      <c r="N52">
        <f t="shared" si="3"/>
        <v>687</v>
      </c>
      <c r="O52" t="s">
        <v>23</v>
      </c>
      <c r="P52" t="s">
        <v>24</v>
      </c>
    </row>
    <row r="53" spans="1:16" x14ac:dyDescent="0.25">
      <c r="A53" t="s">
        <v>242</v>
      </c>
      <c r="B53" t="s">
        <v>243</v>
      </c>
      <c r="C53" t="s">
        <v>244</v>
      </c>
      <c r="D53" t="s">
        <v>215</v>
      </c>
      <c r="E53" t="s">
        <v>216</v>
      </c>
      <c r="F53" t="s">
        <v>21</v>
      </c>
      <c r="G53">
        <v>30</v>
      </c>
      <c r="H53" s="3">
        <v>43222</v>
      </c>
      <c r="I53">
        <f t="shared" si="2"/>
        <v>6708</v>
      </c>
      <c r="J53" t="s">
        <v>245</v>
      </c>
      <c r="K53" t="b">
        <v>0</v>
      </c>
      <c r="L53">
        <v>0</v>
      </c>
      <c r="M53">
        <v>0</v>
      </c>
      <c r="N53">
        <f t="shared" si="3"/>
        <v>1742</v>
      </c>
      <c r="O53" t="s">
        <v>23</v>
      </c>
      <c r="P53" t="s">
        <v>24</v>
      </c>
    </row>
    <row r="54" spans="1:16" x14ac:dyDescent="0.25">
      <c r="A54" t="s">
        <v>246</v>
      </c>
      <c r="B54" s="7" t="s">
        <v>247</v>
      </c>
      <c r="C54" t="s">
        <v>248</v>
      </c>
      <c r="D54" t="s">
        <v>146</v>
      </c>
      <c r="G54" s="8">
        <v>18.190000000000001</v>
      </c>
      <c r="H54" s="3">
        <v>43224</v>
      </c>
      <c r="I54">
        <f t="shared" si="2"/>
        <v>6711</v>
      </c>
      <c r="J54" t="s">
        <v>249</v>
      </c>
      <c r="K54" t="b">
        <v>1</v>
      </c>
      <c r="L54">
        <v>0</v>
      </c>
      <c r="M54">
        <v>0</v>
      </c>
      <c r="O54" t="s">
        <v>23</v>
      </c>
      <c r="P54" t="s">
        <v>24</v>
      </c>
    </row>
    <row r="55" spans="1:16" x14ac:dyDescent="0.25">
      <c r="A55" t="s">
        <v>250</v>
      </c>
      <c r="B55" s="7" t="s">
        <v>251</v>
      </c>
      <c r="C55" t="s">
        <v>252</v>
      </c>
      <c r="D55" t="s">
        <v>161</v>
      </c>
      <c r="G55" s="8">
        <v>20.11</v>
      </c>
      <c r="H55" s="3">
        <v>43224</v>
      </c>
      <c r="I55">
        <f t="shared" si="2"/>
        <v>6712</v>
      </c>
      <c r="J55" t="s">
        <v>253</v>
      </c>
      <c r="K55" t="b">
        <v>1</v>
      </c>
      <c r="L55">
        <v>0</v>
      </c>
      <c r="M55">
        <v>0</v>
      </c>
      <c r="O55" t="s">
        <v>23</v>
      </c>
      <c r="P55" t="s">
        <v>24</v>
      </c>
    </row>
    <row r="56" spans="1:16" x14ac:dyDescent="0.25">
      <c r="A56" t="s">
        <v>254</v>
      </c>
      <c r="B56" s="7" t="s">
        <v>255</v>
      </c>
      <c r="C56" t="s">
        <v>256</v>
      </c>
      <c r="D56" t="s">
        <v>161</v>
      </c>
      <c r="G56" s="8">
        <v>20.73</v>
      </c>
      <c r="H56" s="3">
        <v>43224</v>
      </c>
      <c r="I56">
        <f t="shared" si="2"/>
        <v>6713</v>
      </c>
      <c r="J56" t="s">
        <v>257</v>
      </c>
      <c r="K56" t="b">
        <v>1</v>
      </c>
      <c r="L56">
        <v>0</v>
      </c>
      <c r="M56">
        <v>0</v>
      </c>
      <c r="O56" t="s">
        <v>23</v>
      </c>
      <c r="P56" t="s">
        <v>24</v>
      </c>
    </row>
    <row r="57" spans="1:16" x14ac:dyDescent="0.25">
      <c r="A57" t="s">
        <v>258</v>
      </c>
      <c r="B57" s="7" t="s">
        <v>259</v>
      </c>
      <c r="C57" s="7" t="s">
        <v>256</v>
      </c>
      <c r="D57" t="s">
        <v>161</v>
      </c>
      <c r="G57" s="8">
        <v>25.48</v>
      </c>
      <c r="H57" s="3">
        <v>43224</v>
      </c>
      <c r="I57">
        <f t="shared" si="2"/>
        <v>6714</v>
      </c>
      <c r="J57" t="s">
        <v>260</v>
      </c>
      <c r="K57" t="b">
        <v>1</v>
      </c>
      <c r="L57">
        <v>0</v>
      </c>
      <c r="M57">
        <v>0</v>
      </c>
      <c r="O57" t="s">
        <v>23</v>
      </c>
      <c r="P57" t="s">
        <v>24</v>
      </c>
    </row>
    <row r="58" spans="1:16" x14ac:dyDescent="0.25">
      <c r="A58" t="s">
        <v>261</v>
      </c>
      <c r="B58" s="7" t="s">
        <v>262</v>
      </c>
      <c r="C58" s="7" t="s">
        <v>256</v>
      </c>
      <c r="D58" t="s">
        <v>161</v>
      </c>
      <c r="G58" s="8">
        <v>24.18</v>
      </c>
      <c r="H58" s="3">
        <v>43224</v>
      </c>
      <c r="I58">
        <f t="shared" si="2"/>
        <v>6715</v>
      </c>
      <c r="J58" t="s">
        <v>263</v>
      </c>
      <c r="K58" t="b">
        <v>1</v>
      </c>
      <c r="L58">
        <v>0</v>
      </c>
      <c r="M58">
        <v>0</v>
      </c>
      <c r="O58" t="s">
        <v>23</v>
      </c>
      <c r="P58" t="s">
        <v>24</v>
      </c>
    </row>
    <row r="59" spans="1:16" x14ac:dyDescent="0.25">
      <c r="A59" t="s">
        <v>264</v>
      </c>
      <c r="B59" s="7" t="s">
        <v>265</v>
      </c>
      <c r="C59" s="7" t="s">
        <v>256</v>
      </c>
      <c r="D59" t="s">
        <v>161</v>
      </c>
      <c r="G59" s="8">
        <v>22.99</v>
      </c>
      <c r="H59" s="3">
        <v>43224</v>
      </c>
      <c r="I59">
        <f t="shared" si="2"/>
        <v>6716</v>
      </c>
      <c r="J59" t="s">
        <v>266</v>
      </c>
      <c r="K59" t="b">
        <v>1</v>
      </c>
      <c r="L59">
        <v>0</v>
      </c>
      <c r="M59">
        <v>0</v>
      </c>
      <c r="O59" t="s">
        <v>23</v>
      </c>
      <c r="P59" t="s">
        <v>24</v>
      </c>
    </row>
    <row r="60" spans="1:16" x14ac:dyDescent="0.25">
      <c r="A60" t="s">
        <v>267</v>
      </c>
      <c r="B60" s="7" t="s">
        <v>268</v>
      </c>
      <c r="C60" s="7" t="s">
        <v>256</v>
      </c>
      <c r="D60" t="s">
        <v>161</v>
      </c>
      <c r="G60" s="8">
        <v>25.24</v>
      </c>
      <c r="H60" s="3">
        <v>43224</v>
      </c>
      <c r="I60">
        <f t="shared" si="2"/>
        <v>6717</v>
      </c>
      <c r="J60" t="s">
        <v>269</v>
      </c>
      <c r="K60" t="b">
        <v>1</v>
      </c>
      <c r="L60">
        <v>0</v>
      </c>
      <c r="M60">
        <v>0</v>
      </c>
      <c r="O60" t="s">
        <v>23</v>
      </c>
      <c r="P60" t="s">
        <v>24</v>
      </c>
    </row>
    <row r="61" spans="1:16" x14ac:dyDescent="0.25">
      <c r="A61" t="s">
        <v>270</v>
      </c>
      <c r="B61" s="7" t="s">
        <v>271</v>
      </c>
      <c r="C61" s="7" t="s">
        <v>256</v>
      </c>
      <c r="D61" t="s">
        <v>161</v>
      </c>
      <c r="G61" s="8">
        <v>19.71</v>
      </c>
      <c r="H61" s="3">
        <v>43224</v>
      </c>
      <c r="I61">
        <f t="shared" si="2"/>
        <v>6718</v>
      </c>
      <c r="J61" t="s">
        <v>272</v>
      </c>
      <c r="K61" t="b">
        <v>1</v>
      </c>
      <c r="L61">
        <v>0</v>
      </c>
      <c r="M61">
        <v>0</v>
      </c>
      <c r="O61" t="s">
        <v>23</v>
      </c>
      <c r="P61" t="s">
        <v>24</v>
      </c>
    </row>
    <row r="62" spans="1:16" x14ac:dyDescent="0.25">
      <c r="A62" t="s">
        <v>273</v>
      </c>
      <c r="B62" t="s">
        <v>274</v>
      </c>
      <c r="C62" t="s">
        <v>275</v>
      </c>
      <c r="D62" t="s">
        <v>161</v>
      </c>
      <c r="E62" t="s">
        <v>156</v>
      </c>
      <c r="F62" t="s">
        <v>110</v>
      </c>
      <c r="G62">
        <v>30</v>
      </c>
      <c r="H62" s="3">
        <v>43242</v>
      </c>
      <c r="I62">
        <f t="shared" si="2"/>
        <v>6719</v>
      </c>
      <c r="J62" t="s">
        <v>276</v>
      </c>
      <c r="K62" t="b">
        <v>1</v>
      </c>
      <c r="L62">
        <v>0</v>
      </c>
      <c r="M62">
        <v>0</v>
      </c>
      <c r="N62">
        <f t="shared" ref="N62:N78" si="4">LEN(J62)</f>
        <v>3611</v>
      </c>
      <c r="O62" t="s">
        <v>23</v>
      </c>
      <c r="P62" t="s">
        <v>24</v>
      </c>
    </row>
    <row r="63" spans="1:16" x14ac:dyDescent="0.25">
      <c r="A63" t="s">
        <v>277</v>
      </c>
      <c r="B63" t="s">
        <v>278</v>
      </c>
      <c r="C63" t="s">
        <v>279</v>
      </c>
      <c r="D63" t="s">
        <v>155</v>
      </c>
      <c r="E63" t="s">
        <v>106</v>
      </c>
      <c r="F63" t="s">
        <v>156</v>
      </c>
      <c r="G63">
        <v>30</v>
      </c>
      <c r="H63" s="3">
        <v>43242</v>
      </c>
      <c r="I63">
        <f t="shared" si="2"/>
        <v>6720</v>
      </c>
      <c r="J63" t="s">
        <v>280</v>
      </c>
      <c r="K63" t="b">
        <v>1</v>
      </c>
      <c r="L63">
        <v>0</v>
      </c>
      <c r="M63">
        <v>0</v>
      </c>
      <c r="N63">
        <f t="shared" si="4"/>
        <v>2196</v>
      </c>
      <c r="O63" t="s">
        <v>23</v>
      </c>
      <c r="P63" t="s">
        <v>24</v>
      </c>
    </row>
    <row r="64" spans="1:16" x14ac:dyDescent="0.25">
      <c r="A64" t="s">
        <v>281</v>
      </c>
      <c r="B64" t="s">
        <v>282</v>
      </c>
      <c r="C64" t="s">
        <v>283</v>
      </c>
      <c r="D64" t="s">
        <v>146</v>
      </c>
      <c r="E64" t="s">
        <v>21</v>
      </c>
      <c r="F64" t="s">
        <v>106</v>
      </c>
      <c r="G64">
        <v>30</v>
      </c>
      <c r="H64" s="3">
        <v>43242</v>
      </c>
      <c r="I64">
        <f t="shared" si="2"/>
        <v>6721</v>
      </c>
      <c r="J64" t="s">
        <v>284</v>
      </c>
      <c r="K64" t="b">
        <v>1</v>
      </c>
      <c r="L64">
        <v>0</v>
      </c>
      <c r="M64">
        <v>0</v>
      </c>
      <c r="N64">
        <f t="shared" si="4"/>
        <v>2143</v>
      </c>
      <c r="O64" t="s">
        <v>23</v>
      </c>
      <c r="P64" t="s">
        <v>24</v>
      </c>
    </row>
    <row r="65" spans="1:16" x14ac:dyDescent="0.25">
      <c r="A65" t="s">
        <v>285</v>
      </c>
      <c r="B65" t="s">
        <v>286</v>
      </c>
      <c r="E65" t="s">
        <v>287</v>
      </c>
      <c r="F65" t="s">
        <v>106</v>
      </c>
      <c r="G65">
        <v>50</v>
      </c>
      <c r="H65" s="3">
        <v>43242</v>
      </c>
      <c r="I65">
        <f t="shared" si="2"/>
        <v>6722</v>
      </c>
      <c r="J65" t="s">
        <v>288</v>
      </c>
      <c r="K65" t="b">
        <v>0</v>
      </c>
      <c r="L65">
        <v>-4</v>
      </c>
      <c r="M65">
        <v>-4</v>
      </c>
      <c r="N65">
        <f t="shared" si="4"/>
        <v>46</v>
      </c>
      <c r="O65" t="s">
        <v>23</v>
      </c>
      <c r="P65" t="s">
        <v>24</v>
      </c>
    </row>
    <row r="66" spans="1:16" x14ac:dyDescent="0.25">
      <c r="A66" t="s">
        <v>289</v>
      </c>
      <c r="B66" t="s">
        <v>290</v>
      </c>
      <c r="E66" t="s">
        <v>287</v>
      </c>
      <c r="F66" t="s">
        <v>106</v>
      </c>
      <c r="G66">
        <v>50</v>
      </c>
      <c r="H66" s="3">
        <v>43242</v>
      </c>
      <c r="I66">
        <f t="shared" ref="I66:I97" si="5">VALUE(MID(A66,2,6))+CODE(A66)*100</f>
        <v>6723</v>
      </c>
      <c r="J66" t="s">
        <v>291</v>
      </c>
      <c r="K66" t="b">
        <v>0</v>
      </c>
      <c r="L66">
        <v>-4</v>
      </c>
      <c r="M66">
        <v>-4</v>
      </c>
      <c r="N66">
        <f t="shared" si="4"/>
        <v>46</v>
      </c>
      <c r="O66" t="s">
        <v>23</v>
      </c>
      <c r="P66" t="s">
        <v>24</v>
      </c>
    </row>
    <row r="67" spans="1:16" x14ac:dyDescent="0.25">
      <c r="A67" t="s">
        <v>292</v>
      </c>
      <c r="B67" t="s">
        <v>293</v>
      </c>
      <c r="E67" t="s">
        <v>287</v>
      </c>
      <c r="F67" t="s">
        <v>106</v>
      </c>
      <c r="G67">
        <v>50</v>
      </c>
      <c r="H67" s="3">
        <v>43242</v>
      </c>
      <c r="I67">
        <f t="shared" si="5"/>
        <v>6724</v>
      </c>
      <c r="J67" t="s">
        <v>294</v>
      </c>
      <c r="K67" t="b">
        <v>0</v>
      </c>
      <c r="L67">
        <v>-4</v>
      </c>
      <c r="M67">
        <v>-4</v>
      </c>
      <c r="N67">
        <f t="shared" si="4"/>
        <v>51</v>
      </c>
      <c r="O67" t="s">
        <v>23</v>
      </c>
      <c r="P67" t="s">
        <v>24</v>
      </c>
    </row>
    <row r="68" spans="1:16" x14ac:dyDescent="0.25">
      <c r="A68" t="s">
        <v>295</v>
      </c>
      <c r="B68" t="s">
        <v>296</v>
      </c>
      <c r="E68" t="s">
        <v>287</v>
      </c>
      <c r="F68" t="s">
        <v>106</v>
      </c>
      <c r="G68">
        <v>50</v>
      </c>
      <c r="H68" s="3">
        <v>43242</v>
      </c>
      <c r="I68">
        <f t="shared" si="5"/>
        <v>6801</v>
      </c>
      <c r="J68" t="s">
        <v>294</v>
      </c>
      <c r="K68" t="b">
        <v>0</v>
      </c>
      <c r="L68">
        <v>-4</v>
      </c>
      <c r="M68">
        <v>-4</v>
      </c>
      <c r="N68">
        <f t="shared" si="4"/>
        <v>51</v>
      </c>
      <c r="O68" t="s">
        <v>23</v>
      </c>
      <c r="P68" t="s">
        <v>24</v>
      </c>
    </row>
    <row r="69" spans="1:16" x14ac:dyDescent="0.25">
      <c r="A69" t="s">
        <v>297</v>
      </c>
      <c r="B69" t="s">
        <v>298</v>
      </c>
      <c r="E69" t="s">
        <v>21</v>
      </c>
      <c r="F69" t="s">
        <v>299</v>
      </c>
      <c r="G69">
        <v>50</v>
      </c>
      <c r="H69" s="3">
        <v>43242</v>
      </c>
      <c r="I69">
        <f t="shared" si="5"/>
        <v>6802</v>
      </c>
      <c r="J69" t="s">
        <v>300</v>
      </c>
      <c r="K69" t="b">
        <v>0</v>
      </c>
      <c r="L69">
        <v>-4</v>
      </c>
      <c r="M69">
        <v>-4</v>
      </c>
      <c r="N69">
        <f t="shared" si="4"/>
        <v>55</v>
      </c>
      <c r="O69" t="s">
        <v>23</v>
      </c>
      <c r="P69" t="s">
        <v>24</v>
      </c>
    </row>
    <row r="70" spans="1:16" x14ac:dyDescent="0.25">
      <c r="A70" t="s">
        <v>301</v>
      </c>
      <c r="B70" t="s">
        <v>302</v>
      </c>
      <c r="E70" t="s">
        <v>21</v>
      </c>
      <c r="F70" t="s">
        <v>299</v>
      </c>
      <c r="G70">
        <v>50</v>
      </c>
      <c r="H70" s="3">
        <v>43242</v>
      </c>
      <c r="I70">
        <f t="shared" si="5"/>
        <v>6803</v>
      </c>
      <c r="J70" t="s">
        <v>303</v>
      </c>
      <c r="K70" t="b">
        <v>0</v>
      </c>
      <c r="L70">
        <v>-4</v>
      </c>
      <c r="M70">
        <v>-4</v>
      </c>
      <c r="N70">
        <f t="shared" si="4"/>
        <v>55</v>
      </c>
      <c r="O70" t="s">
        <v>23</v>
      </c>
      <c r="P70" t="s">
        <v>24</v>
      </c>
    </row>
    <row r="71" spans="1:16" x14ac:dyDescent="0.25">
      <c r="A71" t="s">
        <v>304</v>
      </c>
      <c r="B71" t="s">
        <v>305</v>
      </c>
      <c r="E71" t="s">
        <v>299</v>
      </c>
      <c r="F71" t="s">
        <v>287</v>
      </c>
      <c r="G71">
        <v>21.32</v>
      </c>
      <c r="H71" s="3">
        <v>43242</v>
      </c>
      <c r="I71">
        <f t="shared" si="5"/>
        <v>6804</v>
      </c>
      <c r="J71" t="s">
        <v>306</v>
      </c>
      <c r="K71" t="b">
        <v>1</v>
      </c>
      <c r="L71">
        <v>0</v>
      </c>
      <c r="M71">
        <v>0</v>
      </c>
      <c r="N71">
        <f t="shared" si="4"/>
        <v>2355</v>
      </c>
      <c r="O71" t="s">
        <v>23</v>
      </c>
      <c r="P71" t="s">
        <v>24</v>
      </c>
    </row>
    <row r="72" spans="1:16" x14ac:dyDescent="0.25">
      <c r="A72" t="s">
        <v>307</v>
      </c>
      <c r="B72" t="s">
        <v>308</v>
      </c>
      <c r="C72" t="s">
        <v>309</v>
      </c>
      <c r="D72" t="s">
        <v>146</v>
      </c>
      <c r="E72" t="s">
        <v>21</v>
      </c>
      <c r="F72" t="s">
        <v>106</v>
      </c>
      <c r="G72">
        <v>30</v>
      </c>
      <c r="H72" s="3">
        <v>43242</v>
      </c>
      <c r="I72">
        <f t="shared" si="5"/>
        <v>6805</v>
      </c>
      <c r="J72" t="s">
        <v>310</v>
      </c>
      <c r="K72" t="b">
        <v>1</v>
      </c>
      <c r="L72">
        <v>0</v>
      </c>
      <c r="M72">
        <v>0</v>
      </c>
      <c r="N72">
        <f t="shared" si="4"/>
        <v>2239</v>
      </c>
      <c r="O72" t="s">
        <v>23</v>
      </c>
      <c r="P72" t="s">
        <v>24</v>
      </c>
    </row>
    <row r="73" spans="1:16" x14ac:dyDescent="0.25">
      <c r="A73" t="s">
        <v>311</v>
      </c>
      <c r="B73" t="s">
        <v>312</v>
      </c>
      <c r="C73" t="s">
        <v>313</v>
      </c>
      <c r="E73" t="s">
        <v>287</v>
      </c>
      <c r="F73" t="s">
        <v>106</v>
      </c>
      <c r="G73">
        <v>30</v>
      </c>
      <c r="H73" s="3">
        <v>43244</v>
      </c>
      <c r="I73">
        <f t="shared" si="5"/>
        <v>6806</v>
      </c>
      <c r="J73" t="s">
        <v>288</v>
      </c>
      <c r="K73" t="b">
        <v>0</v>
      </c>
      <c r="L73">
        <v>-4</v>
      </c>
      <c r="M73">
        <v>-4</v>
      </c>
      <c r="N73">
        <f t="shared" si="4"/>
        <v>46</v>
      </c>
      <c r="O73" t="s">
        <v>23</v>
      </c>
      <c r="P73" t="s">
        <v>24</v>
      </c>
    </row>
    <row r="74" spans="1:16" x14ac:dyDescent="0.25">
      <c r="A74" t="s">
        <v>314</v>
      </c>
      <c r="B74" t="s">
        <v>315</v>
      </c>
      <c r="C74" t="s">
        <v>313</v>
      </c>
      <c r="E74" t="s">
        <v>287</v>
      </c>
      <c r="F74" t="s">
        <v>106</v>
      </c>
      <c r="G74">
        <v>30</v>
      </c>
      <c r="H74" s="3">
        <v>43244</v>
      </c>
      <c r="I74">
        <f t="shared" si="5"/>
        <v>6807</v>
      </c>
      <c r="J74" t="s">
        <v>291</v>
      </c>
      <c r="K74" t="b">
        <v>0</v>
      </c>
      <c r="L74">
        <v>-4</v>
      </c>
      <c r="M74">
        <v>-4</v>
      </c>
      <c r="N74">
        <f t="shared" si="4"/>
        <v>46</v>
      </c>
      <c r="O74" t="s">
        <v>23</v>
      </c>
      <c r="P74" t="s">
        <v>24</v>
      </c>
    </row>
    <row r="75" spans="1:16" x14ac:dyDescent="0.25">
      <c r="A75" t="s">
        <v>316</v>
      </c>
      <c r="B75" t="s">
        <v>317</v>
      </c>
      <c r="C75" t="s">
        <v>313</v>
      </c>
      <c r="E75" t="s">
        <v>287</v>
      </c>
      <c r="F75" t="s">
        <v>106</v>
      </c>
      <c r="G75">
        <v>30</v>
      </c>
      <c r="H75" s="3">
        <v>43244</v>
      </c>
      <c r="I75">
        <f t="shared" si="5"/>
        <v>6808</v>
      </c>
      <c r="J75" t="s">
        <v>294</v>
      </c>
      <c r="K75" t="b">
        <v>0</v>
      </c>
      <c r="L75">
        <v>-4</v>
      </c>
      <c r="M75">
        <v>-4</v>
      </c>
      <c r="N75">
        <f t="shared" si="4"/>
        <v>51</v>
      </c>
      <c r="O75" t="s">
        <v>23</v>
      </c>
      <c r="P75" t="s">
        <v>24</v>
      </c>
    </row>
    <row r="76" spans="1:16" x14ac:dyDescent="0.25">
      <c r="A76" t="s">
        <v>318</v>
      </c>
      <c r="B76" t="s">
        <v>319</v>
      </c>
      <c r="C76" t="s">
        <v>313</v>
      </c>
      <c r="E76" t="s">
        <v>287</v>
      </c>
      <c r="F76" t="s">
        <v>106</v>
      </c>
      <c r="G76">
        <v>30</v>
      </c>
      <c r="H76" s="3">
        <v>43244</v>
      </c>
      <c r="I76">
        <f t="shared" si="5"/>
        <v>6809</v>
      </c>
      <c r="J76" t="s">
        <v>294</v>
      </c>
      <c r="K76" t="b">
        <v>0</v>
      </c>
      <c r="L76">
        <v>-4</v>
      </c>
      <c r="M76">
        <v>-4</v>
      </c>
      <c r="N76">
        <f t="shared" si="4"/>
        <v>51</v>
      </c>
      <c r="O76" t="s">
        <v>23</v>
      </c>
      <c r="P76" t="s">
        <v>24</v>
      </c>
    </row>
    <row r="77" spans="1:16" x14ac:dyDescent="0.25">
      <c r="A77" t="s">
        <v>320</v>
      </c>
      <c r="B77" t="s">
        <v>321</v>
      </c>
      <c r="C77" t="s">
        <v>313</v>
      </c>
      <c r="E77" t="s">
        <v>21</v>
      </c>
      <c r="F77" t="s">
        <v>299</v>
      </c>
      <c r="G77">
        <v>30</v>
      </c>
      <c r="H77" s="3">
        <v>43244</v>
      </c>
      <c r="I77">
        <f t="shared" si="5"/>
        <v>6810</v>
      </c>
      <c r="J77" t="s">
        <v>300</v>
      </c>
      <c r="K77" t="b">
        <v>0</v>
      </c>
      <c r="L77">
        <v>-4</v>
      </c>
      <c r="M77">
        <v>-4</v>
      </c>
      <c r="N77">
        <f t="shared" si="4"/>
        <v>55</v>
      </c>
      <c r="O77" t="s">
        <v>23</v>
      </c>
      <c r="P77" t="s">
        <v>24</v>
      </c>
    </row>
    <row r="78" spans="1:16" x14ac:dyDescent="0.25">
      <c r="A78" t="s">
        <v>322</v>
      </c>
      <c r="B78" t="s">
        <v>323</v>
      </c>
      <c r="C78" t="s">
        <v>313</v>
      </c>
      <c r="E78" t="s">
        <v>21</v>
      </c>
      <c r="F78" t="s">
        <v>299</v>
      </c>
      <c r="G78">
        <v>30</v>
      </c>
      <c r="H78" s="3">
        <v>43244</v>
      </c>
      <c r="I78">
        <f t="shared" si="5"/>
        <v>6811</v>
      </c>
      <c r="J78" t="s">
        <v>303</v>
      </c>
      <c r="K78" t="b">
        <v>0</v>
      </c>
      <c r="L78">
        <v>-4</v>
      </c>
      <c r="M78">
        <v>-4</v>
      </c>
      <c r="N78">
        <f t="shared" si="4"/>
        <v>55</v>
      </c>
      <c r="O78" t="s">
        <v>23</v>
      </c>
      <c r="P78" t="s">
        <v>24</v>
      </c>
    </row>
    <row r="79" spans="1:16" x14ac:dyDescent="0.25">
      <c r="A79" t="s">
        <v>324</v>
      </c>
      <c r="B79" t="s">
        <v>325</v>
      </c>
      <c r="C79" t="s">
        <v>326</v>
      </c>
      <c r="E79" t="s">
        <v>327</v>
      </c>
      <c r="F79" t="s">
        <v>38</v>
      </c>
      <c r="G79">
        <v>30</v>
      </c>
      <c r="H79" s="3">
        <v>43274</v>
      </c>
      <c r="I79">
        <f t="shared" si="5"/>
        <v>6812</v>
      </c>
      <c r="J79" t="s">
        <v>328</v>
      </c>
      <c r="K79" t="b">
        <v>0</v>
      </c>
      <c r="L79">
        <v>0</v>
      </c>
      <c r="M79">
        <v>0</v>
      </c>
      <c r="O79" t="s">
        <v>23</v>
      </c>
      <c r="P79" t="s">
        <v>24</v>
      </c>
    </row>
    <row r="80" spans="1:16" x14ac:dyDescent="0.25">
      <c r="A80" t="s">
        <v>329</v>
      </c>
      <c r="B80" t="s">
        <v>330</v>
      </c>
      <c r="C80" t="s">
        <v>326</v>
      </c>
      <c r="E80" t="s">
        <v>327</v>
      </c>
      <c r="F80" t="s">
        <v>38</v>
      </c>
      <c r="G80">
        <v>30</v>
      </c>
      <c r="H80" s="3">
        <v>43274</v>
      </c>
      <c r="I80">
        <f t="shared" si="5"/>
        <v>6813</v>
      </c>
      <c r="J80" t="s">
        <v>328</v>
      </c>
      <c r="K80" t="b">
        <v>0</v>
      </c>
      <c r="L80">
        <v>0</v>
      </c>
      <c r="M80">
        <v>0</v>
      </c>
      <c r="O80" t="s">
        <v>23</v>
      </c>
      <c r="P80" t="s">
        <v>24</v>
      </c>
    </row>
    <row r="81" spans="1:16" x14ac:dyDescent="0.25">
      <c r="A81" t="s">
        <v>331</v>
      </c>
      <c r="B81" t="s">
        <v>332</v>
      </c>
      <c r="C81" t="s">
        <v>326</v>
      </c>
      <c r="E81" t="s">
        <v>327</v>
      </c>
      <c r="F81" t="s">
        <v>38</v>
      </c>
      <c r="G81">
        <v>30</v>
      </c>
      <c r="H81" s="3">
        <v>43274</v>
      </c>
      <c r="I81">
        <f t="shared" si="5"/>
        <v>6814</v>
      </c>
      <c r="J81" t="s">
        <v>328</v>
      </c>
      <c r="K81" t="b">
        <v>0</v>
      </c>
      <c r="L81">
        <v>0</v>
      </c>
      <c r="M81">
        <v>0</v>
      </c>
      <c r="O81" t="s">
        <v>23</v>
      </c>
      <c r="P81" t="s">
        <v>24</v>
      </c>
    </row>
    <row r="82" spans="1:16" x14ac:dyDescent="0.25">
      <c r="A82" t="s">
        <v>333</v>
      </c>
      <c r="B82" t="s">
        <v>334</v>
      </c>
      <c r="C82" t="s">
        <v>326</v>
      </c>
      <c r="E82" t="s">
        <v>327</v>
      </c>
      <c r="F82" t="s">
        <v>38</v>
      </c>
      <c r="G82">
        <v>30</v>
      </c>
      <c r="H82" s="3">
        <v>43274</v>
      </c>
      <c r="I82">
        <f t="shared" si="5"/>
        <v>6815</v>
      </c>
      <c r="J82" t="s">
        <v>328</v>
      </c>
      <c r="K82" t="b">
        <v>0</v>
      </c>
      <c r="L82">
        <v>0</v>
      </c>
      <c r="M82">
        <v>0</v>
      </c>
      <c r="O82" t="s">
        <v>23</v>
      </c>
      <c r="P82" t="s">
        <v>24</v>
      </c>
    </row>
    <row r="83" spans="1:16" x14ac:dyDescent="0.25">
      <c r="A83" t="s">
        <v>335</v>
      </c>
      <c r="B83" t="s">
        <v>336</v>
      </c>
      <c r="C83" t="s">
        <v>326</v>
      </c>
      <c r="E83" t="s">
        <v>327</v>
      </c>
      <c r="F83" t="s">
        <v>38</v>
      </c>
      <c r="G83">
        <v>30</v>
      </c>
      <c r="H83" s="3">
        <v>43274</v>
      </c>
      <c r="I83">
        <f t="shared" si="5"/>
        <v>6816</v>
      </c>
      <c r="J83" t="s">
        <v>328</v>
      </c>
      <c r="K83" t="b">
        <v>0</v>
      </c>
      <c r="L83">
        <v>0</v>
      </c>
      <c r="M83">
        <v>0</v>
      </c>
      <c r="O83" t="s">
        <v>23</v>
      </c>
      <c r="P83" t="s">
        <v>24</v>
      </c>
    </row>
    <row r="84" spans="1:16" x14ac:dyDescent="0.25">
      <c r="A84" t="s">
        <v>337</v>
      </c>
      <c r="B84" t="s">
        <v>338</v>
      </c>
      <c r="C84" t="s">
        <v>326</v>
      </c>
      <c r="E84" t="s">
        <v>327</v>
      </c>
      <c r="F84" t="s">
        <v>38</v>
      </c>
      <c r="G84">
        <v>30</v>
      </c>
      <c r="H84" s="3">
        <v>43274</v>
      </c>
      <c r="I84">
        <f t="shared" si="5"/>
        <v>6817</v>
      </c>
      <c r="J84" t="s">
        <v>328</v>
      </c>
      <c r="K84" t="b">
        <v>0</v>
      </c>
      <c r="L84">
        <v>0</v>
      </c>
      <c r="M84">
        <v>0</v>
      </c>
      <c r="O84" t="s">
        <v>23</v>
      </c>
      <c r="P84" t="s">
        <v>24</v>
      </c>
    </row>
    <row r="85" spans="1:16" x14ac:dyDescent="0.25">
      <c r="A85" t="s">
        <v>339</v>
      </c>
      <c r="B85" t="s">
        <v>340</v>
      </c>
      <c r="C85" t="s">
        <v>326</v>
      </c>
      <c r="E85" t="s">
        <v>327</v>
      </c>
      <c r="F85" t="s">
        <v>38</v>
      </c>
      <c r="G85">
        <v>30</v>
      </c>
      <c r="H85" s="3">
        <v>43274</v>
      </c>
      <c r="I85">
        <f t="shared" si="5"/>
        <v>6818</v>
      </c>
      <c r="J85" t="s">
        <v>328</v>
      </c>
      <c r="K85" t="b">
        <v>0</v>
      </c>
      <c r="L85">
        <v>0</v>
      </c>
      <c r="M85">
        <v>0</v>
      </c>
      <c r="O85" t="s">
        <v>23</v>
      </c>
      <c r="P85" t="s">
        <v>24</v>
      </c>
    </row>
    <row r="86" spans="1:16" x14ac:dyDescent="0.25">
      <c r="A86" t="s">
        <v>341</v>
      </c>
      <c r="B86" t="s">
        <v>342</v>
      </c>
      <c r="C86" t="s">
        <v>326</v>
      </c>
      <c r="E86" t="s">
        <v>327</v>
      </c>
      <c r="F86" t="s">
        <v>38</v>
      </c>
      <c r="G86">
        <v>30</v>
      </c>
      <c r="H86" s="3">
        <v>43274</v>
      </c>
      <c r="I86">
        <f t="shared" si="5"/>
        <v>6819</v>
      </c>
      <c r="J86" t="s">
        <v>328</v>
      </c>
      <c r="K86" t="b">
        <v>0</v>
      </c>
      <c r="L86">
        <v>0</v>
      </c>
      <c r="M86">
        <v>0</v>
      </c>
      <c r="O86" t="s">
        <v>23</v>
      </c>
      <c r="P86" t="s">
        <v>24</v>
      </c>
    </row>
    <row r="87" spans="1:16" x14ac:dyDescent="0.25">
      <c r="A87" t="s">
        <v>343</v>
      </c>
      <c r="B87" t="s">
        <v>209</v>
      </c>
      <c r="C87" t="s">
        <v>210</v>
      </c>
      <c r="D87" t="s">
        <v>155</v>
      </c>
      <c r="E87" t="s">
        <v>106</v>
      </c>
      <c r="F87" t="s">
        <v>156</v>
      </c>
      <c r="G87">
        <v>30</v>
      </c>
      <c r="H87" s="3">
        <v>43283</v>
      </c>
      <c r="I87">
        <f t="shared" si="5"/>
        <v>6820</v>
      </c>
      <c r="J87" t="s">
        <v>211</v>
      </c>
      <c r="K87" t="b">
        <v>1</v>
      </c>
      <c r="L87">
        <v>0</v>
      </c>
      <c r="M87">
        <v>0</v>
      </c>
      <c r="N87">
        <f t="shared" ref="N87:N108" si="6">LEN(J87)</f>
        <v>2129</v>
      </c>
      <c r="O87" t="s">
        <v>23</v>
      </c>
      <c r="P87" t="s">
        <v>24</v>
      </c>
    </row>
    <row r="88" spans="1:16" x14ac:dyDescent="0.25">
      <c r="A88" t="s">
        <v>344</v>
      </c>
      <c r="B88" t="s">
        <v>345</v>
      </c>
      <c r="C88" t="s">
        <v>214</v>
      </c>
      <c r="D88" t="s">
        <v>346</v>
      </c>
      <c r="E88" t="s">
        <v>216</v>
      </c>
      <c r="F88" t="s">
        <v>327</v>
      </c>
      <c r="G88">
        <v>24</v>
      </c>
      <c r="H88" s="3">
        <v>43270</v>
      </c>
      <c r="I88">
        <f t="shared" si="5"/>
        <v>6901</v>
      </c>
      <c r="J88" t="s">
        <v>347</v>
      </c>
      <c r="K88" t="b">
        <v>0</v>
      </c>
      <c r="L88">
        <v>0</v>
      </c>
      <c r="M88">
        <v>0</v>
      </c>
      <c r="N88">
        <f t="shared" si="6"/>
        <v>1151</v>
      </c>
      <c r="O88" t="s">
        <v>23</v>
      </c>
      <c r="P88" t="s">
        <v>24</v>
      </c>
    </row>
    <row r="89" spans="1:16" x14ac:dyDescent="0.25">
      <c r="A89" t="s">
        <v>348</v>
      </c>
      <c r="B89" s="10" t="s">
        <v>349</v>
      </c>
      <c r="C89" t="s">
        <v>350</v>
      </c>
      <c r="E89" t="s">
        <v>216</v>
      </c>
      <c r="F89" t="s">
        <v>327</v>
      </c>
      <c r="G89">
        <v>24</v>
      </c>
      <c r="H89" s="3">
        <v>43270</v>
      </c>
      <c r="I89">
        <f t="shared" si="5"/>
        <v>6902</v>
      </c>
      <c r="J89" t="s">
        <v>351</v>
      </c>
      <c r="K89" t="b">
        <v>0</v>
      </c>
      <c r="L89">
        <v>0</v>
      </c>
      <c r="M89">
        <v>0</v>
      </c>
      <c r="N89">
        <f t="shared" si="6"/>
        <v>1012</v>
      </c>
      <c r="O89" t="s">
        <v>23</v>
      </c>
      <c r="P89" t="s">
        <v>24</v>
      </c>
    </row>
    <row r="90" spans="1:16" x14ac:dyDescent="0.25">
      <c r="A90" t="s">
        <v>352</v>
      </c>
      <c r="B90" t="s">
        <v>353</v>
      </c>
      <c r="C90" t="s">
        <v>224</v>
      </c>
      <c r="D90" t="s">
        <v>346</v>
      </c>
      <c r="E90" t="s">
        <v>216</v>
      </c>
      <c r="F90" t="s">
        <v>327</v>
      </c>
      <c r="G90">
        <v>24</v>
      </c>
      <c r="H90" s="3">
        <v>43270</v>
      </c>
      <c r="I90">
        <f t="shared" si="5"/>
        <v>6903</v>
      </c>
      <c r="J90" t="s">
        <v>354</v>
      </c>
      <c r="K90" t="b">
        <v>0</v>
      </c>
      <c r="L90">
        <v>0</v>
      </c>
      <c r="M90">
        <v>0</v>
      </c>
      <c r="N90">
        <f t="shared" si="6"/>
        <v>1146</v>
      </c>
      <c r="O90" t="s">
        <v>23</v>
      </c>
      <c r="P90" t="s">
        <v>24</v>
      </c>
    </row>
    <row r="91" spans="1:16" x14ac:dyDescent="0.25">
      <c r="A91" t="s">
        <v>355</v>
      </c>
      <c r="B91" s="10" t="s">
        <v>356</v>
      </c>
      <c r="C91" t="s">
        <v>357</v>
      </c>
      <c r="E91" t="s">
        <v>216</v>
      </c>
      <c r="F91" t="s">
        <v>327</v>
      </c>
      <c r="G91">
        <v>24</v>
      </c>
      <c r="H91" s="3">
        <v>43270</v>
      </c>
      <c r="I91">
        <f t="shared" si="5"/>
        <v>6904</v>
      </c>
      <c r="J91" t="s">
        <v>358</v>
      </c>
      <c r="K91" t="b">
        <v>0</v>
      </c>
      <c r="L91">
        <v>0</v>
      </c>
      <c r="M91">
        <v>0</v>
      </c>
      <c r="N91">
        <f t="shared" si="6"/>
        <v>1008</v>
      </c>
      <c r="O91" t="s">
        <v>23</v>
      </c>
      <c r="P91" t="s">
        <v>24</v>
      </c>
    </row>
    <row r="92" spans="1:16" x14ac:dyDescent="0.25">
      <c r="A92" t="s">
        <v>359</v>
      </c>
      <c r="B92" s="9" t="s">
        <v>360</v>
      </c>
      <c r="C92" t="s">
        <v>361</v>
      </c>
      <c r="E92" t="s">
        <v>38</v>
      </c>
      <c r="F92" t="s">
        <v>216</v>
      </c>
      <c r="G92">
        <v>24</v>
      </c>
      <c r="H92" s="3">
        <v>43270</v>
      </c>
      <c r="I92">
        <f t="shared" si="5"/>
        <v>6905</v>
      </c>
      <c r="J92" t="s">
        <v>362</v>
      </c>
      <c r="K92" t="b">
        <v>0</v>
      </c>
      <c r="L92">
        <v>0</v>
      </c>
      <c r="M92">
        <v>0</v>
      </c>
      <c r="N92">
        <f t="shared" si="6"/>
        <v>687</v>
      </c>
      <c r="O92" t="s">
        <v>23</v>
      </c>
      <c r="P92" t="s">
        <v>24</v>
      </c>
    </row>
    <row r="93" spans="1:16" x14ac:dyDescent="0.25">
      <c r="A93" t="s">
        <v>363</v>
      </c>
      <c r="B93" s="9" t="s">
        <v>364</v>
      </c>
      <c r="C93" t="s">
        <v>365</v>
      </c>
      <c r="E93" t="s">
        <v>38</v>
      </c>
      <c r="F93" t="s">
        <v>216</v>
      </c>
      <c r="G93">
        <v>30</v>
      </c>
      <c r="H93" s="3">
        <v>43270</v>
      </c>
      <c r="I93">
        <f t="shared" si="5"/>
        <v>6906</v>
      </c>
      <c r="J93" t="s">
        <v>366</v>
      </c>
      <c r="K93" t="b">
        <v>0</v>
      </c>
      <c r="L93">
        <v>0</v>
      </c>
      <c r="M93">
        <v>0</v>
      </c>
      <c r="N93">
        <f t="shared" si="6"/>
        <v>616</v>
      </c>
      <c r="O93" t="s">
        <v>23</v>
      </c>
      <c r="P93" t="s">
        <v>24</v>
      </c>
    </row>
    <row r="94" spans="1:16" x14ac:dyDescent="0.25">
      <c r="A94" t="s">
        <v>367</v>
      </c>
      <c r="B94" s="10" t="s">
        <v>368</v>
      </c>
      <c r="C94" t="s">
        <v>369</v>
      </c>
      <c r="E94" t="s">
        <v>38</v>
      </c>
      <c r="F94" t="s">
        <v>216</v>
      </c>
      <c r="G94">
        <v>30</v>
      </c>
      <c r="H94" s="3">
        <v>43270</v>
      </c>
      <c r="I94">
        <f t="shared" si="5"/>
        <v>6907</v>
      </c>
      <c r="J94" t="s">
        <v>370</v>
      </c>
      <c r="K94" t="b">
        <v>0</v>
      </c>
      <c r="L94">
        <v>0</v>
      </c>
      <c r="M94">
        <v>0</v>
      </c>
      <c r="N94">
        <f t="shared" si="6"/>
        <v>469</v>
      </c>
      <c r="O94" t="s">
        <v>23</v>
      </c>
      <c r="P94" t="s">
        <v>24</v>
      </c>
    </row>
    <row r="95" spans="1:16" x14ac:dyDescent="0.25">
      <c r="A95" t="s">
        <v>371</v>
      </c>
      <c r="B95" s="10" t="s">
        <v>372</v>
      </c>
      <c r="C95" t="s">
        <v>361</v>
      </c>
      <c r="E95" t="s">
        <v>38</v>
      </c>
      <c r="F95" t="s">
        <v>216</v>
      </c>
      <c r="G95">
        <v>30</v>
      </c>
      <c r="H95" s="3">
        <v>43270</v>
      </c>
      <c r="I95">
        <f t="shared" si="5"/>
        <v>6908</v>
      </c>
      <c r="J95" t="s">
        <v>373</v>
      </c>
      <c r="K95" t="b">
        <v>0</v>
      </c>
      <c r="L95">
        <v>0</v>
      </c>
      <c r="M95">
        <v>0</v>
      </c>
      <c r="N95">
        <f t="shared" si="6"/>
        <v>624</v>
      </c>
      <c r="O95" t="s">
        <v>23</v>
      </c>
      <c r="P95" t="s">
        <v>24</v>
      </c>
    </row>
    <row r="96" spans="1:16" x14ac:dyDescent="0.25">
      <c r="A96" t="s">
        <v>374</v>
      </c>
      <c r="B96" s="10" t="s">
        <v>375</v>
      </c>
      <c r="C96" t="s">
        <v>365</v>
      </c>
      <c r="E96" t="s">
        <v>38</v>
      </c>
      <c r="F96" t="s">
        <v>216</v>
      </c>
      <c r="G96">
        <v>30</v>
      </c>
      <c r="H96" s="3">
        <v>43270</v>
      </c>
      <c r="I96">
        <f t="shared" si="5"/>
        <v>6909</v>
      </c>
      <c r="J96" t="s">
        <v>376</v>
      </c>
      <c r="K96" t="b">
        <v>0</v>
      </c>
      <c r="L96">
        <v>0</v>
      </c>
      <c r="M96">
        <v>0</v>
      </c>
      <c r="N96">
        <f t="shared" si="6"/>
        <v>586</v>
      </c>
      <c r="O96" t="s">
        <v>23</v>
      </c>
      <c r="P96" t="s">
        <v>24</v>
      </c>
    </row>
    <row r="97" spans="1:16" x14ac:dyDescent="0.25">
      <c r="A97" t="s">
        <v>377</v>
      </c>
      <c r="B97" s="10" t="s">
        <v>378</v>
      </c>
      <c r="C97" t="s">
        <v>369</v>
      </c>
      <c r="E97" t="s">
        <v>38</v>
      </c>
      <c r="F97" t="s">
        <v>216</v>
      </c>
      <c r="G97">
        <v>30</v>
      </c>
      <c r="H97" s="3">
        <v>43270</v>
      </c>
      <c r="I97">
        <f t="shared" si="5"/>
        <v>6910</v>
      </c>
      <c r="J97" t="s">
        <v>379</v>
      </c>
      <c r="K97" t="b">
        <v>0</v>
      </c>
      <c r="L97">
        <v>0</v>
      </c>
      <c r="M97">
        <v>0</v>
      </c>
      <c r="N97">
        <f t="shared" si="6"/>
        <v>444</v>
      </c>
      <c r="O97" t="s">
        <v>23</v>
      </c>
      <c r="P97" t="s">
        <v>24</v>
      </c>
    </row>
    <row r="98" spans="1:16" x14ac:dyDescent="0.25">
      <c r="A98" t="s">
        <v>380</v>
      </c>
      <c r="B98" s="10" t="s">
        <v>381</v>
      </c>
      <c r="C98" t="s">
        <v>382</v>
      </c>
      <c r="E98" t="s">
        <v>110</v>
      </c>
      <c r="F98" t="s">
        <v>21</v>
      </c>
      <c r="G98">
        <v>30</v>
      </c>
      <c r="H98" s="3">
        <v>43270</v>
      </c>
      <c r="I98">
        <f t="shared" ref="I98:I130" si="7">VALUE(MID(A98,2,6))+CODE(A98)*100</f>
        <v>6911</v>
      </c>
      <c r="J98" t="s">
        <v>383</v>
      </c>
      <c r="K98" t="b">
        <v>0</v>
      </c>
      <c r="L98">
        <v>0</v>
      </c>
      <c r="M98">
        <v>0</v>
      </c>
      <c r="N98">
        <f t="shared" si="6"/>
        <v>66</v>
      </c>
      <c r="O98" t="s">
        <v>23</v>
      </c>
      <c r="P98" t="s">
        <v>24</v>
      </c>
    </row>
    <row r="99" spans="1:16" x14ac:dyDescent="0.25">
      <c r="A99" t="s">
        <v>384</v>
      </c>
      <c r="B99" s="10" t="s">
        <v>385</v>
      </c>
      <c r="C99" t="s">
        <v>386</v>
      </c>
      <c r="E99" t="s">
        <v>106</v>
      </c>
      <c r="F99" t="s">
        <v>38</v>
      </c>
      <c r="G99">
        <v>30</v>
      </c>
      <c r="H99" s="3">
        <v>43270</v>
      </c>
      <c r="I99">
        <f t="shared" si="7"/>
        <v>6912</v>
      </c>
      <c r="J99" t="s">
        <v>387</v>
      </c>
      <c r="K99" t="b">
        <v>0</v>
      </c>
      <c r="L99">
        <v>0</v>
      </c>
      <c r="M99">
        <v>0</v>
      </c>
      <c r="N99">
        <f t="shared" si="6"/>
        <v>83</v>
      </c>
      <c r="O99" t="s">
        <v>23</v>
      </c>
      <c r="P99" t="s">
        <v>24</v>
      </c>
    </row>
    <row r="100" spans="1:16" x14ac:dyDescent="0.25">
      <c r="A100" t="s">
        <v>388</v>
      </c>
      <c r="B100" s="10" t="s">
        <v>389</v>
      </c>
      <c r="C100" t="s">
        <v>390</v>
      </c>
      <c r="E100" t="s">
        <v>106</v>
      </c>
      <c r="F100" t="s">
        <v>38</v>
      </c>
      <c r="G100">
        <v>30</v>
      </c>
      <c r="H100" s="3">
        <v>43270</v>
      </c>
      <c r="I100">
        <f t="shared" si="7"/>
        <v>6913</v>
      </c>
      <c r="J100" t="s">
        <v>391</v>
      </c>
      <c r="K100" t="b">
        <v>0</v>
      </c>
      <c r="L100">
        <v>0</v>
      </c>
      <c r="M100">
        <v>0</v>
      </c>
      <c r="N100">
        <f t="shared" si="6"/>
        <v>83</v>
      </c>
      <c r="O100" t="s">
        <v>23</v>
      </c>
      <c r="P100" t="s">
        <v>24</v>
      </c>
    </row>
    <row r="101" spans="1:16" x14ac:dyDescent="0.25">
      <c r="A101" t="s">
        <v>392</v>
      </c>
      <c r="B101" s="10" t="s">
        <v>393</v>
      </c>
      <c r="C101" t="s">
        <v>394</v>
      </c>
      <c r="E101" t="s">
        <v>106</v>
      </c>
      <c r="F101" t="s">
        <v>38</v>
      </c>
      <c r="G101">
        <v>30</v>
      </c>
      <c r="H101" s="3">
        <v>43270</v>
      </c>
      <c r="I101">
        <f t="shared" si="7"/>
        <v>6914</v>
      </c>
      <c r="J101" t="s">
        <v>395</v>
      </c>
      <c r="K101" t="b">
        <v>0</v>
      </c>
      <c r="L101">
        <v>0</v>
      </c>
      <c r="M101">
        <v>0</v>
      </c>
      <c r="N101">
        <f t="shared" si="6"/>
        <v>83</v>
      </c>
      <c r="O101" t="s">
        <v>23</v>
      </c>
      <c r="P101" t="s">
        <v>24</v>
      </c>
    </row>
    <row r="102" spans="1:16" x14ac:dyDescent="0.25">
      <c r="A102" t="s">
        <v>396</v>
      </c>
      <c r="B102" s="10" t="s">
        <v>397</v>
      </c>
      <c r="C102" t="s">
        <v>398</v>
      </c>
      <c r="E102" t="s">
        <v>327</v>
      </c>
      <c r="F102" t="s">
        <v>110</v>
      </c>
      <c r="G102">
        <v>30</v>
      </c>
      <c r="H102" s="3">
        <v>43270</v>
      </c>
      <c r="I102">
        <f t="shared" si="7"/>
        <v>6915</v>
      </c>
      <c r="J102" t="s">
        <v>399</v>
      </c>
      <c r="K102" t="b">
        <v>0</v>
      </c>
      <c r="L102">
        <v>0</v>
      </c>
      <c r="M102">
        <v>0</v>
      </c>
      <c r="N102">
        <f t="shared" si="6"/>
        <v>66</v>
      </c>
      <c r="O102" t="s">
        <v>23</v>
      </c>
      <c r="P102" t="s">
        <v>24</v>
      </c>
    </row>
    <row r="103" spans="1:16" x14ac:dyDescent="0.25">
      <c r="A103" t="s">
        <v>400</v>
      </c>
      <c r="B103" s="10" t="s">
        <v>401</v>
      </c>
      <c r="C103" t="s">
        <v>402</v>
      </c>
      <c r="E103" t="s">
        <v>327</v>
      </c>
      <c r="F103" t="s">
        <v>110</v>
      </c>
      <c r="G103">
        <v>30</v>
      </c>
      <c r="H103" s="3">
        <v>43270</v>
      </c>
      <c r="I103">
        <f t="shared" si="7"/>
        <v>6916</v>
      </c>
      <c r="J103" t="s">
        <v>403</v>
      </c>
      <c r="K103" t="b">
        <v>0</v>
      </c>
      <c r="L103">
        <v>0</v>
      </c>
      <c r="M103">
        <v>0</v>
      </c>
      <c r="N103">
        <f t="shared" si="6"/>
        <v>66</v>
      </c>
      <c r="O103" t="s">
        <v>23</v>
      </c>
      <c r="P103" t="s">
        <v>24</v>
      </c>
    </row>
    <row r="104" spans="1:16" x14ac:dyDescent="0.25">
      <c r="A104" t="s">
        <v>404</v>
      </c>
      <c r="B104" s="10" t="s">
        <v>405</v>
      </c>
      <c r="C104" t="s">
        <v>406</v>
      </c>
      <c r="E104" t="s">
        <v>299</v>
      </c>
      <c r="F104" t="s">
        <v>287</v>
      </c>
      <c r="G104">
        <v>30</v>
      </c>
      <c r="H104" s="3">
        <v>43270</v>
      </c>
      <c r="I104">
        <f t="shared" si="7"/>
        <v>6917</v>
      </c>
      <c r="J104" t="s">
        <v>407</v>
      </c>
      <c r="K104" t="b">
        <v>1</v>
      </c>
      <c r="L104">
        <v>0</v>
      </c>
      <c r="M104">
        <v>0</v>
      </c>
      <c r="N104">
        <f t="shared" si="6"/>
        <v>2355</v>
      </c>
      <c r="O104" t="s">
        <v>23</v>
      </c>
      <c r="P104" t="s">
        <v>24</v>
      </c>
    </row>
    <row r="105" spans="1:16" x14ac:dyDescent="0.25">
      <c r="A105" t="s">
        <v>408</v>
      </c>
      <c r="B105" s="10" t="s">
        <v>409</v>
      </c>
      <c r="C105" t="s">
        <v>410</v>
      </c>
      <c r="E105" t="s">
        <v>299</v>
      </c>
      <c r="F105" t="s">
        <v>287</v>
      </c>
      <c r="G105">
        <v>30</v>
      </c>
      <c r="H105" s="3">
        <v>43270</v>
      </c>
      <c r="I105">
        <f t="shared" si="7"/>
        <v>6918</v>
      </c>
      <c r="J105" t="s">
        <v>411</v>
      </c>
      <c r="K105" t="b">
        <v>1</v>
      </c>
      <c r="L105">
        <v>0</v>
      </c>
      <c r="M105">
        <v>0</v>
      </c>
      <c r="N105">
        <f t="shared" si="6"/>
        <v>2355</v>
      </c>
      <c r="O105" t="s">
        <v>23</v>
      </c>
      <c r="P105" t="s">
        <v>24</v>
      </c>
    </row>
    <row r="106" spans="1:16" x14ac:dyDescent="0.25">
      <c r="A106" t="s">
        <v>412</v>
      </c>
      <c r="B106" s="10" t="s">
        <v>413</v>
      </c>
      <c r="C106" t="s">
        <v>414</v>
      </c>
      <c r="E106" t="s">
        <v>299</v>
      </c>
      <c r="F106" t="s">
        <v>287</v>
      </c>
      <c r="G106">
        <v>30</v>
      </c>
      <c r="H106" s="3">
        <v>43270</v>
      </c>
      <c r="I106">
        <f t="shared" si="7"/>
        <v>6919</v>
      </c>
      <c r="J106" t="s">
        <v>415</v>
      </c>
      <c r="K106" t="b">
        <v>1</v>
      </c>
      <c r="L106">
        <v>0</v>
      </c>
      <c r="M106">
        <v>0</v>
      </c>
      <c r="N106">
        <f t="shared" si="6"/>
        <v>2355</v>
      </c>
      <c r="O106" t="s">
        <v>23</v>
      </c>
      <c r="P106" t="s">
        <v>24</v>
      </c>
    </row>
    <row r="107" spans="1:16" x14ac:dyDescent="0.25">
      <c r="A107" t="s">
        <v>416</v>
      </c>
      <c r="B107" s="10" t="s">
        <v>417</v>
      </c>
      <c r="C107" t="s">
        <v>418</v>
      </c>
      <c r="D107" t="s">
        <v>146</v>
      </c>
      <c r="E107" t="s">
        <v>21</v>
      </c>
      <c r="F107" t="s">
        <v>106</v>
      </c>
      <c r="G107">
        <v>30</v>
      </c>
      <c r="H107" s="3">
        <v>43270</v>
      </c>
      <c r="I107">
        <f t="shared" si="7"/>
        <v>6920</v>
      </c>
      <c r="J107" t="s">
        <v>419</v>
      </c>
      <c r="K107" t="b">
        <v>0</v>
      </c>
      <c r="L107">
        <v>0</v>
      </c>
      <c r="M107">
        <v>0</v>
      </c>
      <c r="N107">
        <f t="shared" si="6"/>
        <v>61</v>
      </c>
      <c r="O107" t="s">
        <v>23</v>
      </c>
      <c r="P107" t="s">
        <v>24</v>
      </c>
    </row>
    <row r="108" spans="1:16" x14ac:dyDescent="0.25">
      <c r="A108" t="s">
        <v>420</v>
      </c>
      <c r="B108" s="10" t="s">
        <v>421</v>
      </c>
      <c r="C108" t="s">
        <v>418</v>
      </c>
      <c r="D108" t="s">
        <v>146</v>
      </c>
      <c r="E108" t="s">
        <v>21</v>
      </c>
      <c r="F108" t="s">
        <v>106</v>
      </c>
      <c r="G108">
        <v>30</v>
      </c>
      <c r="H108" s="3">
        <v>43270</v>
      </c>
      <c r="I108">
        <f t="shared" si="7"/>
        <v>6921</v>
      </c>
      <c r="J108" t="s">
        <v>422</v>
      </c>
      <c r="K108" t="b">
        <v>0</v>
      </c>
      <c r="L108">
        <v>0</v>
      </c>
      <c r="M108">
        <v>0</v>
      </c>
      <c r="N108">
        <f t="shared" si="6"/>
        <v>62</v>
      </c>
      <c r="O108" t="s">
        <v>23</v>
      </c>
      <c r="P108" t="s">
        <v>24</v>
      </c>
    </row>
    <row r="109" spans="1:16" x14ac:dyDescent="0.25">
      <c r="A109" t="s">
        <v>423</v>
      </c>
      <c r="B109" t="s">
        <v>424</v>
      </c>
      <c r="G109">
        <v>50</v>
      </c>
      <c r="H109" s="3"/>
      <c r="I109">
        <f t="shared" si="7"/>
        <v>8023</v>
      </c>
      <c r="O109" t="s">
        <v>23</v>
      </c>
      <c r="P109" t="s">
        <v>24</v>
      </c>
    </row>
    <row r="110" spans="1:16" x14ac:dyDescent="0.25">
      <c r="A110" t="s">
        <v>464</v>
      </c>
      <c r="B110" t="s">
        <v>465</v>
      </c>
      <c r="C110" t="s">
        <v>466</v>
      </c>
      <c r="D110" t="s">
        <v>427</v>
      </c>
      <c r="G110">
        <v>30</v>
      </c>
      <c r="H110" s="3">
        <v>43284</v>
      </c>
      <c r="I110">
        <f t="shared" si="7"/>
        <v>6922</v>
      </c>
      <c r="J110" t="s">
        <v>467</v>
      </c>
      <c r="K110" t="b">
        <v>0</v>
      </c>
      <c r="L110">
        <v>0</v>
      </c>
      <c r="M110">
        <v>0</v>
      </c>
      <c r="N110">
        <f t="shared" ref="N110:N128" si="8">LEN(J110)</f>
        <v>562</v>
      </c>
      <c r="O110" t="s">
        <v>23</v>
      </c>
      <c r="P110" t="s">
        <v>24</v>
      </c>
    </row>
    <row r="111" spans="1:16" x14ac:dyDescent="0.25">
      <c r="A111" t="s">
        <v>468</v>
      </c>
      <c r="B111" t="s">
        <v>469</v>
      </c>
      <c r="C111" t="s">
        <v>470</v>
      </c>
      <c r="D111" t="s">
        <v>427</v>
      </c>
      <c r="G111">
        <v>30</v>
      </c>
      <c r="H111" s="3">
        <v>43284</v>
      </c>
      <c r="I111">
        <f t="shared" si="7"/>
        <v>6923</v>
      </c>
      <c r="J111" t="s">
        <v>471</v>
      </c>
      <c r="K111" t="b">
        <v>0</v>
      </c>
      <c r="L111">
        <v>0</v>
      </c>
      <c r="M111">
        <v>0</v>
      </c>
      <c r="N111">
        <f t="shared" si="8"/>
        <v>591</v>
      </c>
      <c r="O111" t="s">
        <v>23</v>
      </c>
      <c r="P111" t="s">
        <v>24</v>
      </c>
    </row>
    <row r="112" spans="1:16" x14ac:dyDescent="0.25">
      <c r="A112" t="s">
        <v>472</v>
      </c>
      <c r="B112" t="s">
        <v>473</v>
      </c>
      <c r="C112" t="s">
        <v>474</v>
      </c>
      <c r="D112" t="s">
        <v>427</v>
      </c>
      <c r="G112">
        <v>30</v>
      </c>
      <c r="H112" s="3">
        <v>43284</v>
      </c>
      <c r="I112">
        <f t="shared" si="7"/>
        <v>6924</v>
      </c>
      <c r="J112" t="s">
        <v>475</v>
      </c>
      <c r="K112" t="b">
        <v>0</v>
      </c>
      <c r="L112">
        <v>0</v>
      </c>
      <c r="M112">
        <v>0</v>
      </c>
      <c r="N112">
        <f t="shared" si="8"/>
        <v>576</v>
      </c>
      <c r="O112" t="s">
        <v>23</v>
      </c>
      <c r="P112" t="s">
        <v>24</v>
      </c>
    </row>
    <row r="113" spans="1:16" x14ac:dyDescent="0.25">
      <c r="A113" t="s">
        <v>476</v>
      </c>
      <c r="B113" t="s">
        <v>477</v>
      </c>
      <c r="C113" t="s">
        <v>478</v>
      </c>
      <c r="D113" t="s">
        <v>427</v>
      </c>
      <c r="G113">
        <v>30</v>
      </c>
      <c r="H113" s="3">
        <v>43284</v>
      </c>
      <c r="I113">
        <f t="shared" si="7"/>
        <v>7001</v>
      </c>
      <c r="J113" t="s">
        <v>479</v>
      </c>
      <c r="K113" t="b">
        <v>0</v>
      </c>
      <c r="L113">
        <v>0</v>
      </c>
      <c r="M113">
        <v>0</v>
      </c>
      <c r="N113">
        <f t="shared" si="8"/>
        <v>514</v>
      </c>
      <c r="O113" t="s">
        <v>23</v>
      </c>
      <c r="P113" t="s">
        <v>24</v>
      </c>
    </row>
    <row r="114" spans="1:16" x14ac:dyDescent="0.25">
      <c r="A114" t="s">
        <v>480</v>
      </c>
      <c r="B114" t="s">
        <v>481</v>
      </c>
      <c r="C114" t="s">
        <v>482</v>
      </c>
      <c r="D114" t="s">
        <v>427</v>
      </c>
      <c r="G114">
        <v>30</v>
      </c>
      <c r="H114" s="3">
        <v>43284</v>
      </c>
      <c r="I114">
        <f t="shared" si="7"/>
        <v>7002</v>
      </c>
      <c r="J114" t="s">
        <v>483</v>
      </c>
      <c r="K114" t="b">
        <v>0</v>
      </c>
      <c r="L114">
        <v>0</v>
      </c>
      <c r="M114">
        <v>0</v>
      </c>
      <c r="N114">
        <f t="shared" si="8"/>
        <v>1217</v>
      </c>
      <c r="O114" t="s">
        <v>23</v>
      </c>
      <c r="P114" t="s">
        <v>24</v>
      </c>
    </row>
    <row r="115" spans="1:16" x14ac:dyDescent="0.25">
      <c r="A115" t="s">
        <v>484</v>
      </c>
      <c r="B115" t="s">
        <v>485</v>
      </c>
      <c r="C115" t="s">
        <v>486</v>
      </c>
      <c r="D115" t="s">
        <v>427</v>
      </c>
      <c r="G115">
        <v>30</v>
      </c>
      <c r="H115" s="3">
        <v>43284</v>
      </c>
      <c r="I115">
        <f t="shared" si="7"/>
        <v>7003</v>
      </c>
      <c r="J115" t="s">
        <v>487</v>
      </c>
      <c r="K115" t="b">
        <v>0</v>
      </c>
      <c r="L115">
        <v>0</v>
      </c>
      <c r="M115">
        <v>0</v>
      </c>
      <c r="N115">
        <f t="shared" si="8"/>
        <v>961</v>
      </c>
      <c r="O115" t="s">
        <v>23</v>
      </c>
      <c r="P115" t="s">
        <v>24</v>
      </c>
    </row>
    <row r="116" spans="1:16" x14ac:dyDescent="0.25">
      <c r="A116" t="s">
        <v>488</v>
      </c>
      <c r="B116" t="s">
        <v>489</v>
      </c>
      <c r="C116" t="s">
        <v>489</v>
      </c>
      <c r="D116" t="s">
        <v>146</v>
      </c>
      <c r="G116">
        <v>30</v>
      </c>
      <c r="H116" s="3">
        <v>43284</v>
      </c>
      <c r="I116">
        <f t="shared" si="7"/>
        <v>7004</v>
      </c>
      <c r="J116" t="s">
        <v>490</v>
      </c>
      <c r="K116" t="b">
        <v>0</v>
      </c>
      <c r="L116">
        <v>0</v>
      </c>
      <c r="M116">
        <v>0</v>
      </c>
      <c r="N116">
        <f t="shared" si="8"/>
        <v>123</v>
      </c>
      <c r="O116" t="s">
        <v>23</v>
      </c>
      <c r="P116" t="s">
        <v>24</v>
      </c>
    </row>
    <row r="117" spans="1:16" x14ac:dyDescent="0.25">
      <c r="A117" t="s">
        <v>491</v>
      </c>
      <c r="B117" t="s">
        <v>492</v>
      </c>
      <c r="C117" t="s">
        <v>492</v>
      </c>
      <c r="D117" t="s">
        <v>146</v>
      </c>
      <c r="G117">
        <v>30</v>
      </c>
      <c r="H117" s="3">
        <v>43284</v>
      </c>
      <c r="I117">
        <f t="shared" si="7"/>
        <v>7005</v>
      </c>
      <c r="J117" t="s">
        <v>493</v>
      </c>
      <c r="K117" t="b">
        <v>0</v>
      </c>
      <c r="L117">
        <v>0</v>
      </c>
      <c r="M117">
        <v>0</v>
      </c>
      <c r="N117">
        <f t="shared" si="8"/>
        <v>132</v>
      </c>
      <c r="O117" t="s">
        <v>23</v>
      </c>
      <c r="P117" t="s">
        <v>24</v>
      </c>
    </row>
    <row r="118" spans="1:16" x14ac:dyDescent="0.25">
      <c r="A118" t="s">
        <v>494</v>
      </c>
      <c r="B118" t="s">
        <v>495</v>
      </c>
      <c r="C118" t="s">
        <v>495</v>
      </c>
      <c r="D118" t="s">
        <v>146</v>
      </c>
      <c r="G118">
        <v>30</v>
      </c>
      <c r="H118" s="3">
        <v>43284</v>
      </c>
      <c r="I118">
        <f t="shared" si="7"/>
        <v>7006</v>
      </c>
      <c r="J118" t="s">
        <v>496</v>
      </c>
      <c r="K118" t="b">
        <v>0</v>
      </c>
      <c r="L118">
        <v>0</v>
      </c>
      <c r="M118">
        <v>0</v>
      </c>
      <c r="N118">
        <f t="shared" si="8"/>
        <v>147</v>
      </c>
      <c r="O118" t="s">
        <v>23</v>
      </c>
      <c r="P118" t="s">
        <v>24</v>
      </c>
    </row>
    <row r="119" spans="1:16" x14ac:dyDescent="0.25">
      <c r="A119" t="s">
        <v>497</v>
      </c>
      <c r="B119" t="s">
        <v>498</v>
      </c>
      <c r="C119" t="s">
        <v>498</v>
      </c>
      <c r="D119" t="s">
        <v>146</v>
      </c>
      <c r="G119">
        <v>30</v>
      </c>
      <c r="H119" s="3">
        <v>43284</v>
      </c>
      <c r="I119">
        <f t="shared" si="7"/>
        <v>7007</v>
      </c>
      <c r="J119" t="s">
        <v>499</v>
      </c>
      <c r="K119" t="b">
        <v>0</v>
      </c>
      <c r="L119">
        <v>0</v>
      </c>
      <c r="M119">
        <v>0</v>
      </c>
      <c r="N119">
        <f t="shared" si="8"/>
        <v>82</v>
      </c>
      <c r="O119" t="s">
        <v>23</v>
      </c>
      <c r="P119" t="s">
        <v>24</v>
      </c>
    </row>
    <row r="120" spans="1:16" x14ac:dyDescent="0.25">
      <c r="A120" t="s">
        <v>500</v>
      </c>
      <c r="B120" t="s">
        <v>501</v>
      </c>
      <c r="C120" t="s">
        <v>502</v>
      </c>
      <c r="D120" t="s">
        <v>155</v>
      </c>
      <c r="G120">
        <v>30</v>
      </c>
      <c r="H120" s="3">
        <v>43284</v>
      </c>
      <c r="I120">
        <f t="shared" si="7"/>
        <v>7008</v>
      </c>
      <c r="J120" t="s">
        <v>503</v>
      </c>
      <c r="K120" t="b">
        <v>0</v>
      </c>
      <c r="L120">
        <v>0</v>
      </c>
      <c r="M120">
        <v>0</v>
      </c>
      <c r="N120">
        <f t="shared" si="8"/>
        <v>49</v>
      </c>
      <c r="O120" t="s">
        <v>23</v>
      </c>
      <c r="P120" t="s">
        <v>24</v>
      </c>
    </row>
    <row r="121" spans="1:16" x14ac:dyDescent="0.25">
      <c r="A121" t="s">
        <v>533</v>
      </c>
      <c r="B121" t="s">
        <v>534</v>
      </c>
      <c r="D121" t="s">
        <v>155</v>
      </c>
      <c r="G121">
        <v>30</v>
      </c>
      <c r="H121" s="3">
        <v>43290</v>
      </c>
      <c r="I121">
        <f t="shared" si="7"/>
        <v>7009</v>
      </c>
      <c r="J121" t="s">
        <v>535</v>
      </c>
      <c r="K121" t="b">
        <v>0</v>
      </c>
      <c r="L121">
        <v>0</v>
      </c>
      <c r="M121">
        <v>0</v>
      </c>
      <c r="N121">
        <f t="shared" si="8"/>
        <v>50</v>
      </c>
      <c r="O121" t="s">
        <v>23</v>
      </c>
      <c r="P121" t="s">
        <v>24</v>
      </c>
    </row>
    <row r="122" spans="1:16" x14ac:dyDescent="0.25">
      <c r="A122" t="s">
        <v>536</v>
      </c>
      <c r="B122" t="s">
        <v>537</v>
      </c>
      <c r="C122" t="s">
        <v>538</v>
      </c>
      <c r="D122" t="s">
        <v>155</v>
      </c>
      <c r="G122">
        <v>22.7</v>
      </c>
      <c r="H122" s="3">
        <v>43290</v>
      </c>
      <c r="I122">
        <f t="shared" si="7"/>
        <v>7010</v>
      </c>
      <c r="J122" t="s">
        <v>539</v>
      </c>
      <c r="K122" t="b">
        <v>1</v>
      </c>
      <c r="L122">
        <v>0</v>
      </c>
      <c r="M122">
        <v>0</v>
      </c>
      <c r="N122">
        <f t="shared" si="8"/>
        <v>2100</v>
      </c>
      <c r="O122" t="s">
        <v>23</v>
      </c>
      <c r="P122" t="s">
        <v>24</v>
      </c>
    </row>
    <row r="123" spans="1:16" x14ac:dyDescent="0.25">
      <c r="A123" t="s">
        <v>540</v>
      </c>
      <c r="B123" t="s">
        <v>541</v>
      </c>
      <c r="C123" t="s">
        <v>538</v>
      </c>
      <c r="D123" t="s">
        <v>155</v>
      </c>
      <c r="G123">
        <v>37.4</v>
      </c>
      <c r="H123" s="3">
        <v>43290</v>
      </c>
      <c r="I123">
        <f t="shared" si="7"/>
        <v>7011</v>
      </c>
      <c r="J123" t="s">
        <v>542</v>
      </c>
      <c r="K123" t="b">
        <v>1</v>
      </c>
      <c r="L123">
        <v>0</v>
      </c>
      <c r="M123">
        <v>0</v>
      </c>
      <c r="N123">
        <f t="shared" si="8"/>
        <v>2100</v>
      </c>
      <c r="O123" t="s">
        <v>23</v>
      </c>
      <c r="P123" t="s">
        <v>24</v>
      </c>
    </row>
    <row r="124" spans="1:16" x14ac:dyDescent="0.25">
      <c r="A124" t="s">
        <v>543</v>
      </c>
      <c r="B124" t="s">
        <v>544</v>
      </c>
      <c r="C124" t="s">
        <v>538</v>
      </c>
      <c r="D124" t="s">
        <v>155</v>
      </c>
      <c r="G124">
        <v>23.5</v>
      </c>
      <c r="H124" s="3">
        <v>43290</v>
      </c>
      <c r="I124">
        <f t="shared" si="7"/>
        <v>7012</v>
      </c>
      <c r="J124" t="s">
        <v>545</v>
      </c>
      <c r="K124" t="b">
        <v>1</v>
      </c>
      <c r="L124">
        <v>0</v>
      </c>
      <c r="M124">
        <v>0</v>
      </c>
      <c r="N124">
        <f t="shared" si="8"/>
        <v>2100</v>
      </c>
      <c r="O124" t="s">
        <v>23</v>
      </c>
      <c r="P124" t="s">
        <v>24</v>
      </c>
    </row>
    <row r="125" spans="1:16" x14ac:dyDescent="0.25">
      <c r="A125" t="s">
        <v>546</v>
      </c>
      <c r="B125" t="s">
        <v>547</v>
      </c>
      <c r="C125" t="s">
        <v>538</v>
      </c>
      <c r="D125" t="s">
        <v>161</v>
      </c>
      <c r="G125">
        <v>44</v>
      </c>
      <c r="H125" s="3">
        <v>43290</v>
      </c>
      <c r="I125">
        <f t="shared" si="7"/>
        <v>7013</v>
      </c>
      <c r="J125" t="s">
        <v>548</v>
      </c>
      <c r="K125" t="b">
        <v>1</v>
      </c>
      <c r="L125">
        <v>0</v>
      </c>
      <c r="M125">
        <v>0</v>
      </c>
      <c r="N125">
        <f t="shared" si="8"/>
        <v>2222</v>
      </c>
      <c r="O125" t="s">
        <v>23</v>
      </c>
      <c r="P125" t="s">
        <v>24</v>
      </c>
    </row>
    <row r="126" spans="1:16" x14ac:dyDescent="0.25">
      <c r="A126" t="s">
        <v>549</v>
      </c>
      <c r="B126" t="s">
        <v>550</v>
      </c>
      <c r="C126" t="s">
        <v>538</v>
      </c>
      <c r="D126" t="s">
        <v>819</v>
      </c>
      <c r="G126">
        <v>32.799999999999997</v>
      </c>
      <c r="H126" s="3">
        <v>43290</v>
      </c>
      <c r="I126">
        <f t="shared" si="7"/>
        <v>7014</v>
      </c>
      <c r="J126" t="s">
        <v>551</v>
      </c>
      <c r="K126" t="b">
        <v>1</v>
      </c>
      <c r="L126">
        <v>0</v>
      </c>
      <c r="M126">
        <v>0</v>
      </c>
      <c r="N126">
        <f t="shared" si="8"/>
        <v>2156</v>
      </c>
      <c r="O126" t="s">
        <v>23</v>
      </c>
      <c r="P126" t="s">
        <v>24</v>
      </c>
    </row>
    <row r="127" spans="1:16" x14ac:dyDescent="0.25">
      <c r="A127" t="s">
        <v>552</v>
      </c>
      <c r="B127" t="s">
        <v>553</v>
      </c>
      <c r="C127" t="s">
        <v>538</v>
      </c>
      <c r="D127" t="s">
        <v>161</v>
      </c>
      <c r="G127">
        <v>20.8</v>
      </c>
      <c r="H127" s="3">
        <v>43290</v>
      </c>
      <c r="I127">
        <f t="shared" si="7"/>
        <v>7015</v>
      </c>
      <c r="J127" t="s">
        <v>554</v>
      </c>
      <c r="K127" t="b">
        <v>1</v>
      </c>
      <c r="L127">
        <v>0</v>
      </c>
      <c r="M127">
        <v>0</v>
      </c>
      <c r="N127">
        <f t="shared" si="8"/>
        <v>2212</v>
      </c>
      <c r="O127" t="s">
        <v>23</v>
      </c>
      <c r="P127" t="s">
        <v>24</v>
      </c>
    </row>
    <row r="128" spans="1:16" x14ac:dyDescent="0.25">
      <c r="A128" t="s">
        <v>555</v>
      </c>
      <c r="B128" t="s">
        <v>556</v>
      </c>
      <c r="C128" t="s">
        <v>538</v>
      </c>
      <c r="D128" t="s">
        <v>819</v>
      </c>
      <c r="G128">
        <v>32</v>
      </c>
      <c r="H128" s="3">
        <v>43290</v>
      </c>
      <c r="I128">
        <f t="shared" si="7"/>
        <v>7016</v>
      </c>
      <c r="J128" t="s">
        <v>557</v>
      </c>
      <c r="K128" t="b">
        <v>1</v>
      </c>
      <c r="L128">
        <v>0</v>
      </c>
      <c r="M128">
        <v>0</v>
      </c>
      <c r="N128">
        <f t="shared" si="8"/>
        <v>2146</v>
      </c>
      <c r="O128" t="s">
        <v>23</v>
      </c>
      <c r="P128" t="s">
        <v>24</v>
      </c>
    </row>
    <row r="129" spans="1:16" x14ac:dyDescent="0.25">
      <c r="A129" t="s">
        <v>558</v>
      </c>
      <c r="B129" t="s">
        <v>559</v>
      </c>
      <c r="C129" t="s">
        <v>560</v>
      </c>
      <c r="D129" t="s">
        <v>161</v>
      </c>
      <c r="E129" t="s">
        <v>156</v>
      </c>
      <c r="F129" t="s">
        <v>110</v>
      </c>
      <c r="G129">
        <v>30</v>
      </c>
      <c r="H129" s="3">
        <v>43298</v>
      </c>
      <c r="I129">
        <f t="shared" si="7"/>
        <v>7017</v>
      </c>
      <c r="J129" t="s">
        <v>561</v>
      </c>
      <c r="K129" t="b">
        <v>1</v>
      </c>
      <c r="L129">
        <v>0</v>
      </c>
      <c r="M129">
        <v>0</v>
      </c>
      <c r="N129">
        <f t="shared" ref="N129" si="9">LEN(J129)</f>
        <v>2840</v>
      </c>
      <c r="O129" t="s">
        <v>23</v>
      </c>
      <c r="P129" t="s">
        <v>24</v>
      </c>
    </row>
    <row r="130" spans="1:16" x14ac:dyDescent="0.25">
      <c r="A130" t="s">
        <v>562</v>
      </c>
      <c r="B130" t="s">
        <v>563</v>
      </c>
      <c r="C130" t="s">
        <v>564</v>
      </c>
      <c r="D130" t="s">
        <v>427</v>
      </c>
      <c r="E130" t="s">
        <v>21</v>
      </c>
      <c r="F130" t="s">
        <v>110</v>
      </c>
      <c r="G130">
        <v>30</v>
      </c>
      <c r="H130" s="3">
        <v>43298</v>
      </c>
      <c r="I130">
        <f t="shared" si="7"/>
        <v>7018</v>
      </c>
      <c r="J130" t="s">
        <v>565</v>
      </c>
      <c r="K130" t="b">
        <v>0</v>
      </c>
      <c r="L130">
        <v>0</v>
      </c>
      <c r="M130">
        <v>0</v>
      </c>
      <c r="O130" t="s">
        <v>23</v>
      </c>
      <c r="P130" t="s">
        <v>24</v>
      </c>
    </row>
    <row r="131" spans="1:16" x14ac:dyDescent="0.25">
      <c r="A131" s="4" t="s">
        <v>566</v>
      </c>
      <c r="B131" s="4" t="s">
        <v>573</v>
      </c>
      <c r="C131" s="4" t="s">
        <v>574</v>
      </c>
      <c r="D131" s="4" t="s">
        <v>161</v>
      </c>
      <c r="E131" s="4" t="s">
        <v>156</v>
      </c>
      <c r="F131" s="4" t="s">
        <v>110</v>
      </c>
      <c r="G131" s="11">
        <v>30</v>
      </c>
      <c r="H131" s="5">
        <v>43188</v>
      </c>
      <c r="I131">
        <f t="shared" ref="I131:I139" si="10">VALUE(MID(A131,2,6))+CODE(A131)*100</f>
        <v>7101</v>
      </c>
      <c r="J131" s="4" t="s">
        <v>269</v>
      </c>
      <c r="K131" s="4" t="b">
        <v>1</v>
      </c>
      <c r="L131" s="4">
        <v>0</v>
      </c>
      <c r="M131" s="4">
        <v>0</v>
      </c>
      <c r="N131" s="4">
        <v>2824</v>
      </c>
      <c r="O131" t="s">
        <v>23</v>
      </c>
      <c r="P131" t="s">
        <v>24</v>
      </c>
    </row>
    <row r="132" spans="1:16" x14ac:dyDescent="0.25">
      <c r="A132" s="4" t="s">
        <v>569</v>
      </c>
      <c r="B132" s="4" t="s">
        <v>567</v>
      </c>
      <c r="C132" s="4" t="s">
        <v>568</v>
      </c>
      <c r="D132" s="4" t="s">
        <v>161</v>
      </c>
      <c r="E132" s="4" t="s">
        <v>156</v>
      </c>
      <c r="F132" s="4" t="s">
        <v>110</v>
      </c>
      <c r="G132" s="11">
        <v>30</v>
      </c>
      <c r="H132" s="5">
        <v>43188</v>
      </c>
      <c r="I132">
        <f t="shared" si="10"/>
        <v>7102</v>
      </c>
      <c r="J132" s="4" t="s">
        <v>263</v>
      </c>
      <c r="K132" s="4" t="b">
        <v>1</v>
      </c>
      <c r="L132" s="4">
        <v>0</v>
      </c>
      <c r="M132" s="4">
        <v>0</v>
      </c>
      <c r="N132" s="4">
        <v>2860</v>
      </c>
      <c r="O132" t="s">
        <v>23</v>
      </c>
      <c r="P132" t="s">
        <v>24</v>
      </c>
    </row>
    <row r="133" spans="1:16" x14ac:dyDescent="0.25">
      <c r="A133" s="4" t="s">
        <v>572</v>
      </c>
      <c r="B133" s="4" t="s">
        <v>580</v>
      </c>
      <c r="C133" s="4" t="s">
        <v>581</v>
      </c>
      <c r="D133" s="4" t="s">
        <v>161</v>
      </c>
      <c r="E133" s="4" t="s">
        <v>156</v>
      </c>
      <c r="F133" s="4" t="s">
        <v>110</v>
      </c>
      <c r="G133" s="11">
        <v>30</v>
      </c>
      <c r="H133" s="5">
        <v>43188</v>
      </c>
      <c r="I133">
        <f t="shared" si="10"/>
        <v>7103</v>
      </c>
      <c r="J133" s="4" t="s">
        <v>272</v>
      </c>
      <c r="K133" s="4" t="b">
        <v>1</v>
      </c>
      <c r="L133" s="4">
        <v>0</v>
      </c>
      <c r="M133" s="4">
        <v>0</v>
      </c>
      <c r="N133" s="4">
        <v>3007</v>
      </c>
      <c r="O133" t="s">
        <v>23</v>
      </c>
      <c r="P133" t="s">
        <v>24</v>
      </c>
    </row>
    <row r="134" spans="1:16" x14ac:dyDescent="0.25">
      <c r="A134" s="4" t="s">
        <v>575</v>
      </c>
      <c r="B134" s="4" t="s">
        <v>570</v>
      </c>
      <c r="C134" s="4" t="s">
        <v>571</v>
      </c>
      <c r="D134" s="4" t="s">
        <v>161</v>
      </c>
      <c r="E134" s="4" t="s">
        <v>156</v>
      </c>
      <c r="F134" s="4" t="s">
        <v>110</v>
      </c>
      <c r="G134" s="11">
        <v>30</v>
      </c>
      <c r="H134" s="5">
        <v>43188</v>
      </c>
      <c r="I134">
        <f t="shared" si="10"/>
        <v>7104</v>
      </c>
      <c r="J134" s="4" t="s">
        <v>266</v>
      </c>
      <c r="K134" s="4" t="b">
        <v>1</v>
      </c>
      <c r="L134" s="4">
        <v>0</v>
      </c>
      <c r="M134" s="4">
        <v>0</v>
      </c>
      <c r="N134" s="4">
        <v>3187</v>
      </c>
      <c r="O134" t="s">
        <v>23</v>
      </c>
      <c r="P134" t="s">
        <v>24</v>
      </c>
    </row>
    <row r="135" spans="1:16" x14ac:dyDescent="0.25">
      <c r="A135" s="4" t="s">
        <v>579</v>
      </c>
      <c r="B135" s="4" t="s">
        <v>576</v>
      </c>
      <c r="C135" s="4" t="s">
        <v>577</v>
      </c>
      <c r="D135" s="4" t="s">
        <v>161</v>
      </c>
      <c r="E135" s="4" t="s">
        <v>156</v>
      </c>
      <c r="F135" s="4" t="s">
        <v>110</v>
      </c>
      <c r="G135" s="11">
        <v>30</v>
      </c>
      <c r="H135" s="5">
        <v>43188</v>
      </c>
      <c r="I135">
        <f t="shared" si="10"/>
        <v>7105</v>
      </c>
      <c r="J135" s="4" t="s">
        <v>578</v>
      </c>
      <c r="K135" s="4" t="b">
        <v>1</v>
      </c>
      <c r="L135" s="4">
        <v>0</v>
      </c>
      <c r="M135" s="4">
        <v>0</v>
      </c>
      <c r="N135" s="4">
        <v>2858</v>
      </c>
      <c r="O135" t="s">
        <v>23</v>
      </c>
      <c r="P135" t="s">
        <v>24</v>
      </c>
    </row>
    <row r="136" spans="1:16" x14ac:dyDescent="0.25">
      <c r="A136" s="4" t="s">
        <v>582</v>
      </c>
      <c r="B136" t="s">
        <v>586</v>
      </c>
      <c r="C136" t="s">
        <v>587</v>
      </c>
      <c r="D136" t="s">
        <v>146</v>
      </c>
      <c r="E136" t="s">
        <v>21</v>
      </c>
      <c r="F136" t="s">
        <v>106</v>
      </c>
      <c r="G136">
        <v>30</v>
      </c>
      <c r="H136" s="3">
        <v>43299</v>
      </c>
      <c r="I136">
        <f t="shared" si="10"/>
        <v>7106</v>
      </c>
      <c r="J136" t="s">
        <v>815</v>
      </c>
      <c r="K136" s="4" t="b">
        <v>1</v>
      </c>
      <c r="L136" s="4">
        <v>0</v>
      </c>
      <c r="M136" s="4">
        <v>0</v>
      </c>
      <c r="O136" t="s">
        <v>23</v>
      </c>
      <c r="P136" t="s">
        <v>24</v>
      </c>
    </row>
    <row r="137" spans="1:16" x14ac:dyDescent="0.25">
      <c r="A137" s="4" t="s">
        <v>585</v>
      </c>
      <c r="B137" t="s">
        <v>583</v>
      </c>
      <c r="C137" t="s">
        <v>584</v>
      </c>
      <c r="D137" t="s">
        <v>146</v>
      </c>
      <c r="E137" t="s">
        <v>21</v>
      </c>
      <c r="F137" t="s">
        <v>106</v>
      </c>
      <c r="G137">
        <v>30</v>
      </c>
      <c r="H137" s="3">
        <v>43299</v>
      </c>
      <c r="I137">
        <f t="shared" si="10"/>
        <v>7107</v>
      </c>
      <c r="J137" t="s">
        <v>151</v>
      </c>
      <c r="K137" s="4" t="b">
        <v>1</v>
      </c>
      <c r="L137" s="4">
        <v>0</v>
      </c>
      <c r="M137" s="4">
        <v>0</v>
      </c>
      <c r="O137" t="s">
        <v>23</v>
      </c>
      <c r="P137" t="s">
        <v>24</v>
      </c>
    </row>
    <row r="138" spans="1:16" x14ac:dyDescent="0.25">
      <c r="A138" s="4" t="s">
        <v>588</v>
      </c>
      <c r="B138" t="s">
        <v>592</v>
      </c>
      <c r="C138" t="s">
        <v>593</v>
      </c>
      <c r="D138" t="s">
        <v>146</v>
      </c>
      <c r="E138" t="s">
        <v>21</v>
      </c>
      <c r="F138" t="s">
        <v>106</v>
      </c>
      <c r="G138">
        <v>30</v>
      </c>
      <c r="H138" s="3">
        <v>43299</v>
      </c>
      <c r="I138">
        <f t="shared" si="10"/>
        <v>7108</v>
      </c>
      <c r="J138" t="s">
        <v>816</v>
      </c>
      <c r="K138" s="4" t="b">
        <v>1</v>
      </c>
      <c r="L138" s="4">
        <v>0</v>
      </c>
      <c r="M138" s="4">
        <v>0</v>
      </c>
      <c r="O138" t="s">
        <v>23</v>
      </c>
      <c r="P138" t="s">
        <v>24</v>
      </c>
    </row>
    <row r="139" spans="1:16" x14ac:dyDescent="0.25">
      <c r="A139" s="4" t="s">
        <v>591</v>
      </c>
      <c r="B139" t="s">
        <v>595</v>
      </c>
      <c r="C139" t="s">
        <v>596</v>
      </c>
      <c r="D139" t="s">
        <v>146</v>
      </c>
      <c r="E139" t="s">
        <v>21</v>
      </c>
      <c r="F139" t="s">
        <v>106</v>
      </c>
      <c r="G139">
        <v>30</v>
      </c>
      <c r="H139" s="3">
        <v>43299</v>
      </c>
      <c r="I139">
        <f t="shared" si="10"/>
        <v>7109</v>
      </c>
      <c r="J139" t="s">
        <v>817</v>
      </c>
      <c r="K139" s="4" t="b">
        <v>1</v>
      </c>
      <c r="L139" s="4">
        <v>0</v>
      </c>
      <c r="M139" s="4">
        <v>0</v>
      </c>
      <c r="O139" t="s">
        <v>23</v>
      </c>
      <c r="P139" t="s">
        <v>24</v>
      </c>
    </row>
    <row r="140" spans="1:16" x14ac:dyDescent="0.25">
      <c r="A140" s="4" t="s">
        <v>594</v>
      </c>
      <c r="B140" t="s">
        <v>589</v>
      </c>
      <c r="C140" t="s">
        <v>590</v>
      </c>
      <c r="D140" t="s">
        <v>146</v>
      </c>
      <c r="E140" t="s">
        <v>21</v>
      </c>
      <c r="F140" t="s">
        <v>106</v>
      </c>
      <c r="G140">
        <v>30</v>
      </c>
      <c r="H140" s="3">
        <v>43299</v>
      </c>
      <c r="I140">
        <f t="shared" ref="I140" si="11">VALUE(MID(A140,2,6))+CODE(A140)*100</f>
        <v>7110</v>
      </c>
      <c r="J140" t="s">
        <v>818</v>
      </c>
      <c r="K140" s="4" t="b">
        <v>1</v>
      </c>
      <c r="L140" s="4">
        <v>0</v>
      </c>
      <c r="M140" s="4">
        <v>0</v>
      </c>
      <c r="O140" t="s">
        <v>23</v>
      </c>
      <c r="P140" t="s">
        <v>24</v>
      </c>
    </row>
    <row r="143" spans="1:16" x14ac:dyDescent="0.25">
      <c r="H143" s="3"/>
      <c r="O143" s="4"/>
    </row>
    <row r="144" spans="1:16" x14ac:dyDescent="0.25">
      <c r="H144" s="3"/>
      <c r="O144" s="4"/>
    </row>
    <row r="145" spans="3:15" x14ac:dyDescent="0.25">
      <c r="H145" s="3"/>
      <c r="O145" s="4"/>
    </row>
    <row r="146" spans="3:15" x14ac:dyDescent="0.25">
      <c r="H146" s="3"/>
      <c r="O146" s="4"/>
    </row>
    <row r="147" spans="3:15" x14ac:dyDescent="0.25">
      <c r="H147" s="3"/>
      <c r="O147" s="4"/>
    </row>
    <row r="148" spans="3:15" x14ac:dyDescent="0.25">
      <c r="H148" s="3"/>
      <c r="O148" s="4"/>
    </row>
    <row r="149" spans="3:15" x14ac:dyDescent="0.25">
      <c r="H149" s="3"/>
      <c r="O149" s="4"/>
    </row>
    <row r="150" spans="3:15" x14ac:dyDescent="0.25">
      <c r="H150" s="3"/>
      <c r="O150" s="4"/>
    </row>
    <row r="151" spans="3:15" x14ac:dyDescent="0.25">
      <c r="H151" s="3"/>
      <c r="O151" s="4"/>
    </row>
    <row r="152" spans="3:15" ht="15.6" customHeight="1" x14ac:dyDescent="0.25">
      <c r="C152" s="4"/>
      <c r="D152" s="4"/>
      <c r="E152" s="4"/>
      <c r="F152" s="4"/>
      <c r="G152" s="4"/>
      <c r="H152" s="5"/>
      <c r="J152" s="4"/>
      <c r="K152" s="4"/>
      <c r="L152" s="4"/>
      <c r="M152" s="4"/>
      <c r="N152" s="4"/>
      <c r="O152" s="4"/>
    </row>
    <row r="153" spans="3:15" ht="14.45" customHeight="1" x14ac:dyDescent="0.25">
      <c r="C153" s="4"/>
      <c r="D153" s="4"/>
      <c r="E153" s="4"/>
      <c r="F153" s="4"/>
      <c r="G153" s="4"/>
      <c r="H153" s="5"/>
      <c r="J153" s="4"/>
      <c r="K153" s="4"/>
      <c r="L153" s="4"/>
      <c r="M153" s="4"/>
      <c r="N153" s="4"/>
      <c r="O153" s="4"/>
    </row>
    <row r="154" spans="3:15" x14ac:dyDescent="0.25">
      <c r="C154" s="4"/>
      <c r="D154" s="4"/>
      <c r="E154" s="4"/>
      <c r="F154" s="4"/>
      <c r="G154" s="4"/>
      <c r="H154" s="5"/>
      <c r="J154" s="4"/>
      <c r="K154" s="4"/>
      <c r="L154" s="4"/>
      <c r="M154" s="4"/>
      <c r="N154" s="4"/>
      <c r="O154" s="4"/>
    </row>
    <row r="155" spans="3:15" x14ac:dyDescent="0.25">
      <c r="C155" s="4"/>
      <c r="D155" s="4"/>
      <c r="E155" s="4"/>
      <c r="F155" s="4"/>
      <c r="G155" s="4"/>
      <c r="H155" s="5"/>
      <c r="J155" s="4"/>
      <c r="K155" s="4"/>
      <c r="L155" s="4"/>
      <c r="M155" s="4"/>
      <c r="N155" s="4"/>
      <c r="O155" s="4"/>
    </row>
    <row r="156" spans="3:15" ht="14.45" customHeight="1" x14ac:dyDescent="0.25">
      <c r="C156" s="4"/>
      <c r="D156" s="4"/>
      <c r="E156" s="4"/>
      <c r="F156" s="4"/>
      <c r="G156" s="4"/>
      <c r="H156" s="5"/>
      <c r="J156" s="4"/>
      <c r="K156" s="4"/>
      <c r="L156" s="4"/>
      <c r="M156" s="4"/>
      <c r="N156" s="4"/>
      <c r="O156" s="4"/>
    </row>
    <row r="157" spans="3:15" x14ac:dyDescent="0.25">
      <c r="C157" s="4"/>
      <c r="D157" s="4"/>
      <c r="E157" s="4"/>
      <c r="F157" s="4"/>
      <c r="G157" s="4"/>
      <c r="H157" s="5"/>
      <c r="J157" s="4"/>
      <c r="K157" s="4"/>
      <c r="L157" s="4"/>
      <c r="M157" s="4"/>
      <c r="N157" s="4"/>
      <c r="O157" s="4"/>
    </row>
    <row r="158" spans="3:15" x14ac:dyDescent="0.25">
      <c r="C158" s="4"/>
      <c r="D158" s="4"/>
      <c r="E158" s="4"/>
      <c r="F158" s="4"/>
      <c r="G158" s="4"/>
      <c r="H158" s="5"/>
      <c r="J158" s="4"/>
      <c r="K158" s="4"/>
      <c r="L158" s="4"/>
      <c r="M158" s="4"/>
      <c r="N158" s="4"/>
      <c r="O158" s="4"/>
    </row>
    <row r="159" spans="3:15" x14ac:dyDescent="0.25">
      <c r="D159" s="4"/>
      <c r="E159" s="4"/>
      <c r="F159" s="4"/>
      <c r="G159" s="4"/>
      <c r="H159" s="5"/>
      <c r="J159" s="4"/>
      <c r="K159" s="4"/>
      <c r="L159" s="4"/>
      <c r="M159" s="4"/>
      <c r="N159" s="4"/>
      <c r="O159" s="4"/>
    </row>
    <row r="160" spans="3:15" x14ac:dyDescent="0.25">
      <c r="D160" s="4"/>
      <c r="E160" s="4"/>
      <c r="F160" s="4"/>
      <c r="G160" s="4"/>
      <c r="H160" s="3"/>
      <c r="K160" s="4"/>
      <c r="L160" s="4"/>
      <c r="M160" s="4"/>
      <c r="N160" s="4"/>
      <c r="O160" s="4"/>
    </row>
    <row r="161" spans="4:15" x14ac:dyDescent="0.25">
      <c r="D161" s="4"/>
      <c r="E161" s="4"/>
      <c r="F161" s="4"/>
      <c r="G161" s="4"/>
      <c r="H161" s="3"/>
      <c r="K161" s="4"/>
      <c r="L161" s="4"/>
      <c r="M161" s="4"/>
      <c r="N161" s="4"/>
      <c r="O161" s="4"/>
    </row>
    <row r="162" spans="4:15" x14ac:dyDescent="0.25">
      <c r="H162" s="3"/>
      <c r="O162" s="4"/>
    </row>
    <row r="163" spans="4:15" x14ac:dyDescent="0.25">
      <c r="H163" s="3"/>
      <c r="O163" s="4"/>
    </row>
    <row r="164" spans="4:15" x14ac:dyDescent="0.25">
      <c r="H164" s="3"/>
      <c r="O164" s="4"/>
    </row>
    <row r="165" spans="4:15" x14ac:dyDescent="0.25">
      <c r="H165" s="3"/>
      <c r="O165" s="4"/>
    </row>
    <row r="166" spans="4:15" x14ac:dyDescent="0.25">
      <c r="O166" s="4"/>
    </row>
    <row r="167" spans="4:15" x14ac:dyDescent="0.25">
      <c r="O167" s="4"/>
    </row>
    <row r="168" spans="4:15" x14ac:dyDescent="0.25">
      <c r="O168" s="4"/>
    </row>
    <row r="169" spans="4:15" x14ac:dyDescent="0.25">
      <c r="O169" s="4"/>
    </row>
    <row r="170" spans="4:15" x14ac:dyDescent="0.25">
      <c r="O170" s="4"/>
    </row>
    <row r="171" spans="4:15" x14ac:dyDescent="0.25">
      <c r="O171" s="4"/>
    </row>
    <row r="172" spans="4:15" x14ac:dyDescent="0.25">
      <c r="O172" s="4"/>
    </row>
    <row r="173" spans="4:15" x14ac:dyDescent="0.25">
      <c r="O173" s="4"/>
    </row>
    <row r="174" spans="4:15" x14ac:dyDescent="0.25">
      <c r="O174" s="4"/>
    </row>
    <row r="175" spans="4:15" x14ac:dyDescent="0.25">
      <c r="O175" s="4"/>
    </row>
  </sheetData>
  <autoFilter ref="A1:O175">
    <sortState ref="A2:O197">
      <sortCondition ref="I1:I197"/>
    </sortState>
  </autoFilter>
  <conditionalFormatting sqref="G55:G72 G78:G84 G95:G101 G1:G46 G143:G1048576 G110:G140">
    <cfRule type="colorScale" priority="32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47:G5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91 G93">
    <cfRule type="colorScale" priority="18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94 G92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">
    <cfRule type="colorScale" priority="15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3:G107">
    <cfRule type="colorScale" priority="14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8:G109">
    <cfRule type="colorScale" priority="13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3:O1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2:O1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3:O1048576 O1:O2 P1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1:O1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82"/>
  <sheetViews>
    <sheetView workbookViewId="0">
      <pane ySplit="1" topLeftCell="A69" activePane="bottomLeft" state="frozen"/>
      <selection activeCell="G1" sqref="G1"/>
      <selection pane="bottomLeft" activeCell="G1" sqref="G1"/>
    </sheetView>
  </sheetViews>
  <sheetFormatPr defaultRowHeight="15" x14ac:dyDescent="0.25"/>
  <cols>
    <col min="2" max="2" width="14.28515625" customWidth="1"/>
    <col min="3" max="3" width="9.140625" bestFit="1" customWidth="1"/>
    <col min="7" max="7" width="34.42578125" bestFit="1" customWidth="1"/>
    <col min="8" max="8" width="9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91</v>
      </c>
      <c r="B2" t="s">
        <v>597</v>
      </c>
      <c r="D2" t="s">
        <v>598</v>
      </c>
      <c r="E2" t="str">
        <f>"UNS"&amp;LEFT(RIGHT(B2,3),1)</f>
        <v>UNS3</v>
      </c>
      <c r="F2" t="str">
        <f>"UNS"&amp;RIGHT(RIGHT(B2,3),1)</f>
        <v>UNS4</v>
      </c>
      <c r="G2">
        <v>30</v>
      </c>
      <c r="J2" t="s">
        <v>599</v>
      </c>
      <c r="K2" t="b">
        <v>0</v>
      </c>
      <c r="L2">
        <v>0</v>
      </c>
      <c r="M2">
        <v>0</v>
      </c>
      <c r="O2" t="s">
        <v>600</v>
      </c>
      <c r="P2" t="s">
        <v>601</v>
      </c>
    </row>
    <row r="3" spans="1:16" x14ac:dyDescent="0.25">
      <c r="A3" t="s">
        <v>429</v>
      </c>
      <c r="B3" t="s">
        <v>602</v>
      </c>
      <c r="D3" t="s">
        <v>598</v>
      </c>
      <c r="E3" t="str">
        <f t="shared" ref="E3:E27" si="0">"UNS"&amp;LEFT(RIGHT(B3,3),1)</f>
        <v>UNS3</v>
      </c>
      <c r="F3" t="str">
        <f t="shared" ref="F3:F27" si="1">"UNS"&amp;RIGHT(RIGHT(B3,3),1)</f>
        <v>UNS4</v>
      </c>
      <c r="G3">
        <v>30</v>
      </c>
      <c r="J3" t="s">
        <v>603</v>
      </c>
      <c r="K3" t="b">
        <v>0</v>
      </c>
      <c r="L3">
        <v>0</v>
      </c>
      <c r="M3">
        <v>0</v>
      </c>
    </row>
    <row r="4" spans="1:16" x14ac:dyDescent="0.25">
      <c r="A4" t="s">
        <v>95</v>
      </c>
      <c r="B4" t="s">
        <v>604</v>
      </c>
      <c r="D4" t="s">
        <v>605</v>
      </c>
      <c r="E4" t="str">
        <f t="shared" si="0"/>
        <v>UNS1</v>
      </c>
      <c r="F4" t="str">
        <f t="shared" si="1"/>
        <v>UNS3</v>
      </c>
      <c r="G4">
        <v>30</v>
      </c>
      <c r="J4" t="s">
        <v>606</v>
      </c>
      <c r="K4" t="b">
        <v>0</v>
      </c>
      <c r="L4">
        <v>0</v>
      </c>
      <c r="M4">
        <v>0</v>
      </c>
      <c r="O4" t="s">
        <v>600</v>
      </c>
      <c r="P4" t="s">
        <v>601</v>
      </c>
    </row>
    <row r="5" spans="1:16" x14ac:dyDescent="0.25">
      <c r="A5" t="s">
        <v>100</v>
      </c>
      <c r="B5" t="s">
        <v>607</v>
      </c>
      <c r="D5" t="s">
        <v>608</v>
      </c>
      <c r="E5" t="str">
        <f t="shared" si="0"/>
        <v>UNS5</v>
      </c>
      <c r="F5" t="str">
        <f t="shared" si="1"/>
        <v>UNS6</v>
      </c>
      <c r="G5">
        <v>30</v>
      </c>
      <c r="J5" t="s">
        <v>609</v>
      </c>
      <c r="K5" t="b">
        <v>0</v>
      </c>
      <c r="L5">
        <v>0</v>
      </c>
      <c r="M5">
        <v>0</v>
      </c>
      <c r="O5" t="s">
        <v>600</v>
      </c>
      <c r="P5" t="s">
        <v>601</v>
      </c>
    </row>
    <row r="6" spans="1:16" x14ac:dyDescent="0.25">
      <c r="A6" t="s">
        <v>103</v>
      </c>
      <c r="B6" t="s">
        <v>610</v>
      </c>
      <c r="D6" t="s">
        <v>611</v>
      </c>
      <c r="E6" t="str">
        <f t="shared" si="0"/>
        <v>UNS4</v>
      </c>
      <c r="F6" t="str">
        <f t="shared" si="1"/>
        <v>UNS5</v>
      </c>
      <c r="G6">
        <v>30</v>
      </c>
      <c r="J6" t="s">
        <v>612</v>
      </c>
      <c r="K6" t="b">
        <v>0</v>
      </c>
      <c r="L6">
        <v>0</v>
      </c>
      <c r="M6">
        <v>0</v>
      </c>
      <c r="O6" t="s">
        <v>600</v>
      </c>
      <c r="P6" t="s">
        <v>601</v>
      </c>
    </row>
    <row r="7" spans="1:16" x14ac:dyDescent="0.25">
      <c r="A7" t="s">
        <v>450</v>
      </c>
      <c r="B7" t="s">
        <v>613</v>
      </c>
      <c r="D7" t="s">
        <v>614</v>
      </c>
      <c r="E7" t="str">
        <f t="shared" si="0"/>
        <v>UNSX</v>
      </c>
      <c r="F7" t="str">
        <f t="shared" si="1"/>
        <v>UNS1</v>
      </c>
      <c r="G7">
        <v>30</v>
      </c>
      <c r="J7" t="s">
        <v>615</v>
      </c>
      <c r="K7" t="b">
        <v>0</v>
      </c>
      <c r="L7">
        <v>0</v>
      </c>
      <c r="M7">
        <v>0</v>
      </c>
    </row>
    <row r="8" spans="1:16" x14ac:dyDescent="0.25">
      <c r="A8" t="s">
        <v>453</v>
      </c>
      <c r="B8" t="s">
        <v>616</v>
      </c>
      <c r="D8" t="s">
        <v>614</v>
      </c>
      <c r="E8" t="str">
        <f t="shared" si="0"/>
        <v>UNSX</v>
      </c>
      <c r="F8" t="str">
        <f t="shared" si="1"/>
        <v>UNS1</v>
      </c>
      <c r="G8">
        <v>30</v>
      </c>
      <c r="J8" t="s">
        <v>617</v>
      </c>
      <c r="K8" t="b">
        <v>0</v>
      </c>
      <c r="L8">
        <v>0</v>
      </c>
      <c r="M8">
        <v>0</v>
      </c>
    </row>
    <row r="9" spans="1:16" x14ac:dyDescent="0.25">
      <c r="A9" t="s">
        <v>456</v>
      </c>
      <c r="B9" t="s">
        <v>618</v>
      </c>
      <c r="D9" t="s">
        <v>614</v>
      </c>
      <c r="E9" t="str">
        <f t="shared" si="0"/>
        <v>UNSX</v>
      </c>
      <c r="F9" t="str">
        <f t="shared" si="1"/>
        <v>UNS1</v>
      </c>
      <c r="G9">
        <v>30</v>
      </c>
      <c r="J9" t="s">
        <v>619</v>
      </c>
      <c r="K9" t="b">
        <v>0</v>
      </c>
      <c r="L9">
        <v>0</v>
      </c>
      <c r="M9">
        <v>0</v>
      </c>
    </row>
    <row r="10" spans="1:16" x14ac:dyDescent="0.25">
      <c r="A10" t="s">
        <v>620</v>
      </c>
      <c r="B10" t="s">
        <v>621</v>
      </c>
      <c r="D10" t="s">
        <v>614</v>
      </c>
      <c r="E10" t="str">
        <f t="shared" si="0"/>
        <v>UNSX</v>
      </c>
      <c r="F10" t="str">
        <f t="shared" si="1"/>
        <v>UNS1</v>
      </c>
      <c r="G10">
        <v>30</v>
      </c>
      <c r="J10" t="s">
        <v>622</v>
      </c>
      <c r="K10" t="b">
        <v>0</v>
      </c>
      <c r="L10">
        <v>0</v>
      </c>
      <c r="M10">
        <v>0</v>
      </c>
    </row>
    <row r="11" spans="1:16" x14ac:dyDescent="0.25">
      <c r="A11" t="s">
        <v>623</v>
      </c>
      <c r="B11" t="s">
        <v>624</v>
      </c>
      <c r="C11" t="s">
        <v>625</v>
      </c>
      <c r="D11" t="s">
        <v>626</v>
      </c>
      <c r="E11" t="str">
        <f t="shared" si="0"/>
        <v>UNS6</v>
      </c>
      <c r="F11" t="str">
        <f t="shared" si="1"/>
        <v>UNS7</v>
      </c>
      <c r="G11">
        <v>30</v>
      </c>
      <c r="H11" s="3">
        <v>43217</v>
      </c>
      <c r="J11" t="s">
        <v>627</v>
      </c>
      <c r="K11" t="b">
        <v>0</v>
      </c>
      <c r="L11">
        <v>0</v>
      </c>
      <c r="M11">
        <v>0</v>
      </c>
      <c r="N11">
        <v>379</v>
      </c>
    </row>
    <row r="12" spans="1:16" x14ac:dyDescent="0.25">
      <c r="A12" t="s">
        <v>628</v>
      </c>
      <c r="B12" t="s">
        <v>629</v>
      </c>
      <c r="C12" t="s">
        <v>625</v>
      </c>
      <c r="D12" t="s">
        <v>626</v>
      </c>
      <c r="E12" t="str">
        <f t="shared" si="0"/>
        <v>UNS6</v>
      </c>
      <c r="F12" t="str">
        <f t="shared" si="1"/>
        <v>UNS7</v>
      </c>
      <c r="G12">
        <v>30</v>
      </c>
      <c r="H12" s="3">
        <v>43217</v>
      </c>
      <c r="J12" t="s">
        <v>630</v>
      </c>
      <c r="K12" t="b">
        <v>0</v>
      </c>
      <c r="L12">
        <v>0</v>
      </c>
      <c r="M12">
        <v>0</v>
      </c>
      <c r="N12">
        <v>379</v>
      </c>
    </row>
    <row r="13" spans="1:16" x14ac:dyDescent="0.25">
      <c r="A13" t="s">
        <v>631</v>
      </c>
      <c r="B13" t="s">
        <v>632</v>
      </c>
      <c r="C13" t="s">
        <v>625</v>
      </c>
      <c r="D13" t="s">
        <v>626</v>
      </c>
      <c r="E13" t="str">
        <f t="shared" si="0"/>
        <v>UNS6</v>
      </c>
      <c r="F13" t="str">
        <f t="shared" si="1"/>
        <v>UNS7</v>
      </c>
      <c r="G13">
        <v>30</v>
      </c>
      <c r="H13" s="3">
        <v>43217</v>
      </c>
      <c r="J13" t="s">
        <v>633</v>
      </c>
      <c r="K13" t="b">
        <v>0</v>
      </c>
      <c r="L13">
        <v>0</v>
      </c>
      <c r="M13">
        <v>0</v>
      </c>
      <c r="N13">
        <v>379</v>
      </c>
    </row>
    <row r="14" spans="1:16" x14ac:dyDescent="0.25">
      <c r="A14" t="s">
        <v>634</v>
      </c>
      <c r="B14" t="s">
        <v>635</v>
      </c>
      <c r="C14" t="s">
        <v>625</v>
      </c>
      <c r="D14" t="s">
        <v>626</v>
      </c>
      <c r="E14" t="str">
        <f t="shared" si="0"/>
        <v>UNS7</v>
      </c>
      <c r="F14" t="str">
        <f t="shared" si="1"/>
        <v>UNSX</v>
      </c>
      <c r="G14">
        <v>30</v>
      </c>
      <c r="H14" s="3">
        <v>43217</v>
      </c>
      <c r="J14" t="s">
        <v>636</v>
      </c>
      <c r="K14" t="b">
        <v>0</v>
      </c>
      <c r="L14">
        <v>0</v>
      </c>
      <c r="M14">
        <v>0</v>
      </c>
      <c r="N14">
        <v>505</v>
      </c>
    </row>
    <row r="15" spans="1:16" x14ac:dyDescent="0.25">
      <c r="A15" t="s">
        <v>637</v>
      </c>
      <c r="B15" t="s">
        <v>638</v>
      </c>
      <c r="C15" t="s">
        <v>625</v>
      </c>
      <c r="D15" t="s">
        <v>626</v>
      </c>
      <c r="E15" t="str">
        <f t="shared" si="0"/>
        <v>UNS7</v>
      </c>
      <c r="F15" t="str">
        <f t="shared" si="1"/>
        <v>UNSX</v>
      </c>
      <c r="G15">
        <v>30</v>
      </c>
      <c r="H15" s="3">
        <v>43217</v>
      </c>
      <c r="J15" t="s">
        <v>639</v>
      </c>
      <c r="K15" t="b">
        <v>0</v>
      </c>
      <c r="L15">
        <v>0</v>
      </c>
      <c r="M15">
        <v>0</v>
      </c>
      <c r="N15">
        <v>505</v>
      </c>
    </row>
    <row r="16" spans="1:16" x14ac:dyDescent="0.25">
      <c r="A16" t="s">
        <v>640</v>
      </c>
      <c r="B16" t="s">
        <v>641</v>
      </c>
      <c r="C16" t="s">
        <v>625</v>
      </c>
      <c r="D16" t="s">
        <v>626</v>
      </c>
      <c r="E16" t="str">
        <f t="shared" si="0"/>
        <v>UNS7</v>
      </c>
      <c r="F16" t="str">
        <f t="shared" si="1"/>
        <v>UNSX</v>
      </c>
      <c r="G16">
        <v>30</v>
      </c>
      <c r="H16" s="3">
        <v>43217</v>
      </c>
      <c r="J16" t="s">
        <v>642</v>
      </c>
      <c r="K16" t="b">
        <v>0</v>
      </c>
      <c r="L16">
        <v>0</v>
      </c>
      <c r="M16">
        <v>0</v>
      </c>
      <c r="N16">
        <v>505</v>
      </c>
    </row>
    <row r="17" spans="1:14" x14ac:dyDescent="0.25">
      <c r="A17" t="s">
        <v>643</v>
      </c>
      <c r="B17" t="s">
        <v>644</v>
      </c>
      <c r="C17" t="s">
        <v>625</v>
      </c>
      <c r="D17" t="s">
        <v>626</v>
      </c>
      <c r="E17" t="str">
        <f t="shared" si="0"/>
        <v>UNS7</v>
      </c>
      <c r="F17" t="str">
        <f t="shared" si="1"/>
        <v>UNS8</v>
      </c>
      <c r="G17">
        <v>30</v>
      </c>
      <c r="H17" s="3">
        <v>43217</v>
      </c>
      <c r="J17" t="s">
        <v>645</v>
      </c>
      <c r="K17" t="b">
        <v>0</v>
      </c>
      <c r="L17">
        <v>0</v>
      </c>
      <c r="M17">
        <v>0</v>
      </c>
      <c r="N17">
        <v>505</v>
      </c>
    </row>
    <row r="18" spans="1:14" x14ac:dyDescent="0.25">
      <c r="A18" t="s">
        <v>646</v>
      </c>
      <c r="B18" t="s">
        <v>647</v>
      </c>
      <c r="C18" t="s">
        <v>625</v>
      </c>
      <c r="D18" t="s">
        <v>626</v>
      </c>
      <c r="E18" t="str">
        <f t="shared" si="0"/>
        <v>UNS7</v>
      </c>
      <c r="F18" t="str">
        <f t="shared" si="1"/>
        <v>UNS8</v>
      </c>
      <c r="G18">
        <v>30</v>
      </c>
      <c r="H18" s="3">
        <v>43217</v>
      </c>
      <c r="J18" t="s">
        <v>648</v>
      </c>
      <c r="K18" t="b">
        <v>0</v>
      </c>
      <c r="L18">
        <v>0</v>
      </c>
      <c r="M18">
        <v>0</v>
      </c>
      <c r="N18">
        <v>505</v>
      </c>
    </row>
    <row r="19" spans="1:14" x14ac:dyDescent="0.25">
      <c r="A19" t="s">
        <v>649</v>
      </c>
      <c r="B19" t="s">
        <v>650</v>
      </c>
      <c r="C19" t="s">
        <v>625</v>
      </c>
      <c r="D19" t="s">
        <v>626</v>
      </c>
      <c r="E19" t="str">
        <f t="shared" si="0"/>
        <v>UNS7</v>
      </c>
      <c r="F19" t="str">
        <f t="shared" si="1"/>
        <v>UNS8</v>
      </c>
      <c r="G19">
        <v>30</v>
      </c>
      <c r="H19" s="3">
        <v>43217</v>
      </c>
      <c r="J19" t="s">
        <v>651</v>
      </c>
      <c r="K19" t="b">
        <v>0</v>
      </c>
      <c r="L19">
        <v>0</v>
      </c>
      <c r="M19">
        <v>0</v>
      </c>
      <c r="N19">
        <v>505</v>
      </c>
    </row>
    <row r="20" spans="1:14" x14ac:dyDescent="0.25">
      <c r="A20" t="s">
        <v>652</v>
      </c>
      <c r="B20" t="s">
        <v>653</v>
      </c>
      <c r="C20" t="s">
        <v>625</v>
      </c>
      <c r="D20" t="s">
        <v>654</v>
      </c>
      <c r="E20" t="str">
        <f t="shared" si="0"/>
        <v>UNS1</v>
      </c>
      <c r="F20" t="str">
        <f t="shared" si="1"/>
        <v>UNS3</v>
      </c>
      <c r="G20">
        <v>30</v>
      </c>
      <c r="H20" s="3">
        <v>43217</v>
      </c>
      <c r="J20" t="s">
        <v>655</v>
      </c>
      <c r="K20" t="b">
        <v>0</v>
      </c>
      <c r="L20">
        <v>0</v>
      </c>
      <c r="M20">
        <v>0</v>
      </c>
      <c r="N20">
        <v>881</v>
      </c>
    </row>
    <row r="21" spans="1:14" x14ac:dyDescent="0.25">
      <c r="A21" t="s">
        <v>656</v>
      </c>
      <c r="B21" t="s">
        <v>657</v>
      </c>
      <c r="C21" t="s">
        <v>625</v>
      </c>
      <c r="D21" t="s">
        <v>654</v>
      </c>
      <c r="E21" t="str">
        <f t="shared" si="0"/>
        <v>UNS1</v>
      </c>
      <c r="F21" t="str">
        <f t="shared" si="1"/>
        <v>UNS3</v>
      </c>
      <c r="G21">
        <v>30</v>
      </c>
      <c r="H21" s="3">
        <v>43217</v>
      </c>
      <c r="J21" t="s">
        <v>658</v>
      </c>
      <c r="K21" t="b">
        <v>0</v>
      </c>
      <c r="L21">
        <v>0</v>
      </c>
      <c r="M21">
        <v>0</v>
      </c>
      <c r="N21">
        <v>1014</v>
      </c>
    </row>
    <row r="22" spans="1:14" x14ac:dyDescent="0.25">
      <c r="A22" t="s">
        <v>659</v>
      </c>
      <c r="B22" t="s">
        <v>660</v>
      </c>
      <c r="C22" t="s">
        <v>625</v>
      </c>
      <c r="D22" t="s">
        <v>654</v>
      </c>
      <c r="E22" t="str">
        <f t="shared" si="0"/>
        <v>UNS1</v>
      </c>
      <c r="F22" t="str">
        <f t="shared" si="1"/>
        <v>UNS3</v>
      </c>
      <c r="G22">
        <v>30</v>
      </c>
      <c r="H22" s="3">
        <v>43217</v>
      </c>
      <c r="J22" t="s">
        <v>661</v>
      </c>
      <c r="K22" t="b">
        <v>0</v>
      </c>
      <c r="L22">
        <v>0</v>
      </c>
      <c r="M22">
        <v>0</v>
      </c>
      <c r="N22">
        <v>932</v>
      </c>
    </row>
    <row r="23" spans="1:14" x14ac:dyDescent="0.25">
      <c r="A23" t="s">
        <v>662</v>
      </c>
      <c r="B23" t="s">
        <v>663</v>
      </c>
      <c r="C23" t="s">
        <v>625</v>
      </c>
      <c r="D23" t="s">
        <v>654</v>
      </c>
      <c r="E23" t="str">
        <f t="shared" si="0"/>
        <v>UNS1</v>
      </c>
      <c r="F23" t="str">
        <f t="shared" si="1"/>
        <v>UNS3</v>
      </c>
      <c r="G23">
        <v>30</v>
      </c>
      <c r="H23" s="3">
        <v>43217</v>
      </c>
      <c r="J23" t="s">
        <v>664</v>
      </c>
      <c r="K23" t="b">
        <v>0</v>
      </c>
      <c r="L23">
        <v>0</v>
      </c>
      <c r="M23">
        <v>0</v>
      </c>
      <c r="N23">
        <v>947</v>
      </c>
    </row>
    <row r="24" spans="1:14" x14ac:dyDescent="0.25">
      <c r="A24" t="s">
        <v>665</v>
      </c>
      <c r="B24" t="s">
        <v>666</v>
      </c>
      <c r="C24" t="s">
        <v>625</v>
      </c>
      <c r="D24" t="s">
        <v>654</v>
      </c>
      <c r="E24" t="str">
        <f t="shared" si="0"/>
        <v>UNS1</v>
      </c>
      <c r="F24" t="str">
        <f t="shared" si="1"/>
        <v>UNS3</v>
      </c>
      <c r="G24">
        <v>30</v>
      </c>
      <c r="H24" s="3">
        <v>43217</v>
      </c>
      <c r="J24" t="s">
        <v>667</v>
      </c>
      <c r="K24" t="b">
        <v>0</v>
      </c>
      <c r="L24">
        <v>0</v>
      </c>
      <c r="M24">
        <v>0</v>
      </c>
      <c r="N24">
        <v>943</v>
      </c>
    </row>
    <row r="25" spans="1:14" x14ac:dyDescent="0.25">
      <c r="A25" t="s">
        <v>668</v>
      </c>
      <c r="B25" t="s">
        <v>669</v>
      </c>
      <c r="C25" t="s">
        <v>625</v>
      </c>
      <c r="D25" t="s">
        <v>654</v>
      </c>
      <c r="E25" t="str">
        <f t="shared" si="0"/>
        <v>UNS1</v>
      </c>
      <c r="F25" t="str">
        <f t="shared" si="1"/>
        <v>UNS3</v>
      </c>
      <c r="G25">
        <v>30</v>
      </c>
      <c r="H25" s="3">
        <v>43217</v>
      </c>
      <c r="J25" t="s">
        <v>670</v>
      </c>
      <c r="K25" t="b">
        <v>0</v>
      </c>
      <c r="L25">
        <v>0</v>
      </c>
      <c r="M25">
        <v>0</v>
      </c>
      <c r="N25">
        <v>943</v>
      </c>
    </row>
    <row r="26" spans="1:14" x14ac:dyDescent="0.25">
      <c r="A26" t="s">
        <v>671</v>
      </c>
      <c r="B26" t="s">
        <v>672</v>
      </c>
      <c r="C26" t="s">
        <v>625</v>
      </c>
      <c r="D26" t="s">
        <v>654</v>
      </c>
      <c r="E26" t="str">
        <f t="shared" si="0"/>
        <v>UNS1</v>
      </c>
      <c r="F26" t="str">
        <f t="shared" si="1"/>
        <v>UNS3</v>
      </c>
      <c r="G26">
        <v>30</v>
      </c>
      <c r="H26" s="3">
        <v>43217</v>
      </c>
      <c r="J26" t="s">
        <v>673</v>
      </c>
      <c r="K26" t="b">
        <v>0</v>
      </c>
      <c r="L26">
        <v>0</v>
      </c>
      <c r="M26">
        <v>0</v>
      </c>
      <c r="N26">
        <v>936</v>
      </c>
    </row>
    <row r="27" spans="1:14" x14ac:dyDescent="0.25">
      <c r="A27" t="s">
        <v>674</v>
      </c>
      <c r="B27" t="s">
        <v>675</v>
      </c>
      <c r="C27" t="s">
        <v>625</v>
      </c>
      <c r="D27" t="s">
        <v>654</v>
      </c>
      <c r="E27" t="str">
        <f t="shared" si="0"/>
        <v>UNS3</v>
      </c>
      <c r="F27" t="str">
        <f t="shared" si="1"/>
        <v>UNSX</v>
      </c>
      <c r="G27">
        <v>30</v>
      </c>
      <c r="H27" s="3">
        <v>43217</v>
      </c>
      <c r="J27" t="s">
        <v>676</v>
      </c>
      <c r="K27" t="b">
        <v>0</v>
      </c>
      <c r="L27">
        <v>0</v>
      </c>
      <c r="M27">
        <v>0</v>
      </c>
      <c r="N27">
        <v>903</v>
      </c>
    </row>
    <row r="28" spans="1:14" x14ac:dyDescent="0.25">
      <c r="A28" t="s">
        <v>677</v>
      </c>
      <c r="B28" t="s">
        <v>678</v>
      </c>
      <c r="C28" t="s">
        <v>625</v>
      </c>
      <c r="D28" t="s">
        <v>679</v>
      </c>
      <c r="E28" t="s">
        <v>66</v>
      </c>
      <c r="F28" t="s">
        <v>89</v>
      </c>
      <c r="G28">
        <v>30</v>
      </c>
      <c r="H28" s="3">
        <v>43203</v>
      </c>
      <c r="J28" t="s">
        <v>680</v>
      </c>
      <c r="K28" t="b">
        <v>0</v>
      </c>
      <c r="L28">
        <v>0</v>
      </c>
      <c r="M28">
        <v>0</v>
      </c>
    </row>
    <row r="29" spans="1:14" x14ac:dyDescent="0.25">
      <c r="A29" t="s">
        <v>681</v>
      </c>
      <c r="B29" t="s">
        <v>682</v>
      </c>
      <c r="C29" t="s">
        <v>625</v>
      </c>
      <c r="E29" t="str">
        <f>"UNS"&amp;UPPER(LEFT(RIGHT(B29,3),1))</f>
        <v>UNS8</v>
      </c>
      <c r="F29" t="str">
        <f>"UNS"&amp;UPPER(LEFT(RIGHT(B29,1),1))</f>
        <v>UNSX</v>
      </c>
      <c r="G29">
        <v>30</v>
      </c>
      <c r="H29" s="3">
        <v>43224</v>
      </c>
      <c r="J29" t="s">
        <v>683</v>
      </c>
      <c r="K29" t="b">
        <v>0</v>
      </c>
      <c r="L29">
        <v>0</v>
      </c>
      <c r="M29">
        <v>0</v>
      </c>
      <c r="N29">
        <v>464</v>
      </c>
    </row>
    <row r="30" spans="1:14" x14ac:dyDescent="0.25">
      <c r="A30" t="s">
        <v>684</v>
      </c>
      <c r="B30" t="s">
        <v>685</v>
      </c>
      <c r="C30" t="s">
        <v>625</v>
      </c>
      <c r="E30" t="str">
        <f t="shared" ref="E30:E42" si="2">"UNS"&amp;UPPER(LEFT(RIGHT(B30,3),1))</f>
        <v>UNS6</v>
      </c>
      <c r="F30" t="str">
        <f t="shared" ref="F30:F42" si="3">"UNS"&amp;UPPER(LEFT(RIGHT(B30,1),1))</f>
        <v>UNS7</v>
      </c>
      <c r="G30">
        <v>30</v>
      </c>
      <c r="H30" s="3">
        <v>43224</v>
      </c>
      <c r="J30" t="s">
        <v>686</v>
      </c>
      <c r="K30" t="b">
        <v>0</v>
      </c>
      <c r="L30">
        <v>0</v>
      </c>
      <c r="M30">
        <v>0</v>
      </c>
      <c r="N30">
        <v>379</v>
      </c>
    </row>
    <row r="31" spans="1:14" x14ac:dyDescent="0.25">
      <c r="A31" t="s">
        <v>687</v>
      </c>
      <c r="B31" t="s">
        <v>688</v>
      </c>
      <c r="C31" t="s">
        <v>625</v>
      </c>
      <c r="E31" t="str">
        <f t="shared" si="2"/>
        <v>UNS7</v>
      </c>
      <c r="F31" t="str">
        <f t="shared" si="3"/>
        <v>UNSX</v>
      </c>
      <c r="G31">
        <v>30</v>
      </c>
      <c r="H31" s="3">
        <v>43224</v>
      </c>
      <c r="J31" t="s">
        <v>689</v>
      </c>
      <c r="K31" t="b">
        <v>0</v>
      </c>
      <c r="L31">
        <v>0</v>
      </c>
      <c r="M31">
        <v>0</v>
      </c>
      <c r="N31">
        <v>464</v>
      </c>
    </row>
    <row r="32" spans="1:14" x14ac:dyDescent="0.25">
      <c r="A32" t="s">
        <v>690</v>
      </c>
      <c r="B32" t="s">
        <v>691</v>
      </c>
      <c r="C32" t="s">
        <v>625</v>
      </c>
      <c r="E32" t="str">
        <f t="shared" si="2"/>
        <v>UNS4</v>
      </c>
      <c r="F32" t="str">
        <f t="shared" si="3"/>
        <v>UNS5</v>
      </c>
      <c r="G32">
        <v>30</v>
      </c>
      <c r="H32" s="3">
        <v>43224</v>
      </c>
      <c r="J32" t="s">
        <v>692</v>
      </c>
      <c r="K32" t="b">
        <v>0</v>
      </c>
      <c r="L32">
        <v>0</v>
      </c>
      <c r="M32">
        <v>0</v>
      </c>
      <c r="N32">
        <v>379</v>
      </c>
    </row>
    <row r="33" spans="1:16" x14ac:dyDescent="0.25">
      <c r="A33" t="s">
        <v>693</v>
      </c>
      <c r="B33" t="s">
        <v>694</v>
      </c>
      <c r="C33" t="s">
        <v>625</v>
      </c>
      <c r="E33" t="str">
        <f t="shared" si="2"/>
        <v>UNS5</v>
      </c>
      <c r="F33" t="str">
        <f t="shared" si="3"/>
        <v>UNSX</v>
      </c>
      <c r="G33">
        <v>30</v>
      </c>
      <c r="H33" s="3">
        <v>43224</v>
      </c>
      <c r="J33" t="s">
        <v>695</v>
      </c>
      <c r="K33" t="b">
        <v>0</v>
      </c>
      <c r="L33">
        <v>0</v>
      </c>
      <c r="M33">
        <v>0</v>
      </c>
      <c r="N33">
        <v>464</v>
      </c>
    </row>
    <row r="34" spans="1:16" x14ac:dyDescent="0.25">
      <c r="A34" t="s">
        <v>696</v>
      </c>
      <c r="B34" t="s">
        <v>697</v>
      </c>
      <c r="C34" t="s">
        <v>625</v>
      </c>
      <c r="E34" t="str">
        <f t="shared" si="2"/>
        <v>UNS6</v>
      </c>
      <c r="F34" t="str">
        <f t="shared" si="3"/>
        <v>UNS7</v>
      </c>
      <c r="G34">
        <v>30</v>
      </c>
      <c r="H34" s="3">
        <v>43224</v>
      </c>
      <c r="J34" t="s">
        <v>698</v>
      </c>
      <c r="K34" t="b">
        <v>0</v>
      </c>
      <c r="L34">
        <v>0</v>
      </c>
      <c r="M34">
        <v>0</v>
      </c>
      <c r="N34">
        <v>379</v>
      </c>
    </row>
    <row r="35" spans="1:16" x14ac:dyDescent="0.25">
      <c r="A35" t="s">
        <v>699</v>
      </c>
      <c r="B35" t="s">
        <v>700</v>
      </c>
      <c r="C35" t="s">
        <v>625</v>
      </c>
      <c r="E35" t="str">
        <f t="shared" si="2"/>
        <v>UNS7</v>
      </c>
      <c r="F35" t="str">
        <f t="shared" si="3"/>
        <v>UNSX</v>
      </c>
      <c r="G35">
        <v>30</v>
      </c>
      <c r="H35" s="3">
        <v>43224</v>
      </c>
      <c r="J35" t="s">
        <v>701</v>
      </c>
      <c r="K35" t="b">
        <v>0</v>
      </c>
      <c r="L35">
        <v>0</v>
      </c>
      <c r="M35">
        <v>0</v>
      </c>
      <c r="N35">
        <v>464</v>
      </c>
    </row>
    <row r="36" spans="1:16" x14ac:dyDescent="0.25">
      <c r="A36" t="s">
        <v>702</v>
      </c>
      <c r="B36" t="s">
        <v>703</v>
      </c>
      <c r="C36" t="s">
        <v>625</v>
      </c>
      <c r="E36" t="str">
        <f t="shared" si="2"/>
        <v>UNS4</v>
      </c>
      <c r="F36" t="str">
        <f t="shared" si="3"/>
        <v>UNS5</v>
      </c>
      <c r="G36">
        <v>30</v>
      </c>
      <c r="H36" s="3">
        <v>43224</v>
      </c>
      <c r="J36" t="s">
        <v>704</v>
      </c>
      <c r="K36" t="b">
        <v>0</v>
      </c>
      <c r="L36">
        <v>0</v>
      </c>
      <c r="M36">
        <v>0</v>
      </c>
      <c r="N36">
        <v>379</v>
      </c>
    </row>
    <row r="37" spans="1:16" x14ac:dyDescent="0.25">
      <c r="A37" t="s">
        <v>705</v>
      </c>
      <c r="B37" t="s">
        <v>706</v>
      </c>
      <c r="C37" t="s">
        <v>625</v>
      </c>
      <c r="E37" t="str">
        <f t="shared" si="2"/>
        <v>UNS5</v>
      </c>
      <c r="F37" t="str">
        <f t="shared" si="3"/>
        <v>UNSX</v>
      </c>
      <c r="G37">
        <v>30</v>
      </c>
      <c r="H37" s="3">
        <v>43224</v>
      </c>
      <c r="J37" t="s">
        <v>707</v>
      </c>
      <c r="K37" t="b">
        <v>0</v>
      </c>
      <c r="L37">
        <v>0</v>
      </c>
      <c r="M37">
        <v>0</v>
      </c>
      <c r="N37">
        <v>464</v>
      </c>
    </row>
    <row r="38" spans="1:16" x14ac:dyDescent="0.25">
      <c r="A38" t="s">
        <v>708</v>
      </c>
      <c r="B38" t="s">
        <v>709</v>
      </c>
      <c r="C38" t="s">
        <v>625</v>
      </c>
      <c r="E38" t="str">
        <f t="shared" si="2"/>
        <v>UNSX</v>
      </c>
      <c r="F38" t="str">
        <f t="shared" si="3"/>
        <v>UNS1</v>
      </c>
      <c r="G38">
        <v>30</v>
      </c>
      <c r="H38" s="3">
        <v>43224</v>
      </c>
      <c r="J38" t="s">
        <v>710</v>
      </c>
      <c r="K38" t="b">
        <v>0</v>
      </c>
      <c r="L38">
        <v>0</v>
      </c>
      <c r="M38">
        <v>0</v>
      </c>
      <c r="N38">
        <v>2119</v>
      </c>
    </row>
    <row r="39" spans="1:16" x14ac:dyDescent="0.25">
      <c r="A39" t="s">
        <v>711</v>
      </c>
      <c r="B39" t="s">
        <v>712</v>
      </c>
      <c r="C39" t="s">
        <v>625</v>
      </c>
      <c r="E39" t="str">
        <f t="shared" si="2"/>
        <v>UNSX</v>
      </c>
      <c r="F39" t="str">
        <f t="shared" si="3"/>
        <v>UNS1</v>
      </c>
      <c r="G39">
        <v>30</v>
      </c>
      <c r="H39" s="3">
        <v>43224</v>
      </c>
      <c r="J39" t="s">
        <v>713</v>
      </c>
      <c r="K39" t="b">
        <v>0</v>
      </c>
      <c r="L39">
        <v>0</v>
      </c>
      <c r="M39">
        <v>0</v>
      </c>
      <c r="N39">
        <v>1869</v>
      </c>
    </row>
    <row r="40" spans="1:16" x14ac:dyDescent="0.25">
      <c r="A40" t="s">
        <v>714</v>
      </c>
      <c r="B40" t="s">
        <v>715</v>
      </c>
      <c r="C40" t="s">
        <v>625</v>
      </c>
      <c r="E40" t="str">
        <f t="shared" si="2"/>
        <v>UNSX</v>
      </c>
      <c r="F40" t="str">
        <f t="shared" si="3"/>
        <v>UNS1</v>
      </c>
      <c r="G40">
        <v>30</v>
      </c>
      <c r="H40" s="3">
        <v>43224</v>
      </c>
      <c r="J40" t="s">
        <v>716</v>
      </c>
      <c r="K40" t="b">
        <v>0</v>
      </c>
      <c r="L40">
        <v>0</v>
      </c>
      <c r="M40">
        <v>0</v>
      </c>
      <c r="N40">
        <v>2924</v>
      </c>
    </row>
    <row r="41" spans="1:16" x14ac:dyDescent="0.25">
      <c r="A41" t="s">
        <v>717</v>
      </c>
      <c r="B41" t="s">
        <v>718</v>
      </c>
      <c r="C41" t="s">
        <v>625</v>
      </c>
      <c r="E41" t="str">
        <f t="shared" si="2"/>
        <v>UNSX</v>
      </c>
      <c r="F41" t="str">
        <f t="shared" si="3"/>
        <v>UNS1</v>
      </c>
      <c r="G41">
        <v>30</v>
      </c>
      <c r="H41" s="3">
        <v>43224</v>
      </c>
      <c r="J41" t="s">
        <v>719</v>
      </c>
      <c r="K41" t="b">
        <v>0</v>
      </c>
      <c r="L41">
        <v>0</v>
      </c>
      <c r="M41">
        <v>0</v>
      </c>
      <c r="N41">
        <v>1869</v>
      </c>
    </row>
    <row r="42" spans="1:16" x14ac:dyDescent="0.25">
      <c r="A42" t="s">
        <v>720</v>
      </c>
      <c r="B42" t="s">
        <v>721</v>
      </c>
      <c r="C42" t="s">
        <v>625</v>
      </c>
      <c r="E42" t="str">
        <f t="shared" si="2"/>
        <v>UNSX</v>
      </c>
      <c r="F42" t="str">
        <f t="shared" si="3"/>
        <v>UNS1</v>
      </c>
      <c r="G42">
        <v>30</v>
      </c>
      <c r="H42" s="3">
        <v>43224</v>
      </c>
      <c r="J42" t="s">
        <v>722</v>
      </c>
      <c r="K42" t="b">
        <v>0</v>
      </c>
      <c r="L42">
        <v>0</v>
      </c>
      <c r="M42">
        <v>0</v>
      </c>
      <c r="N42">
        <v>2924</v>
      </c>
    </row>
    <row r="43" spans="1:16" x14ac:dyDescent="0.25">
      <c r="A43" t="s">
        <v>108</v>
      </c>
      <c r="B43" t="s">
        <v>723</v>
      </c>
      <c r="C43" t="s">
        <v>625</v>
      </c>
      <c r="G43">
        <v>30</v>
      </c>
      <c r="H43" s="3">
        <v>43237</v>
      </c>
      <c r="J43" t="s">
        <v>724</v>
      </c>
      <c r="K43" t="b">
        <v>0</v>
      </c>
      <c r="L43">
        <v>0</v>
      </c>
      <c r="M43">
        <v>0</v>
      </c>
      <c r="N43">
        <v>1173</v>
      </c>
      <c r="O43" t="s">
        <v>600</v>
      </c>
      <c r="P43" t="s">
        <v>601</v>
      </c>
    </row>
    <row r="44" spans="1:16" x14ac:dyDescent="0.25">
      <c r="A44" t="s">
        <v>112</v>
      </c>
      <c r="B44" t="s">
        <v>725</v>
      </c>
      <c r="C44" t="s">
        <v>625</v>
      </c>
      <c r="G44">
        <v>30</v>
      </c>
      <c r="H44" s="3">
        <v>43237</v>
      </c>
      <c r="J44" t="s">
        <v>726</v>
      </c>
      <c r="K44" t="b">
        <v>0</v>
      </c>
      <c r="L44">
        <v>0</v>
      </c>
      <c r="M44">
        <v>0</v>
      </c>
      <c r="N44">
        <v>1164</v>
      </c>
      <c r="O44" t="s">
        <v>600</v>
      </c>
      <c r="P44" t="s">
        <v>601</v>
      </c>
    </row>
    <row r="45" spans="1:16" x14ac:dyDescent="0.25">
      <c r="A45" t="s">
        <v>115</v>
      </c>
      <c r="B45" t="s">
        <v>727</v>
      </c>
      <c r="C45" t="s">
        <v>625</v>
      </c>
      <c r="G45">
        <v>30</v>
      </c>
      <c r="H45" s="3">
        <v>43237</v>
      </c>
      <c r="J45" t="s">
        <v>728</v>
      </c>
      <c r="K45" t="b">
        <v>0</v>
      </c>
      <c r="L45">
        <v>0</v>
      </c>
      <c r="M45">
        <v>0</v>
      </c>
      <c r="N45">
        <v>1164</v>
      </c>
      <c r="O45" t="s">
        <v>600</v>
      </c>
      <c r="P45" t="s">
        <v>601</v>
      </c>
    </row>
    <row r="46" spans="1:16" x14ac:dyDescent="0.25">
      <c r="A46" t="s">
        <v>118</v>
      </c>
      <c r="B46" t="s">
        <v>729</v>
      </c>
      <c r="C46" t="s">
        <v>625</v>
      </c>
      <c r="G46">
        <v>30</v>
      </c>
      <c r="H46" s="3">
        <v>43237</v>
      </c>
      <c r="J46" t="s">
        <v>730</v>
      </c>
      <c r="K46" t="b">
        <v>0</v>
      </c>
      <c r="L46">
        <v>0</v>
      </c>
      <c r="M46">
        <v>0</v>
      </c>
      <c r="N46">
        <v>1165</v>
      </c>
      <c r="O46" t="s">
        <v>600</v>
      </c>
      <c r="P46" t="s">
        <v>601</v>
      </c>
    </row>
    <row r="47" spans="1:16" x14ac:dyDescent="0.25">
      <c r="A47" t="s">
        <v>123</v>
      </c>
      <c r="B47" t="s">
        <v>731</v>
      </c>
      <c r="C47" t="s">
        <v>625</v>
      </c>
      <c r="G47">
        <v>30</v>
      </c>
      <c r="H47" s="3">
        <v>43237</v>
      </c>
      <c r="J47" t="s">
        <v>732</v>
      </c>
      <c r="K47" t="b">
        <v>0</v>
      </c>
      <c r="L47">
        <v>0</v>
      </c>
      <c r="M47">
        <v>0</v>
      </c>
      <c r="N47">
        <v>1164</v>
      </c>
      <c r="O47" t="s">
        <v>600</v>
      </c>
      <c r="P47" t="s">
        <v>601</v>
      </c>
    </row>
    <row r="48" spans="1:16" x14ac:dyDescent="0.25">
      <c r="A48" t="s">
        <v>733</v>
      </c>
      <c r="B48" t="s">
        <v>691</v>
      </c>
      <c r="C48" t="s">
        <v>625</v>
      </c>
      <c r="G48">
        <v>30</v>
      </c>
      <c r="H48" s="3">
        <v>43237</v>
      </c>
      <c r="J48" t="s">
        <v>692</v>
      </c>
      <c r="K48" t="b">
        <v>0</v>
      </c>
      <c r="L48">
        <v>0</v>
      </c>
      <c r="M48">
        <v>0</v>
      </c>
      <c r="N48">
        <v>379</v>
      </c>
    </row>
    <row r="49" spans="1:16" x14ac:dyDescent="0.25">
      <c r="A49" t="s">
        <v>734</v>
      </c>
      <c r="B49" t="s">
        <v>694</v>
      </c>
      <c r="C49" t="s">
        <v>625</v>
      </c>
      <c r="G49">
        <v>30</v>
      </c>
      <c r="H49" s="3">
        <v>43237</v>
      </c>
      <c r="J49" t="s">
        <v>695</v>
      </c>
      <c r="K49" t="b">
        <v>0</v>
      </c>
      <c r="L49">
        <v>0</v>
      </c>
      <c r="M49">
        <v>0</v>
      </c>
      <c r="N49">
        <v>464</v>
      </c>
    </row>
    <row r="50" spans="1:16" x14ac:dyDescent="0.25">
      <c r="A50" t="s">
        <v>735</v>
      </c>
      <c r="B50" t="s">
        <v>703</v>
      </c>
      <c r="C50" t="s">
        <v>625</v>
      </c>
      <c r="G50">
        <v>30</v>
      </c>
      <c r="H50" s="3">
        <v>43237</v>
      </c>
      <c r="J50" t="s">
        <v>704</v>
      </c>
      <c r="K50" t="b">
        <v>0</v>
      </c>
      <c r="L50">
        <v>0</v>
      </c>
      <c r="M50">
        <v>0</v>
      </c>
      <c r="N50">
        <v>379</v>
      </c>
    </row>
    <row r="51" spans="1:16" x14ac:dyDescent="0.25">
      <c r="A51" t="s">
        <v>736</v>
      </c>
      <c r="B51" t="s">
        <v>706</v>
      </c>
      <c r="C51" t="s">
        <v>625</v>
      </c>
      <c r="G51">
        <v>30</v>
      </c>
      <c r="H51" s="3">
        <v>43237</v>
      </c>
      <c r="J51" t="s">
        <v>707</v>
      </c>
      <c r="K51" t="b">
        <v>0</v>
      </c>
      <c r="L51">
        <v>0</v>
      </c>
      <c r="M51">
        <v>0</v>
      </c>
      <c r="N51">
        <v>464</v>
      </c>
    </row>
    <row r="52" spans="1:16" x14ac:dyDescent="0.25">
      <c r="A52" t="s">
        <v>16</v>
      </c>
      <c r="B52" t="s">
        <v>737</v>
      </c>
      <c r="C52" t="s">
        <v>625</v>
      </c>
      <c r="G52">
        <v>30</v>
      </c>
      <c r="H52" s="3">
        <v>43287</v>
      </c>
      <c r="J52" t="s">
        <v>738</v>
      </c>
      <c r="K52" t="b">
        <v>0</v>
      </c>
      <c r="L52">
        <v>0</v>
      </c>
      <c r="M52">
        <v>0</v>
      </c>
      <c r="N52">
        <v>624</v>
      </c>
      <c r="O52" t="s">
        <v>739</v>
      </c>
      <c r="P52" t="s">
        <v>24</v>
      </c>
    </row>
    <row r="53" spans="1:16" x14ac:dyDescent="0.25">
      <c r="A53" t="s">
        <v>25</v>
      </c>
      <c r="B53" t="s">
        <v>740</v>
      </c>
      <c r="C53" t="s">
        <v>625</v>
      </c>
      <c r="G53">
        <v>30</v>
      </c>
      <c r="H53" s="3">
        <v>43287</v>
      </c>
      <c r="J53" t="s">
        <v>741</v>
      </c>
      <c r="K53" t="b">
        <v>0</v>
      </c>
      <c r="L53">
        <v>0</v>
      </c>
      <c r="M53">
        <v>0</v>
      </c>
      <c r="N53">
        <v>959</v>
      </c>
      <c r="O53" t="s">
        <v>739</v>
      </c>
      <c r="P53" t="s">
        <v>24</v>
      </c>
    </row>
    <row r="54" spans="1:16" x14ac:dyDescent="0.25">
      <c r="A54" t="s">
        <v>30</v>
      </c>
      <c r="B54" t="s">
        <v>742</v>
      </c>
      <c r="C54" t="s">
        <v>625</v>
      </c>
      <c r="G54">
        <v>30</v>
      </c>
      <c r="H54" s="3">
        <v>43287</v>
      </c>
      <c r="J54" t="s">
        <v>743</v>
      </c>
      <c r="K54" t="b">
        <v>0</v>
      </c>
      <c r="L54">
        <v>0</v>
      </c>
      <c r="M54">
        <v>0</v>
      </c>
      <c r="N54">
        <v>638</v>
      </c>
      <c r="O54" t="s">
        <v>739</v>
      </c>
      <c r="P54" t="s">
        <v>24</v>
      </c>
    </row>
    <row r="55" spans="1:16" x14ac:dyDescent="0.25">
      <c r="A55" t="s">
        <v>35</v>
      </c>
      <c r="B55" t="s">
        <v>744</v>
      </c>
      <c r="C55" t="s">
        <v>625</v>
      </c>
      <c r="G55">
        <v>30</v>
      </c>
      <c r="H55" s="3">
        <v>43287</v>
      </c>
      <c r="J55" t="s">
        <v>745</v>
      </c>
      <c r="K55" t="b">
        <v>0</v>
      </c>
      <c r="L55">
        <v>0</v>
      </c>
      <c r="M55">
        <v>0</v>
      </c>
      <c r="N55">
        <v>1023</v>
      </c>
      <c r="O55" t="s">
        <v>739</v>
      </c>
      <c r="P55" t="s">
        <v>24</v>
      </c>
    </row>
    <row r="56" spans="1:16" x14ac:dyDescent="0.25">
      <c r="A56" t="s">
        <v>40</v>
      </c>
      <c r="B56" t="s">
        <v>746</v>
      </c>
      <c r="C56" t="s">
        <v>625</v>
      </c>
      <c r="G56">
        <v>20</v>
      </c>
      <c r="H56" s="3">
        <v>43287</v>
      </c>
      <c r="J56" t="s">
        <v>747</v>
      </c>
      <c r="K56" t="b">
        <v>0</v>
      </c>
      <c r="L56">
        <v>0</v>
      </c>
      <c r="M56">
        <v>0</v>
      </c>
      <c r="N56">
        <v>1279</v>
      </c>
      <c r="O56" t="s">
        <v>739</v>
      </c>
      <c r="P56" t="s">
        <v>24</v>
      </c>
    </row>
    <row r="57" spans="1:16" x14ac:dyDescent="0.25">
      <c r="A57" t="s">
        <v>44</v>
      </c>
      <c r="B57" t="s">
        <v>748</v>
      </c>
      <c r="C57" t="s">
        <v>625</v>
      </c>
      <c r="G57">
        <v>30</v>
      </c>
      <c r="H57" s="3">
        <v>43287</v>
      </c>
      <c r="J57" t="s">
        <v>749</v>
      </c>
      <c r="K57" t="b">
        <v>0</v>
      </c>
      <c r="L57">
        <v>0</v>
      </c>
      <c r="M57">
        <v>0</v>
      </c>
      <c r="N57">
        <v>653</v>
      </c>
      <c r="O57" t="s">
        <v>739</v>
      </c>
      <c r="P57" t="s">
        <v>24</v>
      </c>
    </row>
    <row r="58" spans="1:16" x14ac:dyDescent="0.25">
      <c r="A58" t="s">
        <v>49</v>
      </c>
      <c r="B58" t="s">
        <v>750</v>
      </c>
      <c r="C58" t="s">
        <v>625</v>
      </c>
      <c r="G58">
        <v>30</v>
      </c>
      <c r="H58" s="3">
        <v>43287</v>
      </c>
      <c r="J58" t="s">
        <v>751</v>
      </c>
      <c r="K58" t="b">
        <v>0</v>
      </c>
      <c r="L58">
        <v>0</v>
      </c>
      <c r="M58">
        <v>0</v>
      </c>
      <c r="N58">
        <v>576</v>
      </c>
      <c r="O58" t="s">
        <v>739</v>
      </c>
      <c r="P58" t="s">
        <v>24</v>
      </c>
    </row>
    <row r="59" spans="1:16" x14ac:dyDescent="0.25">
      <c r="A59" t="s">
        <v>55</v>
      </c>
      <c r="B59" t="s">
        <v>752</v>
      </c>
      <c r="C59" t="s">
        <v>625</v>
      </c>
      <c r="G59">
        <v>30</v>
      </c>
      <c r="H59" s="3">
        <v>43287</v>
      </c>
      <c r="J59" t="s">
        <v>753</v>
      </c>
      <c r="K59" t="b">
        <v>0</v>
      </c>
      <c r="L59">
        <v>0</v>
      </c>
      <c r="M59">
        <v>0</v>
      </c>
      <c r="N59">
        <v>1009</v>
      </c>
      <c r="O59" t="s">
        <v>739</v>
      </c>
      <c r="P59" t="s">
        <v>24</v>
      </c>
    </row>
    <row r="60" spans="1:16" x14ac:dyDescent="0.25">
      <c r="A60" t="s">
        <v>59</v>
      </c>
      <c r="B60" t="s">
        <v>754</v>
      </c>
      <c r="C60" t="s">
        <v>625</v>
      </c>
      <c r="G60">
        <v>30</v>
      </c>
      <c r="H60" s="3">
        <v>43287</v>
      </c>
      <c r="J60" t="s">
        <v>755</v>
      </c>
      <c r="K60" t="b">
        <v>0</v>
      </c>
      <c r="L60">
        <v>0</v>
      </c>
      <c r="M60">
        <v>0</v>
      </c>
      <c r="N60">
        <v>1305</v>
      </c>
      <c r="O60" t="s">
        <v>739</v>
      </c>
      <c r="P60" t="s">
        <v>24</v>
      </c>
    </row>
    <row r="61" spans="1:16" x14ac:dyDescent="0.25">
      <c r="A61" t="s">
        <v>16</v>
      </c>
      <c r="B61" t="s">
        <v>756</v>
      </c>
      <c r="D61" t="s">
        <v>614</v>
      </c>
      <c r="E61" t="str">
        <f>"UNS"&amp;LEFT(RIGHT(B61,3),1)</f>
        <v>UNSX</v>
      </c>
      <c r="F61" t="str">
        <f>"UNS"&amp;RIGHT(RIGHT(B61,3),1)</f>
        <v>UNS1</v>
      </c>
      <c r="G61">
        <v>24</v>
      </c>
      <c r="H61" s="3">
        <v>43014</v>
      </c>
      <c r="J61" t="s">
        <v>757</v>
      </c>
      <c r="K61" t="b">
        <v>0</v>
      </c>
      <c r="L61">
        <v>0</v>
      </c>
      <c r="M61">
        <v>0</v>
      </c>
      <c r="N61">
        <f>LEN(J61)</f>
        <v>2124</v>
      </c>
      <c r="O61" t="s">
        <v>600</v>
      </c>
      <c r="P61" t="s">
        <v>601</v>
      </c>
    </row>
    <row r="62" spans="1:16" x14ac:dyDescent="0.25">
      <c r="A62" t="s">
        <v>25</v>
      </c>
      <c r="B62" t="s">
        <v>758</v>
      </c>
      <c r="D62" t="s">
        <v>614</v>
      </c>
      <c r="E62" t="str">
        <f>"UNS"&amp;LEFT(RIGHT(B62,3),1)</f>
        <v>UNSX</v>
      </c>
      <c r="F62" t="str">
        <f>"UNS"&amp;RIGHT(RIGHT(B62,3),1)</f>
        <v>UNS1</v>
      </c>
      <c r="G62">
        <v>24</v>
      </c>
      <c r="H62" s="3">
        <v>43014</v>
      </c>
      <c r="J62" t="s">
        <v>759</v>
      </c>
      <c r="K62" t="b">
        <v>0</v>
      </c>
      <c r="L62">
        <v>0</v>
      </c>
      <c r="M62">
        <v>0</v>
      </c>
      <c r="N62">
        <f t="shared" ref="N62:N75" si="4">LEN(J62)</f>
        <v>1874</v>
      </c>
      <c r="O62" t="s">
        <v>600</v>
      </c>
      <c r="P62" t="s">
        <v>601</v>
      </c>
    </row>
    <row r="63" spans="1:16" x14ac:dyDescent="0.25">
      <c r="A63" t="s">
        <v>30</v>
      </c>
      <c r="B63" t="s">
        <v>760</v>
      </c>
      <c r="C63" t="s">
        <v>625</v>
      </c>
      <c r="E63" t="str">
        <f t="shared" ref="E63" si="5">"UNS"&amp;UPPER(LEFT(RIGHT(B63,3),1))</f>
        <v>UNSX</v>
      </c>
      <c r="F63" t="str">
        <f t="shared" ref="F63" si="6">"UNS"&amp;UPPER(LEFT(RIGHT(B63,1),1))</f>
        <v>UNS1</v>
      </c>
      <c r="G63">
        <v>24</v>
      </c>
      <c r="H63" s="3">
        <v>43014</v>
      </c>
      <c r="J63" t="s">
        <v>622</v>
      </c>
      <c r="K63" t="b">
        <v>0</v>
      </c>
      <c r="L63">
        <v>0</v>
      </c>
      <c r="M63">
        <v>0</v>
      </c>
      <c r="N63">
        <f t="shared" si="4"/>
        <v>1874</v>
      </c>
      <c r="O63" t="s">
        <v>600</v>
      </c>
      <c r="P63" t="s">
        <v>601</v>
      </c>
    </row>
    <row r="64" spans="1:16" x14ac:dyDescent="0.25">
      <c r="A64" t="s">
        <v>35</v>
      </c>
      <c r="B64" t="s">
        <v>761</v>
      </c>
      <c r="D64" t="s">
        <v>614</v>
      </c>
      <c r="E64" t="str">
        <f t="shared" ref="E64:E75" si="7">"UNS"&amp;LEFT(RIGHT(B64,3),1)</f>
        <v>UNSX</v>
      </c>
      <c r="F64" t="str">
        <f t="shared" ref="F64:F75" si="8">"UNS"&amp;RIGHT(RIGHT(B64,3),1)</f>
        <v>UNS1</v>
      </c>
      <c r="G64">
        <v>24</v>
      </c>
      <c r="H64" s="3">
        <v>43014</v>
      </c>
      <c r="J64" t="s">
        <v>762</v>
      </c>
      <c r="K64" t="b">
        <v>0</v>
      </c>
      <c r="L64">
        <v>0</v>
      </c>
      <c r="M64">
        <v>0</v>
      </c>
      <c r="N64">
        <f t="shared" si="4"/>
        <v>2929</v>
      </c>
      <c r="O64" t="s">
        <v>600</v>
      </c>
      <c r="P64" t="s">
        <v>601</v>
      </c>
    </row>
    <row r="65" spans="1:16" x14ac:dyDescent="0.25">
      <c r="A65" t="s">
        <v>40</v>
      </c>
      <c r="B65" t="s">
        <v>763</v>
      </c>
      <c r="D65" t="s">
        <v>614</v>
      </c>
      <c r="E65" t="str">
        <f t="shared" si="7"/>
        <v>UNSX</v>
      </c>
      <c r="F65" t="str">
        <f t="shared" si="8"/>
        <v>UNS1</v>
      </c>
      <c r="G65">
        <v>24</v>
      </c>
      <c r="H65" s="3">
        <v>43014</v>
      </c>
      <c r="J65" t="s">
        <v>764</v>
      </c>
      <c r="K65" t="b">
        <v>0</v>
      </c>
      <c r="L65">
        <v>0</v>
      </c>
      <c r="M65">
        <v>0</v>
      </c>
      <c r="N65">
        <f t="shared" si="4"/>
        <v>2929</v>
      </c>
      <c r="O65" t="s">
        <v>600</v>
      </c>
      <c r="P65" t="s">
        <v>601</v>
      </c>
    </row>
    <row r="66" spans="1:16" x14ac:dyDescent="0.25">
      <c r="A66" t="s">
        <v>44</v>
      </c>
      <c r="B66" t="s">
        <v>765</v>
      </c>
      <c r="D66" t="s">
        <v>614</v>
      </c>
      <c r="E66" t="str">
        <f t="shared" si="7"/>
        <v>UNSX</v>
      </c>
      <c r="F66" t="str">
        <f t="shared" si="8"/>
        <v>UNS1</v>
      </c>
      <c r="G66">
        <v>12</v>
      </c>
      <c r="H66" s="3">
        <v>43014</v>
      </c>
      <c r="J66" t="s">
        <v>766</v>
      </c>
      <c r="K66" t="b">
        <v>0</v>
      </c>
      <c r="L66">
        <v>0</v>
      </c>
      <c r="M66">
        <v>0</v>
      </c>
      <c r="N66">
        <f t="shared" si="4"/>
        <v>2060</v>
      </c>
      <c r="O66" t="s">
        <v>600</v>
      </c>
      <c r="P66" t="s">
        <v>601</v>
      </c>
    </row>
    <row r="67" spans="1:16" x14ac:dyDescent="0.25">
      <c r="A67" t="s">
        <v>49</v>
      </c>
      <c r="B67" t="s">
        <v>767</v>
      </c>
      <c r="D67" t="s">
        <v>614</v>
      </c>
      <c r="E67" t="str">
        <f t="shared" si="7"/>
        <v>UNSX</v>
      </c>
      <c r="F67" t="str">
        <f t="shared" si="8"/>
        <v>UNS1</v>
      </c>
      <c r="G67">
        <v>24</v>
      </c>
      <c r="H67" s="3">
        <v>43014</v>
      </c>
      <c r="J67" t="s">
        <v>768</v>
      </c>
      <c r="K67" t="b">
        <v>0</v>
      </c>
      <c r="L67">
        <v>0</v>
      </c>
      <c r="M67">
        <v>0</v>
      </c>
      <c r="N67">
        <f t="shared" si="4"/>
        <v>1810</v>
      </c>
      <c r="O67" t="s">
        <v>600</v>
      </c>
      <c r="P67" t="s">
        <v>601</v>
      </c>
    </row>
    <row r="68" spans="1:16" x14ac:dyDescent="0.25">
      <c r="A68" t="s">
        <v>55</v>
      </c>
      <c r="B68" t="s">
        <v>769</v>
      </c>
      <c r="D68" t="s">
        <v>614</v>
      </c>
      <c r="E68" t="str">
        <f t="shared" si="7"/>
        <v>UNSX</v>
      </c>
      <c r="F68" t="str">
        <f t="shared" si="8"/>
        <v>UNS1</v>
      </c>
      <c r="G68">
        <v>24</v>
      </c>
      <c r="H68" s="3">
        <v>43014</v>
      </c>
      <c r="J68" t="s">
        <v>770</v>
      </c>
      <c r="K68" t="b">
        <v>0</v>
      </c>
      <c r="L68">
        <v>0</v>
      </c>
      <c r="M68">
        <v>0</v>
      </c>
      <c r="N68">
        <f t="shared" si="4"/>
        <v>1810</v>
      </c>
      <c r="O68" t="s">
        <v>600</v>
      </c>
      <c r="P68" t="s">
        <v>601</v>
      </c>
    </row>
    <row r="69" spans="1:16" x14ac:dyDescent="0.25">
      <c r="A69" t="s">
        <v>59</v>
      </c>
      <c r="B69" t="s">
        <v>771</v>
      </c>
      <c r="D69" t="s">
        <v>614</v>
      </c>
      <c r="E69" t="str">
        <f t="shared" si="7"/>
        <v>UNSX</v>
      </c>
      <c r="F69" t="str">
        <f t="shared" si="8"/>
        <v>UNS1</v>
      </c>
      <c r="G69">
        <v>24</v>
      </c>
      <c r="H69" s="3">
        <v>43014</v>
      </c>
      <c r="J69" t="s">
        <v>772</v>
      </c>
      <c r="K69" t="b">
        <v>0</v>
      </c>
      <c r="L69">
        <v>0</v>
      </c>
      <c r="M69">
        <v>0</v>
      </c>
      <c r="N69">
        <f t="shared" si="4"/>
        <v>2865</v>
      </c>
      <c r="O69" t="s">
        <v>600</v>
      </c>
      <c r="P69" t="s">
        <v>601</v>
      </c>
    </row>
    <row r="70" spans="1:16" x14ac:dyDescent="0.25">
      <c r="A70" t="s">
        <v>63</v>
      </c>
      <c r="B70" t="s">
        <v>773</v>
      </c>
      <c r="D70" t="s">
        <v>614</v>
      </c>
      <c r="E70" t="str">
        <f t="shared" si="7"/>
        <v>UNSX</v>
      </c>
      <c r="F70" t="str">
        <f t="shared" si="8"/>
        <v>UNS1</v>
      </c>
      <c r="G70">
        <v>30</v>
      </c>
      <c r="H70" s="3">
        <v>43197</v>
      </c>
      <c r="J70" t="s">
        <v>774</v>
      </c>
      <c r="K70" t="b">
        <v>0</v>
      </c>
      <c r="L70">
        <v>0</v>
      </c>
      <c r="M70">
        <v>0</v>
      </c>
      <c r="N70">
        <f t="shared" si="4"/>
        <v>2865</v>
      </c>
      <c r="O70" t="s">
        <v>600</v>
      </c>
      <c r="P70" t="s">
        <v>601</v>
      </c>
    </row>
    <row r="71" spans="1:16" x14ac:dyDescent="0.25">
      <c r="A71" t="s">
        <v>68</v>
      </c>
      <c r="B71" t="s">
        <v>775</v>
      </c>
      <c r="D71" t="s">
        <v>614</v>
      </c>
      <c r="E71" t="str">
        <f t="shared" si="7"/>
        <v>UNSX</v>
      </c>
      <c r="F71" t="str">
        <f t="shared" si="8"/>
        <v>UNS1</v>
      </c>
      <c r="G71">
        <v>24</v>
      </c>
      <c r="H71" s="3">
        <v>43014</v>
      </c>
      <c r="J71" t="s">
        <v>776</v>
      </c>
      <c r="K71" t="b">
        <v>0</v>
      </c>
      <c r="L71">
        <v>0</v>
      </c>
      <c r="M71">
        <v>0</v>
      </c>
      <c r="N71">
        <f t="shared" si="4"/>
        <v>2119</v>
      </c>
      <c r="O71" t="s">
        <v>600</v>
      </c>
      <c r="P71" t="s">
        <v>601</v>
      </c>
    </row>
    <row r="72" spans="1:16" x14ac:dyDescent="0.25">
      <c r="A72" t="s">
        <v>73</v>
      </c>
      <c r="B72" t="s">
        <v>777</v>
      </c>
      <c r="D72" t="s">
        <v>614</v>
      </c>
      <c r="E72" t="str">
        <f t="shared" si="7"/>
        <v>UNSX</v>
      </c>
      <c r="F72" t="str">
        <f t="shared" si="8"/>
        <v>UNS1</v>
      </c>
      <c r="G72">
        <v>24</v>
      </c>
      <c r="H72" s="3">
        <v>43014</v>
      </c>
      <c r="J72" t="s">
        <v>778</v>
      </c>
      <c r="K72" t="b">
        <v>0</v>
      </c>
      <c r="L72">
        <v>0</v>
      </c>
      <c r="M72">
        <v>0</v>
      </c>
      <c r="N72">
        <f t="shared" si="4"/>
        <v>1869</v>
      </c>
      <c r="O72" t="s">
        <v>600</v>
      </c>
      <c r="P72" t="s">
        <v>601</v>
      </c>
    </row>
    <row r="73" spans="1:16" x14ac:dyDescent="0.25">
      <c r="A73" t="s">
        <v>77</v>
      </c>
      <c r="B73" t="s">
        <v>779</v>
      </c>
      <c r="D73" t="s">
        <v>614</v>
      </c>
      <c r="E73" t="str">
        <f t="shared" si="7"/>
        <v>UNSX</v>
      </c>
      <c r="F73" t="str">
        <f t="shared" si="8"/>
        <v>UNS1</v>
      </c>
      <c r="G73">
        <v>24</v>
      </c>
      <c r="H73" s="3">
        <v>43014</v>
      </c>
      <c r="J73" t="s">
        <v>780</v>
      </c>
      <c r="K73" t="b">
        <v>0</v>
      </c>
      <c r="L73">
        <v>0</v>
      </c>
      <c r="M73">
        <v>0</v>
      </c>
      <c r="N73">
        <f t="shared" si="4"/>
        <v>1869</v>
      </c>
      <c r="O73" t="s">
        <v>600</v>
      </c>
      <c r="P73" t="s">
        <v>601</v>
      </c>
    </row>
    <row r="74" spans="1:16" x14ac:dyDescent="0.25">
      <c r="A74" t="s">
        <v>81</v>
      </c>
      <c r="B74" t="s">
        <v>781</v>
      </c>
      <c r="D74" t="s">
        <v>614</v>
      </c>
      <c r="E74" t="str">
        <f t="shared" si="7"/>
        <v>UNSX</v>
      </c>
      <c r="F74" t="str">
        <f t="shared" si="8"/>
        <v>UNS1</v>
      </c>
      <c r="G74">
        <v>24</v>
      </c>
      <c r="H74" s="3">
        <v>43014</v>
      </c>
      <c r="J74" t="s">
        <v>782</v>
      </c>
      <c r="K74" t="b">
        <v>0</v>
      </c>
      <c r="L74">
        <v>0</v>
      </c>
      <c r="M74">
        <v>0</v>
      </c>
      <c r="N74">
        <f t="shared" si="4"/>
        <v>2924</v>
      </c>
      <c r="O74" t="s">
        <v>600</v>
      </c>
      <c r="P74" t="s">
        <v>601</v>
      </c>
    </row>
    <row r="75" spans="1:16" x14ac:dyDescent="0.25">
      <c r="A75" t="s">
        <v>86</v>
      </c>
      <c r="B75" t="s">
        <v>783</v>
      </c>
      <c r="D75" t="s">
        <v>614</v>
      </c>
      <c r="E75" t="str">
        <f t="shared" si="7"/>
        <v>UNSX</v>
      </c>
      <c r="F75" t="str">
        <f t="shared" si="8"/>
        <v>UNS1</v>
      </c>
      <c r="G75">
        <v>24</v>
      </c>
      <c r="H75" s="3">
        <v>43014</v>
      </c>
      <c r="J75" t="s">
        <v>784</v>
      </c>
      <c r="K75" t="b">
        <v>0</v>
      </c>
      <c r="L75">
        <v>0</v>
      </c>
      <c r="M75">
        <v>0</v>
      </c>
      <c r="N75">
        <f t="shared" si="4"/>
        <v>2924</v>
      </c>
      <c r="O75" t="s">
        <v>600</v>
      </c>
      <c r="P75" t="s">
        <v>601</v>
      </c>
    </row>
    <row r="76" spans="1:16" x14ac:dyDescent="0.25">
      <c r="A76" s="4" t="s">
        <v>127</v>
      </c>
      <c r="B76" s="4" t="s">
        <v>785</v>
      </c>
      <c r="C76" s="12" t="s">
        <v>625</v>
      </c>
      <c r="D76" s="12"/>
      <c r="E76" t="str">
        <f t="shared" ref="E76:E79" si="9">"UNS"&amp;LEFT(RIGHT(B76,3),1)</f>
        <v>UNS5</v>
      </c>
      <c r="F76" t="str">
        <f t="shared" ref="F76:F79" si="10">"UNS"&amp;RIGHT(RIGHT(B76,3),1)</f>
        <v>UNSX</v>
      </c>
      <c r="G76" s="4">
        <v>30</v>
      </c>
      <c r="H76" s="5">
        <v>43290</v>
      </c>
      <c r="J76" s="4" t="s">
        <v>786</v>
      </c>
      <c r="K76" s="4" t="b">
        <v>0</v>
      </c>
      <c r="L76" s="4">
        <v>0</v>
      </c>
      <c r="M76" s="4">
        <v>0</v>
      </c>
      <c r="N76" s="4">
        <v>438</v>
      </c>
      <c r="O76" t="s">
        <v>600</v>
      </c>
      <c r="P76" t="s">
        <v>601</v>
      </c>
    </row>
    <row r="77" spans="1:16" x14ac:dyDescent="0.25">
      <c r="A77" s="4" t="s">
        <v>131</v>
      </c>
      <c r="B77" s="4" t="s">
        <v>787</v>
      </c>
      <c r="C77" s="12" t="s">
        <v>625</v>
      </c>
      <c r="D77" s="12"/>
      <c r="E77" t="str">
        <f t="shared" si="9"/>
        <v>UNS4</v>
      </c>
      <c r="F77" t="str">
        <f t="shared" si="10"/>
        <v>UNS5</v>
      </c>
      <c r="G77" s="4">
        <v>30</v>
      </c>
      <c r="H77" s="5">
        <v>43290</v>
      </c>
      <c r="J77" s="4" t="s">
        <v>788</v>
      </c>
      <c r="K77" s="4" t="b">
        <v>0</v>
      </c>
      <c r="L77" s="4">
        <v>0</v>
      </c>
      <c r="M77" s="4">
        <v>0</v>
      </c>
      <c r="N77" s="4">
        <v>447</v>
      </c>
      <c r="O77" t="s">
        <v>600</v>
      </c>
      <c r="P77" t="s">
        <v>601</v>
      </c>
    </row>
    <row r="78" spans="1:16" x14ac:dyDescent="0.25">
      <c r="A78" s="4" t="s">
        <v>135</v>
      </c>
      <c r="B78" s="4" t="s">
        <v>789</v>
      </c>
      <c r="C78" s="12" t="s">
        <v>625</v>
      </c>
      <c r="D78" s="12"/>
      <c r="E78" t="str">
        <f t="shared" si="9"/>
        <v>UNS5</v>
      </c>
      <c r="F78" t="str">
        <f t="shared" si="10"/>
        <v>UNSX</v>
      </c>
      <c r="G78" s="4">
        <v>30</v>
      </c>
      <c r="H78" s="5">
        <v>43290</v>
      </c>
      <c r="J78" s="4" t="s">
        <v>790</v>
      </c>
      <c r="K78" s="4" t="b">
        <v>0</v>
      </c>
      <c r="L78" s="4">
        <v>0</v>
      </c>
      <c r="M78" s="4">
        <v>0</v>
      </c>
      <c r="N78" s="4">
        <v>428</v>
      </c>
      <c r="O78" t="s">
        <v>600</v>
      </c>
      <c r="P78" t="s">
        <v>601</v>
      </c>
    </row>
    <row r="79" spans="1:16" x14ac:dyDescent="0.25">
      <c r="A79" s="4" t="s">
        <v>139</v>
      </c>
      <c r="B79" s="4" t="s">
        <v>791</v>
      </c>
      <c r="C79" s="12" t="s">
        <v>625</v>
      </c>
      <c r="D79" s="12"/>
      <c r="E79" t="str">
        <f t="shared" si="9"/>
        <v>UNS4</v>
      </c>
      <c r="F79" t="str">
        <f t="shared" si="10"/>
        <v>UNS5</v>
      </c>
      <c r="G79" s="4">
        <v>30</v>
      </c>
      <c r="H79" s="5">
        <v>43290</v>
      </c>
      <c r="J79" s="4" t="s">
        <v>792</v>
      </c>
      <c r="K79" s="4" t="b">
        <v>0</v>
      </c>
      <c r="L79" s="4">
        <v>0</v>
      </c>
      <c r="M79" s="4">
        <v>0</v>
      </c>
      <c r="N79" s="4">
        <v>437</v>
      </c>
      <c r="O79" t="s">
        <v>600</v>
      </c>
      <c r="P79" t="s">
        <v>601</v>
      </c>
    </row>
    <row r="80" spans="1:16" x14ac:dyDescent="0.25">
      <c r="A80" s="4" t="s">
        <v>143</v>
      </c>
      <c r="B80" t="s">
        <v>793</v>
      </c>
      <c r="C80" t="s">
        <v>794</v>
      </c>
      <c r="E80" t="str">
        <f t="shared" ref="E80:E82" si="11">"UNS"&amp;LEFT(RIGHT(B80,3),1)</f>
        <v>UNS1</v>
      </c>
      <c r="F80" t="str">
        <f t="shared" ref="F80:F82" si="12">"UNS"&amp;RIGHT(RIGHT(B80,3),1)</f>
        <v>UNS4</v>
      </c>
      <c r="G80" s="4">
        <v>30</v>
      </c>
      <c r="H80" s="3">
        <v>43298</v>
      </c>
      <c r="J80" t="s">
        <v>795</v>
      </c>
      <c r="K80" s="4" t="b">
        <v>0</v>
      </c>
      <c r="L80" s="4">
        <v>0</v>
      </c>
      <c r="M80" s="4">
        <v>0</v>
      </c>
      <c r="O80" t="s">
        <v>600</v>
      </c>
      <c r="P80" t="s">
        <v>601</v>
      </c>
    </row>
    <row r="81" spans="1:16" x14ac:dyDescent="0.25">
      <c r="A81" s="4" t="s">
        <v>148</v>
      </c>
      <c r="B81" s="4" t="s">
        <v>796</v>
      </c>
      <c r="C81" t="s">
        <v>794</v>
      </c>
      <c r="E81" t="str">
        <f t="shared" si="11"/>
        <v>UNS1</v>
      </c>
      <c r="F81" t="str">
        <f t="shared" si="12"/>
        <v>UNS4</v>
      </c>
      <c r="G81" s="4">
        <v>30</v>
      </c>
      <c r="H81" s="3">
        <v>43298</v>
      </c>
      <c r="J81" t="s">
        <v>795</v>
      </c>
      <c r="K81" s="4" t="b">
        <v>0</v>
      </c>
      <c r="L81" s="4">
        <v>0</v>
      </c>
      <c r="M81" s="4">
        <v>0</v>
      </c>
      <c r="O81" t="s">
        <v>600</v>
      </c>
      <c r="P81" t="s">
        <v>601</v>
      </c>
    </row>
    <row r="82" spans="1:16" x14ac:dyDescent="0.25">
      <c r="A82" s="4" t="s">
        <v>152</v>
      </c>
      <c r="B82" s="4" t="s">
        <v>797</v>
      </c>
      <c r="C82" t="s">
        <v>794</v>
      </c>
      <c r="E82" t="str">
        <f t="shared" si="11"/>
        <v>UNS1</v>
      </c>
      <c r="F82" t="str">
        <f t="shared" si="12"/>
        <v>UNS4</v>
      </c>
      <c r="G82" s="4">
        <v>30</v>
      </c>
      <c r="H82" s="3">
        <v>43298</v>
      </c>
      <c r="J82" t="s">
        <v>795</v>
      </c>
      <c r="K82" s="4" t="b">
        <v>0</v>
      </c>
      <c r="L82" s="4">
        <v>0</v>
      </c>
      <c r="M82" s="4">
        <v>0</v>
      </c>
      <c r="O82" t="s">
        <v>600</v>
      </c>
      <c r="P82" t="s">
        <v>601</v>
      </c>
    </row>
  </sheetData>
  <autoFilter ref="A1:P82"/>
  <mergeCells count="4">
    <mergeCell ref="C76:D76"/>
    <mergeCell ref="C77:D77"/>
    <mergeCell ref="C78:D78"/>
    <mergeCell ref="C79:D79"/>
  </mergeCells>
  <conditionalFormatting sqref="O1:P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:O75 O3 O61:O62 O48:O51 O7:O4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7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:O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:O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:O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:O8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13" sqref="E1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425</v>
      </c>
      <c r="B2" t="s">
        <v>426</v>
      </c>
      <c r="D2" t="s">
        <v>427</v>
      </c>
      <c r="E2" t="s">
        <v>21</v>
      </c>
      <c r="F2" t="s">
        <v>38</v>
      </c>
      <c r="G2">
        <v>30</v>
      </c>
      <c r="H2" s="3">
        <v>43202</v>
      </c>
      <c r="I2">
        <f t="shared" ref="I2:I23" si="0">VALUE(MID(A2,2,6))+CODE(A2)*100</f>
        <v>8801</v>
      </c>
      <c r="J2" t="s">
        <v>428</v>
      </c>
      <c r="K2" t="b">
        <v>1</v>
      </c>
      <c r="L2">
        <v>0</v>
      </c>
      <c r="M2">
        <v>0</v>
      </c>
      <c r="N2">
        <f t="shared" ref="N2:N23" si="1">LEN(J2)</f>
        <v>980</v>
      </c>
    </row>
    <row r="3" spans="1:16" x14ac:dyDescent="0.25">
      <c r="A3" t="s">
        <v>429</v>
      </c>
      <c r="B3" t="s">
        <v>430</v>
      </c>
      <c r="D3" t="s">
        <v>427</v>
      </c>
      <c r="E3" t="s">
        <v>21</v>
      </c>
      <c r="F3" t="s">
        <v>38</v>
      </c>
      <c r="G3">
        <v>30</v>
      </c>
      <c r="H3" s="3">
        <v>43202</v>
      </c>
      <c r="I3">
        <f t="shared" si="0"/>
        <v>8802</v>
      </c>
      <c r="J3" t="s">
        <v>431</v>
      </c>
      <c r="K3" t="b">
        <v>1</v>
      </c>
      <c r="L3">
        <v>0</v>
      </c>
      <c r="M3">
        <v>0</v>
      </c>
      <c r="N3">
        <f t="shared" si="1"/>
        <v>971</v>
      </c>
    </row>
    <row r="4" spans="1:16" x14ac:dyDescent="0.25">
      <c r="A4" t="s">
        <v>432</v>
      </c>
      <c r="B4" t="s">
        <v>433</v>
      </c>
      <c r="D4" t="s">
        <v>427</v>
      </c>
      <c r="E4" t="s">
        <v>21</v>
      </c>
      <c r="F4" t="s">
        <v>38</v>
      </c>
      <c r="G4">
        <v>30</v>
      </c>
      <c r="H4" s="3">
        <v>43202</v>
      </c>
      <c r="I4">
        <f t="shared" si="0"/>
        <v>8803</v>
      </c>
      <c r="J4" t="s">
        <v>434</v>
      </c>
      <c r="K4" t="b">
        <v>1</v>
      </c>
      <c r="L4">
        <v>0</v>
      </c>
      <c r="M4">
        <v>0</v>
      </c>
      <c r="N4">
        <f t="shared" si="1"/>
        <v>971</v>
      </c>
    </row>
    <row r="5" spans="1:16" x14ac:dyDescent="0.25">
      <c r="A5" t="s">
        <v>435</v>
      </c>
      <c r="B5" t="s">
        <v>436</v>
      </c>
      <c r="D5" t="s">
        <v>427</v>
      </c>
      <c r="E5" t="s">
        <v>21</v>
      </c>
      <c r="F5" t="s">
        <v>38</v>
      </c>
      <c r="G5">
        <v>30</v>
      </c>
      <c r="H5" s="3">
        <v>43202</v>
      </c>
      <c r="I5">
        <f t="shared" si="0"/>
        <v>8804</v>
      </c>
      <c r="J5" t="s">
        <v>437</v>
      </c>
      <c r="K5" t="b">
        <v>1</v>
      </c>
      <c r="L5">
        <v>0</v>
      </c>
      <c r="M5">
        <v>0</v>
      </c>
      <c r="N5">
        <f t="shared" si="1"/>
        <v>972</v>
      </c>
    </row>
    <row r="6" spans="1:16" x14ac:dyDescent="0.25">
      <c r="A6" t="s">
        <v>438</v>
      </c>
      <c r="B6" t="s">
        <v>439</v>
      </c>
      <c r="D6" t="s">
        <v>427</v>
      </c>
      <c r="E6" t="s">
        <v>21</v>
      </c>
      <c r="F6" t="s">
        <v>38</v>
      </c>
      <c r="G6">
        <v>30</v>
      </c>
      <c r="H6" s="3">
        <v>43202</v>
      </c>
      <c r="I6">
        <f t="shared" si="0"/>
        <v>8805</v>
      </c>
      <c r="J6" t="s">
        <v>440</v>
      </c>
      <c r="K6" t="b">
        <v>1</v>
      </c>
      <c r="L6">
        <v>0</v>
      </c>
      <c r="M6">
        <v>0</v>
      </c>
      <c r="N6">
        <f t="shared" si="1"/>
        <v>971</v>
      </c>
    </row>
    <row r="7" spans="1:16" x14ac:dyDescent="0.25">
      <c r="A7" t="s">
        <v>441</v>
      </c>
      <c r="B7" t="s">
        <v>442</v>
      </c>
      <c r="E7" t="s">
        <v>21</v>
      </c>
      <c r="F7" t="s">
        <v>38</v>
      </c>
      <c r="G7">
        <v>30</v>
      </c>
      <c r="H7" s="3">
        <v>43202</v>
      </c>
      <c r="I7">
        <f t="shared" si="0"/>
        <v>8806</v>
      </c>
      <c r="J7" t="s">
        <v>443</v>
      </c>
      <c r="K7" t="b">
        <v>1</v>
      </c>
      <c r="L7">
        <v>0</v>
      </c>
      <c r="M7">
        <v>0</v>
      </c>
      <c r="N7">
        <f t="shared" si="1"/>
        <v>981</v>
      </c>
    </row>
    <row r="8" spans="1:16" x14ac:dyDescent="0.25">
      <c r="A8" t="s">
        <v>444</v>
      </c>
      <c r="B8" t="s">
        <v>445</v>
      </c>
      <c r="E8" t="s">
        <v>21</v>
      </c>
      <c r="F8" t="s">
        <v>38</v>
      </c>
      <c r="G8">
        <v>30</v>
      </c>
      <c r="H8" s="3">
        <v>43202</v>
      </c>
      <c r="I8">
        <f t="shared" si="0"/>
        <v>8807</v>
      </c>
      <c r="J8" t="s">
        <v>446</v>
      </c>
      <c r="K8" t="b">
        <v>1</v>
      </c>
      <c r="L8">
        <v>0</v>
      </c>
      <c r="M8">
        <v>0</v>
      </c>
      <c r="N8">
        <f t="shared" si="1"/>
        <v>972</v>
      </c>
    </row>
    <row r="9" spans="1:16" x14ac:dyDescent="0.25">
      <c r="A9" t="s">
        <v>447</v>
      </c>
      <c r="B9" t="s">
        <v>448</v>
      </c>
      <c r="C9" s="7"/>
      <c r="D9" s="7"/>
      <c r="E9" t="s">
        <v>21</v>
      </c>
      <c r="F9" t="s">
        <v>38</v>
      </c>
      <c r="G9">
        <v>30</v>
      </c>
      <c r="H9" s="3">
        <v>43202</v>
      </c>
      <c r="I9">
        <f t="shared" si="0"/>
        <v>8808</v>
      </c>
      <c r="J9" t="s">
        <v>449</v>
      </c>
      <c r="K9" t="b">
        <v>1</v>
      </c>
      <c r="L9">
        <v>0</v>
      </c>
      <c r="M9">
        <v>0</v>
      </c>
      <c r="N9">
        <f t="shared" si="1"/>
        <v>972</v>
      </c>
    </row>
    <row r="10" spans="1:16" x14ac:dyDescent="0.25">
      <c r="A10" t="s">
        <v>450</v>
      </c>
      <c r="B10" t="s">
        <v>451</v>
      </c>
      <c r="C10" s="7"/>
      <c r="D10" s="7"/>
      <c r="E10" t="s">
        <v>21</v>
      </c>
      <c r="F10" t="s">
        <v>38</v>
      </c>
      <c r="G10">
        <v>30</v>
      </c>
      <c r="H10" s="3">
        <v>43202</v>
      </c>
      <c r="I10">
        <f t="shared" si="0"/>
        <v>8809</v>
      </c>
      <c r="J10" t="s">
        <v>452</v>
      </c>
      <c r="K10" t="b">
        <v>1</v>
      </c>
      <c r="L10">
        <v>0</v>
      </c>
      <c r="M10">
        <v>0</v>
      </c>
      <c r="N10">
        <f t="shared" si="1"/>
        <v>972</v>
      </c>
    </row>
    <row r="11" spans="1:16" x14ac:dyDescent="0.25">
      <c r="A11" t="s">
        <v>453</v>
      </c>
      <c r="B11" t="s">
        <v>454</v>
      </c>
      <c r="C11" s="7"/>
      <c r="D11" s="7"/>
      <c r="E11" t="s">
        <v>21</v>
      </c>
      <c r="F11" t="s">
        <v>38</v>
      </c>
      <c r="G11">
        <v>30</v>
      </c>
      <c r="H11" s="3">
        <v>43202</v>
      </c>
      <c r="I11">
        <f t="shared" si="0"/>
        <v>8810</v>
      </c>
      <c r="J11" t="s">
        <v>455</v>
      </c>
      <c r="K11" t="b">
        <v>1</v>
      </c>
      <c r="L11">
        <v>0</v>
      </c>
      <c r="M11">
        <v>0</v>
      </c>
      <c r="N11">
        <f t="shared" si="1"/>
        <v>972</v>
      </c>
    </row>
    <row r="12" spans="1:16" x14ac:dyDescent="0.25">
      <c r="A12" t="s">
        <v>456</v>
      </c>
      <c r="B12" t="s">
        <v>457</v>
      </c>
      <c r="C12" t="s">
        <v>458</v>
      </c>
      <c r="D12" t="s">
        <v>166</v>
      </c>
      <c r="E12" t="s">
        <v>110</v>
      </c>
      <c r="F12" t="s">
        <v>38</v>
      </c>
      <c r="G12">
        <v>30</v>
      </c>
      <c r="H12" s="3">
        <v>43242</v>
      </c>
      <c r="I12">
        <f t="shared" si="0"/>
        <v>8811</v>
      </c>
      <c r="J12" t="s">
        <v>459</v>
      </c>
      <c r="K12" t="b">
        <v>1</v>
      </c>
      <c r="L12">
        <v>0</v>
      </c>
      <c r="M12">
        <v>0</v>
      </c>
      <c r="N12">
        <f t="shared" si="1"/>
        <v>2149</v>
      </c>
      <c r="O12" t="s">
        <v>23</v>
      </c>
      <c r="P12" t="s">
        <v>24</v>
      </c>
    </row>
    <row r="13" spans="1:16" x14ac:dyDescent="0.25">
      <c r="A13" t="s">
        <v>460</v>
      </c>
      <c r="B13" t="s">
        <v>461</v>
      </c>
      <c r="C13" s="1" t="s">
        <v>462</v>
      </c>
      <c r="D13" t="s">
        <v>166</v>
      </c>
      <c r="E13" t="s">
        <v>110</v>
      </c>
      <c r="F13" t="s">
        <v>38</v>
      </c>
      <c r="G13">
        <v>30</v>
      </c>
      <c r="H13" s="3">
        <v>43242</v>
      </c>
      <c r="I13">
        <f t="shared" si="0"/>
        <v>8812</v>
      </c>
      <c r="J13" t="s">
        <v>463</v>
      </c>
      <c r="K13" t="b">
        <v>1</v>
      </c>
      <c r="L13">
        <v>0</v>
      </c>
      <c r="M13">
        <v>0</v>
      </c>
      <c r="N13">
        <f t="shared" si="1"/>
        <v>2165</v>
      </c>
      <c r="O13" t="s">
        <v>23</v>
      </c>
      <c r="P13" t="s">
        <v>24</v>
      </c>
    </row>
    <row r="14" spans="1:16" x14ac:dyDescent="0.25">
      <c r="A14" t="s">
        <v>504</v>
      </c>
      <c r="B14" t="s">
        <v>505</v>
      </c>
      <c r="G14">
        <v>30</v>
      </c>
      <c r="H14" s="3">
        <v>43287</v>
      </c>
      <c r="I14">
        <f t="shared" si="0"/>
        <v>8813</v>
      </c>
      <c r="J14" t="s">
        <v>506</v>
      </c>
      <c r="K14" t="b">
        <v>0</v>
      </c>
      <c r="L14">
        <v>0</v>
      </c>
      <c r="M14">
        <v>0</v>
      </c>
      <c r="N14">
        <f t="shared" si="1"/>
        <v>52</v>
      </c>
    </row>
    <row r="15" spans="1:16" x14ac:dyDescent="0.25">
      <c r="A15" t="s">
        <v>507</v>
      </c>
      <c r="B15" t="s">
        <v>508</v>
      </c>
      <c r="G15">
        <v>30</v>
      </c>
      <c r="H15" s="3">
        <v>43287</v>
      </c>
      <c r="I15">
        <f t="shared" si="0"/>
        <v>8814</v>
      </c>
      <c r="J15" t="s">
        <v>509</v>
      </c>
      <c r="K15" t="b">
        <v>0</v>
      </c>
      <c r="L15">
        <v>0</v>
      </c>
      <c r="M15">
        <v>0</v>
      </c>
      <c r="N15">
        <f t="shared" si="1"/>
        <v>52</v>
      </c>
    </row>
    <row r="16" spans="1:16" x14ac:dyDescent="0.25">
      <c r="A16" t="s">
        <v>510</v>
      </c>
      <c r="B16" t="s">
        <v>511</v>
      </c>
      <c r="G16">
        <v>30</v>
      </c>
      <c r="H16" s="3">
        <v>43287</v>
      </c>
      <c r="I16">
        <f t="shared" si="0"/>
        <v>8815</v>
      </c>
      <c r="J16" t="s">
        <v>512</v>
      </c>
      <c r="K16" t="b">
        <v>0</v>
      </c>
      <c r="L16">
        <v>0</v>
      </c>
      <c r="M16">
        <v>0</v>
      </c>
      <c r="N16">
        <f t="shared" si="1"/>
        <v>52</v>
      </c>
    </row>
    <row r="17" spans="1:14" x14ac:dyDescent="0.25">
      <c r="A17" t="s">
        <v>513</v>
      </c>
      <c r="B17" t="s">
        <v>514</v>
      </c>
      <c r="G17">
        <v>30</v>
      </c>
      <c r="H17" s="3">
        <v>43287</v>
      </c>
      <c r="I17">
        <f t="shared" si="0"/>
        <v>8816</v>
      </c>
      <c r="J17" t="s">
        <v>515</v>
      </c>
      <c r="K17" t="b">
        <v>0</v>
      </c>
      <c r="L17">
        <v>0</v>
      </c>
      <c r="M17">
        <v>0</v>
      </c>
      <c r="N17">
        <f t="shared" si="1"/>
        <v>2098</v>
      </c>
    </row>
    <row r="18" spans="1:14" x14ac:dyDescent="0.25">
      <c r="A18" t="s">
        <v>516</v>
      </c>
      <c r="B18" t="s">
        <v>517</v>
      </c>
      <c r="G18">
        <v>30</v>
      </c>
      <c r="H18" s="3">
        <v>43287</v>
      </c>
      <c r="I18">
        <f t="shared" si="0"/>
        <v>8817</v>
      </c>
      <c r="J18" t="s">
        <v>518</v>
      </c>
      <c r="K18" t="b">
        <v>0</v>
      </c>
      <c r="L18">
        <v>0</v>
      </c>
      <c r="M18">
        <v>0</v>
      </c>
      <c r="N18">
        <f t="shared" si="1"/>
        <v>2098</v>
      </c>
    </row>
    <row r="19" spans="1:14" x14ac:dyDescent="0.25">
      <c r="A19" t="s">
        <v>516</v>
      </c>
      <c r="B19" t="s">
        <v>519</v>
      </c>
      <c r="G19">
        <v>30</v>
      </c>
      <c r="H19" s="3">
        <v>43287</v>
      </c>
      <c r="I19">
        <f t="shared" si="0"/>
        <v>8817</v>
      </c>
      <c r="J19" t="s">
        <v>520</v>
      </c>
      <c r="K19" t="b">
        <v>0</v>
      </c>
      <c r="L19">
        <v>0</v>
      </c>
      <c r="M19">
        <v>0</v>
      </c>
      <c r="N19">
        <f t="shared" si="1"/>
        <v>2098</v>
      </c>
    </row>
    <row r="20" spans="1:14" x14ac:dyDescent="0.25">
      <c r="A20" t="s">
        <v>521</v>
      </c>
      <c r="B20" t="s">
        <v>522</v>
      </c>
      <c r="G20">
        <v>30</v>
      </c>
      <c r="H20" s="3">
        <v>43287</v>
      </c>
      <c r="I20">
        <f t="shared" si="0"/>
        <v>8818</v>
      </c>
      <c r="J20" t="s">
        <v>523</v>
      </c>
      <c r="K20" t="b">
        <v>0</v>
      </c>
      <c r="L20">
        <v>0</v>
      </c>
      <c r="M20">
        <v>0</v>
      </c>
      <c r="N20">
        <f t="shared" si="1"/>
        <v>174</v>
      </c>
    </row>
    <row r="21" spans="1:14" x14ac:dyDescent="0.25">
      <c r="A21" t="s">
        <v>524</v>
      </c>
      <c r="B21" t="s">
        <v>525</v>
      </c>
      <c r="G21">
        <v>30</v>
      </c>
      <c r="H21" s="3">
        <v>43287</v>
      </c>
      <c r="I21">
        <f t="shared" si="0"/>
        <v>8819</v>
      </c>
      <c r="J21" t="s">
        <v>526</v>
      </c>
      <c r="K21" t="b">
        <v>0</v>
      </c>
      <c r="L21">
        <v>0</v>
      </c>
      <c r="M21">
        <v>0</v>
      </c>
      <c r="N21">
        <f t="shared" si="1"/>
        <v>108</v>
      </c>
    </row>
    <row r="22" spans="1:14" x14ac:dyDescent="0.25">
      <c r="A22" t="s">
        <v>527</v>
      </c>
      <c r="B22" t="s">
        <v>528</v>
      </c>
      <c r="G22">
        <v>30</v>
      </c>
      <c r="H22" s="3">
        <v>43287</v>
      </c>
      <c r="I22">
        <f t="shared" si="0"/>
        <v>8820</v>
      </c>
      <c r="J22" t="s">
        <v>529</v>
      </c>
      <c r="K22" t="b">
        <v>0</v>
      </c>
      <c r="L22">
        <v>0</v>
      </c>
      <c r="M22">
        <v>0</v>
      </c>
      <c r="N22">
        <f t="shared" si="1"/>
        <v>164</v>
      </c>
    </row>
    <row r="23" spans="1:14" x14ac:dyDescent="0.25">
      <c r="A23" t="s">
        <v>530</v>
      </c>
      <c r="B23" t="s">
        <v>531</v>
      </c>
      <c r="G23">
        <v>30</v>
      </c>
      <c r="H23" s="3">
        <v>43287</v>
      </c>
      <c r="I23">
        <f t="shared" si="0"/>
        <v>8821</v>
      </c>
      <c r="J23" t="s">
        <v>532</v>
      </c>
      <c r="K23" t="b">
        <v>0</v>
      </c>
      <c r="L23">
        <v>0</v>
      </c>
      <c r="M23">
        <v>0</v>
      </c>
      <c r="N23">
        <f t="shared" si="1"/>
        <v>98</v>
      </c>
    </row>
  </sheetData>
  <conditionalFormatting sqref="G5">
    <cfRule type="colorScale" priority="12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2">
    <cfRule type="colorScale" priority="11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3:G4">
    <cfRule type="colorScale" priority="1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6:G12">
    <cfRule type="colorScale" priority="9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 G20:G23">
    <cfRule type="colorScale" priority="5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9">
    <cfRule type="colorScale" priority="3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8 O20: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:P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defaultRowHeight="15" x14ac:dyDescent="0.25"/>
  <sheetData>
    <row r="1" spans="1:3" x14ac:dyDescent="0.25">
      <c r="A1" t="s">
        <v>798</v>
      </c>
      <c r="B1" t="s">
        <v>799</v>
      </c>
      <c r="C1" t="s">
        <v>800</v>
      </c>
    </row>
    <row r="2" spans="1:3" x14ac:dyDescent="0.25">
      <c r="A2" t="s">
        <v>801</v>
      </c>
      <c r="B2">
        <v>1</v>
      </c>
      <c r="C2" t="s">
        <v>802</v>
      </c>
    </row>
    <row r="3" spans="1:3" x14ac:dyDescent="0.25">
      <c r="A3" t="s">
        <v>801</v>
      </c>
      <c r="B3">
        <v>1</v>
      </c>
      <c r="C3" t="s">
        <v>803</v>
      </c>
    </row>
    <row r="4" spans="1:3" x14ac:dyDescent="0.25">
      <c r="A4" t="s">
        <v>804</v>
      </c>
      <c r="B4">
        <v>8</v>
      </c>
      <c r="C4" t="s">
        <v>802</v>
      </c>
    </row>
    <row r="5" spans="1:3" x14ac:dyDescent="0.25">
      <c r="A5" t="s">
        <v>805</v>
      </c>
      <c r="B5">
        <v>8</v>
      </c>
      <c r="C5" t="s">
        <v>802</v>
      </c>
    </row>
    <row r="6" spans="1:3" x14ac:dyDescent="0.25">
      <c r="A6" t="s">
        <v>804</v>
      </c>
      <c r="B6">
        <v>4</v>
      </c>
      <c r="C6" t="s">
        <v>803</v>
      </c>
    </row>
    <row r="7" spans="1:3" x14ac:dyDescent="0.25">
      <c r="A7" t="s">
        <v>805</v>
      </c>
      <c r="B7">
        <v>4</v>
      </c>
      <c r="C7" t="s">
        <v>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17"/>
  <sheetViews>
    <sheetView workbookViewId="0">
      <selection activeCell="G28" sqref="G28"/>
    </sheetView>
  </sheetViews>
  <sheetFormatPr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21</v>
      </c>
      <c r="B2">
        <v>32.71</v>
      </c>
      <c r="C2">
        <v>32.51</v>
      </c>
      <c r="D2">
        <v>32.93</v>
      </c>
      <c r="E2">
        <v>33.01</v>
      </c>
      <c r="F2">
        <v>34.31</v>
      </c>
      <c r="G2">
        <v>35.19</v>
      </c>
      <c r="H2">
        <v>33.61</v>
      </c>
      <c r="I2">
        <v>32.869999999999997</v>
      </c>
      <c r="J2">
        <v>32.31</v>
      </c>
      <c r="K2">
        <v>32.85</v>
      </c>
      <c r="L2">
        <v>33.69</v>
      </c>
      <c r="M2">
        <v>32.79</v>
      </c>
      <c r="N2">
        <v>32.35</v>
      </c>
      <c r="O2">
        <v>33.049999999999997</v>
      </c>
      <c r="P2">
        <v>34.950000000000003</v>
      </c>
      <c r="Q2">
        <v>33.450000000000003</v>
      </c>
      <c r="R2">
        <v>33.03</v>
      </c>
      <c r="S2">
        <v>32.99</v>
      </c>
      <c r="T2">
        <v>33.39</v>
      </c>
      <c r="U2">
        <v>33.130000000000003</v>
      </c>
      <c r="V2">
        <v>31.75</v>
      </c>
      <c r="W2">
        <v>32.03</v>
      </c>
      <c r="X2">
        <v>31.85</v>
      </c>
      <c r="Y2">
        <v>31.85</v>
      </c>
    </row>
    <row r="3" spans="1:25" x14ac:dyDescent="0.25">
      <c r="A3" t="s">
        <v>106</v>
      </c>
      <c r="B3">
        <v>27.33</v>
      </c>
      <c r="C3">
        <v>33.770000000000003</v>
      </c>
      <c r="D3">
        <v>34.07</v>
      </c>
      <c r="E3">
        <v>33.229999999999997</v>
      </c>
      <c r="F3">
        <v>33.369999999999997</v>
      </c>
      <c r="G3">
        <v>34.21</v>
      </c>
      <c r="H3">
        <v>35.89</v>
      </c>
      <c r="I3">
        <v>34.19</v>
      </c>
      <c r="J3">
        <v>33.47</v>
      </c>
      <c r="K3">
        <v>35.33</v>
      </c>
      <c r="L3">
        <v>34.51</v>
      </c>
      <c r="M3">
        <v>33.229999999999997</v>
      </c>
      <c r="N3">
        <v>32.65</v>
      </c>
      <c r="O3">
        <v>32.83</v>
      </c>
      <c r="P3">
        <v>33.51</v>
      </c>
      <c r="Q3">
        <v>33.75</v>
      </c>
      <c r="R3">
        <v>33.21</v>
      </c>
      <c r="S3">
        <v>33.590000000000003</v>
      </c>
      <c r="T3">
        <v>33.79</v>
      </c>
      <c r="U3">
        <v>33.25</v>
      </c>
      <c r="V3">
        <v>31.73</v>
      </c>
      <c r="W3">
        <v>33.29</v>
      </c>
      <c r="X3">
        <v>32.31</v>
      </c>
      <c r="Y3">
        <v>31.49</v>
      </c>
    </row>
    <row r="4" spans="1:25" x14ac:dyDescent="0.25">
      <c r="A4" t="s">
        <v>156</v>
      </c>
      <c r="B4">
        <v>33.17</v>
      </c>
      <c r="C4">
        <v>33.229999999999997</v>
      </c>
      <c r="D4">
        <v>32.53</v>
      </c>
      <c r="E4">
        <v>33.33</v>
      </c>
      <c r="F4">
        <v>33.67</v>
      </c>
      <c r="G4">
        <v>31.27</v>
      </c>
      <c r="H4">
        <v>31.29</v>
      </c>
      <c r="I4">
        <v>33.409999999999997</v>
      </c>
      <c r="J4">
        <v>33.270000000000003</v>
      </c>
      <c r="K4">
        <v>33.03</v>
      </c>
      <c r="L4">
        <v>33.17</v>
      </c>
      <c r="M4">
        <v>32.99</v>
      </c>
      <c r="N4">
        <v>30.03</v>
      </c>
      <c r="O4">
        <v>33.69</v>
      </c>
      <c r="P4">
        <v>30.85</v>
      </c>
      <c r="Q4">
        <v>36.29</v>
      </c>
      <c r="R4">
        <v>33.21</v>
      </c>
      <c r="S4">
        <v>33.61</v>
      </c>
      <c r="T4">
        <v>33.39</v>
      </c>
      <c r="U4">
        <v>32.21</v>
      </c>
      <c r="V4">
        <v>32.39</v>
      </c>
      <c r="W4">
        <v>31.93</v>
      </c>
      <c r="X4">
        <v>32.99</v>
      </c>
      <c r="Y4">
        <v>33.19</v>
      </c>
    </row>
    <row r="5" spans="1:25" x14ac:dyDescent="0.25">
      <c r="A5" t="s">
        <v>110</v>
      </c>
      <c r="B5">
        <v>36.07</v>
      </c>
      <c r="C5">
        <v>34.11</v>
      </c>
      <c r="D5">
        <v>33.61</v>
      </c>
      <c r="E5">
        <v>35.51</v>
      </c>
      <c r="F5">
        <v>32.39</v>
      </c>
      <c r="G5">
        <v>33.869999999999997</v>
      </c>
      <c r="H5">
        <v>34.51</v>
      </c>
      <c r="I5">
        <v>35.15</v>
      </c>
      <c r="J5">
        <v>35.369999999999997</v>
      </c>
      <c r="K5">
        <v>34.39</v>
      </c>
      <c r="L5">
        <v>36.65</v>
      </c>
      <c r="M5">
        <v>36.35</v>
      </c>
      <c r="N5">
        <v>35.869999999999997</v>
      </c>
      <c r="O5">
        <v>36.19</v>
      </c>
      <c r="P5">
        <v>35.99</v>
      </c>
      <c r="Q5">
        <v>34.69</v>
      </c>
      <c r="R5">
        <v>33.89</v>
      </c>
      <c r="S5">
        <v>34.21</v>
      </c>
      <c r="T5">
        <v>34.17</v>
      </c>
      <c r="U5">
        <v>33.53</v>
      </c>
      <c r="V5">
        <v>32.869999999999997</v>
      </c>
      <c r="W5">
        <v>28.87</v>
      </c>
      <c r="X5">
        <v>32.909999999999997</v>
      </c>
      <c r="Y5">
        <v>32.369999999999997</v>
      </c>
    </row>
    <row r="6" spans="1:25" x14ac:dyDescent="0.25">
      <c r="A6" t="s">
        <v>38</v>
      </c>
      <c r="B6">
        <v>33.49</v>
      </c>
      <c r="C6">
        <v>32.99</v>
      </c>
      <c r="D6">
        <v>34.17</v>
      </c>
      <c r="E6">
        <v>32.97</v>
      </c>
      <c r="F6">
        <v>34.049999999999997</v>
      </c>
      <c r="G6">
        <v>33.43</v>
      </c>
      <c r="H6">
        <v>30.15</v>
      </c>
      <c r="I6">
        <v>33.409999999999997</v>
      </c>
      <c r="J6">
        <v>31.09</v>
      </c>
      <c r="K6">
        <v>34.85</v>
      </c>
      <c r="L6">
        <v>31.47</v>
      </c>
      <c r="M6">
        <v>35.17</v>
      </c>
      <c r="N6">
        <v>34.33</v>
      </c>
      <c r="O6">
        <v>34.47</v>
      </c>
      <c r="P6">
        <v>34.69</v>
      </c>
      <c r="Q6">
        <v>34.53</v>
      </c>
      <c r="R6">
        <v>34.47</v>
      </c>
      <c r="S6">
        <v>34.35</v>
      </c>
      <c r="T6">
        <v>34.53</v>
      </c>
      <c r="U6">
        <v>33.03</v>
      </c>
      <c r="V6">
        <v>33.21</v>
      </c>
      <c r="W6">
        <v>33.31</v>
      </c>
      <c r="X6">
        <v>30.11</v>
      </c>
      <c r="Y6">
        <v>32.090000000000003</v>
      </c>
    </row>
    <row r="7" spans="1:25" x14ac:dyDescent="0.25">
      <c r="A7" t="s">
        <v>216</v>
      </c>
      <c r="B7">
        <v>33.65</v>
      </c>
      <c r="C7">
        <v>31.55</v>
      </c>
      <c r="D7">
        <v>22.96</v>
      </c>
      <c r="E7">
        <v>33.33</v>
      </c>
      <c r="F7">
        <v>31.37</v>
      </c>
      <c r="G7">
        <v>30.31</v>
      </c>
      <c r="H7" t="s">
        <v>806</v>
      </c>
      <c r="I7">
        <v>42.84</v>
      </c>
      <c r="J7">
        <v>41.64</v>
      </c>
      <c r="K7">
        <v>43.1</v>
      </c>
      <c r="L7">
        <v>43.7</v>
      </c>
      <c r="M7">
        <v>42.84</v>
      </c>
      <c r="N7">
        <v>42.2</v>
      </c>
      <c r="O7">
        <v>43.16</v>
      </c>
      <c r="P7">
        <v>40.92</v>
      </c>
      <c r="Q7">
        <v>41.4</v>
      </c>
      <c r="R7">
        <v>42.94</v>
      </c>
      <c r="S7">
        <v>42.4</v>
      </c>
      <c r="T7">
        <v>43.56</v>
      </c>
      <c r="U7">
        <v>41</v>
      </c>
      <c r="V7">
        <v>42.64</v>
      </c>
      <c r="W7">
        <v>40.36</v>
      </c>
      <c r="X7">
        <v>42.06</v>
      </c>
      <c r="Y7" t="s">
        <v>806</v>
      </c>
    </row>
    <row r="8" spans="1:25" x14ac:dyDescent="0.25">
      <c r="A8" t="s">
        <v>327</v>
      </c>
      <c r="B8" t="s">
        <v>806</v>
      </c>
      <c r="C8">
        <v>42.96</v>
      </c>
      <c r="D8">
        <v>42.7</v>
      </c>
      <c r="E8">
        <v>42.84</v>
      </c>
      <c r="F8">
        <v>41.98</v>
      </c>
      <c r="G8">
        <v>46.54</v>
      </c>
      <c r="H8">
        <v>41.6</v>
      </c>
      <c r="I8">
        <v>41.46</v>
      </c>
      <c r="J8">
        <v>43.02</v>
      </c>
      <c r="K8">
        <v>42.48</v>
      </c>
      <c r="L8">
        <v>39.729999999999997</v>
      </c>
      <c r="M8">
        <v>41.48</v>
      </c>
      <c r="N8">
        <v>40.15</v>
      </c>
      <c r="O8">
        <v>42.54</v>
      </c>
      <c r="P8">
        <v>36.61</v>
      </c>
      <c r="Q8">
        <v>24.38</v>
      </c>
      <c r="R8">
        <v>38.979999999999997</v>
      </c>
      <c r="S8">
        <v>47.56</v>
      </c>
      <c r="T8" t="s">
        <v>806</v>
      </c>
      <c r="U8">
        <v>42.56</v>
      </c>
      <c r="V8">
        <v>50.36</v>
      </c>
      <c r="W8">
        <v>49.62</v>
      </c>
      <c r="X8">
        <v>49.82</v>
      </c>
      <c r="Y8" t="s">
        <v>806</v>
      </c>
    </row>
    <row r="9" spans="1:25" x14ac:dyDescent="0.25">
      <c r="A9" t="s">
        <v>807</v>
      </c>
      <c r="B9">
        <v>41.02</v>
      </c>
      <c r="C9">
        <v>40.92</v>
      </c>
      <c r="D9">
        <v>40.520000000000003</v>
      </c>
      <c r="E9">
        <v>40.64</v>
      </c>
      <c r="F9">
        <v>41.62</v>
      </c>
      <c r="G9">
        <v>41.1</v>
      </c>
      <c r="H9">
        <v>41</v>
      </c>
      <c r="I9">
        <v>41.04</v>
      </c>
      <c r="J9">
        <v>40.68</v>
      </c>
      <c r="K9">
        <v>41.62</v>
      </c>
      <c r="L9">
        <v>48.06</v>
      </c>
      <c r="M9">
        <v>48.02</v>
      </c>
      <c r="N9">
        <v>47.84</v>
      </c>
      <c r="O9" t="s">
        <v>806</v>
      </c>
      <c r="P9" t="s">
        <v>806</v>
      </c>
      <c r="Q9" t="s">
        <v>806</v>
      </c>
      <c r="R9" t="s">
        <v>806</v>
      </c>
      <c r="S9" t="s">
        <v>806</v>
      </c>
      <c r="T9" t="s">
        <v>806</v>
      </c>
      <c r="U9" t="s">
        <v>806</v>
      </c>
      <c r="V9" t="s">
        <v>806</v>
      </c>
      <c r="W9" t="s">
        <v>806</v>
      </c>
      <c r="X9" t="s">
        <v>806</v>
      </c>
      <c r="Y9" t="s">
        <v>806</v>
      </c>
    </row>
    <row r="10" spans="1:25" x14ac:dyDescent="0.25">
      <c r="A10" t="s">
        <v>121</v>
      </c>
      <c r="B10" t="s">
        <v>806</v>
      </c>
      <c r="C10" t="s">
        <v>806</v>
      </c>
      <c r="D10" t="s">
        <v>806</v>
      </c>
      <c r="E10" t="s">
        <v>806</v>
      </c>
      <c r="F10" t="s">
        <v>806</v>
      </c>
      <c r="G10" t="s">
        <v>806</v>
      </c>
      <c r="H10">
        <v>9.25</v>
      </c>
      <c r="I10" t="s">
        <v>806</v>
      </c>
      <c r="J10" t="s">
        <v>806</v>
      </c>
      <c r="K10" t="s">
        <v>806</v>
      </c>
      <c r="L10" t="s">
        <v>806</v>
      </c>
      <c r="M10" t="s">
        <v>806</v>
      </c>
      <c r="N10" t="s">
        <v>806</v>
      </c>
      <c r="O10" t="s">
        <v>806</v>
      </c>
      <c r="P10" t="s">
        <v>806</v>
      </c>
      <c r="Q10" t="s">
        <v>806</v>
      </c>
      <c r="R10" t="s">
        <v>806</v>
      </c>
      <c r="S10" t="s">
        <v>806</v>
      </c>
      <c r="T10" t="s">
        <v>806</v>
      </c>
      <c r="U10" t="s">
        <v>806</v>
      </c>
      <c r="V10" t="s">
        <v>806</v>
      </c>
      <c r="W10" t="s">
        <v>806</v>
      </c>
      <c r="X10" t="s">
        <v>806</v>
      </c>
      <c r="Y10" t="s">
        <v>806</v>
      </c>
    </row>
    <row r="11" spans="1:25" x14ac:dyDescent="0.25">
      <c r="A11" t="s">
        <v>808</v>
      </c>
      <c r="B11" t="s">
        <v>806</v>
      </c>
      <c r="C11" t="s">
        <v>806</v>
      </c>
      <c r="D11" t="s">
        <v>806</v>
      </c>
      <c r="E11" t="s">
        <v>806</v>
      </c>
      <c r="F11" t="s">
        <v>806</v>
      </c>
      <c r="G11" t="s">
        <v>806</v>
      </c>
      <c r="H11" t="s">
        <v>806</v>
      </c>
      <c r="I11" t="s">
        <v>806</v>
      </c>
      <c r="J11" t="s">
        <v>806</v>
      </c>
      <c r="K11" t="s">
        <v>806</v>
      </c>
      <c r="L11" t="s">
        <v>806</v>
      </c>
      <c r="M11" t="s">
        <v>806</v>
      </c>
      <c r="N11" t="s">
        <v>806</v>
      </c>
      <c r="O11" t="s">
        <v>806</v>
      </c>
      <c r="P11" t="s">
        <v>806</v>
      </c>
      <c r="Q11" t="s">
        <v>806</v>
      </c>
      <c r="R11" t="s">
        <v>806</v>
      </c>
      <c r="S11" t="s">
        <v>806</v>
      </c>
      <c r="T11" t="s">
        <v>806</v>
      </c>
      <c r="U11" t="s">
        <v>806</v>
      </c>
      <c r="V11" t="s">
        <v>806</v>
      </c>
      <c r="W11" t="s">
        <v>806</v>
      </c>
      <c r="X11" t="s">
        <v>806</v>
      </c>
      <c r="Y11" t="s">
        <v>806</v>
      </c>
    </row>
    <row r="12" spans="1:25" x14ac:dyDescent="0.25">
      <c r="A12" t="s">
        <v>809</v>
      </c>
      <c r="B12" t="s">
        <v>806</v>
      </c>
      <c r="C12" t="s">
        <v>806</v>
      </c>
      <c r="D12" t="s">
        <v>806</v>
      </c>
      <c r="E12" t="s">
        <v>806</v>
      </c>
      <c r="F12" t="s">
        <v>806</v>
      </c>
      <c r="G12" t="s">
        <v>806</v>
      </c>
      <c r="H12" t="s">
        <v>806</v>
      </c>
      <c r="I12" t="s">
        <v>806</v>
      </c>
      <c r="J12" t="s">
        <v>806</v>
      </c>
      <c r="K12" t="s">
        <v>806</v>
      </c>
      <c r="L12" t="s">
        <v>806</v>
      </c>
      <c r="M12" t="s">
        <v>806</v>
      </c>
      <c r="N12" t="s">
        <v>806</v>
      </c>
      <c r="O12" t="s">
        <v>806</v>
      </c>
      <c r="P12" t="s">
        <v>806</v>
      </c>
      <c r="Q12" t="s">
        <v>806</v>
      </c>
      <c r="R12" t="s">
        <v>806</v>
      </c>
      <c r="S12" t="s">
        <v>806</v>
      </c>
      <c r="T12" t="s">
        <v>806</v>
      </c>
      <c r="U12" t="s">
        <v>806</v>
      </c>
      <c r="V12" t="s">
        <v>806</v>
      </c>
      <c r="W12" t="s">
        <v>806</v>
      </c>
      <c r="X12" t="s">
        <v>806</v>
      </c>
      <c r="Y12" t="s">
        <v>806</v>
      </c>
    </row>
    <row r="13" spans="1:25" x14ac:dyDescent="0.25">
      <c r="A13" t="s">
        <v>810</v>
      </c>
      <c r="B13" t="s">
        <v>806</v>
      </c>
      <c r="C13" t="s">
        <v>806</v>
      </c>
      <c r="D13" t="s">
        <v>806</v>
      </c>
      <c r="E13" t="s">
        <v>806</v>
      </c>
      <c r="F13" t="s">
        <v>806</v>
      </c>
      <c r="G13" t="s">
        <v>806</v>
      </c>
      <c r="H13" t="s">
        <v>806</v>
      </c>
      <c r="I13" t="s">
        <v>806</v>
      </c>
      <c r="J13" t="s">
        <v>806</v>
      </c>
      <c r="K13" t="s">
        <v>806</v>
      </c>
      <c r="L13" t="s">
        <v>806</v>
      </c>
      <c r="M13" t="s">
        <v>806</v>
      </c>
      <c r="N13" t="s">
        <v>806</v>
      </c>
      <c r="O13" t="s">
        <v>806</v>
      </c>
      <c r="P13" t="s">
        <v>806</v>
      </c>
      <c r="Q13" t="s">
        <v>806</v>
      </c>
      <c r="R13" t="s">
        <v>806</v>
      </c>
      <c r="S13" t="s">
        <v>806</v>
      </c>
      <c r="T13" t="s">
        <v>806</v>
      </c>
      <c r="U13" t="s">
        <v>806</v>
      </c>
      <c r="V13" t="s">
        <v>806</v>
      </c>
      <c r="W13" t="s">
        <v>806</v>
      </c>
      <c r="X13" t="s">
        <v>806</v>
      </c>
      <c r="Y13" t="s">
        <v>806</v>
      </c>
    </row>
    <row r="14" spans="1:25" x14ac:dyDescent="0.25">
      <c r="A14" t="s">
        <v>811</v>
      </c>
      <c r="B14" t="s">
        <v>806</v>
      </c>
      <c r="C14" t="s">
        <v>806</v>
      </c>
      <c r="D14" t="s">
        <v>806</v>
      </c>
      <c r="E14" t="s">
        <v>806</v>
      </c>
      <c r="F14" t="s">
        <v>806</v>
      </c>
      <c r="G14" t="s">
        <v>806</v>
      </c>
      <c r="H14" t="s">
        <v>806</v>
      </c>
      <c r="I14" t="s">
        <v>806</v>
      </c>
      <c r="J14" t="s">
        <v>806</v>
      </c>
      <c r="K14" t="s">
        <v>806</v>
      </c>
      <c r="L14" t="s">
        <v>806</v>
      </c>
      <c r="M14" t="s">
        <v>806</v>
      </c>
      <c r="N14" t="s">
        <v>806</v>
      </c>
      <c r="O14" t="s">
        <v>806</v>
      </c>
      <c r="P14" t="s">
        <v>806</v>
      </c>
      <c r="Q14" t="s">
        <v>806</v>
      </c>
      <c r="R14" t="s">
        <v>806</v>
      </c>
      <c r="S14" t="s">
        <v>806</v>
      </c>
      <c r="T14" t="s">
        <v>806</v>
      </c>
      <c r="U14" t="s">
        <v>806</v>
      </c>
      <c r="V14" t="s">
        <v>806</v>
      </c>
      <c r="W14" t="s">
        <v>806</v>
      </c>
      <c r="X14" t="s">
        <v>806</v>
      </c>
      <c r="Y14" t="s">
        <v>806</v>
      </c>
    </row>
    <row r="15" spans="1:25" x14ac:dyDescent="0.25">
      <c r="A15" t="s">
        <v>812</v>
      </c>
      <c r="B15" t="s">
        <v>806</v>
      </c>
      <c r="C15" t="s">
        <v>806</v>
      </c>
      <c r="D15" t="s">
        <v>806</v>
      </c>
      <c r="E15" t="s">
        <v>806</v>
      </c>
      <c r="F15" t="s">
        <v>806</v>
      </c>
      <c r="G15" t="s">
        <v>806</v>
      </c>
      <c r="H15" t="s">
        <v>806</v>
      </c>
      <c r="I15" t="s">
        <v>806</v>
      </c>
      <c r="J15" t="s">
        <v>806</v>
      </c>
      <c r="K15" t="s">
        <v>806</v>
      </c>
      <c r="L15" t="s">
        <v>806</v>
      </c>
      <c r="M15" t="s">
        <v>806</v>
      </c>
      <c r="N15" t="s">
        <v>806</v>
      </c>
      <c r="O15" t="s">
        <v>806</v>
      </c>
      <c r="P15" t="s">
        <v>806</v>
      </c>
      <c r="Q15" t="s">
        <v>806</v>
      </c>
      <c r="R15" t="s">
        <v>806</v>
      </c>
      <c r="S15" t="s">
        <v>806</v>
      </c>
      <c r="T15" t="s">
        <v>806</v>
      </c>
      <c r="U15" t="s">
        <v>806</v>
      </c>
      <c r="V15" t="s">
        <v>806</v>
      </c>
      <c r="W15" t="s">
        <v>806</v>
      </c>
      <c r="X15" t="s">
        <v>806</v>
      </c>
      <c r="Y15" t="s">
        <v>806</v>
      </c>
    </row>
    <row r="16" spans="1:25" x14ac:dyDescent="0.25">
      <c r="A16" t="s">
        <v>813</v>
      </c>
      <c r="B16" t="s">
        <v>806</v>
      </c>
      <c r="C16" t="s">
        <v>806</v>
      </c>
      <c r="D16" t="s">
        <v>806</v>
      </c>
      <c r="E16" t="s">
        <v>806</v>
      </c>
      <c r="F16" t="s">
        <v>806</v>
      </c>
      <c r="G16" t="s">
        <v>806</v>
      </c>
      <c r="H16" t="s">
        <v>806</v>
      </c>
      <c r="I16" t="s">
        <v>806</v>
      </c>
      <c r="J16" t="s">
        <v>806</v>
      </c>
      <c r="K16" t="s">
        <v>806</v>
      </c>
      <c r="L16" t="s">
        <v>806</v>
      </c>
      <c r="M16" t="s">
        <v>806</v>
      </c>
      <c r="N16" t="s">
        <v>806</v>
      </c>
      <c r="O16" t="s">
        <v>806</v>
      </c>
      <c r="P16" t="s">
        <v>806</v>
      </c>
      <c r="Q16" t="s">
        <v>806</v>
      </c>
      <c r="R16" t="s">
        <v>806</v>
      </c>
      <c r="S16" t="s">
        <v>806</v>
      </c>
      <c r="T16" t="s">
        <v>806</v>
      </c>
      <c r="U16" t="s">
        <v>806</v>
      </c>
      <c r="V16" t="s">
        <v>806</v>
      </c>
      <c r="W16" t="s">
        <v>806</v>
      </c>
      <c r="X16">
        <v>48.14</v>
      </c>
      <c r="Y16" t="s">
        <v>806</v>
      </c>
    </row>
    <row r="17" spans="1:25" x14ac:dyDescent="0.25">
      <c r="A17" t="s">
        <v>814</v>
      </c>
      <c r="B17" t="s">
        <v>806</v>
      </c>
      <c r="C17" t="s">
        <v>806</v>
      </c>
      <c r="D17" t="s">
        <v>806</v>
      </c>
      <c r="E17" t="s">
        <v>806</v>
      </c>
      <c r="F17" t="s">
        <v>806</v>
      </c>
      <c r="G17" t="s">
        <v>806</v>
      </c>
      <c r="H17" t="s">
        <v>806</v>
      </c>
      <c r="I17" t="s">
        <v>806</v>
      </c>
      <c r="J17" t="s">
        <v>806</v>
      </c>
      <c r="K17" t="s">
        <v>806</v>
      </c>
      <c r="L17" t="s">
        <v>806</v>
      </c>
      <c r="M17" t="s">
        <v>806</v>
      </c>
      <c r="N17" t="s">
        <v>806</v>
      </c>
      <c r="O17" t="s">
        <v>806</v>
      </c>
      <c r="P17" t="s">
        <v>806</v>
      </c>
      <c r="Q17" t="s">
        <v>806</v>
      </c>
      <c r="R17" t="s">
        <v>806</v>
      </c>
      <c r="S17" t="s">
        <v>806</v>
      </c>
      <c r="T17" t="s">
        <v>806</v>
      </c>
      <c r="U17" t="s">
        <v>806</v>
      </c>
      <c r="V17" t="s">
        <v>806</v>
      </c>
      <c r="W17" t="s">
        <v>806</v>
      </c>
      <c r="X17" t="s">
        <v>806</v>
      </c>
      <c r="Y17" t="s">
        <v>806</v>
      </c>
    </row>
  </sheetData>
  <conditionalFormatting sqref="Z1:XFD1 B2:XFD17 A18:XFD1048576 A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parts_1</vt:lpstr>
      <vt:lpstr>Gibson</vt:lpstr>
      <vt:lpstr>placeholder</vt:lpstr>
      <vt:lpstr>Protocols</vt:lpstr>
      <vt:lpstr>survey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Shur</dc:creator>
  <cp:keywords/>
  <dc:description/>
  <cp:lastModifiedBy>Andrey Shur</cp:lastModifiedBy>
  <cp:revision/>
  <dcterms:created xsi:type="dcterms:W3CDTF">2018-03-29T18:26:05Z</dcterms:created>
  <dcterms:modified xsi:type="dcterms:W3CDTF">2018-07-20T16:55:53Z</dcterms:modified>
  <cp:category/>
  <cp:contentStatus/>
</cp:coreProperties>
</file>