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M:\迅雷下载\Das Leben in Muenchen\TUM Unterricht\学期论文\MA\Multibody Dynamics Model-MatLab Programm\Parameter File\Cantilever Beam Self Gravity Test\Cubic Spline Beam Test\"/>
    </mc:Choice>
  </mc:AlternateContent>
  <bookViews>
    <workbookView xWindow="0" yWindow="0" windowWidth="15615" windowHeight="2580" tabRatio="693" firstSheet="1" activeTab="4"/>
  </bookViews>
  <sheets>
    <sheet name="General" sheetId="6" r:id="rId1"/>
    <sheet name="Solver Parameter" sheetId="8" r:id="rId2"/>
    <sheet name="BodyParameter" sheetId="1" r:id="rId3"/>
    <sheet name="Joint" sheetId="3" r:id="rId4"/>
    <sheet name="Constraint" sheetId="4" r:id="rId5"/>
    <sheet name="Initial State" sheetId="2" r:id="rId6"/>
    <sheet name="Nodal Force" sheetId="7" r:id="rId7"/>
    <sheet name="Plot Parameter" sheetId="5" r:id="rId8"/>
  </sheets>
  <externalReferences>
    <externalReference r:id="rId9"/>
  </externalReferenc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5" l="1"/>
  <c r="L2" i="5"/>
  <c r="H1" i="2" l="1"/>
  <c r="I1" i="2"/>
  <c r="J1" i="2"/>
  <c r="K1" i="2"/>
  <c r="L1" i="2"/>
  <c r="M1" i="2"/>
  <c r="H2" i="2"/>
  <c r="I2" i="2"/>
  <c r="J2" i="2"/>
  <c r="K2" i="2"/>
  <c r="L2" i="2"/>
  <c r="M2" i="2"/>
  <c r="H9" i="2"/>
  <c r="I9" i="2" s="1"/>
  <c r="J9" i="2" s="1"/>
  <c r="K9" i="2" s="1"/>
  <c r="L9" i="2" s="1"/>
  <c r="M9" i="2" s="1"/>
  <c r="K2" i="3"/>
  <c r="L2" i="3"/>
  <c r="M2" i="3"/>
  <c r="M1" i="1"/>
  <c r="L1" i="1"/>
  <c r="K1" i="1"/>
  <c r="J1" i="1"/>
  <c r="I1" i="1"/>
  <c r="D9" i="2"/>
  <c r="E9" i="2" s="1"/>
  <c r="F9" i="2" s="1"/>
  <c r="G9" i="2" s="1"/>
  <c r="H1" i="1"/>
  <c r="G1" i="1"/>
  <c r="F1" i="1"/>
  <c r="E1" i="1"/>
  <c r="A23" i="7" l="1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N3" i="7"/>
  <c r="A3" i="7"/>
  <c r="C1" i="7"/>
  <c r="A1" i="7"/>
  <c r="I2" i="3" l="1"/>
  <c r="J2" i="3"/>
  <c r="H2" i="5"/>
  <c r="I2" i="5"/>
  <c r="J2" i="5"/>
  <c r="E2" i="5" l="1"/>
  <c r="F2" i="5"/>
  <c r="G2" i="5"/>
  <c r="F2" i="2"/>
  <c r="G2" i="2"/>
  <c r="Q1" i="1" l="1"/>
  <c r="P1" i="1"/>
  <c r="O1" i="1"/>
  <c r="N1" i="1"/>
  <c r="G3" i="4"/>
  <c r="A58" i="3"/>
  <c r="A46" i="3"/>
  <c r="A64" i="3"/>
  <c r="A52" i="3"/>
  <c r="E2" i="3"/>
  <c r="F2" i="3"/>
  <c r="G2" i="3"/>
  <c r="H2" i="3"/>
  <c r="H1" i="3"/>
  <c r="D2" i="3"/>
  <c r="D2" i="5"/>
  <c r="C2" i="5"/>
  <c r="G1" i="5"/>
  <c r="E2" i="2"/>
  <c r="D2" i="2"/>
  <c r="I1" i="5"/>
  <c r="E1" i="3"/>
  <c r="D1" i="5" l="1"/>
  <c r="E1" i="2"/>
  <c r="I1" i="3"/>
  <c r="H1" i="5"/>
  <c r="J1" i="3"/>
  <c r="D1" i="1"/>
  <c r="D1" i="3" l="1"/>
  <c r="D1" i="2"/>
  <c r="C1" i="5"/>
  <c r="C1" i="1"/>
  <c r="C1" i="2" l="1"/>
  <c r="E1" i="5"/>
  <c r="F1" i="2"/>
  <c r="F1" i="3"/>
  <c r="B1" i="3"/>
  <c r="H3" i="4"/>
  <c r="B1" i="5"/>
  <c r="A40" i="3" l="1"/>
  <c r="A34" i="3"/>
  <c r="H2" i="4" l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" i="4"/>
  <c r="A10" i="3" l="1"/>
  <c r="A16" i="3"/>
  <c r="A22" i="3"/>
  <c r="A28" i="3"/>
  <c r="A4" i="3"/>
  <c r="G1" i="2"/>
  <c r="K1" i="3"/>
  <c r="L1" i="5"/>
  <c r="M1" i="5"/>
  <c r="N1" i="5"/>
  <c r="O1" i="5"/>
  <c r="P1" i="5"/>
  <c r="R1" i="1"/>
  <c r="Q1" i="5" s="1"/>
  <c r="S1" i="1"/>
  <c r="R1" i="5" s="1"/>
  <c r="T1" i="1"/>
  <c r="S1" i="5" s="1"/>
  <c r="U1" i="1"/>
  <c r="T1" i="5" s="1"/>
  <c r="V1" i="1"/>
  <c r="U1" i="5" s="1"/>
  <c r="W1" i="1"/>
  <c r="V1" i="5" s="1"/>
  <c r="X1" i="1"/>
  <c r="Y1" i="1"/>
  <c r="Z1" i="1"/>
  <c r="K1" i="5"/>
  <c r="R2" i="2"/>
  <c r="S2" i="2"/>
  <c r="T2" i="2"/>
  <c r="F1" i="5" l="1"/>
  <c r="G1" i="3"/>
  <c r="J1" i="5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N1" i="2" l="1"/>
  <c r="O1" i="2"/>
  <c r="P1" i="2"/>
  <c r="Q1" i="2"/>
  <c r="R1" i="2"/>
  <c r="S1" i="2"/>
  <c r="T1" i="2"/>
</calcChain>
</file>

<file path=xl/sharedStrings.xml><?xml version="1.0" encoding="utf-8"?>
<sst xmlns="http://schemas.openxmlformats.org/spreadsheetml/2006/main" count="304" uniqueCount="167">
  <si>
    <t>BodyType</t>
  </si>
  <si>
    <t>SectionType</t>
  </si>
  <si>
    <t>DoF</t>
  </si>
  <si>
    <t>ra</t>
  </si>
  <si>
    <t>ri</t>
  </si>
  <si>
    <t>rho</t>
  </si>
  <si>
    <t>L</t>
  </si>
  <si>
    <t>E</t>
  </si>
  <si>
    <t>圆环截面</t>
  </si>
  <si>
    <t>材料属性</t>
  </si>
  <si>
    <t>杆件类型</t>
  </si>
  <si>
    <t>杆件尺寸</t>
  </si>
  <si>
    <t>框型截面</t>
  </si>
  <si>
    <t>b</t>
  </si>
  <si>
    <t>h</t>
  </si>
  <si>
    <t>a</t>
  </si>
  <si>
    <t>截面尺寸</t>
  </si>
  <si>
    <t>Rigid Body</t>
  </si>
  <si>
    <t>-</t>
  </si>
  <si>
    <t>Timoshenko Beam</t>
  </si>
  <si>
    <t>x1</t>
  </si>
  <si>
    <t>y1</t>
  </si>
  <si>
    <t>z1</t>
  </si>
  <si>
    <t>phi1</t>
  </si>
  <si>
    <t>psi1</t>
  </si>
  <si>
    <t>theta1</t>
  </si>
  <si>
    <t>dy1dt</t>
  </si>
  <si>
    <t>dx1dt</t>
  </si>
  <si>
    <t>dz1dt</t>
  </si>
  <si>
    <t>Point1</t>
  </si>
  <si>
    <t>Position</t>
  </si>
  <si>
    <t>Velocity</t>
  </si>
  <si>
    <t>omega_x1</t>
  </si>
  <si>
    <t>omega_y1</t>
  </si>
  <si>
    <t>omega_z1</t>
  </si>
  <si>
    <t>Point2</t>
  </si>
  <si>
    <t>x2</t>
  </si>
  <si>
    <t>y2</t>
  </si>
  <si>
    <t>z2</t>
  </si>
  <si>
    <t>phi2</t>
  </si>
  <si>
    <t>psi2</t>
  </si>
  <si>
    <t>theta2</t>
  </si>
  <si>
    <t>dx2dt</t>
  </si>
  <si>
    <t>dy2dt</t>
  </si>
  <si>
    <t>dz2dt</t>
  </si>
  <si>
    <t>omega_x2</t>
  </si>
  <si>
    <t>omega_y2</t>
  </si>
  <si>
    <t>omega_z2</t>
  </si>
  <si>
    <t>Actived</t>
  </si>
  <si>
    <t>BodyQuantity</t>
  </si>
  <si>
    <t>Actived/Disabled</t>
  </si>
  <si>
    <t>phi</t>
  </si>
  <si>
    <t>rx</t>
  </si>
  <si>
    <t>ry</t>
  </si>
  <si>
    <t>rz</t>
  </si>
  <si>
    <t>psi</t>
  </si>
  <si>
    <t>theta</t>
  </si>
  <si>
    <t>JointQuantity</t>
  </si>
  <si>
    <t>Frame</t>
  </si>
  <si>
    <t>v</t>
  </si>
  <si>
    <t>Strut Tie Model</t>
  </si>
  <si>
    <t>BodyNr1</t>
  </si>
  <si>
    <t>JointNr1</t>
  </si>
  <si>
    <t>BodyNr2</t>
  </si>
  <si>
    <t>ConstraintType</t>
  </si>
  <si>
    <t>Nr</t>
  </si>
  <si>
    <t>Revolute_z</t>
  </si>
  <si>
    <t>Revolute_y</t>
  </si>
  <si>
    <t>Fixed</t>
  </si>
  <si>
    <t>Spherical</t>
  </si>
  <si>
    <t>Total Constraint Set Number</t>
  </si>
  <si>
    <t>Rigid Body-Plot Sequence</t>
  </si>
  <si>
    <t>Flexible Beam-Interpolation Points Number</t>
  </si>
  <si>
    <t>Plot Configuration</t>
  </si>
  <si>
    <t>Body Quantity</t>
  </si>
  <si>
    <t>Body Type</t>
  </si>
  <si>
    <t>Strut Tie Rope Model</t>
  </si>
  <si>
    <t>Constraint Type</t>
  </si>
  <si>
    <t>Prismatic</t>
  </si>
  <si>
    <t>Closed_Revolute</t>
  </si>
  <si>
    <t>Super Truss Element</t>
  </si>
  <si>
    <t>自定义</t>
  </si>
  <si>
    <t>A</t>
  </si>
  <si>
    <t>Iy</t>
  </si>
  <si>
    <t>Iz</t>
  </si>
  <si>
    <t>rC</t>
  </si>
  <si>
    <t>m</t>
  </si>
  <si>
    <t>桁架梁参数</t>
  </si>
  <si>
    <t>端面节点参数1</t>
  </si>
  <si>
    <t>阶数</t>
  </si>
  <si>
    <t>主梁构成参数</t>
  </si>
  <si>
    <t>端面梁构成参数</t>
  </si>
  <si>
    <t>腹杆构成参数</t>
  </si>
  <si>
    <t>端面节点参数2</t>
  </si>
  <si>
    <t>x</t>
  </si>
  <si>
    <t>y</t>
  </si>
  <si>
    <t>z</t>
  </si>
  <si>
    <t>端面1节点编号</t>
  </si>
  <si>
    <t>端面2节点编号</t>
  </si>
  <si>
    <t>端面1</t>
  </si>
  <si>
    <t>端面2</t>
  </si>
  <si>
    <t>腹杆连接形式</t>
  </si>
  <si>
    <t>自定义腹杆连接</t>
  </si>
  <si>
    <t>order</t>
  </si>
  <si>
    <t>Round Tube</t>
  </si>
  <si>
    <t>JointNr2</t>
  </si>
  <si>
    <t>Disabled</t>
  </si>
  <si>
    <t>axis</t>
  </si>
  <si>
    <t>Cubic Spline Beam</t>
  </si>
  <si>
    <t>b-</t>
  </si>
  <si>
    <t>r-</t>
  </si>
  <si>
    <t>others</t>
  </si>
  <si>
    <t>dx</t>
  </si>
  <si>
    <t>Force</t>
  </si>
  <si>
    <t>Moment</t>
  </si>
  <si>
    <t>BodyNr</t>
  </si>
  <si>
    <t>JointNr</t>
  </si>
  <si>
    <t>Fx</t>
  </si>
  <si>
    <t>Fy</t>
  </si>
  <si>
    <t>Fz</t>
  </si>
  <si>
    <t>F-Coordinate</t>
  </si>
  <si>
    <t>Mx</t>
  </si>
  <si>
    <t>My</t>
  </si>
  <si>
    <t>Mz</t>
  </si>
  <si>
    <t>Coordinate</t>
  </si>
  <si>
    <t>Total Nodal Force Quantity</t>
  </si>
  <si>
    <t>Solver Parameter</t>
  </si>
  <si>
    <t>Value</t>
  </si>
  <si>
    <t>Jacobian Matrix</t>
  </si>
  <si>
    <t>Calculation Jacobian Matrix</t>
  </si>
  <si>
    <t>Gravity Setting</t>
  </si>
  <si>
    <t>Direction of gravity</t>
  </si>
  <si>
    <t>0;0;-1</t>
  </si>
  <si>
    <t>Gravity Magnitude</t>
  </si>
  <si>
    <t>ODE Setting</t>
  </si>
  <si>
    <t>ODE Solver</t>
  </si>
  <si>
    <t>ode23tb</t>
  </si>
  <si>
    <t>ODE Solver Methode</t>
  </si>
  <si>
    <t>ODE Solver Order</t>
  </si>
  <si>
    <t>ODE Solver Option</t>
  </si>
  <si>
    <t>Calculation Time Start</t>
  </si>
  <si>
    <t>Calculation Time End</t>
  </si>
  <si>
    <t>Absolute Tolerance</t>
  </si>
  <si>
    <t>Relative Tolerance</t>
  </si>
  <si>
    <t>Max Step</t>
  </si>
  <si>
    <t>ODE Output Function</t>
  </si>
  <si>
    <t>[]</t>
  </si>
  <si>
    <t>Staic Position</t>
  </si>
  <si>
    <t>Calculation Static Position</t>
  </si>
  <si>
    <t>Max Tolerance for Velocity and Acceleration</t>
  </si>
  <si>
    <t>Display by Computing</t>
  </si>
  <si>
    <t>Display Current Time</t>
  </si>
  <si>
    <t>Plot Mechanisum by Computing</t>
  </si>
  <si>
    <t>Plot Start Iteration</t>
  </si>
  <si>
    <t>Plot Iteration Interval</t>
  </si>
  <si>
    <t>Result</t>
  </si>
  <si>
    <t>Save Result</t>
  </si>
  <si>
    <t>Result Existence</t>
  </si>
  <si>
    <t>Result Saving Dictionary</t>
  </si>
  <si>
    <t>Axes Size</t>
  </si>
  <si>
    <t>-20,20,-20,20,-20,20</t>
  </si>
  <si>
    <t>Grid</t>
  </si>
  <si>
    <t>on,MINOR</t>
  </si>
  <si>
    <t>Observation</t>
  </si>
  <si>
    <t>x-z</t>
  </si>
  <si>
    <t>Post Processing</t>
  </si>
  <si>
    <t>Post Processing Methode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</si>
</sst>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4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3" borderId="0" xfId="0" applyFill="1"/>
    <xf numFmtId="0" fontId="0" fillId="0" borderId="0" xfId="0" applyFill="1"/>
    <xf numFmtId="11" fontId="0" fillId="0" borderId="0" xfId="0" applyNumberFormat="1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805;&#38647;&#19979;&#36733;/Das%20Leben%20in%20Muenchen/TUM%20Unterricht/&#23398;&#26399;&#35770;&#25991;/MA/Multibody%20Dynamics%20Model-MatLab%20Programm/Parameter%20File/Pendulum%20Moment%20Drive/Beam%20Pendulum%20Axis%20Drive%20-%201%20Seg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BodyParameter"/>
      <sheetName val="Joint"/>
      <sheetName val="Constraint"/>
      <sheetName val="Initial State"/>
      <sheetName val="Nodal Force"/>
      <sheetName val="Plot Parameter"/>
    </sheetNames>
    <sheetDataSet>
      <sheetData sheetId="0"/>
      <sheetData sheetId="1">
        <row r="1">
          <cell r="A1" t="str">
            <v>BodyQuantity</v>
          </cell>
          <cell r="C1">
            <v>3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2" sqref="D12"/>
    </sheetView>
  </sheetViews>
  <sheetFormatPr defaultRowHeight="15"/>
  <cols>
    <col min="1" max="1" width="34.28515625" customWidth="1"/>
    <col min="2" max="2" width="18.85546875" customWidth="1"/>
    <col min="3" max="3" width="9.140625" customWidth="1"/>
  </cols>
  <sheetData>
    <row r="1" spans="1:2" s="14" customFormat="1">
      <c r="A1" s="14" t="s">
        <v>75</v>
      </c>
      <c r="B1" s="14" t="s">
        <v>77</v>
      </c>
    </row>
    <row r="2" spans="1:2">
      <c r="A2" t="s">
        <v>17</v>
      </c>
      <c r="B2" t="s">
        <v>68</v>
      </c>
    </row>
    <row r="3" spans="1:2">
      <c r="A3" t="s">
        <v>19</v>
      </c>
      <c r="B3" t="s">
        <v>66</v>
      </c>
    </row>
    <row r="4" spans="1:2">
      <c r="A4" t="s">
        <v>80</v>
      </c>
      <c r="B4" t="s">
        <v>67</v>
      </c>
    </row>
    <row r="5" spans="1:2">
      <c r="A5" t="s">
        <v>60</v>
      </c>
      <c r="B5" t="s">
        <v>78</v>
      </c>
    </row>
    <row r="6" spans="1:2">
      <c r="A6" t="s">
        <v>76</v>
      </c>
      <c r="B6" t="s">
        <v>69</v>
      </c>
    </row>
    <row r="7" spans="1:2">
      <c r="A7" t="s">
        <v>108</v>
      </c>
      <c r="B7" t="s">
        <v>79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C4" sqref="C4"/>
    </sheetView>
  </sheetViews>
  <sheetFormatPr defaultRowHeight="15"/>
  <cols>
    <col min="2" max="2" width="51.42578125" customWidth="1"/>
    <col min="3" max="3" width="34.5703125" style="26" customWidth="1"/>
  </cols>
  <sheetData>
    <row r="1" spans="1:3">
      <c r="A1" s="35" t="s">
        <v>126</v>
      </c>
      <c r="B1" s="35"/>
      <c r="C1" s="32" t="s">
        <v>127</v>
      </c>
    </row>
    <row r="2" spans="1:3">
      <c r="A2" t="s">
        <v>128</v>
      </c>
    </row>
    <row r="3" spans="1:3">
      <c r="B3" t="s">
        <v>129</v>
      </c>
      <c r="C3" s="26" t="b">
        <v>0</v>
      </c>
    </row>
    <row r="4" spans="1:3">
      <c r="A4" t="s">
        <v>130</v>
      </c>
    </row>
    <row r="5" spans="1:3">
      <c r="B5" t="s">
        <v>131</v>
      </c>
      <c r="C5" s="26" t="s">
        <v>132</v>
      </c>
    </row>
    <row r="6" spans="1:3">
      <c r="B6" t="s">
        <v>133</v>
      </c>
      <c r="C6" s="26">
        <v>9.8000000000000007</v>
      </c>
    </row>
    <row r="7" spans="1:3">
      <c r="A7" t="s">
        <v>134</v>
      </c>
    </row>
    <row r="8" spans="1:3">
      <c r="B8" t="s">
        <v>135</v>
      </c>
      <c r="C8" s="26" t="s">
        <v>136</v>
      </c>
    </row>
    <row r="9" spans="1:3">
      <c r="B9" t="s">
        <v>137</v>
      </c>
    </row>
    <row r="10" spans="1:3">
      <c r="B10" t="s">
        <v>138</v>
      </c>
    </row>
    <row r="11" spans="1:3">
      <c r="B11" t="s">
        <v>139</v>
      </c>
    </row>
    <row r="12" spans="1:3">
      <c r="B12" t="s">
        <v>140</v>
      </c>
      <c r="C12" s="26">
        <v>0</v>
      </c>
    </row>
    <row r="13" spans="1:3">
      <c r="B13" t="s">
        <v>141</v>
      </c>
      <c r="C13" s="26">
        <v>10</v>
      </c>
    </row>
    <row r="14" spans="1:3">
      <c r="B14" t="s">
        <v>142</v>
      </c>
      <c r="C14" s="26">
        <v>1E-3</v>
      </c>
    </row>
    <row r="15" spans="1:3">
      <c r="B15" t="s">
        <v>143</v>
      </c>
      <c r="C15" s="26">
        <v>1E-3</v>
      </c>
    </row>
    <row r="16" spans="1:3">
      <c r="B16" t="s">
        <v>144</v>
      </c>
      <c r="C16" s="26">
        <v>1</v>
      </c>
    </row>
    <row r="17" spans="1:3">
      <c r="B17" t="s">
        <v>145</v>
      </c>
      <c r="C17" s="26" t="s">
        <v>146</v>
      </c>
    </row>
    <row r="18" spans="1:3">
      <c r="A18" t="s">
        <v>147</v>
      </c>
    </row>
    <row r="19" spans="1:3">
      <c r="B19" t="s">
        <v>148</v>
      </c>
      <c r="C19" s="26" t="b">
        <v>0</v>
      </c>
    </row>
    <row r="20" spans="1:3">
      <c r="B20" t="s">
        <v>149</v>
      </c>
      <c r="C20" s="33">
        <v>1E-3</v>
      </c>
    </row>
    <row r="21" spans="1:3">
      <c r="A21" t="s">
        <v>150</v>
      </c>
    </row>
    <row r="22" spans="1:3">
      <c r="B22" t="s">
        <v>151</v>
      </c>
      <c r="C22" s="26" t="b">
        <v>1</v>
      </c>
    </row>
    <row r="23" spans="1:3">
      <c r="B23" t="s">
        <v>152</v>
      </c>
      <c r="C23" s="26" t="b">
        <v>1</v>
      </c>
    </row>
    <row r="24" spans="1:3">
      <c r="B24" t="s">
        <v>153</v>
      </c>
      <c r="C24" s="26">
        <v>0</v>
      </c>
    </row>
    <row r="25" spans="1:3">
      <c r="B25" t="s">
        <v>154</v>
      </c>
      <c r="C25" s="26">
        <v>100</v>
      </c>
    </row>
    <row r="26" spans="1:3">
      <c r="A26" t="s">
        <v>155</v>
      </c>
    </row>
    <row r="27" spans="1:3">
      <c r="B27" t="s">
        <v>156</v>
      </c>
      <c r="C27" s="26" t="b">
        <v>1</v>
      </c>
    </row>
    <row r="28" spans="1:3">
      <c r="B28" t="s">
        <v>157</v>
      </c>
      <c r="C28" s="26" t="b">
        <v>0</v>
      </c>
    </row>
    <row r="29" spans="1:3">
      <c r="B29" t="s">
        <v>158</v>
      </c>
    </row>
    <row r="30" spans="1:3">
      <c r="A30" t="s">
        <v>73</v>
      </c>
    </row>
    <row r="31" spans="1:3">
      <c r="B31" t="s">
        <v>159</v>
      </c>
      <c r="C31" s="34" t="s">
        <v>160</v>
      </c>
    </row>
    <row r="32" spans="1:3">
      <c r="B32" t="s">
        <v>161</v>
      </c>
      <c r="C32" s="34" t="s">
        <v>162</v>
      </c>
    </row>
    <row r="33" spans="1:3">
      <c r="B33" t="s">
        <v>163</v>
      </c>
      <c r="C33" s="34" t="s">
        <v>164</v>
      </c>
    </row>
    <row r="34" spans="1:3">
      <c r="A34" t="s">
        <v>165</v>
      </c>
    </row>
    <row r="35" spans="1:3">
      <c r="B35" t="s">
        <v>166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33"/>
  <sheetViews>
    <sheetView workbookViewId="0">
      <selection activeCell="L13" sqref="L13"/>
    </sheetView>
  </sheetViews>
  <sheetFormatPr defaultRowHeight="15"/>
  <cols>
    <col min="1" max="1" width="6.140625" style="3" customWidth="1"/>
    <col min="2" max="2" width="9.5703125" style="3" customWidth="1"/>
    <col min="3" max="3" width="12.140625" style="3" customWidth="1"/>
    <col min="4" max="5" width="12" style="20" customWidth="1"/>
    <col min="6" max="6" width="12" style="3" customWidth="1"/>
    <col min="7" max="7" width="12.85546875" style="3" customWidth="1"/>
    <col min="8" max="10" width="12" style="20" customWidth="1"/>
    <col min="11" max="11" width="12.85546875" style="3" customWidth="1"/>
    <col min="12" max="12" width="15.140625" style="3" customWidth="1"/>
    <col min="13" max="13" width="12.7109375" style="3" customWidth="1"/>
    <col min="14" max="14" width="12.42578125" style="3" customWidth="1"/>
    <col min="15" max="15" width="12.28515625" style="3" customWidth="1"/>
    <col min="16" max="16" width="11.7109375" style="3" customWidth="1"/>
    <col min="17" max="17" width="12" style="3" customWidth="1"/>
    <col min="18" max="16384" width="9.140625" style="3"/>
  </cols>
  <sheetData>
    <row r="1" spans="1:26">
      <c r="A1" s="37" t="s">
        <v>49</v>
      </c>
      <c r="B1" s="37"/>
      <c r="C1" s="13">
        <f>COUNTIF(2:2,"Actived")</f>
        <v>10</v>
      </c>
      <c r="D1" s="20" t="str">
        <f t="shared" ref="D1:M1" si="0">IF(D2="Actived","Body"&amp;(COLUMN(D1)-3),"")</f>
        <v>Body1</v>
      </c>
      <c r="E1" s="31" t="str">
        <f t="shared" si="0"/>
        <v>Body2</v>
      </c>
      <c r="F1" s="31" t="str">
        <f t="shared" si="0"/>
        <v>Body3</v>
      </c>
      <c r="G1" s="31" t="str">
        <f t="shared" si="0"/>
        <v>Body4</v>
      </c>
      <c r="H1" s="31" t="str">
        <f t="shared" si="0"/>
        <v>Body5</v>
      </c>
      <c r="I1" s="31" t="str">
        <f t="shared" si="0"/>
        <v>Body6</v>
      </c>
      <c r="J1" s="31" t="str">
        <f t="shared" si="0"/>
        <v>Body7</v>
      </c>
      <c r="K1" s="31" t="str">
        <f t="shared" si="0"/>
        <v>Body8</v>
      </c>
      <c r="L1" s="31" t="str">
        <f t="shared" si="0"/>
        <v>Body9</v>
      </c>
      <c r="M1" s="31" t="str">
        <f t="shared" si="0"/>
        <v>Body10</v>
      </c>
      <c r="N1" s="20" t="str">
        <f t="shared" ref="N1:Q1" si="1">IF(N2="Actived","Body"&amp;(COLUMN(N1)-3),"")</f>
        <v/>
      </c>
      <c r="O1" s="20" t="str">
        <f t="shared" si="1"/>
        <v/>
      </c>
      <c r="P1" s="20" t="str">
        <f t="shared" si="1"/>
        <v/>
      </c>
      <c r="Q1" s="20" t="str">
        <f t="shared" si="1"/>
        <v/>
      </c>
      <c r="R1" s="7" t="str">
        <f t="shared" ref="R1:Z1" si="2">IF(R2="Actived","Body"&amp;(COLUMN(R1)-3),"")</f>
        <v/>
      </c>
      <c r="S1" s="7" t="str">
        <f t="shared" si="2"/>
        <v/>
      </c>
      <c r="T1" s="7" t="str">
        <f t="shared" si="2"/>
        <v/>
      </c>
      <c r="U1" s="7" t="str">
        <f t="shared" si="2"/>
        <v/>
      </c>
      <c r="V1" s="7" t="str">
        <f t="shared" si="2"/>
        <v/>
      </c>
      <c r="W1" s="7" t="str">
        <f t="shared" si="2"/>
        <v/>
      </c>
      <c r="X1" s="7" t="str">
        <f t="shared" si="2"/>
        <v/>
      </c>
      <c r="Y1" s="7" t="str">
        <f t="shared" si="2"/>
        <v/>
      </c>
      <c r="Z1" s="7" t="str">
        <f t="shared" si="2"/>
        <v/>
      </c>
    </row>
    <row r="2" spans="1:26" s="4" customFormat="1">
      <c r="A2" s="37" t="s">
        <v>50</v>
      </c>
      <c r="B2" s="37"/>
      <c r="C2" s="37"/>
      <c r="D2" s="25" t="s">
        <v>48</v>
      </c>
      <c r="E2" s="31" t="s">
        <v>48</v>
      </c>
      <c r="F2" s="31" t="s">
        <v>48</v>
      </c>
      <c r="G2" s="31" t="s">
        <v>48</v>
      </c>
      <c r="H2" s="31" t="s">
        <v>48</v>
      </c>
      <c r="I2" s="31" t="s">
        <v>48</v>
      </c>
      <c r="J2" s="31" t="s">
        <v>48</v>
      </c>
      <c r="K2" s="31" t="s">
        <v>48</v>
      </c>
      <c r="L2" s="31" t="s">
        <v>48</v>
      </c>
      <c r="M2" s="31" t="s">
        <v>48</v>
      </c>
      <c r="N2" s="21" t="s">
        <v>106</v>
      </c>
      <c r="O2" s="21" t="s">
        <v>106</v>
      </c>
      <c r="P2" s="21" t="s">
        <v>106</v>
      </c>
      <c r="Q2" s="21" t="s">
        <v>106</v>
      </c>
    </row>
    <row r="3" spans="1:26" s="16" customFormat="1" ht="33" customHeight="1">
      <c r="A3" s="39" t="s">
        <v>10</v>
      </c>
      <c r="B3" s="39"/>
      <c r="C3" s="16" t="s">
        <v>0</v>
      </c>
      <c r="D3" s="24" t="s">
        <v>108</v>
      </c>
      <c r="E3" s="30" t="s">
        <v>108</v>
      </c>
      <c r="F3" s="30" t="s">
        <v>108</v>
      </c>
      <c r="G3" s="30" t="s">
        <v>108</v>
      </c>
      <c r="H3" s="30" t="s">
        <v>108</v>
      </c>
      <c r="I3" s="30" t="s">
        <v>108</v>
      </c>
      <c r="J3" s="30" t="s">
        <v>108</v>
      </c>
      <c r="K3" s="30" t="s">
        <v>108</v>
      </c>
      <c r="L3" s="30" t="s">
        <v>108</v>
      </c>
      <c r="M3" s="30" t="s">
        <v>108</v>
      </c>
      <c r="N3" s="19"/>
      <c r="O3" s="19"/>
      <c r="P3" s="19"/>
      <c r="Q3" s="19"/>
    </row>
    <row r="4" spans="1:26" s="16" customFormat="1">
      <c r="A4" s="39"/>
      <c r="B4" s="39"/>
      <c r="C4" s="16" t="s">
        <v>1</v>
      </c>
      <c r="D4" s="24" t="s">
        <v>104</v>
      </c>
      <c r="E4" s="30" t="s">
        <v>104</v>
      </c>
      <c r="F4" s="30" t="s">
        <v>104</v>
      </c>
      <c r="G4" s="30" t="s">
        <v>104</v>
      </c>
      <c r="H4" s="30" t="s">
        <v>104</v>
      </c>
      <c r="I4" s="30" t="s">
        <v>104</v>
      </c>
      <c r="J4" s="30" t="s">
        <v>104</v>
      </c>
      <c r="K4" s="30" t="s">
        <v>104</v>
      </c>
      <c r="L4" s="30" t="s">
        <v>104</v>
      </c>
      <c r="M4" s="30" t="s">
        <v>104</v>
      </c>
      <c r="N4" s="19"/>
      <c r="O4" s="19"/>
      <c r="P4" s="19"/>
      <c r="Q4" s="19"/>
    </row>
    <row r="5" spans="1:26">
      <c r="A5" s="39"/>
      <c r="B5" s="39"/>
      <c r="C5" s="3" t="s">
        <v>2</v>
      </c>
      <c r="D5" s="5">
        <v>14</v>
      </c>
      <c r="E5" s="5">
        <v>14</v>
      </c>
      <c r="F5" s="5">
        <v>14</v>
      </c>
      <c r="G5" s="5">
        <v>14</v>
      </c>
      <c r="H5" s="5">
        <v>14</v>
      </c>
      <c r="I5" s="5">
        <v>14</v>
      </c>
      <c r="J5" s="5">
        <v>14</v>
      </c>
      <c r="K5" s="5">
        <v>14</v>
      </c>
      <c r="L5" s="5">
        <v>14</v>
      </c>
      <c r="M5" s="5">
        <v>14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39" t="s">
        <v>9</v>
      </c>
      <c r="B6" s="39"/>
      <c r="C6" s="3" t="s">
        <v>5</v>
      </c>
      <c r="D6" s="25">
        <v>7800</v>
      </c>
      <c r="E6" s="31">
        <v>7800</v>
      </c>
      <c r="F6" s="31">
        <v>7800</v>
      </c>
      <c r="G6" s="31">
        <v>7800</v>
      </c>
      <c r="H6" s="31">
        <v>7800</v>
      </c>
      <c r="I6" s="31">
        <v>7800</v>
      </c>
      <c r="J6" s="31">
        <v>7800</v>
      </c>
      <c r="K6" s="31">
        <v>7800</v>
      </c>
      <c r="L6" s="31">
        <v>7800</v>
      </c>
      <c r="M6" s="31">
        <v>7800</v>
      </c>
      <c r="N6" s="20"/>
      <c r="O6" s="20"/>
      <c r="P6" s="20"/>
      <c r="Q6" s="20"/>
    </row>
    <row r="7" spans="1:26">
      <c r="A7" s="39"/>
      <c r="B7" s="39"/>
      <c r="C7" s="3" t="s">
        <v>7</v>
      </c>
      <c r="D7" s="6">
        <v>206000000000</v>
      </c>
      <c r="E7" s="6">
        <v>206000000000</v>
      </c>
      <c r="F7" s="6">
        <v>206000000000</v>
      </c>
      <c r="G7" s="6">
        <v>206000000000</v>
      </c>
      <c r="H7" s="6">
        <v>206000000000</v>
      </c>
      <c r="I7" s="6">
        <v>206000000000</v>
      </c>
      <c r="J7" s="6">
        <v>206000000000</v>
      </c>
      <c r="K7" s="6">
        <v>206000000000</v>
      </c>
      <c r="L7" s="6">
        <v>206000000000</v>
      </c>
      <c r="M7" s="6">
        <v>206000000000</v>
      </c>
      <c r="N7" s="6"/>
      <c r="O7" s="6"/>
      <c r="P7" s="6"/>
      <c r="Q7" s="6"/>
    </row>
    <row r="8" spans="1:26">
      <c r="A8" s="39"/>
      <c r="B8" s="39"/>
      <c r="C8" s="3" t="s">
        <v>59</v>
      </c>
      <c r="D8" s="9">
        <v>0.25</v>
      </c>
      <c r="E8" s="9">
        <v>0.25</v>
      </c>
      <c r="F8" s="9">
        <v>0.25</v>
      </c>
      <c r="G8" s="9">
        <v>0.25</v>
      </c>
      <c r="H8" s="9">
        <v>0.25</v>
      </c>
      <c r="I8" s="9">
        <v>0.25</v>
      </c>
      <c r="J8" s="9">
        <v>0.25</v>
      </c>
      <c r="K8" s="9">
        <v>0.25</v>
      </c>
      <c r="L8" s="9">
        <v>0.25</v>
      </c>
      <c r="M8" s="9">
        <v>0.25</v>
      </c>
      <c r="N8" s="9"/>
      <c r="O8" s="9"/>
      <c r="P8" s="9"/>
      <c r="Q8" s="9"/>
    </row>
    <row r="9" spans="1:26">
      <c r="A9" s="39" t="s">
        <v>11</v>
      </c>
      <c r="B9" s="39"/>
      <c r="C9" s="3" t="s">
        <v>6</v>
      </c>
      <c r="D9" s="25">
        <v>1.5</v>
      </c>
      <c r="E9" s="31">
        <v>1.5</v>
      </c>
      <c r="F9" s="31">
        <v>1.5</v>
      </c>
      <c r="G9" s="31">
        <v>1.5</v>
      </c>
      <c r="H9" s="31">
        <v>1.5</v>
      </c>
      <c r="I9" s="31">
        <v>1.5</v>
      </c>
      <c r="J9" s="31">
        <v>1.5</v>
      </c>
      <c r="K9" s="31">
        <v>1.5</v>
      </c>
      <c r="L9" s="31">
        <v>1.5</v>
      </c>
      <c r="M9" s="31">
        <v>1.5</v>
      </c>
      <c r="N9" s="20"/>
      <c r="O9" s="20"/>
      <c r="P9" s="20"/>
      <c r="Q9" s="20"/>
    </row>
    <row r="10" spans="1:26">
      <c r="A10" s="36" t="s">
        <v>16</v>
      </c>
      <c r="B10" s="38" t="s">
        <v>8</v>
      </c>
      <c r="C10" s="3" t="s">
        <v>3</v>
      </c>
      <c r="D10" s="25">
        <v>0.15</v>
      </c>
      <c r="E10" s="31">
        <v>0.15</v>
      </c>
      <c r="F10" s="31">
        <v>0.15</v>
      </c>
      <c r="G10" s="31">
        <v>0.15</v>
      </c>
      <c r="H10" s="31">
        <v>0.15</v>
      </c>
      <c r="I10" s="31">
        <v>0.15</v>
      </c>
      <c r="J10" s="31">
        <v>0.15</v>
      </c>
      <c r="K10" s="31">
        <v>0.15</v>
      </c>
      <c r="L10" s="31">
        <v>0.15</v>
      </c>
      <c r="M10" s="31">
        <v>0.15</v>
      </c>
      <c r="N10" s="20"/>
      <c r="O10" s="20"/>
      <c r="P10" s="20"/>
      <c r="Q10" s="20"/>
    </row>
    <row r="11" spans="1:26">
      <c r="A11" s="36"/>
      <c r="B11" s="38"/>
      <c r="C11" s="3" t="s">
        <v>4</v>
      </c>
      <c r="D11" s="25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0</v>
      </c>
      <c r="M11" s="31">
        <v>0</v>
      </c>
      <c r="N11" s="20"/>
      <c r="O11" s="20"/>
      <c r="P11" s="20"/>
      <c r="Q11" s="20"/>
    </row>
    <row r="12" spans="1:26">
      <c r="A12" s="36"/>
      <c r="B12" s="38" t="s">
        <v>12</v>
      </c>
      <c r="C12" s="3" t="s">
        <v>13</v>
      </c>
      <c r="G12" s="17"/>
      <c r="H12" s="21"/>
    </row>
    <row r="13" spans="1:26">
      <c r="A13" s="36"/>
      <c r="B13" s="38"/>
      <c r="C13" s="3" t="s">
        <v>14</v>
      </c>
      <c r="G13" s="17"/>
      <c r="H13" s="21"/>
    </row>
    <row r="14" spans="1:26">
      <c r="A14" s="36"/>
      <c r="B14" s="38"/>
      <c r="C14" s="3" t="s">
        <v>15</v>
      </c>
      <c r="G14" s="17"/>
      <c r="H14" s="21"/>
    </row>
    <row r="15" spans="1:26">
      <c r="A15" s="36"/>
      <c r="B15" s="36" t="s">
        <v>81</v>
      </c>
      <c r="C15" s="3" t="s">
        <v>82</v>
      </c>
      <c r="G15" s="17"/>
      <c r="H15" s="21"/>
    </row>
    <row r="16" spans="1:26">
      <c r="A16" s="36"/>
      <c r="B16" s="36"/>
      <c r="C16" s="3" t="s">
        <v>83</v>
      </c>
      <c r="G16" s="17"/>
      <c r="H16" s="21"/>
    </row>
    <row r="17" spans="1:13">
      <c r="A17" s="36"/>
      <c r="B17" s="36"/>
      <c r="C17" s="1" t="s">
        <v>84</v>
      </c>
      <c r="G17" s="17"/>
      <c r="H17" s="21"/>
    </row>
    <row r="18" spans="1:13">
      <c r="A18" s="36"/>
      <c r="B18" s="36"/>
      <c r="C18" s="3" t="s">
        <v>86</v>
      </c>
      <c r="G18" s="17"/>
      <c r="H18" s="21"/>
    </row>
    <row r="19" spans="1:13">
      <c r="A19" s="36"/>
      <c r="B19" s="36"/>
      <c r="C19" s="3" t="s">
        <v>56</v>
      </c>
      <c r="G19" s="17"/>
      <c r="H19" s="21"/>
    </row>
    <row r="20" spans="1:13">
      <c r="A20" s="36"/>
      <c r="B20" s="36"/>
      <c r="C20" s="3" t="s">
        <v>85</v>
      </c>
      <c r="G20" s="17"/>
      <c r="H20" s="21"/>
    </row>
    <row r="21" spans="1:13">
      <c r="A21" s="36" t="s">
        <v>87</v>
      </c>
      <c r="B21" s="3" t="s">
        <v>89</v>
      </c>
      <c r="C21" s="3" t="s">
        <v>103</v>
      </c>
      <c r="F21" s="18"/>
      <c r="G21" s="18"/>
      <c r="H21" s="21"/>
      <c r="K21" s="20"/>
      <c r="L21" s="18"/>
    </row>
    <row r="22" spans="1:13">
      <c r="A22" s="36"/>
      <c r="B22" s="36" t="s">
        <v>88</v>
      </c>
      <c r="C22" s="3" t="s">
        <v>94</v>
      </c>
      <c r="F22" s="18"/>
      <c r="G22" s="18"/>
      <c r="H22" s="21"/>
      <c r="K22" s="20"/>
      <c r="L22" s="18"/>
    </row>
    <row r="23" spans="1:13">
      <c r="A23" s="36"/>
      <c r="B23" s="36"/>
      <c r="C23" s="3" t="s">
        <v>95</v>
      </c>
      <c r="F23" s="18"/>
      <c r="G23" s="18"/>
      <c r="H23" s="21"/>
      <c r="K23" s="20"/>
      <c r="L23" s="18"/>
    </row>
    <row r="24" spans="1:13">
      <c r="A24" s="36"/>
      <c r="B24" s="36"/>
      <c r="C24" s="3" t="s">
        <v>96</v>
      </c>
      <c r="F24" s="18"/>
      <c r="G24" s="18"/>
      <c r="H24" s="21"/>
      <c r="K24" s="20"/>
      <c r="L24" s="18"/>
    </row>
    <row r="25" spans="1:13">
      <c r="A25" s="36"/>
      <c r="B25" s="36" t="s">
        <v>93</v>
      </c>
      <c r="C25" s="3" t="s">
        <v>94</v>
      </c>
      <c r="F25" s="18"/>
      <c r="G25" s="18"/>
      <c r="H25" s="21"/>
      <c r="K25" s="20"/>
      <c r="L25" s="18"/>
      <c r="M25" s="15"/>
    </row>
    <row r="26" spans="1:13">
      <c r="A26" s="36"/>
      <c r="B26" s="36"/>
      <c r="C26" s="3" t="s">
        <v>95</v>
      </c>
      <c r="F26" s="18"/>
      <c r="G26" s="18"/>
      <c r="H26" s="21"/>
      <c r="K26" s="20"/>
      <c r="L26" s="18"/>
      <c r="M26" s="15"/>
    </row>
    <row r="27" spans="1:13">
      <c r="A27" s="36"/>
      <c r="B27" s="36"/>
      <c r="C27" s="3" t="s">
        <v>96</v>
      </c>
      <c r="F27" s="18"/>
      <c r="G27" s="18"/>
      <c r="H27" s="21"/>
      <c r="K27" s="20"/>
      <c r="L27" s="18"/>
      <c r="M27" s="15"/>
    </row>
    <row r="28" spans="1:13" ht="30">
      <c r="A28" s="36"/>
      <c r="B28" s="36" t="s">
        <v>90</v>
      </c>
      <c r="C28" s="16" t="s">
        <v>97</v>
      </c>
      <c r="F28" s="18"/>
      <c r="G28" s="18"/>
      <c r="H28" s="21"/>
      <c r="K28" s="20"/>
      <c r="L28" s="18"/>
    </row>
    <row r="29" spans="1:13" ht="30">
      <c r="A29" s="36"/>
      <c r="B29" s="36"/>
      <c r="C29" s="16" t="s">
        <v>98</v>
      </c>
      <c r="F29" s="18"/>
      <c r="G29" s="18"/>
      <c r="H29" s="21"/>
      <c r="K29" s="20"/>
      <c r="L29" s="18"/>
    </row>
    <row r="30" spans="1:13">
      <c r="A30" s="36"/>
      <c r="B30" s="36" t="s">
        <v>91</v>
      </c>
      <c r="C30" s="3" t="s">
        <v>99</v>
      </c>
      <c r="F30" s="18"/>
      <c r="G30" s="18"/>
      <c r="H30" s="21"/>
      <c r="K30" s="20"/>
      <c r="L30" s="18"/>
    </row>
    <row r="31" spans="1:13">
      <c r="A31" s="36"/>
      <c r="B31" s="36"/>
      <c r="C31" s="3" t="s">
        <v>100</v>
      </c>
      <c r="F31" s="18"/>
      <c r="G31" s="18"/>
      <c r="H31" s="21"/>
      <c r="K31" s="20"/>
      <c r="L31" s="18"/>
      <c r="M31" s="15"/>
    </row>
    <row r="32" spans="1:13" ht="30">
      <c r="A32" s="36"/>
      <c r="B32" s="36" t="s">
        <v>92</v>
      </c>
      <c r="C32" s="16" t="s">
        <v>101</v>
      </c>
      <c r="F32" s="18"/>
      <c r="G32" s="18"/>
      <c r="H32" s="21"/>
      <c r="K32" s="20"/>
      <c r="L32" s="18"/>
    </row>
    <row r="33" spans="1:12" ht="30">
      <c r="A33" s="36"/>
      <c r="B33" s="36"/>
      <c r="C33" s="16" t="s">
        <v>102</v>
      </c>
      <c r="G33" s="17"/>
      <c r="L33" s="18"/>
    </row>
  </sheetData>
  <mergeCells count="15">
    <mergeCell ref="A21:A33"/>
    <mergeCell ref="B22:B24"/>
    <mergeCell ref="B25:B27"/>
    <mergeCell ref="B28:B29"/>
    <mergeCell ref="B30:B31"/>
    <mergeCell ref="B32:B33"/>
    <mergeCell ref="B15:B20"/>
    <mergeCell ref="A10:A20"/>
    <mergeCell ref="A1:B1"/>
    <mergeCell ref="A2:C2"/>
    <mergeCell ref="B10:B11"/>
    <mergeCell ref="B12:B14"/>
    <mergeCell ref="A3:B5"/>
    <mergeCell ref="A6:B8"/>
    <mergeCell ref="A9:B9"/>
  </mergeCells>
  <dataValidations count="2">
    <dataValidation type="list" allowBlank="1" showInputMessage="1" showErrorMessage="1" sqref="D4:Z4">
      <formula1>"-,Round Tube"</formula1>
    </dataValidation>
    <dataValidation type="list" allowBlank="1" showInputMessage="1" showErrorMessage="1" sqref="D2:Z2">
      <formula1>"Actived,Disabled"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General!$A$2:$A$100</xm:f>
          </x14:formula1>
          <xm:sqref>D3:Z3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9"/>
  <sheetViews>
    <sheetView zoomScaleNormal="100" workbookViewId="0">
      <selection activeCell="L6" sqref="L6"/>
    </sheetView>
  </sheetViews>
  <sheetFormatPr defaultRowHeight="15"/>
  <cols>
    <col min="1" max="1" width="13.5703125" style="1" customWidth="1"/>
    <col min="2" max="3" width="9.140625" style="1"/>
    <col min="4" max="4" width="12.28515625" style="1" customWidth="1"/>
    <col min="5" max="5" width="12" style="1" customWidth="1"/>
    <col min="6" max="6" width="11.85546875" style="1" customWidth="1"/>
    <col min="7" max="7" width="12" style="1" customWidth="1"/>
    <col min="8" max="8" width="11.85546875" style="1" customWidth="1"/>
    <col min="9" max="9" width="12.7109375" style="1" customWidth="1"/>
    <col min="10" max="10" width="12.140625" style="1" customWidth="1"/>
    <col min="11" max="11" width="11" style="1" customWidth="1"/>
    <col min="12" max="16384" width="9.140625" style="1"/>
  </cols>
  <sheetData>
    <row r="1" spans="1:26" s="10" customFormat="1" ht="15" customHeight="1">
      <c r="A1" s="10" t="s">
        <v>49</v>
      </c>
      <c r="B1" s="10">
        <f>BodyParameter!C1</f>
        <v>10</v>
      </c>
      <c r="C1" s="10" t="s">
        <v>58</v>
      </c>
      <c r="D1" s="10" t="str">
        <f>BodyParameter!D1</f>
        <v>Body1</v>
      </c>
      <c r="E1" s="10" t="str">
        <f>BodyParameter!E1</f>
        <v>Body2</v>
      </c>
      <c r="F1" s="10" t="str">
        <f>BodyParameter!F1</f>
        <v>Body3</v>
      </c>
      <c r="G1" s="10" t="str">
        <f>BodyParameter!G1</f>
        <v>Body4</v>
      </c>
      <c r="H1" s="10" t="str">
        <f>BodyParameter!H1</f>
        <v>Body5</v>
      </c>
      <c r="I1" s="10" t="str">
        <f>BodyParameter!I1</f>
        <v>Body6</v>
      </c>
      <c r="J1" s="10" t="str">
        <f>BodyParameter!J1</f>
        <v>Body7</v>
      </c>
      <c r="K1" s="10" t="str">
        <f>BodyParameter!K1</f>
        <v>Body8</v>
      </c>
      <c r="L1" s="10" t="str">
        <f>BodyParameter!L1</f>
        <v>Body9</v>
      </c>
      <c r="M1" s="10" t="str">
        <f>BodyParameter!M1</f>
        <v>Body10</v>
      </c>
      <c r="N1" s="10" t="str">
        <f>BodyParameter!N1</f>
        <v/>
      </c>
      <c r="O1" s="10" t="str">
        <f>BodyParameter!O1</f>
        <v/>
      </c>
      <c r="P1" s="10" t="str">
        <f>BodyParameter!P1</f>
        <v/>
      </c>
      <c r="Q1" s="10" t="str">
        <f>BodyParameter!Q1</f>
        <v/>
      </c>
      <c r="R1" s="10" t="str">
        <f>BodyParameter!R1</f>
        <v/>
      </c>
      <c r="S1" s="10" t="str">
        <f>BodyParameter!S1</f>
        <v/>
      </c>
      <c r="T1" s="10" t="str">
        <f>BodyParameter!T1</f>
        <v/>
      </c>
      <c r="U1" s="10" t="str">
        <f>BodyParameter!U1</f>
        <v/>
      </c>
      <c r="V1" s="10" t="str">
        <f>BodyParameter!V1</f>
        <v/>
      </c>
      <c r="W1" s="10" t="str">
        <f>BodyParameter!W1</f>
        <v/>
      </c>
      <c r="X1" s="10" t="str">
        <f>BodyParameter!X1</f>
        <v/>
      </c>
      <c r="Y1" s="10" t="str">
        <f>BodyParameter!Y1</f>
        <v/>
      </c>
      <c r="Z1" s="10" t="str">
        <f>BodyParameter!Z1</f>
        <v/>
      </c>
    </row>
    <row r="2" spans="1:26" s="10" customFormat="1" ht="42" customHeight="1">
      <c r="A2" s="36" t="s">
        <v>0</v>
      </c>
      <c r="B2" s="36"/>
      <c r="C2" s="10" t="s">
        <v>18</v>
      </c>
      <c r="D2" s="10" t="str">
        <f>BodyParameter!D3</f>
        <v>Cubic Spline Beam</v>
      </c>
      <c r="E2" s="10" t="str">
        <f>BodyParameter!E3</f>
        <v>Cubic Spline Beam</v>
      </c>
      <c r="F2" s="10" t="str">
        <f>BodyParameter!F3</f>
        <v>Cubic Spline Beam</v>
      </c>
      <c r="G2" s="10" t="str">
        <f>BodyParameter!G3</f>
        <v>Cubic Spline Beam</v>
      </c>
      <c r="H2" s="10" t="str">
        <f>BodyParameter!H3</f>
        <v>Cubic Spline Beam</v>
      </c>
      <c r="I2" s="10" t="str">
        <f>BodyParameter!I3</f>
        <v>Cubic Spline Beam</v>
      </c>
      <c r="J2" s="10" t="str">
        <f>BodyParameter!J3</f>
        <v>Cubic Spline Beam</v>
      </c>
      <c r="K2" s="10" t="str">
        <f>BodyParameter!K3</f>
        <v>Cubic Spline Beam</v>
      </c>
      <c r="L2" s="10" t="str">
        <f>BodyParameter!L3</f>
        <v>Cubic Spline Beam</v>
      </c>
      <c r="M2" s="10" t="str">
        <f>BodyParameter!M3</f>
        <v>Cubic Spline Beam</v>
      </c>
    </row>
    <row r="3" spans="1:26">
      <c r="A3" s="37" t="s">
        <v>57</v>
      </c>
      <c r="B3" s="37"/>
      <c r="C3" s="2">
        <v>1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</row>
    <row r="4" spans="1:26">
      <c r="A4" s="37" t="str">
        <f>"Joint"&amp;((ROW()-4)/6+1)</f>
        <v>Joint1</v>
      </c>
      <c r="B4" s="1" t="s">
        <v>52</v>
      </c>
      <c r="C4" s="1">
        <v>0</v>
      </c>
    </row>
    <row r="5" spans="1:26">
      <c r="A5" s="37"/>
      <c r="B5" s="1" t="s">
        <v>53</v>
      </c>
      <c r="C5" s="1">
        <v>0</v>
      </c>
    </row>
    <row r="6" spans="1:26">
      <c r="A6" s="37"/>
      <c r="B6" s="1" t="s">
        <v>54</v>
      </c>
      <c r="C6" s="1">
        <v>0</v>
      </c>
    </row>
    <row r="7" spans="1:26">
      <c r="A7" s="37"/>
      <c r="B7" s="1" t="s">
        <v>51</v>
      </c>
      <c r="C7" s="1">
        <v>0</v>
      </c>
    </row>
    <row r="8" spans="1:26">
      <c r="A8" s="37"/>
      <c r="B8" s="1" t="s">
        <v>55</v>
      </c>
      <c r="C8" s="1">
        <v>0</v>
      </c>
    </row>
    <row r="9" spans="1:26">
      <c r="A9" s="37"/>
      <c r="B9" s="1" t="s">
        <v>56</v>
      </c>
      <c r="C9" s="1">
        <v>0</v>
      </c>
    </row>
    <row r="10" spans="1:26" s="8" customFormat="1">
      <c r="A10" s="37" t="str">
        <f t="shared" ref="A10" si="0">"Joint"&amp;((ROW()-4)/6+1)</f>
        <v>Joint2</v>
      </c>
      <c r="B10" s="8" t="s">
        <v>52</v>
      </c>
    </row>
    <row r="11" spans="1:26" s="8" customFormat="1">
      <c r="A11" s="37"/>
      <c r="B11" s="8" t="s">
        <v>53</v>
      </c>
    </row>
    <row r="12" spans="1:26" s="8" customFormat="1">
      <c r="A12" s="37"/>
      <c r="B12" s="8" t="s">
        <v>54</v>
      </c>
    </row>
    <row r="13" spans="1:26" s="8" customFormat="1">
      <c r="A13" s="37"/>
      <c r="B13" s="8" t="s">
        <v>51</v>
      </c>
    </row>
    <row r="14" spans="1:26" s="8" customFormat="1">
      <c r="A14" s="37"/>
      <c r="B14" s="8" t="s">
        <v>55</v>
      </c>
    </row>
    <row r="15" spans="1:26" s="8" customFormat="1">
      <c r="A15" s="37"/>
      <c r="B15" s="8" t="s">
        <v>56</v>
      </c>
    </row>
    <row r="16" spans="1:26">
      <c r="A16" s="37" t="str">
        <f t="shared" ref="A16" si="1">"Joint"&amp;((ROW()-4)/6+1)</f>
        <v>Joint3</v>
      </c>
      <c r="B16" s="1" t="s">
        <v>52</v>
      </c>
    </row>
    <row r="17" spans="1:10">
      <c r="A17" s="37"/>
      <c r="B17" s="1" t="s">
        <v>53</v>
      </c>
      <c r="H17" s="22"/>
      <c r="J17" s="22"/>
    </row>
    <row r="18" spans="1:10">
      <c r="A18" s="37"/>
      <c r="B18" s="1" t="s">
        <v>54</v>
      </c>
      <c r="H18" s="22"/>
      <c r="J18" s="22"/>
    </row>
    <row r="19" spans="1:10">
      <c r="A19" s="37"/>
      <c r="B19" s="1" t="s">
        <v>51</v>
      </c>
    </row>
    <row r="20" spans="1:10">
      <c r="A20" s="37"/>
      <c r="B20" s="1" t="s">
        <v>55</v>
      </c>
    </row>
    <row r="21" spans="1:10">
      <c r="A21" s="37"/>
      <c r="B21" s="1" t="s">
        <v>56</v>
      </c>
    </row>
    <row r="22" spans="1:10" s="8" customFormat="1">
      <c r="A22" s="37" t="str">
        <f t="shared" ref="A22" si="2">"Joint"&amp;((ROW()-4)/6+1)</f>
        <v>Joint4</v>
      </c>
      <c r="B22" s="8" t="s">
        <v>52</v>
      </c>
    </row>
    <row r="23" spans="1:10" s="8" customFormat="1">
      <c r="A23" s="37"/>
      <c r="B23" s="8" t="s">
        <v>53</v>
      </c>
    </row>
    <row r="24" spans="1:10" s="8" customFormat="1">
      <c r="A24" s="37"/>
      <c r="B24" s="8" t="s">
        <v>54</v>
      </c>
    </row>
    <row r="25" spans="1:10" s="8" customFormat="1">
      <c r="A25" s="37"/>
      <c r="B25" s="8" t="s">
        <v>51</v>
      </c>
    </row>
    <row r="26" spans="1:10" s="8" customFormat="1">
      <c r="A26" s="37"/>
      <c r="B26" s="8" t="s">
        <v>55</v>
      </c>
    </row>
    <row r="27" spans="1:10" s="8" customFormat="1">
      <c r="A27" s="37"/>
      <c r="B27" s="8" t="s">
        <v>56</v>
      </c>
    </row>
    <row r="28" spans="1:10">
      <c r="A28" s="37" t="str">
        <f t="shared" ref="A28" si="3">"Joint"&amp;((ROW()-4)/6+1)</f>
        <v>Joint5</v>
      </c>
      <c r="B28" s="1" t="s">
        <v>52</v>
      </c>
    </row>
    <row r="29" spans="1:10">
      <c r="A29" s="37"/>
      <c r="B29" s="1" t="s">
        <v>53</v>
      </c>
    </row>
    <row r="30" spans="1:10">
      <c r="A30" s="37"/>
      <c r="B30" s="1" t="s">
        <v>54</v>
      </c>
    </row>
    <row r="31" spans="1:10">
      <c r="A31" s="37"/>
      <c r="B31" s="1" t="s">
        <v>51</v>
      </c>
    </row>
    <row r="32" spans="1:10">
      <c r="A32" s="37"/>
      <c r="B32" s="1" t="s">
        <v>55</v>
      </c>
    </row>
    <row r="33" spans="1:2">
      <c r="A33" s="37"/>
      <c r="B33" s="1" t="s">
        <v>56</v>
      </c>
    </row>
    <row r="34" spans="1:2" s="8" customFormat="1">
      <c r="A34" s="37" t="str">
        <f t="shared" ref="A34" si="4">"Joint"&amp;((ROW()-4)/6+1)</f>
        <v>Joint6</v>
      </c>
      <c r="B34" s="8" t="s">
        <v>52</v>
      </c>
    </row>
    <row r="35" spans="1:2" s="8" customFormat="1">
      <c r="A35" s="37"/>
      <c r="B35" s="8" t="s">
        <v>53</v>
      </c>
    </row>
    <row r="36" spans="1:2" s="8" customFormat="1">
      <c r="A36" s="37"/>
      <c r="B36" s="8" t="s">
        <v>54</v>
      </c>
    </row>
    <row r="37" spans="1:2" s="8" customFormat="1">
      <c r="A37" s="37"/>
      <c r="B37" s="8" t="s">
        <v>51</v>
      </c>
    </row>
    <row r="38" spans="1:2" s="8" customFormat="1">
      <c r="A38" s="37"/>
      <c r="B38" s="8" t="s">
        <v>55</v>
      </c>
    </row>
    <row r="39" spans="1:2" s="8" customFormat="1">
      <c r="A39" s="37"/>
      <c r="B39" s="8" t="s">
        <v>56</v>
      </c>
    </row>
    <row r="40" spans="1:2">
      <c r="A40" s="37" t="str">
        <f t="shared" ref="A40" si="5">"Joint"&amp;((ROW()-4)/6+1)</f>
        <v>Joint7</v>
      </c>
      <c r="B40" s="1" t="s">
        <v>52</v>
      </c>
    </row>
    <row r="41" spans="1:2">
      <c r="A41" s="37"/>
      <c r="B41" s="1" t="s">
        <v>53</v>
      </c>
    </row>
    <row r="42" spans="1:2">
      <c r="A42" s="37"/>
      <c r="B42" s="1" t="s">
        <v>54</v>
      </c>
    </row>
    <row r="43" spans="1:2">
      <c r="A43" s="37"/>
      <c r="B43" s="1" t="s">
        <v>51</v>
      </c>
    </row>
    <row r="44" spans="1:2">
      <c r="A44" s="37"/>
      <c r="B44" s="1" t="s">
        <v>55</v>
      </c>
    </row>
    <row r="45" spans="1:2">
      <c r="A45" s="37"/>
      <c r="B45" s="1" t="s">
        <v>56</v>
      </c>
    </row>
    <row r="46" spans="1:2" s="8" customFormat="1">
      <c r="A46" s="37" t="str">
        <f t="shared" ref="A46" si="6">"Joint"&amp;((ROW()-4)/6+1)</f>
        <v>Joint8</v>
      </c>
      <c r="B46" s="8" t="s">
        <v>52</v>
      </c>
    </row>
    <row r="47" spans="1:2" s="8" customFormat="1">
      <c r="A47" s="37"/>
      <c r="B47" s="8" t="s">
        <v>53</v>
      </c>
    </row>
    <row r="48" spans="1:2" s="8" customFormat="1">
      <c r="A48" s="37"/>
      <c r="B48" s="8" t="s">
        <v>54</v>
      </c>
    </row>
    <row r="49" spans="1:2" s="8" customFormat="1">
      <c r="A49" s="37"/>
      <c r="B49" s="8" t="s">
        <v>51</v>
      </c>
    </row>
    <row r="50" spans="1:2" s="8" customFormat="1">
      <c r="A50" s="37"/>
      <c r="B50" s="8" t="s">
        <v>55</v>
      </c>
    </row>
    <row r="51" spans="1:2" s="8" customFormat="1">
      <c r="A51" s="37"/>
      <c r="B51" s="8" t="s">
        <v>56</v>
      </c>
    </row>
    <row r="52" spans="1:2">
      <c r="A52" s="37" t="str">
        <f t="shared" ref="A52" si="7">"Joint"&amp;((ROW()-4)/6+1)</f>
        <v>Joint9</v>
      </c>
      <c r="B52" s="1" t="s">
        <v>52</v>
      </c>
    </row>
    <row r="53" spans="1:2">
      <c r="A53" s="37"/>
      <c r="B53" s="1" t="s">
        <v>53</v>
      </c>
    </row>
    <row r="54" spans="1:2">
      <c r="A54" s="37"/>
      <c r="B54" s="1" t="s">
        <v>54</v>
      </c>
    </row>
    <row r="55" spans="1:2">
      <c r="A55" s="37"/>
      <c r="B55" s="1" t="s">
        <v>51</v>
      </c>
    </row>
    <row r="56" spans="1:2">
      <c r="A56" s="37"/>
      <c r="B56" s="1" t="s">
        <v>55</v>
      </c>
    </row>
    <row r="57" spans="1:2">
      <c r="A57" s="37"/>
      <c r="B57" s="1" t="s">
        <v>56</v>
      </c>
    </row>
    <row r="58" spans="1:2" s="8" customFormat="1">
      <c r="A58" s="37" t="str">
        <f t="shared" ref="A58" si="8">"Joint"&amp;((ROW()-4)/6+1)</f>
        <v>Joint10</v>
      </c>
      <c r="B58" s="8" t="s">
        <v>52</v>
      </c>
    </row>
    <row r="59" spans="1:2" s="8" customFormat="1">
      <c r="A59" s="37"/>
      <c r="B59" s="8" t="s">
        <v>53</v>
      </c>
    </row>
    <row r="60" spans="1:2" s="8" customFormat="1">
      <c r="A60" s="37"/>
      <c r="B60" s="8" t="s">
        <v>54</v>
      </c>
    </row>
    <row r="61" spans="1:2" s="8" customFormat="1">
      <c r="A61" s="37"/>
      <c r="B61" s="8" t="s">
        <v>51</v>
      </c>
    </row>
    <row r="62" spans="1:2" s="8" customFormat="1">
      <c r="A62" s="37"/>
      <c r="B62" s="8" t="s">
        <v>55</v>
      </c>
    </row>
    <row r="63" spans="1:2" s="8" customFormat="1">
      <c r="A63" s="37"/>
      <c r="B63" s="8" t="s">
        <v>56</v>
      </c>
    </row>
    <row r="64" spans="1:2">
      <c r="A64" s="37" t="str">
        <f t="shared" ref="A64" si="9">"Joint"&amp;((ROW()-4)/6+1)</f>
        <v>Joint11</v>
      </c>
      <c r="B64" s="1" t="s">
        <v>52</v>
      </c>
    </row>
    <row r="65" spans="1:2">
      <c r="A65" s="37"/>
      <c r="B65" s="1" t="s">
        <v>53</v>
      </c>
    </row>
    <row r="66" spans="1:2">
      <c r="A66" s="37"/>
      <c r="B66" s="1" t="s">
        <v>54</v>
      </c>
    </row>
    <row r="67" spans="1:2">
      <c r="A67" s="37"/>
      <c r="B67" s="1" t="s">
        <v>51</v>
      </c>
    </row>
    <row r="68" spans="1:2">
      <c r="A68" s="37"/>
      <c r="B68" s="1" t="s">
        <v>55</v>
      </c>
    </row>
    <row r="69" spans="1:2">
      <c r="A69" s="37"/>
      <c r="B69" s="1" t="s">
        <v>56</v>
      </c>
    </row>
  </sheetData>
  <mergeCells count="13">
    <mergeCell ref="A28:A33"/>
    <mergeCell ref="A4:A9"/>
    <mergeCell ref="A2:B2"/>
    <mergeCell ref="A3:B3"/>
    <mergeCell ref="A10:A15"/>
    <mergeCell ref="A16:A21"/>
    <mergeCell ref="A22:A27"/>
    <mergeCell ref="A46:A51"/>
    <mergeCell ref="A52:A57"/>
    <mergeCell ref="A58:A63"/>
    <mergeCell ref="A64:A69"/>
    <mergeCell ref="A34:A39"/>
    <mergeCell ref="A40:A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G8" sqref="G8"/>
    </sheetView>
  </sheetViews>
  <sheetFormatPr defaultRowHeight="15"/>
  <cols>
    <col min="5" max="5" width="9.42578125" customWidth="1"/>
    <col min="6" max="6" width="19" customWidth="1"/>
    <col min="7" max="7" width="30.140625" customWidth="1"/>
  </cols>
  <sheetData>
    <row r="1" spans="1:15">
      <c r="A1" t="s">
        <v>65</v>
      </c>
      <c r="B1" t="s">
        <v>61</v>
      </c>
      <c r="C1" t="s">
        <v>62</v>
      </c>
      <c r="D1" t="s">
        <v>63</v>
      </c>
      <c r="E1" t="s">
        <v>105</v>
      </c>
      <c r="F1" t="s">
        <v>64</v>
      </c>
    </row>
    <row r="2" spans="1:15">
      <c r="A2">
        <f>ROW()-1</f>
        <v>1</v>
      </c>
      <c r="B2">
        <v>0</v>
      </c>
      <c r="C2">
        <v>1</v>
      </c>
      <c r="D2">
        <v>1</v>
      </c>
      <c r="E2">
        <v>1</v>
      </c>
      <c r="F2" t="s">
        <v>68</v>
      </c>
      <c r="G2" t="s">
        <v>70</v>
      </c>
      <c r="H2">
        <f>COUNTA(B:B)-1</f>
        <v>10</v>
      </c>
    </row>
    <row r="3" spans="1:15">
      <c r="A3">
        <f t="shared" ref="A3:A22" si="0">ROW()-1</f>
        <v>2</v>
      </c>
      <c r="B3">
        <v>1</v>
      </c>
      <c r="C3">
        <v>2</v>
      </c>
      <c r="D3">
        <v>2</v>
      </c>
      <c r="E3">
        <v>1</v>
      </c>
      <c r="F3" t="s">
        <v>68</v>
      </c>
      <c r="G3" t="str">
        <f>BodyParameter!A1</f>
        <v>BodyQuantity</v>
      </c>
      <c r="H3">
        <f>BodyParameter!C1</f>
        <v>10</v>
      </c>
    </row>
    <row r="4" spans="1:15">
      <c r="A4">
        <f t="shared" si="0"/>
        <v>3</v>
      </c>
      <c r="B4">
        <v>2</v>
      </c>
      <c r="C4">
        <v>2</v>
      </c>
      <c r="D4">
        <v>3</v>
      </c>
      <c r="E4">
        <v>1</v>
      </c>
      <c r="F4" t="s">
        <v>68</v>
      </c>
    </row>
    <row r="5" spans="1:15">
      <c r="A5">
        <f t="shared" si="0"/>
        <v>4</v>
      </c>
      <c r="B5">
        <v>3</v>
      </c>
      <c r="C5">
        <v>2</v>
      </c>
      <c r="D5">
        <v>4</v>
      </c>
      <c r="E5">
        <v>1</v>
      </c>
      <c r="F5" t="s">
        <v>68</v>
      </c>
      <c r="K5">
        <v>0</v>
      </c>
      <c r="L5">
        <v>1</v>
      </c>
      <c r="M5">
        <v>1</v>
      </c>
      <c r="N5">
        <v>1</v>
      </c>
      <c r="O5" t="s">
        <v>68</v>
      </c>
    </row>
    <row r="6" spans="1:15">
      <c r="A6">
        <f t="shared" si="0"/>
        <v>5</v>
      </c>
      <c r="B6">
        <v>4</v>
      </c>
      <c r="C6">
        <v>2</v>
      </c>
      <c r="D6">
        <v>5</v>
      </c>
      <c r="E6">
        <v>1</v>
      </c>
      <c r="F6" t="s">
        <v>68</v>
      </c>
      <c r="K6">
        <v>0</v>
      </c>
      <c r="L6">
        <v>2</v>
      </c>
      <c r="M6">
        <v>2</v>
      </c>
      <c r="N6">
        <v>1</v>
      </c>
      <c r="O6" t="s">
        <v>68</v>
      </c>
    </row>
    <row r="7" spans="1:15">
      <c r="A7">
        <f t="shared" si="0"/>
        <v>6</v>
      </c>
      <c r="B7">
        <v>5</v>
      </c>
      <c r="C7">
        <v>2</v>
      </c>
      <c r="D7">
        <v>6</v>
      </c>
      <c r="E7">
        <v>1</v>
      </c>
      <c r="F7" t="s">
        <v>68</v>
      </c>
      <c r="K7">
        <v>0</v>
      </c>
      <c r="L7">
        <v>3</v>
      </c>
      <c r="M7">
        <v>3</v>
      </c>
      <c r="N7">
        <v>1</v>
      </c>
      <c r="O7" t="s">
        <v>68</v>
      </c>
    </row>
    <row r="8" spans="1:15">
      <c r="A8">
        <f t="shared" si="0"/>
        <v>7</v>
      </c>
      <c r="B8">
        <v>6</v>
      </c>
      <c r="C8">
        <v>2</v>
      </c>
      <c r="D8">
        <v>7</v>
      </c>
      <c r="E8">
        <v>1</v>
      </c>
      <c r="F8" t="s">
        <v>68</v>
      </c>
      <c r="K8">
        <v>3</v>
      </c>
      <c r="L8">
        <v>2</v>
      </c>
      <c r="M8">
        <v>4</v>
      </c>
      <c r="N8">
        <v>1</v>
      </c>
      <c r="O8" t="s">
        <v>68</v>
      </c>
    </row>
    <row r="9" spans="1:15">
      <c r="A9">
        <f t="shared" si="0"/>
        <v>8</v>
      </c>
      <c r="B9">
        <v>7</v>
      </c>
      <c r="C9">
        <v>2</v>
      </c>
      <c r="D9">
        <v>8</v>
      </c>
      <c r="E9">
        <v>1</v>
      </c>
      <c r="F9" t="s">
        <v>68</v>
      </c>
      <c r="K9">
        <v>4</v>
      </c>
      <c r="L9">
        <v>2</v>
      </c>
      <c r="M9">
        <v>5</v>
      </c>
      <c r="N9">
        <v>1</v>
      </c>
      <c r="O9" t="s">
        <v>68</v>
      </c>
    </row>
    <row r="10" spans="1:15">
      <c r="A10">
        <f t="shared" si="0"/>
        <v>9</v>
      </c>
      <c r="B10">
        <v>8</v>
      </c>
      <c r="C10">
        <v>2</v>
      </c>
      <c r="D10">
        <v>9</v>
      </c>
      <c r="E10">
        <v>1</v>
      </c>
      <c r="F10" t="s">
        <v>68</v>
      </c>
      <c r="K10">
        <v>3</v>
      </c>
      <c r="L10">
        <v>2</v>
      </c>
      <c r="M10">
        <v>4</v>
      </c>
      <c r="N10">
        <v>1</v>
      </c>
      <c r="O10" t="s">
        <v>68</v>
      </c>
    </row>
    <row r="11" spans="1:15">
      <c r="A11">
        <f t="shared" si="0"/>
        <v>10</v>
      </c>
      <c r="B11">
        <v>9</v>
      </c>
      <c r="C11">
        <v>2</v>
      </c>
      <c r="D11">
        <v>10</v>
      </c>
      <c r="E11">
        <v>1</v>
      </c>
      <c r="F11" t="s">
        <v>68</v>
      </c>
      <c r="K11">
        <v>4</v>
      </c>
      <c r="L11">
        <v>2</v>
      </c>
      <c r="M11">
        <v>5</v>
      </c>
      <c r="N11">
        <v>1</v>
      </c>
      <c r="O11" t="s">
        <v>68</v>
      </c>
    </row>
    <row r="12" spans="1:15">
      <c r="A12">
        <f t="shared" si="0"/>
        <v>11</v>
      </c>
      <c r="K12">
        <v>5</v>
      </c>
      <c r="L12">
        <v>2</v>
      </c>
      <c r="M12">
        <v>6</v>
      </c>
      <c r="N12">
        <v>1</v>
      </c>
      <c r="O12" t="s">
        <v>68</v>
      </c>
    </row>
    <row r="13" spans="1:15">
      <c r="A13">
        <f t="shared" si="0"/>
        <v>12</v>
      </c>
      <c r="K13">
        <v>6</v>
      </c>
      <c r="L13">
        <v>2</v>
      </c>
      <c r="M13">
        <v>7</v>
      </c>
      <c r="N13">
        <v>1</v>
      </c>
      <c r="O13" t="s">
        <v>68</v>
      </c>
    </row>
    <row r="14" spans="1:15">
      <c r="A14">
        <f t="shared" si="0"/>
        <v>13</v>
      </c>
      <c r="K14">
        <v>7</v>
      </c>
      <c r="L14">
        <v>2</v>
      </c>
      <c r="M14">
        <v>8</v>
      </c>
      <c r="N14">
        <v>1</v>
      </c>
      <c r="O14" t="s">
        <v>68</v>
      </c>
    </row>
    <row r="15" spans="1:15">
      <c r="A15">
        <f t="shared" si="0"/>
        <v>14</v>
      </c>
    </row>
    <row r="16" spans="1:15">
      <c r="A16">
        <f t="shared" si="0"/>
        <v>15</v>
      </c>
    </row>
    <row r="17" spans="1:1">
      <c r="A17">
        <f t="shared" si="0"/>
        <v>16</v>
      </c>
    </row>
    <row r="18" spans="1:1">
      <c r="A18">
        <f t="shared" si="0"/>
        <v>17</v>
      </c>
    </row>
    <row r="19" spans="1:1">
      <c r="A19">
        <f t="shared" si="0"/>
        <v>18</v>
      </c>
    </row>
    <row r="20" spans="1:1">
      <c r="A20">
        <f t="shared" si="0"/>
        <v>19</v>
      </c>
    </row>
    <row r="21" spans="1:1">
      <c r="A21">
        <f t="shared" si="0"/>
        <v>20</v>
      </c>
    </row>
    <row r="22" spans="1:1">
      <c r="A22">
        <f t="shared" si="0"/>
        <v>21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General!$B$2:$B$100</xm:f>
          </x14:formula1>
          <xm:sqref>O5:O14 F2:F22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32"/>
  <sheetViews>
    <sheetView workbookViewId="0">
      <selection activeCell="M12" sqref="M12"/>
    </sheetView>
  </sheetViews>
  <sheetFormatPr defaultRowHeight="15"/>
  <cols>
    <col min="1" max="2" width="9.140625" style="1"/>
    <col min="3" max="3" width="12.7109375" style="1" customWidth="1"/>
    <col min="4" max="4" width="12.140625" style="1" customWidth="1"/>
    <col min="5" max="5" width="11.85546875" style="1" customWidth="1"/>
    <col min="6" max="6" width="11.7109375" style="1" customWidth="1"/>
    <col min="7" max="7" width="12.5703125" style="1" customWidth="1"/>
    <col min="8" max="8" width="11.7109375" style="1" customWidth="1"/>
    <col min="9" max="9" width="12.5703125" style="1" customWidth="1"/>
    <col min="10" max="10" width="11.7109375" style="1" customWidth="1"/>
    <col min="11" max="11" width="12.5703125" style="1" customWidth="1"/>
    <col min="12" max="12" width="11.7109375" style="1" customWidth="1"/>
    <col min="13" max="14" width="12.5703125" style="1" customWidth="1"/>
    <col min="15" max="15" width="12.28515625" style="1" customWidth="1"/>
    <col min="16" max="16" width="12.42578125" style="1" customWidth="1"/>
    <col min="17" max="17" width="12.85546875" style="1" customWidth="1"/>
    <col min="18" max="16384" width="9.140625" style="1"/>
  </cols>
  <sheetData>
    <row r="1" spans="1:33">
      <c r="A1" s="1" t="s">
        <v>49</v>
      </c>
      <c r="C1" s="1">
        <f>BodyParameter!C1</f>
        <v>10</v>
      </c>
      <c r="D1" s="1" t="str">
        <f>BodyParameter!D1</f>
        <v>Body1</v>
      </c>
      <c r="E1" s="1" t="str">
        <f>BodyParameter!E1</f>
        <v>Body2</v>
      </c>
      <c r="F1" s="1" t="str">
        <f>BodyParameter!F1</f>
        <v>Body3</v>
      </c>
      <c r="G1" s="1" t="str">
        <f>BodyParameter!G1</f>
        <v>Body4</v>
      </c>
      <c r="H1" s="1" t="str">
        <f>BodyParameter!H1</f>
        <v>Body5</v>
      </c>
      <c r="I1" s="1" t="str">
        <f>BodyParameter!I1</f>
        <v>Body6</v>
      </c>
      <c r="J1" s="1" t="str">
        <f>BodyParameter!J1</f>
        <v>Body7</v>
      </c>
      <c r="K1" s="1" t="str">
        <f>BodyParameter!K1</f>
        <v>Body8</v>
      </c>
      <c r="L1" s="1" t="str">
        <f>BodyParameter!L1</f>
        <v>Body9</v>
      </c>
      <c r="M1" s="1" t="str">
        <f>BodyParameter!M1</f>
        <v>Body10</v>
      </c>
      <c r="N1" s="1" t="str">
        <f>BodyParameter!N1</f>
        <v/>
      </c>
      <c r="O1" s="1" t="str">
        <f>BodyParameter!O1</f>
        <v/>
      </c>
      <c r="P1" s="1" t="str">
        <f>BodyParameter!P1</f>
        <v/>
      </c>
      <c r="Q1" s="1" t="str">
        <f>BodyParameter!Q1</f>
        <v/>
      </c>
      <c r="R1" s="1" t="str">
        <f>BodyParameter!R1</f>
        <v/>
      </c>
      <c r="S1" s="1" t="str">
        <f>BodyParameter!S1</f>
        <v/>
      </c>
      <c r="T1" s="1" t="str">
        <f>BodyParameter!T1</f>
        <v/>
      </c>
    </row>
    <row r="2" spans="1:33" s="10" customFormat="1" ht="34.5" customHeight="1">
      <c r="A2" s="36" t="s">
        <v>0</v>
      </c>
      <c r="B2" s="36"/>
      <c r="C2" s="36"/>
      <c r="D2" s="10" t="str">
        <f>BodyParameter!D3</f>
        <v>Cubic Spline Beam</v>
      </c>
      <c r="E2" s="10" t="str">
        <f>BodyParameter!E3</f>
        <v>Cubic Spline Beam</v>
      </c>
      <c r="F2" s="10" t="str">
        <f>BodyParameter!F3</f>
        <v>Cubic Spline Beam</v>
      </c>
      <c r="G2" s="10" t="str">
        <f>BodyParameter!G3</f>
        <v>Cubic Spline Beam</v>
      </c>
      <c r="H2" s="10" t="str">
        <f>BodyParameter!H3</f>
        <v>Cubic Spline Beam</v>
      </c>
      <c r="I2" s="10" t="str">
        <f>BodyParameter!I3</f>
        <v>Cubic Spline Beam</v>
      </c>
      <c r="J2" s="10" t="str">
        <f>BodyParameter!J3</f>
        <v>Cubic Spline Beam</v>
      </c>
      <c r="K2" s="10" t="str">
        <f>BodyParameter!K3</f>
        <v>Cubic Spline Beam</v>
      </c>
      <c r="L2" s="10" t="str">
        <f>BodyParameter!L3</f>
        <v>Cubic Spline Beam</v>
      </c>
      <c r="M2" s="10" t="str">
        <f>BodyParameter!M3</f>
        <v>Cubic Spline Beam</v>
      </c>
      <c r="R2" s="10">
        <f>BodyParameter!R3</f>
        <v>0</v>
      </c>
      <c r="S2" s="10">
        <f>BodyParameter!S3</f>
        <v>0</v>
      </c>
      <c r="T2" s="10">
        <f>BodyParameter!T3</f>
        <v>0</v>
      </c>
    </row>
    <row r="3" spans="1:33">
      <c r="A3" s="37" t="s">
        <v>30</v>
      </c>
      <c r="B3" s="37" t="s">
        <v>29</v>
      </c>
      <c r="C3" s="1" t="s">
        <v>20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33">
      <c r="A4" s="37"/>
      <c r="B4" s="37"/>
      <c r="C4" s="1" t="s">
        <v>21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33">
      <c r="A5" s="37"/>
      <c r="B5" s="37"/>
      <c r="C5" s="1" t="s">
        <v>22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33">
      <c r="A6" s="37"/>
      <c r="B6" s="37"/>
      <c r="C6" s="1" t="s">
        <v>23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33">
      <c r="A7" s="37"/>
      <c r="B7" s="37"/>
      <c r="C7" s="1" t="s">
        <v>24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33">
      <c r="A8" s="37"/>
      <c r="B8" s="37"/>
      <c r="C8" s="1" t="s">
        <v>25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2"/>
    </row>
    <row r="9" spans="1:33" s="8" customFormat="1">
      <c r="A9" s="37"/>
      <c r="B9" s="37" t="s">
        <v>35</v>
      </c>
      <c r="C9" s="1" t="s">
        <v>36</v>
      </c>
      <c r="D9" s="1">
        <f>BodyParameter!D9</f>
        <v>1.5</v>
      </c>
      <c r="E9" s="1">
        <f>D9+BodyParameter!E9</f>
        <v>3</v>
      </c>
      <c r="F9" s="1">
        <f>E9+BodyParameter!F9</f>
        <v>4.5</v>
      </c>
      <c r="G9" s="1">
        <f>F9+BodyParameter!G9</f>
        <v>6</v>
      </c>
      <c r="H9" s="1">
        <f>G9+BodyParameter!H9</f>
        <v>7.5</v>
      </c>
      <c r="I9" s="1">
        <f>H9+BodyParameter!I9</f>
        <v>9</v>
      </c>
      <c r="J9" s="1">
        <f>I9+BodyParameter!J9</f>
        <v>10.5</v>
      </c>
      <c r="K9" s="1">
        <f>J9+BodyParameter!K9</f>
        <v>12</v>
      </c>
      <c r="L9" s="1">
        <f>K9+BodyParameter!L9</f>
        <v>13.5</v>
      </c>
      <c r="M9" s="1">
        <f>L9+BodyParameter!M9</f>
        <v>15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s="8" customFormat="1">
      <c r="A10" s="37"/>
      <c r="B10" s="37"/>
      <c r="C10" s="1" t="s">
        <v>37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s="8" customFormat="1">
      <c r="A11" s="37"/>
      <c r="B11" s="37"/>
      <c r="C11" s="1" t="s">
        <v>38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s="8" customFormat="1">
      <c r="A12" s="37"/>
      <c r="B12" s="37"/>
      <c r="C12" s="1" t="s">
        <v>39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8" customFormat="1">
      <c r="A13" s="37"/>
      <c r="B13" s="37"/>
      <c r="C13" s="1" t="s">
        <v>40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s="8" customFormat="1">
      <c r="A14" s="37"/>
      <c r="B14" s="37"/>
      <c r="C14" s="1" t="s">
        <v>41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37" t="s">
        <v>31</v>
      </c>
      <c r="B15" s="40" t="s">
        <v>29</v>
      </c>
      <c r="C15" s="8" t="s">
        <v>27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33">
      <c r="A16" s="37"/>
      <c r="B16" s="40"/>
      <c r="C16" s="8" t="s">
        <v>26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35">
      <c r="A17" s="37"/>
      <c r="B17" s="40"/>
      <c r="C17" s="8" t="s">
        <v>28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35">
      <c r="A18" s="37"/>
      <c r="B18" s="40"/>
      <c r="C18" s="8" t="s">
        <v>32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35">
      <c r="A19" s="37"/>
      <c r="B19" s="40"/>
      <c r="C19" s="8" t="s">
        <v>33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35">
      <c r="A20" s="37"/>
      <c r="B20" s="40"/>
      <c r="C20" s="8" t="s">
        <v>34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35" s="8" customFormat="1">
      <c r="A21" s="37"/>
      <c r="B21" s="40" t="s">
        <v>35</v>
      </c>
      <c r="C21" s="8" t="s">
        <v>42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</row>
    <row r="22" spans="1:35" s="8" customFormat="1">
      <c r="A22" s="37"/>
      <c r="B22" s="40"/>
      <c r="C22" s="8" t="s">
        <v>43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</row>
    <row r="23" spans="1:35" s="8" customFormat="1">
      <c r="A23" s="37"/>
      <c r="B23" s="40"/>
      <c r="C23" s="8" t="s">
        <v>44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</row>
    <row r="24" spans="1:35" s="8" customFormat="1">
      <c r="A24" s="37"/>
      <c r="B24" s="40"/>
      <c r="C24" s="8" t="s">
        <v>45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</row>
    <row r="25" spans="1:35" s="8" customFormat="1">
      <c r="A25" s="37"/>
      <c r="B25" s="40"/>
      <c r="C25" s="8" t="s">
        <v>46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</row>
    <row r="26" spans="1:35" s="8" customFormat="1">
      <c r="A26" s="37"/>
      <c r="B26" s="40"/>
      <c r="C26" s="8" t="s">
        <v>47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</row>
    <row r="27" spans="1:35">
      <c r="A27" s="37" t="s">
        <v>111</v>
      </c>
      <c r="B27" s="1" t="s">
        <v>94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AB27" s="8"/>
      <c r="AC27" s="8"/>
      <c r="AD27" s="8"/>
      <c r="AE27" s="8"/>
      <c r="AF27" s="8"/>
      <c r="AG27" s="8"/>
      <c r="AH27" s="8"/>
      <c r="AI27" s="8"/>
    </row>
    <row r="28" spans="1:35">
      <c r="A28" s="37"/>
      <c r="B28" s="1" t="s">
        <v>112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AB28" s="8"/>
      <c r="AC28" s="8"/>
      <c r="AD28" s="8"/>
      <c r="AE28" s="8"/>
      <c r="AF28" s="8"/>
      <c r="AG28" s="8"/>
      <c r="AH28" s="8"/>
      <c r="AI28" s="8"/>
    </row>
    <row r="29" spans="1:35" s="8" customFormat="1">
      <c r="A29" s="37"/>
      <c r="B29" s="8" t="s">
        <v>94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  <c r="I29" s="8">
        <v>1</v>
      </c>
      <c r="J29" s="8">
        <v>1</v>
      </c>
      <c r="K29" s="8">
        <v>1</v>
      </c>
      <c r="L29" s="8">
        <v>1</v>
      </c>
      <c r="M29" s="8">
        <v>1</v>
      </c>
    </row>
    <row r="30" spans="1:35" s="8" customFormat="1">
      <c r="A30" s="37"/>
      <c r="B30" s="8" t="s">
        <v>112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</row>
    <row r="31" spans="1:35">
      <c r="A31" s="37"/>
      <c r="B31" s="1" t="s">
        <v>94</v>
      </c>
      <c r="AB31" s="8"/>
      <c r="AC31" s="8"/>
      <c r="AD31" s="8"/>
      <c r="AE31" s="8"/>
      <c r="AF31" s="8"/>
      <c r="AG31" s="8"/>
      <c r="AH31" s="8"/>
      <c r="AI31" s="8"/>
    </row>
    <row r="32" spans="1:35">
      <c r="A32" s="37"/>
      <c r="B32" s="1" t="s">
        <v>112</v>
      </c>
      <c r="AB32" s="8"/>
      <c r="AC32" s="8"/>
      <c r="AD32" s="8"/>
      <c r="AE32" s="8"/>
      <c r="AF32" s="8"/>
      <c r="AG32" s="8"/>
      <c r="AH32" s="8"/>
      <c r="AI32" s="8"/>
    </row>
  </sheetData>
  <mergeCells count="8">
    <mergeCell ref="A27:A32"/>
    <mergeCell ref="A2:C2"/>
    <mergeCell ref="A3:A14"/>
    <mergeCell ref="B3:B8"/>
    <mergeCell ref="B15:B20"/>
    <mergeCell ref="A15:A26"/>
    <mergeCell ref="B9:B14"/>
    <mergeCell ref="B21:B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J12" sqref="J12"/>
    </sheetView>
  </sheetViews>
  <sheetFormatPr defaultRowHeight="15"/>
  <cols>
    <col min="4" max="6" width="9.140625" style="27"/>
    <col min="7" max="7" width="14" style="27" customWidth="1"/>
    <col min="8" max="10" width="9.140625" style="28"/>
    <col min="11" max="11" width="13.7109375" style="28" customWidth="1"/>
    <col min="13" max="13" width="27.5703125" customWidth="1"/>
  </cols>
  <sheetData>
    <row r="1" spans="1:14">
      <c r="A1" s="41" t="str">
        <f>[1]BodyParameter!A1</f>
        <v>BodyQuantity</v>
      </c>
      <c r="B1" s="41"/>
      <c r="C1">
        <f>[1]BodyParameter!C1</f>
        <v>3</v>
      </c>
      <c r="D1" s="41" t="s">
        <v>113</v>
      </c>
      <c r="E1" s="41"/>
      <c r="F1" s="41"/>
      <c r="G1" s="41"/>
      <c r="H1" s="42" t="s">
        <v>114</v>
      </c>
      <c r="I1" s="42"/>
      <c r="J1" s="42"/>
      <c r="K1" s="42"/>
    </row>
    <row r="2" spans="1:14">
      <c r="A2" t="s">
        <v>65</v>
      </c>
      <c r="B2" t="s">
        <v>115</v>
      </c>
      <c r="C2" t="s">
        <v>116</v>
      </c>
      <c r="D2" s="27" t="s">
        <v>117</v>
      </c>
      <c r="E2" s="27" t="s">
        <v>118</v>
      </c>
      <c r="F2" s="27" t="s">
        <v>119</v>
      </c>
      <c r="G2" s="27" t="s">
        <v>120</v>
      </c>
      <c r="H2" s="28" t="s">
        <v>121</v>
      </c>
      <c r="I2" s="28" t="s">
        <v>122</v>
      </c>
      <c r="J2" s="28" t="s">
        <v>123</v>
      </c>
      <c r="K2" s="28" t="s">
        <v>124</v>
      </c>
    </row>
    <row r="3" spans="1:14">
      <c r="A3">
        <f>ROW()-2</f>
        <v>1</v>
      </c>
      <c r="I3" s="29"/>
      <c r="M3" t="s">
        <v>125</v>
      </c>
      <c r="N3">
        <f>COUNTA(B:B)-1</f>
        <v>0</v>
      </c>
    </row>
    <row r="4" spans="1:14">
      <c r="A4">
        <f t="shared" ref="A4:A23" si="0">ROW()-2</f>
        <v>2</v>
      </c>
      <c r="I4" s="29"/>
    </row>
    <row r="5" spans="1:14">
      <c r="A5">
        <f t="shared" si="0"/>
        <v>3</v>
      </c>
      <c r="I5" s="29"/>
    </row>
    <row r="6" spans="1:14">
      <c r="A6">
        <f t="shared" si="0"/>
        <v>4</v>
      </c>
    </row>
    <row r="7" spans="1:14">
      <c r="A7">
        <f t="shared" si="0"/>
        <v>5</v>
      </c>
    </row>
    <row r="8" spans="1:14">
      <c r="A8">
        <f t="shared" si="0"/>
        <v>6</v>
      </c>
    </row>
    <row r="9" spans="1:14">
      <c r="A9">
        <f t="shared" si="0"/>
        <v>7</v>
      </c>
    </row>
    <row r="10" spans="1:14">
      <c r="A10">
        <f t="shared" si="0"/>
        <v>8</v>
      </c>
    </row>
    <row r="11" spans="1:14">
      <c r="A11">
        <f t="shared" si="0"/>
        <v>9</v>
      </c>
    </row>
    <row r="12" spans="1:14">
      <c r="A12">
        <f t="shared" si="0"/>
        <v>10</v>
      </c>
    </row>
    <row r="13" spans="1:14">
      <c r="A13">
        <f t="shared" si="0"/>
        <v>11</v>
      </c>
    </row>
    <row r="14" spans="1:14">
      <c r="A14">
        <f t="shared" si="0"/>
        <v>12</v>
      </c>
    </row>
    <row r="15" spans="1:14">
      <c r="A15">
        <f t="shared" si="0"/>
        <v>13</v>
      </c>
    </row>
    <row r="16" spans="1:14">
      <c r="A16">
        <f t="shared" si="0"/>
        <v>14</v>
      </c>
    </row>
    <row r="17" spans="1:1">
      <c r="A17">
        <f t="shared" si="0"/>
        <v>15</v>
      </c>
    </row>
    <row r="18" spans="1:1">
      <c r="A18">
        <f t="shared" si="0"/>
        <v>16</v>
      </c>
    </row>
    <row r="19" spans="1:1">
      <c r="A19">
        <f t="shared" si="0"/>
        <v>17</v>
      </c>
    </row>
    <row r="20" spans="1:1">
      <c r="A20">
        <f t="shared" si="0"/>
        <v>18</v>
      </c>
    </row>
    <row r="21" spans="1:1">
      <c r="A21">
        <f t="shared" si="0"/>
        <v>19</v>
      </c>
    </row>
    <row r="22" spans="1:1">
      <c r="A22">
        <f t="shared" si="0"/>
        <v>20</v>
      </c>
    </row>
    <row r="23" spans="1:1">
      <c r="A23">
        <f t="shared" si="0"/>
        <v>21</v>
      </c>
    </row>
  </sheetData>
  <mergeCells count="3">
    <mergeCell ref="A1:B1"/>
    <mergeCell ref="D1:G1"/>
    <mergeCell ref="H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activeCell="J2" sqref="J2:L2"/>
    </sheetView>
  </sheetViews>
  <sheetFormatPr defaultRowHeight="15"/>
  <cols>
    <col min="1" max="1" width="44.5703125" customWidth="1"/>
    <col min="2" max="2" width="11" customWidth="1"/>
    <col min="3" max="3" width="13.85546875" customWidth="1"/>
    <col min="4" max="4" width="13.7109375" customWidth="1"/>
    <col min="5" max="5" width="13.140625" customWidth="1"/>
    <col min="6" max="6" width="12.28515625" customWidth="1"/>
    <col min="7" max="7" width="14.28515625" customWidth="1"/>
    <col min="8" max="8" width="11.42578125" customWidth="1"/>
    <col min="9" max="9" width="14.85546875" customWidth="1"/>
    <col min="10" max="10" width="13.28515625" customWidth="1"/>
    <col min="11" max="11" width="12.42578125" customWidth="1"/>
    <col min="12" max="12" width="12.28515625" customWidth="1"/>
    <col min="13" max="13" width="11.85546875" customWidth="1"/>
    <col min="14" max="14" width="12.5703125" customWidth="1"/>
    <col min="15" max="16" width="12.140625" customWidth="1"/>
  </cols>
  <sheetData>
    <row r="1" spans="1:22">
      <c r="A1" t="s">
        <v>74</v>
      </c>
      <c r="B1">
        <f>BodyParameter!C1</f>
        <v>10</v>
      </c>
      <c r="C1" t="str">
        <f>BodyParameter!D1</f>
        <v>Body1</v>
      </c>
      <c r="D1" t="str">
        <f>BodyParameter!E1</f>
        <v>Body2</v>
      </c>
      <c r="E1" t="str">
        <f>BodyParameter!F1</f>
        <v>Body3</v>
      </c>
      <c r="F1" t="str">
        <f>BodyParameter!G1</f>
        <v>Body4</v>
      </c>
      <c r="G1" t="str">
        <f>BodyParameter!H1</f>
        <v>Body5</v>
      </c>
      <c r="H1" t="str">
        <f>BodyParameter!I1</f>
        <v>Body6</v>
      </c>
      <c r="I1" t="str">
        <f>BodyParameter!J1</f>
        <v>Body7</v>
      </c>
      <c r="J1" t="str">
        <f>BodyParameter!K1</f>
        <v>Body8</v>
      </c>
      <c r="K1" t="str">
        <f>BodyParameter!L1</f>
        <v>Body9</v>
      </c>
      <c r="L1" t="str">
        <f>BodyParameter!M1</f>
        <v>Body10</v>
      </c>
      <c r="M1" t="str">
        <f>BodyParameter!N1</f>
        <v/>
      </c>
      <c r="N1" t="str">
        <f>BodyParameter!O1</f>
        <v/>
      </c>
      <c r="O1" t="str">
        <f>BodyParameter!P1</f>
        <v/>
      </c>
      <c r="P1" t="str">
        <f>BodyParameter!Q1</f>
        <v/>
      </c>
      <c r="Q1" t="str">
        <f>BodyParameter!R1</f>
        <v/>
      </c>
      <c r="R1" t="str">
        <f>BodyParameter!S1</f>
        <v/>
      </c>
      <c r="S1" t="str">
        <f>BodyParameter!T1</f>
        <v/>
      </c>
      <c r="T1" t="str">
        <f>BodyParameter!U1</f>
        <v/>
      </c>
      <c r="U1" t="str">
        <f>BodyParameter!V1</f>
        <v/>
      </c>
      <c r="V1" t="str">
        <f>BodyParameter!W1</f>
        <v/>
      </c>
    </row>
    <row r="2" spans="1:22" s="11" customFormat="1" ht="27.75" customHeight="1">
      <c r="A2" s="43" t="s">
        <v>0</v>
      </c>
      <c r="B2" s="43"/>
      <c r="C2" s="11" t="str">
        <f>BodyParameter!D3</f>
        <v>Cubic Spline Beam</v>
      </c>
      <c r="D2" s="11" t="str">
        <f>BodyParameter!E3</f>
        <v>Cubic Spline Beam</v>
      </c>
      <c r="E2" s="11" t="str">
        <f>BodyParameter!F3</f>
        <v>Cubic Spline Beam</v>
      </c>
      <c r="F2" s="11" t="str">
        <f>BodyParameter!G3</f>
        <v>Cubic Spline Beam</v>
      </c>
      <c r="G2" s="11" t="str">
        <f>BodyParameter!H3</f>
        <v>Cubic Spline Beam</v>
      </c>
      <c r="H2" s="11" t="str">
        <f>BodyParameter!I3</f>
        <v>Cubic Spline Beam</v>
      </c>
      <c r="I2" s="11" t="str">
        <f>BodyParameter!J3</f>
        <v>Cubic Spline Beam</v>
      </c>
      <c r="J2" s="11" t="str">
        <f>BodyParameter!K3</f>
        <v>Cubic Spline Beam</v>
      </c>
      <c r="K2" s="11" t="str">
        <f>BodyParameter!L3</f>
        <v>Cubic Spline Beam</v>
      </c>
      <c r="L2" s="11" t="str">
        <f>BodyParameter!M3</f>
        <v>Cubic Spline Beam</v>
      </c>
    </row>
    <row r="3" spans="1:22" s="23" customFormat="1" ht="32.25" customHeight="1">
      <c r="A3" s="44" t="s">
        <v>71</v>
      </c>
      <c r="B3" s="44"/>
    </row>
    <row r="4" spans="1:22">
      <c r="A4" s="45" t="s">
        <v>72</v>
      </c>
      <c r="B4" s="45"/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</row>
    <row r="5" spans="1:22">
      <c r="A5" s="45" t="s">
        <v>73</v>
      </c>
      <c r="B5" s="45"/>
      <c r="C5" t="s">
        <v>110</v>
      </c>
      <c r="D5" t="s">
        <v>109</v>
      </c>
      <c r="E5" t="s">
        <v>110</v>
      </c>
      <c r="F5" t="s">
        <v>109</v>
      </c>
      <c r="G5" t="s">
        <v>110</v>
      </c>
      <c r="H5" t="s">
        <v>109</v>
      </c>
      <c r="I5" t="s">
        <v>110</v>
      </c>
      <c r="J5" t="s">
        <v>109</v>
      </c>
      <c r="K5" t="s">
        <v>110</v>
      </c>
      <c r="L5" t="s">
        <v>109</v>
      </c>
    </row>
    <row r="6" spans="1:22">
      <c r="A6" t="s">
        <v>107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General</vt:lpstr>
      <vt:lpstr>Solver Parameter</vt:lpstr>
      <vt:lpstr>BodyParameter</vt:lpstr>
      <vt:lpstr>Joint</vt:lpstr>
      <vt:lpstr>Constraint</vt:lpstr>
      <vt:lpstr>Initial State</vt:lpstr>
      <vt:lpstr>Nodal Force</vt:lpstr>
      <vt:lpstr>Plot 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戴小兵</dc:creator>
  <cp:lastModifiedBy>戴小兵</cp:lastModifiedBy>
  <dcterms:created xsi:type="dcterms:W3CDTF">2020-08-23T21:57:43Z</dcterms:created>
  <dcterms:modified xsi:type="dcterms:W3CDTF">2021-03-26T20:00:46Z</dcterms:modified>
</cp:coreProperties>
</file>