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Cantilever Beam Self Gravity Test\Timoshenko Beam Test\"/>
    </mc:Choice>
  </mc:AlternateContent>
  <bookViews>
    <workbookView xWindow="0" yWindow="0" windowWidth="15615" windowHeight="2580" tabRatio="650" firstSheet="1" activeTab="4"/>
  </bookViews>
  <sheets>
    <sheet name="General" sheetId="6" r:id="rId1"/>
    <sheet name="Solver Parameter" sheetId="7" r:id="rId2"/>
    <sheet name="BodyParameter" sheetId="1" r:id="rId3"/>
    <sheet name="Joint" sheetId="3" r:id="rId4"/>
    <sheet name="Constraint" sheetId="4" r:id="rId5"/>
    <sheet name="Initial State" sheetId="2" r:id="rId6"/>
    <sheet name="Nodal Force" sheetId="8" r:id="rId7"/>
    <sheet name="Plot Parameter" sheetId="9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9" l="1"/>
  <c r="H1" i="9"/>
  <c r="I1" i="9"/>
  <c r="J1" i="9"/>
  <c r="K1" i="9"/>
  <c r="L1" i="9"/>
  <c r="G2" i="9"/>
  <c r="H2" i="9"/>
  <c r="I2" i="9"/>
  <c r="J2" i="9"/>
  <c r="K2" i="9"/>
  <c r="L2" i="9"/>
  <c r="H1" i="2"/>
  <c r="I1" i="2"/>
  <c r="J1" i="2"/>
  <c r="K1" i="2"/>
  <c r="L1" i="2"/>
  <c r="M1" i="2"/>
  <c r="H2" i="2"/>
  <c r="I2" i="2"/>
  <c r="J2" i="2"/>
  <c r="K2" i="2"/>
  <c r="L2" i="2"/>
  <c r="M2" i="2"/>
  <c r="H9" i="2"/>
  <c r="I9" i="2"/>
  <c r="J9" i="2" s="1"/>
  <c r="K9" i="2" s="1"/>
  <c r="L9" i="2" s="1"/>
  <c r="M9" i="2" s="1"/>
  <c r="H1" i="3"/>
  <c r="I1" i="3"/>
  <c r="J1" i="3"/>
  <c r="K1" i="3"/>
  <c r="L1" i="3"/>
  <c r="M1" i="3"/>
  <c r="H2" i="3"/>
  <c r="I2" i="3"/>
  <c r="J2" i="3"/>
  <c r="K2" i="3"/>
  <c r="L2" i="3"/>
  <c r="M2" i="3"/>
  <c r="F9" i="1"/>
  <c r="G9" i="1"/>
  <c r="H9" i="1" s="1"/>
  <c r="I9" i="1" s="1"/>
  <c r="J9" i="1" s="1"/>
  <c r="K9" i="1" s="1"/>
  <c r="L9" i="1" s="1"/>
  <c r="M9" i="1" s="1"/>
  <c r="E9" i="1"/>
  <c r="D9" i="1"/>
  <c r="D9" i="2" s="1"/>
  <c r="E9" i="2" s="1"/>
  <c r="F9" i="2" s="1"/>
  <c r="G9" i="2" s="1"/>
  <c r="M1" i="1"/>
  <c r="L1" i="1"/>
  <c r="K1" i="1"/>
  <c r="J1" i="1"/>
  <c r="I1" i="1"/>
  <c r="E1" i="9"/>
  <c r="F1" i="9"/>
  <c r="E2" i="9"/>
  <c r="F2" i="9"/>
  <c r="G1" i="2"/>
  <c r="G2" i="2"/>
  <c r="H1" i="1"/>
  <c r="G1" i="1"/>
  <c r="F1" i="2"/>
  <c r="F2" i="2"/>
  <c r="F1" i="1"/>
  <c r="E1" i="1"/>
  <c r="C2" i="9" l="1"/>
  <c r="C1" i="9"/>
  <c r="D1" i="1"/>
  <c r="D2" i="9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N3" i="8"/>
  <c r="A3" i="8"/>
  <c r="A1" i="8"/>
  <c r="Q1" i="1" l="1"/>
  <c r="P1" i="1"/>
  <c r="O1" i="1"/>
  <c r="N1" i="1"/>
  <c r="G3" i="4"/>
  <c r="A58" i="3"/>
  <c r="A46" i="3"/>
  <c r="A64" i="3"/>
  <c r="A52" i="3"/>
  <c r="E2" i="3"/>
  <c r="F2" i="3"/>
  <c r="G2" i="3"/>
  <c r="D2" i="3"/>
  <c r="E2" i="2"/>
  <c r="D2" i="2"/>
  <c r="E1" i="3" l="1"/>
  <c r="D1" i="9"/>
  <c r="E1" i="2"/>
  <c r="D1" i="3" l="1"/>
  <c r="D1" i="2"/>
  <c r="C1" i="1"/>
  <c r="B1" i="9" l="1"/>
  <c r="C1" i="8"/>
  <c r="F1" i="3"/>
  <c r="B1" i="3"/>
  <c r="H3" i="4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R1" i="1"/>
  <c r="S1" i="1"/>
  <c r="T1" i="1"/>
  <c r="U1" i="1"/>
  <c r="V1" i="1"/>
  <c r="W1" i="1"/>
  <c r="X1" i="1"/>
  <c r="Y1" i="1"/>
  <c r="Z1" i="1"/>
  <c r="R2" i="2"/>
  <c r="S2" i="2"/>
  <c r="T2" i="2"/>
  <c r="G1" i="3" l="1"/>
  <c r="N1" i="3"/>
  <c r="O1" i="3"/>
  <c r="P1" i="3"/>
  <c r="Q1" i="3"/>
  <c r="R1" i="3"/>
  <c r="S1" i="3"/>
  <c r="T1" i="3"/>
  <c r="U1" i="3"/>
  <c r="V1" i="3"/>
  <c r="W1" i="3"/>
  <c r="X1" i="3"/>
  <c r="Y1" i="3"/>
  <c r="Z1" i="3"/>
  <c r="N1" i="2" l="1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<sst xmlns="http://schemas.openxmlformats.org/spreadsheetml/2006/main" count="292" uniqueCount="165">
  <si>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</si>
  <si>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</si>
  <si>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</si>
  <si>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</si>
  <si>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</si>
  <si>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</si>
  <si>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</si>
  <si>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</si>
  <si>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</si>
  <si>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</si>
  <si>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</si>
  <si>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</si>
  <si>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</si>
  <si>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</si>
  <si>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</si>
  <si>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</si>
  <si>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</si>
  <si>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</si>
  <si>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</si>
  <si>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</si>
  <si>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</si>
  <si>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</si>
  <si>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</si>
  <si>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</si>
  <si>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</si>
  <si>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</si>
  <si>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</si>
  <si>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</si>
  <si>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</si>
  <si>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</si>
  <si>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</si>
  <si>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</si>
  <si>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</si>
  <si>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</si>
  <si>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</si>
  <si>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</si>
  <si>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</si>
  <si>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</si>
  <si>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</si>
  <si>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</si>
  <si>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</si>
  <si>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</si>
  <si>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</si>
  <si>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</si>
  <si>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</si>
  <si>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</si>
  <si>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</si>
  <si>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</si>
  <si>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</si>
  <si>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</si>
  <si>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</si>
  <si>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</si>
  <si>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</si>
  <si>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</si>
  <si>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</si>
  <si>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</si>
  <si>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</si>
  <si>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</si>
  <si>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</si>
  <si>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</si>
  <si>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</si>
  <si>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</si>
  <si>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</si>
  <si>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</si>
  <si>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</si>
  <si>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</si>
  <si>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</si>
  <si>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</si>
  <si>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</si>
  <si>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</si>
  <si>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</si>
  <si>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</si>
  <si>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</si>
  <si>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</si>
  <si>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</si>
  <si>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</si>
  <si>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</si>
  <si>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</si>
  <si>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</si>
  <si>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</si>
  <si>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</si>
  <si>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</si>
  <si>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</si>
  <si>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</si>
  <si>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</si>
  <si>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</si>
  <si>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</si>
  <si>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</si>
  <si>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</si>
  <si>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</si>
  <si>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</si>
  <si>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</si>
  <si>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</si>
  <si>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</si>
  <si>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</si>
  <si>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</si>
  <si>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</si>
  <si>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</si>
  <si>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</si>
  <si>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</si>
  <si>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</si>
  <si>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</si>
  <si>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</si>
  <si>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</si>
  <si>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</si>
  <si>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</si>
  <si>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</si>
  <si>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</si>
  <si>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</si>
  <si>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</si>
  <si>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</si>
  <si>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</si>
  <si>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</si>
  <si>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</si>
  <si>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</si>
  <si>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</si>
  <si>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</si>
  <si>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</si>
  <si>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</si>
  <si>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</si>
  <si>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</si>
  <si>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</si>
  <si>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</si>
  <si>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</si>
  <si>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</si>
  <si>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</si>
  <si>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</si>
  <si>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</si>
  <si>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</si>
  <si>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</si>
  <si>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</si>
  <si>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</si>
  <si>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</si>
  <si>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</si>
  <si>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</si>
  <si>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</si>
  <si>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</si>
  <si>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</si>
  <si>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</si>
  <si>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</si>
  <si>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</si>
  <si>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Grid</t>
  </si>
  <si>
    <t>on,MINOR</t>
  </si>
  <si>
    <t>Observation</t>
  </si>
  <si>
    <t>x-z</t>
  </si>
  <si>
    <t>Post Processing</t>
  </si>
  <si>
    <t>Post Processing Methode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</si>
  <si>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</si>
  <si>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</si>
  <si>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</si>
  <si>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</si>
  <si>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</si>
  <si>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</si>
  <si>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</si>
  <si>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</si>
  <si>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</si>
  <si>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</si>
  <si>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</si>
  <si>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</si>
  <si>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</si>
  <si>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Explanation</t>
  </si>
  <si>
    <t>[]</t>
  </si>
  <si>
    <t>-20,20,-20,20,-20,20</t>
  </si>
  <si>
    <t>r-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</si>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</sst>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21" workbookViewId="0">
      <selection activeCell="C32" sqref="C32"/>
    </sheetView>
  </sheetViews>
  <sheetFormatPr defaultRowHeight="15"/>
  <cols>
    <col min="2" max="2" width="51.42578125" customWidth="1"/>
    <col min="3" max="3" width="34.5703125" style="24" customWidth="1"/>
  </cols>
  <sheetData>
    <row r="1" spans="1:3">
      <c r="A1" s="34" t="s">
        <v>108</v>
      </c>
      <c r="B1" s="34"/>
      <c r="C1" s="25" t="s">
        <v>109</v>
      </c>
    </row>
    <row r="2" spans="1:3">
      <c r="A2" t="s">
        <v>110</v>
      </c>
    </row>
    <row r="3" spans="1:3">
      <c r="B3" t="s">
        <v>111</v>
      </c>
      <c r="C3" s="24" t="b">
        <v>0</v>
      </c>
    </row>
    <row r="4" spans="1:3">
      <c r="A4" t="s">
        <v>112</v>
      </c>
    </row>
    <row r="5" spans="1:3">
      <c r="B5" t="s">
        <v>113</v>
      </c>
      <c r="C5" s="24" t="s">
        <v>114</v>
      </c>
    </row>
    <row r="6" spans="1:3">
      <c r="B6" t="s">
        <v>115</v>
      </c>
      <c r="C6" s="24">
        <v>9.8000000000000007</v>
      </c>
    </row>
    <row r="7" spans="1:3">
      <c r="A7" t="s">
        <v>116</v>
      </c>
    </row>
    <row r="8" spans="1:3">
      <c r="B8" t="s">
        <v>117</v>
      </c>
      <c r="C8" s="24" t="s">
        <v>118</v>
      </c>
    </row>
    <row r="9" spans="1:3">
      <c r="B9" t="s">
        <v>119</v>
      </c>
    </row>
    <row r="10" spans="1:3">
      <c r="B10" t="s">
        <v>120</v>
      </c>
    </row>
    <row r="11" spans="1:3">
      <c r="B11" t="s">
        <v>121</v>
      </c>
    </row>
    <row r="12" spans="1:3">
      <c r="B12" t="s">
        <v>122</v>
      </c>
      <c r="C12" s="24">
        <v>0</v>
      </c>
    </row>
    <row r="13" spans="1:3">
      <c r="B13" t="s">
        <v>123</v>
      </c>
      <c r="C13" s="24">
        <v>10</v>
      </c>
    </row>
    <row r="14" spans="1:3">
      <c r="B14" t="s">
        <v>124</v>
      </c>
      <c r="C14" s="24">
        <v>1E-3</v>
      </c>
    </row>
    <row r="15" spans="1:3">
      <c r="B15" t="s">
        <v>125</v>
      </c>
      <c r="C15" s="33">
        <v>1E-3</v>
      </c>
    </row>
    <row r="16" spans="1:3">
      <c r="B16" t="s">
        <v>126</v>
      </c>
      <c r="C16" s="24">
        <v>1</v>
      </c>
    </row>
    <row r="17" spans="1:3">
      <c r="B17" t="s">
        <v>127</v>
      </c>
      <c r="C17" s="24" t="s">
        <v>161</v>
      </c>
    </row>
    <row r="18" spans="1:3">
      <c r="A18" t="s">
        <v>128</v>
      </c>
    </row>
    <row r="19" spans="1:3">
      <c r="B19" t="s">
        <v>129</v>
      </c>
      <c r="C19" s="24" t="b">
        <v>0</v>
      </c>
    </row>
    <row r="20" spans="1:3">
      <c r="B20" t="s">
        <v>130</v>
      </c>
      <c r="C20" s="26">
        <v>1E-3</v>
      </c>
    </row>
    <row r="21" spans="1:3">
      <c r="A21" t="s">
        <v>131</v>
      </c>
    </row>
    <row r="22" spans="1:3">
      <c r="B22" t="s">
        <v>132</v>
      </c>
      <c r="C22" s="24" t="b">
        <v>1</v>
      </c>
    </row>
    <row r="23" spans="1:3">
      <c r="B23" t="s">
        <v>133</v>
      </c>
      <c r="C23" s="24" t="b">
        <v>1</v>
      </c>
    </row>
    <row r="24" spans="1:3">
      <c r="B24" t="s">
        <v>134</v>
      </c>
      <c r="C24" s="24">
        <v>0</v>
      </c>
    </row>
    <row r="25" spans="1:3">
      <c r="B25" t="s">
        <v>135</v>
      </c>
      <c r="C25" s="24">
        <v>100</v>
      </c>
    </row>
    <row r="26" spans="1:3">
      <c r="A26" t="s">
        <v>136</v>
      </c>
    </row>
    <row r="27" spans="1:3">
      <c r="B27" t="s">
        <v>137</v>
      </c>
      <c r="C27" s="24" t="b">
        <v>1</v>
      </c>
    </row>
    <row r="28" spans="1:3">
      <c r="B28" t="s">
        <v>138</v>
      </c>
      <c r="C28" s="24" t="b">
        <v>0</v>
      </c>
    </row>
    <row r="29" spans="1:3">
      <c r="B29" t="s">
        <v>139</v>
      </c>
    </row>
    <row r="30" spans="1:3">
      <c r="A30" t="s">
        <v>73</v>
      </c>
    </row>
    <row r="31" spans="1:3">
      <c r="B31" t="s">
        <v>140</v>
      </c>
      <c r="C31" s="27" t="s">
        <v>162</v>
      </c>
    </row>
    <row r="32" spans="1:3">
      <c r="B32" t="s">
        <v>141</v>
      </c>
      <c r="C32" s="27" t="s">
        <v>142</v>
      </c>
    </row>
    <row r="33" spans="1:3">
      <c r="B33" t="s">
        <v>143</v>
      </c>
      <c r="C33" s="27" t="s">
        <v>144</v>
      </c>
    </row>
    <row r="34" spans="1:3">
      <c r="A34" t="s">
        <v>145</v>
      </c>
    </row>
    <row r="35" spans="1:3">
      <c r="B35" t="s">
        <v>146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E9" sqref="E9:M9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12" style="23" customWidth="1"/>
    <col min="5" max="5" width="12" style="19" customWidth="1"/>
    <col min="6" max="6" width="12" style="3" customWidth="1"/>
    <col min="7" max="7" width="12" style="23" customWidth="1"/>
    <col min="8" max="10" width="12" style="19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6" t="s">
        <v>49</v>
      </c>
      <c r="B1" s="36"/>
      <c r="C1" s="13">
        <f>COUNTIF(2:2,"Actived")</f>
        <v>10</v>
      </c>
      <c r="D1" s="23" t="str">
        <f t="shared" ref="D1:M1" si="0">IF(D2="Actived","Body"&amp;(COLUMN(D1)-3),"")</f>
        <v>Body1</v>
      </c>
      <c r="E1" s="32" t="str">
        <f t="shared" si="0"/>
        <v>Body2</v>
      </c>
      <c r="F1" s="32" t="str">
        <f t="shared" si="0"/>
        <v>Body3</v>
      </c>
      <c r="G1" s="32" t="str">
        <f t="shared" si="0"/>
        <v>Body4</v>
      </c>
      <c r="H1" s="32" t="str">
        <f t="shared" si="0"/>
        <v>Body5</v>
      </c>
      <c r="I1" s="32" t="str">
        <f t="shared" si="0"/>
        <v>Body6</v>
      </c>
      <c r="J1" s="32" t="str">
        <f t="shared" si="0"/>
        <v>Body7</v>
      </c>
      <c r="K1" s="32" t="str">
        <f t="shared" si="0"/>
        <v>Body8</v>
      </c>
      <c r="L1" s="32" t="str">
        <f t="shared" si="0"/>
        <v>Body9</v>
      </c>
      <c r="M1" s="32" t="str">
        <f t="shared" si="0"/>
        <v>Body10</v>
      </c>
      <c r="N1" s="19" t="str">
        <f t="shared" ref="N1:Q1" si="1">IF(N2="Actived","Body"&amp;(COLUMN(N1)-3),"")</f>
        <v/>
      </c>
      <c r="O1" s="19" t="str">
        <f t="shared" si="1"/>
        <v/>
      </c>
      <c r="P1" s="19" t="str">
        <f t="shared" si="1"/>
        <v/>
      </c>
      <c r="Q1" s="19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6" t="s">
        <v>50</v>
      </c>
      <c r="B2" s="36"/>
      <c r="C2" s="36"/>
      <c r="D2" s="23" t="s">
        <v>48</v>
      </c>
      <c r="E2" s="32" t="s">
        <v>48</v>
      </c>
      <c r="F2" s="32" t="s">
        <v>48</v>
      </c>
      <c r="G2" s="32" t="s">
        <v>48</v>
      </c>
      <c r="H2" s="32" t="s">
        <v>48</v>
      </c>
      <c r="I2" s="32" t="s">
        <v>48</v>
      </c>
      <c r="J2" s="32" t="s">
        <v>48</v>
      </c>
      <c r="K2" s="32" t="s">
        <v>48</v>
      </c>
      <c r="L2" s="32" t="s">
        <v>48</v>
      </c>
      <c r="M2" s="32" t="s">
        <v>48</v>
      </c>
      <c r="N2" s="20" t="s">
        <v>106</v>
      </c>
      <c r="O2" s="20" t="s">
        <v>106</v>
      </c>
      <c r="P2" s="20" t="s">
        <v>106</v>
      </c>
      <c r="Q2" s="20" t="s">
        <v>106</v>
      </c>
    </row>
    <row r="3" spans="1:26" s="16" customFormat="1" ht="33" customHeight="1">
      <c r="A3" s="38" t="s">
        <v>10</v>
      </c>
      <c r="B3" s="38"/>
      <c r="C3" s="16" t="s">
        <v>0</v>
      </c>
      <c r="D3" s="22" t="s">
        <v>19</v>
      </c>
      <c r="E3" s="31" t="s">
        <v>19</v>
      </c>
      <c r="F3" s="31" t="s">
        <v>19</v>
      </c>
      <c r="G3" s="31" t="s">
        <v>19</v>
      </c>
      <c r="H3" s="31" t="s">
        <v>19</v>
      </c>
      <c r="I3" s="31" t="s">
        <v>19</v>
      </c>
      <c r="J3" s="31" t="s">
        <v>19</v>
      </c>
      <c r="K3" s="31" t="s">
        <v>19</v>
      </c>
      <c r="L3" s="31" t="s">
        <v>19</v>
      </c>
      <c r="M3" s="31" t="s">
        <v>19</v>
      </c>
      <c r="N3" s="18"/>
      <c r="O3" s="18"/>
      <c r="P3" s="18"/>
      <c r="Q3" s="18"/>
    </row>
    <row r="4" spans="1:26" s="16" customFormat="1">
      <c r="A4" s="38"/>
      <c r="B4" s="38"/>
      <c r="C4" s="16" t="s">
        <v>1</v>
      </c>
      <c r="D4" s="22" t="s">
        <v>104</v>
      </c>
      <c r="E4" s="31" t="s">
        <v>104</v>
      </c>
      <c r="F4" s="31" t="s">
        <v>104</v>
      </c>
      <c r="G4" s="31" t="s">
        <v>104</v>
      </c>
      <c r="H4" s="31" t="s">
        <v>104</v>
      </c>
      <c r="I4" s="31" t="s">
        <v>104</v>
      </c>
      <c r="J4" s="31" t="s">
        <v>104</v>
      </c>
      <c r="K4" s="31" t="s">
        <v>104</v>
      </c>
      <c r="L4" s="31" t="s">
        <v>104</v>
      </c>
      <c r="M4" s="31" t="s">
        <v>104</v>
      </c>
      <c r="N4" s="18"/>
      <c r="O4" s="18"/>
      <c r="P4" s="18"/>
      <c r="Q4" s="18"/>
    </row>
    <row r="5" spans="1:26">
      <c r="A5" s="38"/>
      <c r="B5" s="38"/>
      <c r="C5" s="3" t="s">
        <v>2</v>
      </c>
      <c r="D5" s="5">
        <v>12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38" t="s">
        <v>9</v>
      </c>
      <c r="B6" s="38"/>
      <c r="C6" s="3" t="s">
        <v>5</v>
      </c>
      <c r="D6" s="23">
        <v>7800</v>
      </c>
      <c r="E6" s="32">
        <v>7800</v>
      </c>
      <c r="F6" s="32">
        <v>7800</v>
      </c>
      <c r="G6" s="32">
        <v>7800</v>
      </c>
      <c r="H6" s="32">
        <v>7800</v>
      </c>
      <c r="I6" s="32">
        <v>7800</v>
      </c>
      <c r="J6" s="32">
        <v>7800</v>
      </c>
      <c r="K6" s="32">
        <v>7800</v>
      </c>
      <c r="L6" s="32">
        <v>7800</v>
      </c>
      <c r="M6" s="32">
        <v>7800</v>
      </c>
      <c r="N6" s="19"/>
      <c r="O6" s="19"/>
      <c r="P6" s="19"/>
      <c r="Q6" s="19"/>
    </row>
    <row r="7" spans="1:26">
      <c r="A7" s="38"/>
      <c r="B7" s="38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38"/>
      <c r="B8" s="38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/>
      <c r="O8" s="9"/>
      <c r="P8" s="9"/>
      <c r="Q8" s="9"/>
    </row>
    <row r="9" spans="1:26">
      <c r="A9" s="38" t="s">
        <v>11</v>
      </c>
      <c r="B9" s="38"/>
      <c r="C9" s="3" t="s">
        <v>6</v>
      </c>
      <c r="D9" s="23">
        <f>15/C1</f>
        <v>1.5</v>
      </c>
      <c r="E9" s="32">
        <f>D9</f>
        <v>1.5</v>
      </c>
      <c r="F9" s="32">
        <f t="shared" ref="F9:M9" si="3">E9</f>
        <v>1.5</v>
      </c>
      <c r="G9" s="32">
        <f t="shared" si="3"/>
        <v>1.5</v>
      </c>
      <c r="H9" s="32">
        <f t="shared" si="3"/>
        <v>1.5</v>
      </c>
      <c r="I9" s="32">
        <f t="shared" si="3"/>
        <v>1.5</v>
      </c>
      <c r="J9" s="32">
        <f t="shared" si="3"/>
        <v>1.5</v>
      </c>
      <c r="K9" s="32">
        <f t="shared" si="3"/>
        <v>1.5</v>
      </c>
      <c r="L9" s="32">
        <f t="shared" si="3"/>
        <v>1.5</v>
      </c>
      <c r="M9" s="32">
        <f t="shared" si="3"/>
        <v>1.5</v>
      </c>
      <c r="N9" s="19"/>
      <c r="O9" s="19"/>
      <c r="P9" s="19"/>
      <c r="Q9" s="19"/>
    </row>
    <row r="10" spans="1:26">
      <c r="A10" s="35" t="s">
        <v>16</v>
      </c>
      <c r="B10" s="37" t="s">
        <v>8</v>
      </c>
      <c r="C10" s="3" t="s">
        <v>3</v>
      </c>
      <c r="D10" s="23">
        <v>0.15</v>
      </c>
      <c r="E10" s="32">
        <v>0.15</v>
      </c>
      <c r="F10" s="32">
        <v>0.15</v>
      </c>
      <c r="G10" s="32">
        <v>0.15</v>
      </c>
      <c r="H10" s="32">
        <v>0.15</v>
      </c>
      <c r="I10" s="32">
        <v>0.15</v>
      </c>
      <c r="J10" s="32">
        <v>0.15</v>
      </c>
      <c r="K10" s="32">
        <v>0.15</v>
      </c>
      <c r="L10" s="32">
        <v>0.15</v>
      </c>
      <c r="M10" s="32">
        <v>0.15</v>
      </c>
      <c r="N10" s="19"/>
      <c r="O10" s="19"/>
      <c r="P10" s="19"/>
      <c r="Q10" s="19"/>
    </row>
    <row r="11" spans="1:26">
      <c r="A11" s="35"/>
      <c r="B11" s="37"/>
      <c r="C11" s="3" t="s">
        <v>4</v>
      </c>
      <c r="D11" s="23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19"/>
      <c r="O11" s="19"/>
      <c r="P11" s="19"/>
      <c r="Q11" s="19"/>
    </row>
    <row r="12" spans="1:26">
      <c r="A12" s="35"/>
      <c r="B12" s="37" t="s">
        <v>12</v>
      </c>
      <c r="C12" s="3" t="s">
        <v>13</v>
      </c>
      <c r="H12" s="20"/>
    </row>
    <row r="13" spans="1:26">
      <c r="A13" s="35"/>
      <c r="B13" s="37"/>
      <c r="C13" s="3" t="s">
        <v>14</v>
      </c>
      <c r="H13" s="20"/>
    </row>
    <row r="14" spans="1:26">
      <c r="A14" s="35"/>
      <c r="B14" s="37"/>
      <c r="C14" s="3" t="s">
        <v>15</v>
      </c>
      <c r="H14" s="20"/>
    </row>
    <row r="15" spans="1:26">
      <c r="A15" s="35"/>
      <c r="B15" s="35" t="s">
        <v>81</v>
      </c>
      <c r="C15" s="3" t="s">
        <v>82</v>
      </c>
      <c r="H15" s="20"/>
    </row>
    <row r="16" spans="1:26">
      <c r="A16" s="35"/>
      <c r="B16" s="35"/>
      <c r="C16" s="3" t="s">
        <v>83</v>
      </c>
      <c r="H16" s="20"/>
    </row>
    <row r="17" spans="1:13">
      <c r="A17" s="35"/>
      <c r="B17" s="35"/>
      <c r="C17" s="1" t="s">
        <v>84</v>
      </c>
      <c r="H17" s="20"/>
    </row>
    <row r="18" spans="1:13">
      <c r="A18" s="35"/>
      <c r="B18" s="35"/>
      <c r="C18" s="3" t="s">
        <v>86</v>
      </c>
      <c r="H18" s="20"/>
    </row>
    <row r="19" spans="1:13">
      <c r="A19" s="35"/>
      <c r="B19" s="35"/>
      <c r="C19" s="3" t="s">
        <v>56</v>
      </c>
      <c r="H19" s="20"/>
    </row>
    <row r="20" spans="1:13">
      <c r="A20" s="35"/>
      <c r="B20" s="35"/>
      <c r="C20" s="3" t="s">
        <v>85</v>
      </c>
      <c r="H20" s="20"/>
    </row>
    <row r="21" spans="1:13">
      <c r="A21" s="35" t="s">
        <v>87</v>
      </c>
      <c r="B21" s="3" t="s">
        <v>89</v>
      </c>
      <c r="C21" s="3" t="s">
        <v>103</v>
      </c>
      <c r="F21" s="17"/>
      <c r="H21" s="20"/>
      <c r="K21" s="19"/>
      <c r="L21" s="17"/>
    </row>
    <row r="22" spans="1:13">
      <c r="A22" s="35"/>
      <c r="B22" s="35" t="s">
        <v>88</v>
      </c>
      <c r="C22" s="3" t="s">
        <v>94</v>
      </c>
      <c r="F22" s="17"/>
      <c r="H22" s="20"/>
      <c r="K22" s="19"/>
      <c r="L22" s="17"/>
    </row>
    <row r="23" spans="1:13">
      <c r="A23" s="35"/>
      <c r="B23" s="35"/>
      <c r="C23" s="3" t="s">
        <v>95</v>
      </c>
      <c r="F23" s="17"/>
      <c r="H23" s="20"/>
      <c r="K23" s="19"/>
      <c r="L23" s="17"/>
    </row>
    <row r="24" spans="1:13">
      <c r="A24" s="35"/>
      <c r="B24" s="35"/>
      <c r="C24" s="3" t="s">
        <v>96</v>
      </c>
      <c r="F24" s="17"/>
      <c r="H24" s="20"/>
      <c r="K24" s="19"/>
      <c r="L24" s="17"/>
    </row>
    <row r="25" spans="1:13">
      <c r="A25" s="35"/>
      <c r="B25" s="35" t="s">
        <v>93</v>
      </c>
      <c r="C25" s="3" t="s">
        <v>94</v>
      </c>
      <c r="F25" s="17"/>
      <c r="H25" s="20"/>
      <c r="K25" s="19"/>
      <c r="L25" s="17"/>
      <c r="M25" s="15"/>
    </row>
    <row r="26" spans="1:13">
      <c r="A26" s="35"/>
      <c r="B26" s="35"/>
      <c r="C26" s="3" t="s">
        <v>95</v>
      </c>
      <c r="F26" s="17"/>
      <c r="H26" s="20"/>
      <c r="K26" s="19"/>
      <c r="L26" s="17"/>
      <c r="M26" s="15"/>
    </row>
    <row r="27" spans="1:13">
      <c r="A27" s="35"/>
      <c r="B27" s="35"/>
      <c r="C27" s="3" t="s">
        <v>96</v>
      </c>
      <c r="F27" s="17"/>
      <c r="H27" s="20"/>
      <c r="K27" s="19"/>
      <c r="L27" s="17"/>
      <c r="M27" s="15"/>
    </row>
    <row r="28" spans="1:13" ht="30">
      <c r="A28" s="35"/>
      <c r="B28" s="35" t="s">
        <v>90</v>
      </c>
      <c r="C28" s="16" t="s">
        <v>97</v>
      </c>
      <c r="F28" s="17"/>
      <c r="H28" s="20"/>
      <c r="K28" s="19"/>
      <c r="L28" s="17"/>
    </row>
    <row r="29" spans="1:13" ht="30">
      <c r="A29" s="35"/>
      <c r="B29" s="35"/>
      <c r="C29" s="16" t="s">
        <v>98</v>
      </c>
      <c r="F29" s="17"/>
      <c r="H29" s="20"/>
      <c r="K29" s="19"/>
      <c r="L29" s="17"/>
    </row>
    <row r="30" spans="1:13">
      <c r="A30" s="35"/>
      <c r="B30" s="35" t="s">
        <v>91</v>
      </c>
      <c r="C30" s="3" t="s">
        <v>99</v>
      </c>
      <c r="F30" s="17"/>
      <c r="H30" s="20"/>
      <c r="K30" s="19"/>
      <c r="L30" s="17"/>
    </row>
    <row r="31" spans="1:13">
      <c r="A31" s="35"/>
      <c r="B31" s="35"/>
      <c r="C31" s="3" t="s">
        <v>100</v>
      </c>
      <c r="F31" s="17"/>
      <c r="H31" s="20"/>
      <c r="K31" s="19"/>
      <c r="L31" s="17"/>
      <c r="M31" s="15"/>
    </row>
    <row r="32" spans="1:13" ht="30">
      <c r="A32" s="35"/>
      <c r="B32" s="35" t="s">
        <v>92</v>
      </c>
      <c r="C32" s="16" t="s">
        <v>101</v>
      </c>
      <c r="F32" s="17"/>
      <c r="H32" s="20"/>
      <c r="K32" s="19"/>
      <c r="L32" s="17"/>
    </row>
    <row r="33" spans="1:12" ht="30">
      <c r="A33" s="35"/>
      <c r="B33" s="35"/>
      <c r="C33" s="16" t="s">
        <v>102</v>
      </c>
      <c r="L33" s="17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disablePrompts="1"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L12" sqref="L12"/>
    </sheetView>
  </sheetViews>
  <sheetFormatPr defaultRowHeight="15"/>
  <cols>
    <col min="1" max="1" width="13.5703125" style="1" customWidth="1"/>
    <col min="2" max="3" width="9.140625" style="1"/>
    <col min="4" max="4" width="12.42578125" style="1" customWidth="1"/>
    <col min="5" max="5" width="13.140625" style="1" customWidth="1"/>
    <col min="6" max="6" width="12.140625" style="1" customWidth="1"/>
    <col min="7" max="7" width="12" style="1" customWidth="1"/>
    <col min="8" max="8" width="12.140625" style="1" customWidth="1"/>
    <col min="9" max="9" width="12" style="1" customWidth="1"/>
    <col min="10" max="10" width="12.140625" style="1" customWidth="1"/>
    <col min="11" max="11" width="12" style="1" customWidth="1"/>
    <col min="12" max="12" width="12.140625" style="1" customWidth="1"/>
    <col min="13" max="13" width="12" style="1" customWidth="1"/>
    <col min="14" max="16384" width="9.140625" style="1"/>
  </cols>
  <sheetData>
    <row r="1" spans="1:26" s="10" customFormat="1" ht="15" customHeight="1">
      <c r="A1" s="10" t="s">
        <v>49</v>
      </c>
      <c r="B1" s="10">
        <f>BodyParameter!C1</f>
        <v>10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5" t="s">
        <v>0</v>
      </c>
      <c r="B2" s="35"/>
      <c r="C2" s="10" t="s">
        <v>18</v>
      </c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36" t="s">
        <v>57</v>
      </c>
      <c r="B3" s="36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36" t="str">
        <f>"Joint"&amp;((ROW()-4)/6+1)</f>
        <v>Joint1</v>
      </c>
      <c r="B4" s="1" t="s">
        <v>52</v>
      </c>
      <c r="C4" s="1">
        <v>0</v>
      </c>
    </row>
    <row r="5" spans="1:26">
      <c r="A5" s="36"/>
      <c r="B5" s="1" t="s">
        <v>53</v>
      </c>
      <c r="C5" s="1">
        <v>0</v>
      </c>
    </row>
    <row r="6" spans="1:26">
      <c r="A6" s="36"/>
      <c r="B6" s="1" t="s">
        <v>54</v>
      </c>
      <c r="C6" s="1">
        <v>0</v>
      </c>
    </row>
    <row r="7" spans="1:26">
      <c r="A7" s="36"/>
      <c r="B7" s="1" t="s">
        <v>51</v>
      </c>
      <c r="C7" s="1">
        <v>0</v>
      </c>
    </row>
    <row r="8" spans="1:26">
      <c r="A8" s="36"/>
      <c r="B8" s="1" t="s">
        <v>55</v>
      </c>
      <c r="C8" s="1">
        <v>0</v>
      </c>
    </row>
    <row r="9" spans="1:26">
      <c r="A9" s="36"/>
      <c r="B9" s="1" t="s">
        <v>56</v>
      </c>
      <c r="C9" s="1">
        <v>0</v>
      </c>
    </row>
    <row r="10" spans="1:26" s="8" customFormat="1">
      <c r="A10" s="36" t="str">
        <f t="shared" ref="A10" si="0">"Joint"&amp;((ROW()-4)/6+1)</f>
        <v>Joint2</v>
      </c>
      <c r="B10" s="8" t="s">
        <v>52</v>
      </c>
    </row>
    <row r="11" spans="1:26" s="8" customFormat="1">
      <c r="A11" s="36"/>
      <c r="B11" s="8" t="s">
        <v>53</v>
      </c>
    </row>
    <row r="12" spans="1:26" s="8" customFormat="1">
      <c r="A12" s="36"/>
      <c r="B12" s="8" t="s">
        <v>54</v>
      </c>
    </row>
    <row r="13" spans="1:26" s="8" customFormat="1">
      <c r="A13" s="36"/>
      <c r="B13" s="8" t="s">
        <v>51</v>
      </c>
    </row>
    <row r="14" spans="1:26" s="8" customFormat="1">
      <c r="A14" s="36"/>
      <c r="B14" s="8" t="s">
        <v>55</v>
      </c>
    </row>
    <row r="15" spans="1:26" s="8" customFormat="1">
      <c r="A15" s="36"/>
      <c r="B15" s="8" t="s">
        <v>56</v>
      </c>
    </row>
    <row r="16" spans="1:26">
      <c r="A16" s="36" t="str">
        <f t="shared" ref="A16" si="1">"Joint"&amp;((ROW()-4)/6+1)</f>
        <v>Joint3</v>
      </c>
      <c r="B16" s="1" t="s">
        <v>52</v>
      </c>
    </row>
    <row r="17" spans="1:2">
      <c r="A17" s="36"/>
      <c r="B17" s="1" t="s">
        <v>53</v>
      </c>
    </row>
    <row r="18" spans="1:2">
      <c r="A18" s="36"/>
      <c r="B18" s="1" t="s">
        <v>54</v>
      </c>
    </row>
    <row r="19" spans="1:2">
      <c r="A19" s="36"/>
      <c r="B19" s="1" t="s">
        <v>51</v>
      </c>
    </row>
    <row r="20" spans="1:2">
      <c r="A20" s="36"/>
      <c r="B20" s="1" t="s">
        <v>55</v>
      </c>
    </row>
    <row r="21" spans="1:2">
      <c r="A21" s="36"/>
      <c r="B21" s="1" t="s">
        <v>56</v>
      </c>
    </row>
    <row r="22" spans="1:2" s="8" customFormat="1">
      <c r="A22" s="36" t="str">
        <f t="shared" ref="A22" si="2">"Joint"&amp;((ROW()-4)/6+1)</f>
        <v>Joint4</v>
      </c>
      <c r="B22" s="8" t="s">
        <v>52</v>
      </c>
    </row>
    <row r="23" spans="1:2" s="8" customFormat="1">
      <c r="A23" s="36"/>
      <c r="B23" s="8" t="s">
        <v>53</v>
      </c>
    </row>
    <row r="24" spans="1:2" s="8" customFormat="1">
      <c r="A24" s="36"/>
      <c r="B24" s="8" t="s">
        <v>54</v>
      </c>
    </row>
    <row r="25" spans="1:2" s="8" customFormat="1">
      <c r="A25" s="36"/>
      <c r="B25" s="8" t="s">
        <v>51</v>
      </c>
    </row>
    <row r="26" spans="1:2" s="8" customFormat="1">
      <c r="A26" s="36"/>
      <c r="B26" s="8" t="s">
        <v>55</v>
      </c>
    </row>
    <row r="27" spans="1:2" s="8" customFormat="1">
      <c r="A27" s="36"/>
      <c r="B27" s="8" t="s">
        <v>56</v>
      </c>
    </row>
    <row r="28" spans="1:2">
      <c r="A28" s="36" t="str">
        <f t="shared" ref="A28" si="3">"Joint"&amp;((ROW()-4)/6+1)</f>
        <v>Joint5</v>
      </c>
      <c r="B28" s="1" t="s">
        <v>52</v>
      </c>
    </row>
    <row r="29" spans="1:2">
      <c r="A29" s="36"/>
      <c r="B29" s="1" t="s">
        <v>53</v>
      </c>
    </row>
    <row r="30" spans="1:2">
      <c r="A30" s="36"/>
      <c r="B30" s="1" t="s">
        <v>54</v>
      </c>
    </row>
    <row r="31" spans="1:2">
      <c r="A31" s="36"/>
      <c r="B31" s="1" t="s">
        <v>51</v>
      </c>
    </row>
    <row r="32" spans="1:2">
      <c r="A32" s="36"/>
      <c r="B32" s="1" t="s">
        <v>55</v>
      </c>
    </row>
    <row r="33" spans="1:2">
      <c r="A33" s="36"/>
      <c r="B33" s="1" t="s">
        <v>56</v>
      </c>
    </row>
    <row r="34" spans="1:2" s="8" customFormat="1">
      <c r="A34" s="36" t="str">
        <f t="shared" ref="A34" si="4">"Joint"&amp;((ROW()-4)/6+1)</f>
        <v>Joint6</v>
      </c>
      <c r="B34" s="8" t="s">
        <v>52</v>
      </c>
    </row>
    <row r="35" spans="1:2" s="8" customFormat="1">
      <c r="A35" s="36"/>
      <c r="B35" s="8" t="s">
        <v>53</v>
      </c>
    </row>
    <row r="36" spans="1:2" s="8" customFormat="1">
      <c r="A36" s="36"/>
      <c r="B36" s="8" t="s">
        <v>54</v>
      </c>
    </row>
    <row r="37" spans="1:2" s="8" customFormat="1">
      <c r="A37" s="36"/>
      <c r="B37" s="8" t="s">
        <v>51</v>
      </c>
    </row>
    <row r="38" spans="1:2" s="8" customFormat="1">
      <c r="A38" s="36"/>
      <c r="B38" s="8" t="s">
        <v>55</v>
      </c>
    </row>
    <row r="39" spans="1:2" s="8" customFormat="1">
      <c r="A39" s="36"/>
      <c r="B39" s="8" t="s">
        <v>56</v>
      </c>
    </row>
    <row r="40" spans="1:2">
      <c r="A40" s="36" t="str">
        <f t="shared" ref="A40" si="5">"Joint"&amp;((ROW()-4)/6+1)</f>
        <v>Joint7</v>
      </c>
      <c r="B40" s="1" t="s">
        <v>52</v>
      </c>
    </row>
    <row r="41" spans="1:2">
      <c r="A41" s="36"/>
      <c r="B41" s="1" t="s">
        <v>53</v>
      </c>
    </row>
    <row r="42" spans="1:2">
      <c r="A42" s="36"/>
      <c r="B42" s="1" t="s">
        <v>54</v>
      </c>
    </row>
    <row r="43" spans="1:2">
      <c r="A43" s="36"/>
      <c r="B43" s="1" t="s">
        <v>51</v>
      </c>
    </row>
    <row r="44" spans="1:2">
      <c r="A44" s="36"/>
      <c r="B44" s="1" t="s">
        <v>55</v>
      </c>
    </row>
    <row r="45" spans="1:2">
      <c r="A45" s="36"/>
      <c r="B45" s="1" t="s">
        <v>56</v>
      </c>
    </row>
    <row r="46" spans="1:2" s="8" customFormat="1">
      <c r="A46" s="36" t="str">
        <f t="shared" ref="A46" si="6">"Joint"&amp;((ROW()-4)/6+1)</f>
        <v>Joint8</v>
      </c>
      <c r="B46" s="8" t="s">
        <v>52</v>
      </c>
    </row>
    <row r="47" spans="1:2" s="8" customFormat="1">
      <c r="A47" s="36"/>
      <c r="B47" s="8" t="s">
        <v>53</v>
      </c>
    </row>
    <row r="48" spans="1:2" s="8" customFormat="1">
      <c r="A48" s="36"/>
      <c r="B48" s="8" t="s">
        <v>54</v>
      </c>
    </row>
    <row r="49" spans="1:2" s="8" customFormat="1">
      <c r="A49" s="36"/>
      <c r="B49" s="8" t="s">
        <v>51</v>
      </c>
    </row>
    <row r="50" spans="1:2" s="8" customFormat="1">
      <c r="A50" s="36"/>
      <c r="B50" s="8" t="s">
        <v>55</v>
      </c>
    </row>
    <row r="51" spans="1:2" s="8" customFormat="1">
      <c r="A51" s="36"/>
      <c r="B51" s="8" t="s">
        <v>56</v>
      </c>
    </row>
    <row r="52" spans="1:2">
      <c r="A52" s="36" t="str">
        <f t="shared" ref="A52" si="7">"Joint"&amp;((ROW()-4)/6+1)</f>
        <v>Joint9</v>
      </c>
      <c r="B52" s="1" t="s">
        <v>52</v>
      </c>
    </row>
    <row r="53" spans="1:2">
      <c r="A53" s="36"/>
      <c r="B53" s="1" t="s">
        <v>53</v>
      </c>
    </row>
    <row r="54" spans="1:2">
      <c r="A54" s="36"/>
      <c r="B54" s="1" t="s">
        <v>54</v>
      </c>
    </row>
    <row r="55" spans="1:2">
      <c r="A55" s="36"/>
      <c r="B55" s="1" t="s">
        <v>51</v>
      </c>
    </row>
    <row r="56" spans="1:2">
      <c r="A56" s="36"/>
      <c r="B56" s="1" t="s">
        <v>55</v>
      </c>
    </row>
    <row r="57" spans="1:2">
      <c r="A57" s="36"/>
      <c r="B57" s="1" t="s">
        <v>56</v>
      </c>
    </row>
    <row r="58" spans="1:2" s="8" customFormat="1">
      <c r="A58" s="36" t="str">
        <f t="shared" ref="A58" si="8">"Joint"&amp;((ROW()-4)/6+1)</f>
        <v>Joint10</v>
      </c>
      <c r="B58" s="8" t="s">
        <v>52</v>
      </c>
    </row>
    <row r="59" spans="1:2" s="8" customFormat="1">
      <c r="A59" s="36"/>
      <c r="B59" s="8" t="s">
        <v>53</v>
      </c>
    </row>
    <row r="60" spans="1:2" s="8" customFormat="1">
      <c r="A60" s="36"/>
      <c r="B60" s="8" t="s">
        <v>54</v>
      </c>
    </row>
    <row r="61" spans="1:2" s="8" customFormat="1">
      <c r="A61" s="36"/>
      <c r="B61" s="8" t="s">
        <v>51</v>
      </c>
    </row>
    <row r="62" spans="1:2" s="8" customFormat="1">
      <c r="A62" s="36"/>
      <c r="B62" s="8" t="s">
        <v>55</v>
      </c>
    </row>
    <row r="63" spans="1:2" s="8" customFormat="1">
      <c r="A63" s="36"/>
      <c r="B63" s="8" t="s">
        <v>56</v>
      </c>
    </row>
    <row r="64" spans="1:2">
      <c r="A64" s="36" t="str">
        <f t="shared" ref="A64" si="9">"Joint"&amp;((ROW()-4)/6+1)</f>
        <v>Joint11</v>
      </c>
      <c r="B64" s="1" t="s">
        <v>52</v>
      </c>
    </row>
    <row r="65" spans="1:2">
      <c r="A65" s="36"/>
      <c r="B65" s="1" t="s">
        <v>53</v>
      </c>
    </row>
    <row r="66" spans="1:2">
      <c r="A66" s="36"/>
      <c r="B66" s="1" t="s">
        <v>54</v>
      </c>
    </row>
    <row r="67" spans="1:2">
      <c r="A67" s="36"/>
      <c r="B67" s="1" t="s">
        <v>51</v>
      </c>
    </row>
    <row r="68" spans="1:2">
      <c r="A68" s="36"/>
      <c r="B68" s="1" t="s">
        <v>55</v>
      </c>
    </row>
    <row r="69" spans="1:2">
      <c r="A69" s="36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G10" sqref="G10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10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10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  <c r="K6">
        <v>0</v>
      </c>
      <c r="L6">
        <v>2</v>
      </c>
      <c r="M6">
        <v>2</v>
      </c>
      <c r="N6">
        <v>1</v>
      </c>
      <c r="O6" t="s">
        <v>68</v>
      </c>
    </row>
    <row r="7" spans="1:15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15">
      <c r="A8">
        <f t="shared" si="0"/>
        <v>7</v>
      </c>
      <c r="B8">
        <v>6</v>
      </c>
      <c r="C8">
        <v>2</v>
      </c>
      <c r="D8">
        <v>7</v>
      </c>
      <c r="E8">
        <v>1</v>
      </c>
      <c r="F8" t="s">
        <v>68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B9">
        <v>7</v>
      </c>
      <c r="C9">
        <v>2</v>
      </c>
      <c r="D9">
        <v>8</v>
      </c>
      <c r="E9">
        <v>1</v>
      </c>
      <c r="F9" t="s">
        <v>68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B10">
        <v>8</v>
      </c>
      <c r="C10">
        <v>2</v>
      </c>
      <c r="D10">
        <v>9</v>
      </c>
      <c r="E10">
        <v>1</v>
      </c>
      <c r="F10" t="s">
        <v>68</v>
      </c>
    </row>
    <row r="11" spans="1:15">
      <c r="A11">
        <f t="shared" si="0"/>
        <v>10</v>
      </c>
      <c r="B11">
        <v>9</v>
      </c>
      <c r="C11">
        <v>2</v>
      </c>
      <c r="D11">
        <v>10</v>
      </c>
      <c r="E11">
        <v>1</v>
      </c>
      <c r="F11" t="s">
        <v>68</v>
      </c>
    </row>
    <row r="12" spans="1:15">
      <c r="A12">
        <f t="shared" si="0"/>
        <v>11</v>
      </c>
    </row>
    <row r="13" spans="1:15">
      <c r="A13">
        <f t="shared" si="0"/>
        <v>12</v>
      </c>
    </row>
    <row r="14" spans="1:15">
      <c r="A14">
        <f t="shared" si="0"/>
        <v>13</v>
      </c>
      <c r="K14">
        <v>0</v>
      </c>
      <c r="L14">
        <v>1</v>
      </c>
      <c r="M14">
        <v>2</v>
      </c>
      <c r="N14">
        <v>1</v>
      </c>
      <c r="O14" t="s">
        <v>67</v>
      </c>
    </row>
    <row r="15" spans="1:15">
      <c r="A15">
        <f t="shared" si="0"/>
        <v>14</v>
      </c>
      <c r="K15">
        <v>2</v>
      </c>
      <c r="L15">
        <v>2</v>
      </c>
      <c r="M15">
        <v>3</v>
      </c>
      <c r="N15">
        <v>1</v>
      </c>
      <c r="O15" t="s">
        <v>68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O5:O6 O8:O9 O14:O15 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J12" sqref="J12"/>
    </sheetView>
  </sheetViews>
  <sheetFormatPr defaultRowHeight="15"/>
  <cols>
    <col min="1" max="2" width="9.140625" style="1"/>
    <col min="3" max="3" width="12.7109375" style="1" customWidth="1"/>
    <col min="4" max="4" width="11.28515625" style="1" customWidth="1"/>
    <col min="5" max="5" width="11.85546875" style="1" customWidth="1"/>
    <col min="6" max="7" width="11.28515625" style="1" customWidth="1"/>
    <col min="8" max="8" width="11.85546875" style="1" customWidth="1"/>
    <col min="9" max="10" width="11.28515625" style="1" customWidth="1"/>
    <col min="11" max="11" width="11.85546875" style="1" customWidth="1"/>
    <col min="12" max="13" width="11.28515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5" t="s">
        <v>0</v>
      </c>
      <c r="B2" s="35"/>
      <c r="C2" s="35"/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6" t="s">
        <v>30</v>
      </c>
      <c r="B3" s="36" t="s">
        <v>29</v>
      </c>
      <c r="C3" s="1" t="s">
        <v>20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33">
      <c r="A4" s="36"/>
      <c r="B4" s="36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36"/>
      <c r="B5" s="36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36"/>
      <c r="B6" s="36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36"/>
      <c r="B7" s="36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36"/>
      <c r="B8" s="36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36"/>
      <c r="B9" s="36" t="s">
        <v>35</v>
      </c>
      <c r="C9" s="1" t="s">
        <v>36</v>
      </c>
      <c r="D9" s="1">
        <f>BodyParameter!D9</f>
        <v>1.5</v>
      </c>
      <c r="E9" s="1">
        <f>D9+BodyParameter!E9</f>
        <v>3</v>
      </c>
      <c r="F9" s="1">
        <f>E9+BodyParameter!F9</f>
        <v>4.5</v>
      </c>
      <c r="G9" s="1">
        <f>F9+BodyParameter!G9</f>
        <v>6</v>
      </c>
      <c r="H9" s="1">
        <f>G9+BodyParameter!H9</f>
        <v>7.5</v>
      </c>
      <c r="I9" s="1">
        <f>H9+BodyParameter!I9</f>
        <v>9</v>
      </c>
      <c r="J9" s="1">
        <f>I9+BodyParameter!J9</f>
        <v>10.5</v>
      </c>
      <c r="K9" s="1">
        <f>J9+BodyParameter!K9</f>
        <v>12</v>
      </c>
      <c r="L9" s="1">
        <f>K9+BodyParameter!L9</f>
        <v>13.5</v>
      </c>
      <c r="M9" s="1">
        <f>L9+BodyParameter!M9</f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6"/>
      <c r="B10" s="36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6"/>
      <c r="B11" s="36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6"/>
      <c r="B12" s="36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6"/>
      <c r="B13" s="36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6"/>
      <c r="B14" s="36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6" t="s">
        <v>31</v>
      </c>
      <c r="B15" s="39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6"/>
      <c r="B16" s="39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6"/>
      <c r="B17" s="39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6"/>
      <c r="B18" s="39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6"/>
      <c r="B19" s="39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6"/>
      <c r="B20" s="39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6"/>
      <c r="B21" s="39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36"/>
      <c r="B22" s="39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36"/>
      <c r="B23" s="39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36"/>
      <c r="B24" s="39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36"/>
      <c r="B25" s="39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36"/>
      <c r="B26" s="39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B27" s="8"/>
      <c r="AC27" s="8"/>
      <c r="AD27" s="8"/>
      <c r="AE27" s="8"/>
      <c r="AF27" s="8"/>
      <c r="AG27" s="8"/>
      <c r="AH27" s="8"/>
      <c r="AI27" s="8"/>
    </row>
    <row r="28" spans="1:35">
      <c r="AB28" s="8"/>
      <c r="AC28" s="8"/>
      <c r="AD28" s="8"/>
      <c r="AE28" s="8"/>
      <c r="AF28" s="8"/>
      <c r="AG28" s="8"/>
      <c r="AH28" s="8"/>
      <c r="AI28" s="8"/>
    </row>
    <row r="29" spans="1:35">
      <c r="AB29" s="8"/>
      <c r="AC29" s="8"/>
      <c r="AD29" s="8"/>
      <c r="AE29" s="8"/>
      <c r="AF29" s="8"/>
      <c r="AG29" s="8"/>
      <c r="AH29" s="8"/>
      <c r="AI29" s="8"/>
    </row>
    <row r="30" spans="1:35">
      <c r="AB30" s="8"/>
      <c r="AC30" s="8"/>
      <c r="AD30" s="8"/>
      <c r="AE30" s="8"/>
      <c r="AF30" s="8"/>
      <c r="AG30" s="8"/>
      <c r="AH30" s="8"/>
      <c r="AI30" s="8"/>
    </row>
    <row r="31" spans="1:35">
      <c r="AB31" s="8"/>
      <c r="AC31" s="8"/>
      <c r="AD31" s="8"/>
      <c r="AE31" s="8"/>
      <c r="AF31" s="8"/>
      <c r="AG31" s="8"/>
      <c r="AH31" s="8"/>
      <c r="AI31" s="8"/>
    </row>
    <row r="32" spans="1:35">
      <c r="AB32" s="8"/>
      <c r="AC32" s="8"/>
      <c r="AD32" s="8"/>
      <c r="AE32" s="8"/>
      <c r="AF32" s="8"/>
      <c r="AG32" s="8"/>
      <c r="AH32" s="8"/>
      <c r="AI32" s="8"/>
    </row>
  </sheetData>
  <mergeCells count="7"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G15" sqref="G15"/>
    </sheetView>
  </sheetViews>
  <sheetFormatPr defaultRowHeight="15"/>
  <cols>
    <col min="4" max="6" width="9.140625" style="28"/>
    <col min="7" max="7" width="14" style="28" customWidth="1"/>
    <col min="8" max="10" width="9.140625" style="29"/>
    <col min="11" max="11" width="13.7109375" style="29" customWidth="1"/>
    <col min="13" max="13" width="27.5703125" customWidth="1"/>
  </cols>
  <sheetData>
    <row r="1" spans="1:14">
      <c r="A1" s="40" t="str">
        <f>[1]BodyParameter!A1</f>
        <v>BodyQuantity</v>
      </c>
      <c r="B1" s="40"/>
      <c r="C1">
        <f>BodyParameter!C1</f>
        <v>10</v>
      </c>
      <c r="D1" s="40" t="s">
        <v>147</v>
      </c>
      <c r="E1" s="40"/>
      <c r="F1" s="40"/>
      <c r="G1" s="40"/>
      <c r="H1" s="41" t="s">
        <v>148</v>
      </c>
      <c r="I1" s="41"/>
      <c r="J1" s="41"/>
      <c r="K1" s="41"/>
    </row>
    <row r="2" spans="1:14">
      <c r="A2" t="s">
        <v>65</v>
      </c>
      <c r="B2" t="s">
        <v>149</v>
      </c>
      <c r="C2" t="s">
        <v>150</v>
      </c>
      <c r="D2" s="28" t="s">
        <v>151</v>
      </c>
      <c r="E2" s="28" t="s">
        <v>152</v>
      </c>
      <c r="F2" s="28" t="s">
        <v>153</v>
      </c>
      <c r="G2" s="28" t="s">
        <v>154</v>
      </c>
      <c r="H2" s="29" t="s">
        <v>155</v>
      </c>
      <c r="I2" s="29" t="s">
        <v>156</v>
      </c>
      <c r="J2" s="29" t="s">
        <v>157</v>
      </c>
      <c r="K2" s="29" t="s">
        <v>158</v>
      </c>
    </row>
    <row r="3" spans="1:14">
      <c r="A3">
        <f>ROW()-2</f>
        <v>1</v>
      </c>
      <c r="I3" s="30"/>
      <c r="M3" t="s">
        <v>159</v>
      </c>
      <c r="N3">
        <f>COUNTA(B:B)-1</f>
        <v>0</v>
      </c>
    </row>
    <row r="4" spans="1:14">
      <c r="A4">
        <f t="shared" ref="A4:A23" si="0">ROW()-2</f>
        <v>2</v>
      </c>
      <c r="I4" s="30"/>
    </row>
    <row r="5" spans="1:14">
      <c r="A5">
        <f t="shared" si="0"/>
        <v>3</v>
      </c>
      <c r="I5" s="30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H6" sqref="H6"/>
    </sheetView>
  </sheetViews>
  <sheetFormatPr defaultRowHeight="15"/>
  <cols>
    <col min="1" max="1" width="44.5703125" customWidth="1"/>
    <col min="2" max="2" width="11" customWidth="1"/>
    <col min="3" max="3" width="12.5703125" customWidth="1"/>
    <col min="4" max="4" width="13" customWidth="1"/>
    <col min="5" max="5" width="12.5703125" customWidth="1"/>
    <col min="6" max="6" width="13" customWidth="1"/>
    <col min="7" max="7" width="12.5703125" customWidth="1"/>
    <col min="8" max="8" width="13" customWidth="1"/>
    <col min="9" max="9" width="12.5703125" customWidth="1"/>
    <col min="10" max="10" width="13" customWidth="1"/>
    <col min="11" max="11" width="12.5703125" customWidth="1"/>
    <col min="12" max="12" width="13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10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</row>
    <row r="2" spans="1:27" s="11" customFormat="1" ht="44.25" customHeight="1">
      <c r="A2" s="42" t="s">
        <v>0</v>
      </c>
      <c r="B2" s="42"/>
      <c r="C2" s="11" t="str">
        <f>BodyParameter!D3</f>
        <v>Timoshenko Beam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7" s="21" customFormat="1" ht="32.25" customHeight="1">
      <c r="A3" s="43" t="s">
        <v>71</v>
      </c>
      <c r="B3" s="43"/>
    </row>
    <row r="4" spans="1:27">
      <c r="A4" s="44" t="s">
        <v>72</v>
      </c>
      <c r="B4" s="44"/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</row>
    <row r="5" spans="1:27" s="21" customFormat="1" ht="17.25" customHeight="1">
      <c r="A5" s="43" t="s">
        <v>73</v>
      </c>
      <c r="B5" s="43"/>
      <c r="C5" s="21" t="s">
        <v>163</v>
      </c>
      <c r="D5" s="21" t="s">
        <v>164</v>
      </c>
      <c r="E5" s="21" t="s">
        <v>163</v>
      </c>
      <c r="F5" s="21" t="s">
        <v>164</v>
      </c>
      <c r="G5" s="21" t="s">
        <v>163</v>
      </c>
      <c r="H5" s="21" t="s">
        <v>164</v>
      </c>
      <c r="I5" s="21" t="s">
        <v>163</v>
      </c>
      <c r="J5" s="21" t="s">
        <v>164</v>
      </c>
      <c r="K5" s="21" t="s">
        <v>163</v>
      </c>
      <c r="L5" s="21" t="s">
        <v>164</v>
      </c>
    </row>
    <row r="6" spans="1:27">
      <c r="A6" t="s">
        <v>107</v>
      </c>
    </row>
    <row r="7" spans="1:27" ht="45.75" customHeight="1">
      <c r="A7" t="s">
        <v>160</v>
      </c>
      <c r="C7" s="21"/>
      <c r="D7" s="21"/>
      <c r="E7" s="21"/>
      <c r="F7" s="21"/>
      <c r="G7" s="21"/>
      <c r="H7" s="21"/>
      <c r="I7" s="21"/>
      <c r="J7" s="21"/>
      <c r="K7" s="21"/>
      <c r="L7" s="21"/>
      <c r="AA7" s="21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2021-03-26T20:02:19Z</dcterms:modified>
</cp:coreProperties>
</file>