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Lattice Parameterization\"/>
    </mc:Choice>
  </mc:AlternateContent>
  <bookViews>
    <workbookView xWindow="0" yWindow="0" windowWidth="20490" windowHeight="7530" tabRatio="765" firstSheet="1" activeTab="6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  <externalReference r:id="rId10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" i="1"/>
  <c r="A32" i="4" l="1"/>
  <c r="A33" i="4"/>
  <c r="A34" i="4"/>
  <c r="A35" i="4"/>
  <c r="A36" i="4"/>
  <c r="A23" i="4"/>
  <c r="A24" i="4"/>
  <c r="A25" i="4"/>
  <c r="A26" i="4"/>
  <c r="A27" i="4"/>
  <c r="A28" i="4"/>
  <c r="A29" i="4"/>
  <c r="A30" i="4"/>
  <c r="A31" i="4"/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G3" i="4" l="1"/>
  <c r="A58" i="3"/>
  <c r="A46" i="3"/>
  <c r="A64" i="3"/>
  <c r="A52" i="3"/>
  <c r="D2" i="3"/>
  <c r="C2" i="5"/>
  <c r="D2" i="2"/>
  <c r="D1" i="3" l="1"/>
  <c r="D1" i="2"/>
  <c r="C1" i="5"/>
  <c r="C1" i="1"/>
  <c r="C1" i="7" l="1"/>
  <c r="C1" i="2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</calcChain>
</file>

<file path=xl/sharedStrings.xml><?xml version="1.0" encoding="utf-8"?>
<sst xmlns="http://schemas.openxmlformats.org/spreadsheetml/2006/main" count="274" uniqueCount="185">
  <si>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</si>
  <si>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</si>
  <si>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</si>
  <si>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</si>
  <si>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</si>
  <si>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</si>
  <si>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</si>
  <si>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</si>
  <si>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</si>
  <si>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</si>
  <si>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</si>
  <si>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</si>
  <si>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</si>
  <si>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</si>
  <si>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</si>
  <si>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</si>
  <si>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</si>
  <si>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</si>
  <si>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</si>
  <si>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</si>
  <si>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</si>
  <si>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</si>
  <si>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</si>
  <si>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</si>
  <si>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</si>
  <si>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</si>
  <si>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</si>
  <si>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</si>
  <si>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</si>
  <si>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</si>
  <si>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</si>
  <si>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</si>
  <si>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</si>
  <si>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</si>
  <si>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</si>
  <si>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</si>
  <si>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</si>
  <si>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</si>
  <si>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</si>
  <si>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</si>
  <si>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</si>
  <si>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</si>
  <si>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</si>
  <si>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</si>
  <si>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</si>
  <si>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</si>
  <si>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</si>
  <si>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</si>
  <si>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</si>
  <si>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</si>
  <si>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</si>
  <si>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</si>
  <si>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</si>
  <si>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</si>
  <si>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</si>
  <si>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</si>
  <si>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</si>
  <si>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</si>
  <si>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</si>
  <si>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</si>
  <si>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</si>
  <si>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</si>
  <si>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</si>
  <si>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</si>
  <si>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</si>
  <si>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</si>
  <si>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</si>
  <si>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</si>
  <si>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</si>
  <si>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</si>
  <si>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</si>
  <si>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</si>
  <si>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</si>
  <si>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</si>
  <si>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</si>
  <si>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</si>
  <si>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</si>
  <si>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</si>
  <si>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</si>
  <si>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</si>
  <si>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</si>
  <si>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</si>
  <si>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</si>
  <si>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</si>
  <si>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</si>
  <si>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</si>
  <si>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</si>
  <si>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</si>
  <si>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</si>
  <si>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</si>
  <si>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</si>
  <si>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</si>
  <si>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</si>
  <si>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</si>
  <si>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</si>
  <si>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</si>
  <si>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</si>
  <si>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</si>
  <si>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</si>
  <si>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</si>
  <si>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</si>
  <si>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</si>
  <si>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</si>
  <si>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</si>
  <si>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0,0,0,0</t>
  </si>
  <si>
    <t>1,2,3,4</t>
  </si>
  <si>
    <t>1,2;2,3;3,4;4,1</t>
  </si>
  <si>
    <t>Round Tube</t>
  </si>
  <si>
    <t>b-,c-,g-</t>
  </si>
  <si>
    <t>JointNr2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</si>
  <si>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</si>
  <si>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</si>
  <si>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</si>
  <si>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</si>
  <si>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</si>
  <si>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</si>
  <si>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</si>
  <si>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</si>
  <si>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</si>
  <si>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</si>
  <si>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</si>
  <si>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</si>
  <si>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</si>
  <si>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</si>
  <si>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</si>
  <si>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Section Type</t>
  </si>
  <si>
    <t>Force Coordinate</t>
  </si>
  <si>
    <t>Custom defined</t>
  </si>
  <si>
    <t>Inertial</t>
  </si>
  <si>
    <t>Body</t>
  </si>
  <si>
    <t>Explanation</t>
  </si>
  <si>
    <t>Cubic Spline Beam</t>
  </si>
  <si>
    <t>others</t>
  </si>
  <si>
    <t>dx</t>
  </si>
  <si>
    <t>Cubic Spline Rope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</si>
  <si>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</si>
  <si>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</si>
  <si>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</si>
  <si>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</si>
  <si>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</si>
  <si>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</si>
  <si>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</si>
  <si>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</si>
  <si>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</si>
  <si>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</si>
  <si>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</si>
  <si>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</si>
  <si>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</si>
  <si>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</si>
  <si>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</si>
  <si>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</si>
  <si>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</si>
  <si>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</si>
  <si>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</si>
  <si>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</si>
  <si>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</si>
  <si>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</si>
  <si>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</si>
  <si>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</si>
  <si>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</si>
  <si>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</si>
  <si>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</si>
  <si>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</si>
  <si>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</si>
  <si>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</si>
  <si>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</si>
  <si>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</si>
  <si>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</si>
  <si>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</si>
  <si>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</si>
  <si>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</si>
  <si>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</si>
  <si>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</si>
  <si>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</si>
  <si>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0.1,0.1,0.05</t>
  </si>
  <si>
    <t>0.08,0.08,0.04</t>
  </si>
  <si>
    <t>1.5,-1.5,-1.5,1.5</t>
  </si>
  <si>
    <t>1.4,1.4,-1.4,-1.4</t>
  </si>
  <si>
    <t>[]</t>
  </si>
  <si>
    <t>Type1</t>
  </si>
  <si>
    <t>0,30,-15,15,-15,15</t>
  </si>
  <si>
    <t>Normal_Force</t>
  </si>
  <si>
    <t>Torsion</t>
  </si>
  <si>
    <t>Moment_y</t>
  </si>
  <si>
    <t>Moment_z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</si>
</sst>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Lattice%20boom%20crane%20model/Lattice%20Boom%20Crane%20Simplify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olver Parameter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5" sqref="H15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125</v>
      </c>
      <c r="D1" s="13" t="s">
        <v>126</v>
      </c>
    </row>
    <row r="2" spans="1:4">
      <c r="A2" t="s">
        <v>17</v>
      </c>
      <c r="B2" t="s">
        <v>68</v>
      </c>
      <c r="C2" t="s">
        <v>127</v>
      </c>
      <c r="D2" t="s">
        <v>128</v>
      </c>
    </row>
    <row r="3" spans="1:4">
      <c r="A3" t="s">
        <v>19</v>
      </c>
      <c r="B3" t="s">
        <v>66</v>
      </c>
      <c r="C3" t="s">
        <v>107</v>
      </c>
      <c r="D3" t="s">
        <v>129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131</v>
      </c>
      <c r="B7" t="s">
        <v>79</v>
      </c>
    </row>
    <row r="8" spans="1:4">
      <c r="A8" t="s">
        <v>134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6" workbookViewId="0">
      <selection activeCell="C22" sqref="C22"/>
    </sheetView>
  </sheetViews>
  <sheetFormatPr defaultRowHeight="15"/>
  <cols>
    <col min="2" max="2" width="51.42578125" customWidth="1"/>
    <col min="3" max="3" width="34.5703125" style="32" customWidth="1"/>
  </cols>
  <sheetData>
    <row r="1" spans="1:3">
      <c r="A1" s="49" t="s">
        <v>164</v>
      </c>
      <c r="B1" s="49"/>
      <c r="C1" s="35" t="s">
        <v>165</v>
      </c>
    </row>
    <row r="2" spans="1:3">
      <c r="A2" t="s">
        <v>167</v>
      </c>
    </row>
    <row r="3" spans="1:3">
      <c r="B3" t="s">
        <v>135</v>
      </c>
      <c r="C3" s="32" t="b">
        <v>0</v>
      </c>
    </row>
    <row r="4" spans="1:3">
      <c r="A4" t="s">
        <v>148</v>
      </c>
    </row>
    <row r="5" spans="1:3">
      <c r="B5" t="s">
        <v>149</v>
      </c>
      <c r="C5" s="32" t="s">
        <v>157</v>
      </c>
    </row>
    <row r="6" spans="1:3">
      <c r="B6" t="s">
        <v>150</v>
      </c>
      <c r="C6" s="32">
        <v>9.8000000000000007</v>
      </c>
    </row>
    <row r="7" spans="1:3">
      <c r="A7" t="s">
        <v>151</v>
      </c>
    </row>
    <row r="8" spans="1:3">
      <c r="B8" t="s">
        <v>139</v>
      </c>
      <c r="C8" s="32" t="s">
        <v>158</v>
      </c>
    </row>
    <row r="9" spans="1:3">
      <c r="B9" t="s">
        <v>160</v>
      </c>
    </row>
    <row r="10" spans="1:3">
      <c r="B10" t="s">
        <v>159</v>
      </c>
    </row>
    <row r="11" spans="1:3">
      <c r="B11" t="s">
        <v>161</v>
      </c>
    </row>
    <row r="12" spans="1:3">
      <c r="B12" t="s">
        <v>162</v>
      </c>
      <c r="C12" s="32">
        <v>0</v>
      </c>
    </row>
    <row r="13" spans="1:3">
      <c r="B13" t="s">
        <v>163</v>
      </c>
      <c r="C13" s="32">
        <v>100</v>
      </c>
    </row>
    <row r="14" spans="1:3">
      <c r="B14" t="s">
        <v>146</v>
      </c>
      <c r="C14" s="32">
        <v>0.01</v>
      </c>
    </row>
    <row r="15" spans="1:3">
      <c r="B15" t="s">
        <v>147</v>
      </c>
      <c r="C15" s="32">
        <v>0.01</v>
      </c>
    </row>
    <row r="16" spans="1:3">
      <c r="B16" t="s">
        <v>168</v>
      </c>
      <c r="C16" s="32">
        <v>0.02</v>
      </c>
    </row>
    <row r="17" spans="1:3">
      <c r="B17" t="s">
        <v>140</v>
      </c>
      <c r="C17" s="32" t="s">
        <v>178</v>
      </c>
    </row>
    <row r="18" spans="1:3">
      <c r="A18" t="s">
        <v>138</v>
      </c>
    </row>
    <row r="19" spans="1:3">
      <c r="B19" t="s">
        <v>136</v>
      </c>
      <c r="C19" s="32" t="b">
        <v>0</v>
      </c>
    </row>
    <row r="20" spans="1:3">
      <c r="B20" t="s">
        <v>137</v>
      </c>
      <c r="C20" s="36">
        <v>1E-3</v>
      </c>
    </row>
    <row r="21" spans="1:3">
      <c r="A21" t="s">
        <v>152</v>
      </c>
    </row>
    <row r="22" spans="1:3">
      <c r="B22" t="s">
        <v>153</v>
      </c>
      <c r="C22" s="32" t="b">
        <v>1</v>
      </c>
    </row>
    <row r="23" spans="1:3">
      <c r="B23" t="s">
        <v>154</v>
      </c>
      <c r="C23" s="32" t="b">
        <v>1</v>
      </c>
    </row>
    <row r="24" spans="1:3">
      <c r="B24" t="s">
        <v>155</v>
      </c>
      <c r="C24" s="32">
        <v>0</v>
      </c>
    </row>
    <row r="25" spans="1:3">
      <c r="B25" t="s">
        <v>156</v>
      </c>
      <c r="C25" s="32">
        <v>500</v>
      </c>
    </row>
    <row r="26" spans="1:3">
      <c r="A26" t="s">
        <v>141</v>
      </c>
    </row>
    <row r="27" spans="1:3">
      <c r="B27" t="s">
        <v>142</v>
      </c>
      <c r="C27" s="32" t="b">
        <v>1</v>
      </c>
    </row>
    <row r="28" spans="1:3">
      <c r="B28" t="s">
        <v>143</v>
      </c>
      <c r="C28" s="32" t="b">
        <v>0</v>
      </c>
    </row>
    <row r="29" spans="1:3">
      <c r="B29" t="s">
        <v>144</v>
      </c>
    </row>
    <row r="30" spans="1:3">
      <c r="A30" t="s">
        <v>73</v>
      </c>
    </row>
    <row r="31" spans="1:3">
      <c r="B31" t="s">
        <v>169</v>
      </c>
      <c r="C31" s="37" t="s">
        <v>180</v>
      </c>
    </row>
    <row r="32" spans="1:3">
      <c r="B32" t="s">
        <v>170</v>
      </c>
      <c r="C32" s="37" t="s">
        <v>173</v>
      </c>
    </row>
    <row r="33" spans="1:3">
      <c r="B33" t="s">
        <v>171</v>
      </c>
      <c r="C33" s="37" t="s">
        <v>172</v>
      </c>
    </row>
    <row r="34" spans="1:3">
      <c r="A34" t="s">
        <v>166</v>
      </c>
    </row>
    <row r="35" spans="1:3">
      <c r="B35" t="s">
        <v>145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8"/>
  <sheetViews>
    <sheetView workbookViewId="0">
      <selection activeCell="D9" sqref="D9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9.28515625" style="46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0"/>
    <col min="16" max="16" width="9.140625" style="40" customWidth="1"/>
    <col min="17" max="18" width="9.140625" style="40"/>
    <col min="19" max="19" width="8.28515625" style="40" customWidth="1"/>
    <col min="22" max="22" width="9.140625" style="40"/>
    <col min="24" max="27" width="9.140625" style="34"/>
    <col min="28" max="28" width="8.28515625" style="34" customWidth="1"/>
    <col min="29" max="16384" width="9.140625" style="3"/>
  </cols>
  <sheetData>
    <row r="1" spans="1:28">
      <c r="A1" s="51" t="s">
        <v>49</v>
      </c>
      <c r="B1" s="51"/>
      <c r="C1" s="12">
        <f>COUNTIF(2:2,"Actived")</f>
        <v>1</v>
      </c>
      <c r="D1" s="46" t="str">
        <f t="shared" ref="D1" si="0">IF(D2="Actived","Body"&amp;(COLUMN(D1)-3),"")</f>
        <v>Body1</v>
      </c>
      <c r="F1" s="12"/>
      <c r="G1" s="7"/>
      <c r="H1" s="18"/>
      <c r="J1" s="7"/>
      <c r="K1" s="17"/>
      <c r="L1" s="17"/>
      <c r="M1" s="17"/>
    </row>
    <row r="2" spans="1:28" s="4" customFormat="1">
      <c r="A2" s="51" t="s">
        <v>50</v>
      </c>
      <c r="B2" s="51"/>
      <c r="C2" s="51"/>
      <c r="D2" s="46" t="s">
        <v>48</v>
      </c>
      <c r="E2" s="17"/>
      <c r="G2" s="29"/>
      <c r="H2" s="29"/>
      <c r="I2" s="29"/>
      <c r="J2" s="18"/>
      <c r="K2" s="18"/>
      <c r="L2" s="18"/>
      <c r="M2" s="18"/>
      <c r="N2" s="40"/>
      <c r="O2" s="40"/>
      <c r="P2" s="40"/>
      <c r="Q2" s="40"/>
      <c r="R2" s="40"/>
      <c r="S2" s="40"/>
      <c r="V2" s="40"/>
      <c r="X2" s="34"/>
      <c r="Y2" s="34"/>
      <c r="Z2" s="34"/>
      <c r="AA2" s="34"/>
      <c r="AB2" s="34"/>
    </row>
    <row r="3" spans="1:28" s="14" customFormat="1" ht="44.25" customHeight="1">
      <c r="A3" s="53" t="s">
        <v>10</v>
      </c>
      <c r="B3" s="53"/>
      <c r="C3" s="14" t="s">
        <v>75</v>
      </c>
      <c r="D3" s="47" t="s">
        <v>80</v>
      </c>
      <c r="E3" s="26"/>
      <c r="G3" s="28"/>
      <c r="H3" s="28"/>
      <c r="I3" s="28"/>
      <c r="J3" s="28"/>
      <c r="K3" s="28"/>
      <c r="L3" s="28"/>
      <c r="M3" s="28"/>
      <c r="N3" s="39"/>
      <c r="O3" s="39"/>
      <c r="P3" s="39"/>
      <c r="Q3" s="39"/>
      <c r="R3" s="39"/>
      <c r="S3" s="39"/>
      <c r="V3" s="39"/>
      <c r="X3" s="33"/>
      <c r="Y3" s="33"/>
      <c r="Z3" s="33"/>
      <c r="AA3" s="33"/>
      <c r="AB3" s="33"/>
    </row>
    <row r="4" spans="1:28" s="14" customFormat="1" ht="30">
      <c r="A4" s="53"/>
      <c r="B4" s="53"/>
      <c r="C4" s="14" t="s">
        <v>1</v>
      </c>
      <c r="D4" s="47" t="s">
        <v>107</v>
      </c>
      <c r="E4" s="26"/>
      <c r="F4" s="21"/>
      <c r="G4" s="28"/>
      <c r="H4" s="28"/>
      <c r="I4" s="28"/>
      <c r="J4" s="28"/>
      <c r="K4" s="28"/>
      <c r="L4" s="28"/>
      <c r="M4" s="28"/>
      <c r="N4" s="39"/>
      <c r="O4" s="39"/>
      <c r="P4" s="39"/>
      <c r="Q4" s="39"/>
      <c r="R4" s="39"/>
      <c r="S4" s="39"/>
      <c r="V4" s="39"/>
      <c r="X4" s="33"/>
      <c r="Y4" s="33"/>
      <c r="Z4" s="33"/>
      <c r="AA4" s="33"/>
      <c r="AB4" s="33"/>
    </row>
    <row r="5" spans="1:28">
      <c r="A5" s="53"/>
      <c r="B5" s="53"/>
      <c r="C5" s="3" t="s">
        <v>2</v>
      </c>
      <c r="D5" s="5">
        <v>12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V5" s="5"/>
      <c r="W5" s="5"/>
      <c r="X5" s="5"/>
      <c r="Y5" s="5"/>
      <c r="Z5" s="5"/>
      <c r="AA5" s="5"/>
      <c r="AB5" s="5"/>
    </row>
    <row r="6" spans="1:28">
      <c r="A6" s="53" t="s">
        <v>9</v>
      </c>
      <c r="B6" s="53"/>
      <c r="C6" s="3" t="s">
        <v>5</v>
      </c>
      <c r="D6" s="48">
        <v>7800</v>
      </c>
      <c r="E6" s="27"/>
      <c r="F6" s="22"/>
      <c r="G6" s="29"/>
      <c r="H6" s="29"/>
      <c r="I6" s="29"/>
      <c r="J6" s="29"/>
      <c r="K6" s="29"/>
      <c r="L6" s="29"/>
      <c r="M6" s="29"/>
    </row>
    <row r="7" spans="1:28">
      <c r="A7" s="53"/>
      <c r="B7" s="53"/>
      <c r="C7" s="3" t="s">
        <v>7</v>
      </c>
      <c r="D7" s="6">
        <v>206000000000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V7" s="6"/>
      <c r="X7" s="6"/>
      <c r="Y7" s="6"/>
      <c r="Z7" s="6"/>
      <c r="AA7" s="6"/>
      <c r="AB7" s="6"/>
    </row>
    <row r="8" spans="1:28">
      <c r="A8" s="53"/>
      <c r="B8" s="53"/>
      <c r="C8" s="3" t="s">
        <v>59</v>
      </c>
      <c r="D8" s="9">
        <v>0.25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V8" s="9"/>
      <c r="X8" s="9"/>
      <c r="Y8" s="9"/>
      <c r="Z8" s="9"/>
      <c r="AA8" s="9"/>
      <c r="AB8" s="9"/>
    </row>
    <row r="9" spans="1:28">
      <c r="A9" s="53" t="s">
        <v>11</v>
      </c>
      <c r="B9" s="53"/>
      <c r="C9" s="3" t="s">
        <v>6</v>
      </c>
      <c r="D9" s="48">
        <v>15</v>
      </c>
      <c r="E9" s="27"/>
      <c r="F9" s="22"/>
      <c r="G9" s="29"/>
      <c r="H9" s="29"/>
      <c r="I9" s="29"/>
      <c r="J9" s="29"/>
      <c r="K9" s="29"/>
      <c r="L9" s="29"/>
      <c r="M9" s="29"/>
    </row>
    <row r="10" spans="1:28" ht="30">
      <c r="A10" s="50" t="s">
        <v>16</v>
      </c>
      <c r="B10" s="52" t="s">
        <v>8</v>
      </c>
      <c r="C10" s="3" t="s">
        <v>3</v>
      </c>
      <c r="D10" s="47" t="s">
        <v>174</v>
      </c>
      <c r="E10" s="28"/>
      <c r="F10" s="30"/>
      <c r="G10" s="30"/>
      <c r="H10" s="30"/>
      <c r="I10" s="30"/>
      <c r="J10" s="17"/>
      <c r="K10" s="30"/>
      <c r="L10" s="30"/>
      <c r="M10" s="30"/>
      <c r="P10" s="44"/>
      <c r="Q10" s="44"/>
      <c r="R10" s="44"/>
    </row>
    <row r="11" spans="1:28" ht="33.75" customHeight="1">
      <c r="A11" s="50"/>
      <c r="B11" s="52"/>
      <c r="C11" s="3" t="s">
        <v>4</v>
      </c>
      <c r="D11" s="47" t="s">
        <v>175</v>
      </c>
      <c r="E11" s="28"/>
      <c r="F11" s="30"/>
      <c r="G11" s="30"/>
      <c r="H11" s="30"/>
      <c r="I11" s="30"/>
      <c r="J11" s="17"/>
      <c r="K11" s="30"/>
      <c r="L11" s="30"/>
      <c r="M11" s="30"/>
    </row>
    <row r="12" spans="1:28">
      <c r="A12" s="50"/>
      <c r="B12" s="52" t="s">
        <v>12</v>
      </c>
      <c r="C12" s="3" t="s">
        <v>13</v>
      </c>
      <c r="D12" s="48"/>
      <c r="E12" s="27"/>
      <c r="F12" s="22"/>
      <c r="G12" s="29"/>
      <c r="H12" s="29"/>
      <c r="I12" s="29"/>
      <c r="K12" s="29"/>
      <c r="L12" s="29"/>
    </row>
    <row r="13" spans="1:28">
      <c r="A13" s="50"/>
      <c r="B13" s="52"/>
      <c r="C13" s="3" t="s">
        <v>14</v>
      </c>
      <c r="D13" s="48"/>
      <c r="E13" s="27"/>
      <c r="F13" s="22"/>
      <c r="G13" s="29"/>
      <c r="H13" s="29"/>
      <c r="I13" s="29"/>
      <c r="K13" s="29"/>
      <c r="L13" s="29"/>
    </row>
    <row r="14" spans="1:28">
      <c r="A14" s="50"/>
      <c r="B14" s="52"/>
      <c r="C14" s="3" t="s">
        <v>15</v>
      </c>
      <c r="D14" s="48"/>
      <c r="E14" s="27"/>
      <c r="F14" s="22"/>
      <c r="G14" s="29"/>
      <c r="H14" s="29"/>
      <c r="I14" s="29"/>
      <c r="K14" s="29"/>
      <c r="L14" s="29"/>
    </row>
    <row r="15" spans="1:28">
      <c r="A15" s="50"/>
      <c r="B15" s="50" t="s">
        <v>81</v>
      </c>
      <c r="C15" s="3" t="s">
        <v>82</v>
      </c>
      <c r="D15" s="48"/>
      <c r="E15" s="27"/>
      <c r="F15" s="22"/>
      <c r="G15" s="29"/>
      <c r="H15" s="29"/>
      <c r="I15" s="29"/>
      <c r="K15" s="29"/>
      <c r="L15" s="29"/>
    </row>
    <row r="16" spans="1:28">
      <c r="A16" s="50"/>
      <c r="B16" s="50"/>
      <c r="C16" s="3" t="s">
        <v>83</v>
      </c>
      <c r="D16" s="48"/>
      <c r="E16" s="27"/>
      <c r="F16" s="22"/>
      <c r="G16" s="29"/>
      <c r="H16" s="29"/>
      <c r="I16" s="29"/>
      <c r="K16" s="29"/>
      <c r="L16" s="29"/>
    </row>
    <row r="17" spans="1:28">
      <c r="A17" s="50"/>
      <c r="B17" s="50"/>
      <c r="C17" s="1" t="s">
        <v>84</v>
      </c>
      <c r="D17" s="48"/>
      <c r="E17" s="27"/>
      <c r="F17" s="22"/>
      <c r="G17" s="29"/>
      <c r="H17" s="29"/>
      <c r="I17" s="29"/>
      <c r="K17" s="29"/>
      <c r="L17" s="29"/>
    </row>
    <row r="18" spans="1:28">
      <c r="A18" s="50"/>
      <c r="B18" s="50"/>
      <c r="C18" s="3" t="s">
        <v>86</v>
      </c>
      <c r="D18" s="48"/>
      <c r="E18" s="27"/>
      <c r="F18" s="22"/>
      <c r="G18" s="29"/>
      <c r="H18" s="29"/>
      <c r="I18" s="29"/>
      <c r="J18" s="29"/>
      <c r="K18" s="29"/>
      <c r="L18" s="29"/>
    </row>
    <row r="19" spans="1:28">
      <c r="A19" s="50"/>
      <c r="B19" s="50"/>
      <c r="C19" s="3" t="s">
        <v>56</v>
      </c>
      <c r="D19" s="48"/>
      <c r="E19" s="27"/>
      <c r="F19" s="22"/>
      <c r="G19" s="29"/>
      <c r="H19" s="29"/>
      <c r="I19" s="29"/>
      <c r="J19" s="29"/>
      <c r="K19" s="29"/>
      <c r="L19" s="29"/>
    </row>
    <row r="20" spans="1:28">
      <c r="A20" s="50"/>
      <c r="B20" s="50"/>
      <c r="C20" s="3" t="s">
        <v>85</v>
      </c>
      <c r="D20" s="48"/>
      <c r="E20" s="27"/>
      <c r="F20" s="22"/>
      <c r="G20" s="29"/>
      <c r="H20" s="29"/>
      <c r="I20" s="29"/>
      <c r="J20" s="29"/>
      <c r="K20" s="29"/>
      <c r="L20" s="29"/>
    </row>
    <row r="21" spans="1:28">
      <c r="A21" s="50" t="s">
        <v>87</v>
      </c>
      <c r="B21" s="3" t="s">
        <v>89</v>
      </c>
      <c r="C21" s="3" t="s">
        <v>103</v>
      </c>
      <c r="D21" s="48">
        <v>6</v>
      </c>
      <c r="E21" s="29"/>
      <c r="F21" s="29"/>
      <c r="G21" s="29"/>
      <c r="H21" s="29"/>
      <c r="I21" s="29"/>
      <c r="J21" s="17"/>
      <c r="K21" s="29"/>
      <c r="L21" s="29"/>
      <c r="M21" s="29"/>
    </row>
    <row r="22" spans="1:28">
      <c r="A22" s="50"/>
      <c r="B22" s="50" t="s">
        <v>88</v>
      </c>
      <c r="C22" s="3" t="s">
        <v>94</v>
      </c>
      <c r="D22" s="48" t="s">
        <v>104</v>
      </c>
      <c r="E22" s="29"/>
      <c r="F22" s="29"/>
      <c r="G22" s="29"/>
      <c r="H22" s="29"/>
      <c r="I22" s="29"/>
      <c r="J22" s="17"/>
      <c r="K22" s="29"/>
      <c r="L22" s="29"/>
      <c r="M22" s="29"/>
    </row>
    <row r="23" spans="1:28" ht="30">
      <c r="A23" s="50"/>
      <c r="B23" s="50"/>
      <c r="C23" s="3" t="s">
        <v>95</v>
      </c>
      <c r="D23" s="47" t="s">
        <v>176</v>
      </c>
      <c r="E23" s="29"/>
      <c r="F23" s="28"/>
      <c r="G23" s="30"/>
      <c r="H23" s="30"/>
      <c r="I23" s="30"/>
      <c r="J23" s="17"/>
      <c r="K23" s="29"/>
      <c r="L23" s="28"/>
      <c r="M23" s="30"/>
    </row>
    <row r="24" spans="1:28" ht="30">
      <c r="A24" s="50"/>
      <c r="B24" s="50"/>
      <c r="C24" s="3" t="s">
        <v>96</v>
      </c>
      <c r="D24" s="47" t="s">
        <v>177</v>
      </c>
      <c r="E24" s="29"/>
      <c r="F24" s="28"/>
      <c r="G24" s="30"/>
      <c r="H24" s="30"/>
      <c r="I24" s="30"/>
      <c r="J24" s="17"/>
      <c r="K24" s="29"/>
      <c r="L24" s="28"/>
      <c r="M24" s="30"/>
    </row>
    <row r="25" spans="1:28">
      <c r="A25" s="50"/>
      <c r="B25" s="50" t="s">
        <v>93</v>
      </c>
      <c r="C25" s="3" t="s">
        <v>94</v>
      </c>
      <c r="D25" s="48" t="s">
        <v>104</v>
      </c>
      <c r="E25" s="29"/>
      <c r="F25" s="29"/>
      <c r="G25" s="29"/>
      <c r="H25" s="29"/>
      <c r="I25" s="29"/>
      <c r="J25" s="17"/>
      <c r="K25" s="29"/>
      <c r="L25" s="29"/>
      <c r="M25" s="29"/>
    </row>
    <row r="26" spans="1:28" ht="30">
      <c r="A26" s="50"/>
      <c r="B26" s="50"/>
      <c r="C26" s="3" t="s">
        <v>95</v>
      </c>
      <c r="D26" s="47" t="s">
        <v>176</v>
      </c>
      <c r="E26" s="30"/>
      <c r="F26" s="30"/>
      <c r="G26" s="30"/>
      <c r="H26" s="30"/>
      <c r="I26" s="30"/>
      <c r="J26" s="17"/>
      <c r="K26" s="30"/>
      <c r="L26" s="30"/>
      <c r="M26" s="31"/>
    </row>
    <row r="27" spans="1:28" ht="30">
      <c r="A27" s="50"/>
      <c r="B27" s="50"/>
      <c r="C27" s="3" t="s">
        <v>96</v>
      </c>
      <c r="D27" s="47" t="s">
        <v>177</v>
      </c>
      <c r="E27" s="30"/>
      <c r="F27" s="30"/>
      <c r="G27" s="30"/>
      <c r="H27" s="30"/>
      <c r="I27" s="30"/>
      <c r="J27" s="17"/>
      <c r="K27" s="30"/>
      <c r="L27" s="30"/>
      <c r="M27" s="29"/>
    </row>
    <row r="28" spans="1:28" ht="30">
      <c r="A28" s="50"/>
      <c r="B28" s="50" t="s">
        <v>90</v>
      </c>
      <c r="C28" s="14" t="s">
        <v>97</v>
      </c>
      <c r="D28" s="48" t="s">
        <v>105</v>
      </c>
      <c r="E28" s="29"/>
      <c r="F28" s="29"/>
      <c r="G28" s="29"/>
      <c r="H28" s="29"/>
      <c r="I28" s="29"/>
      <c r="J28" s="17"/>
      <c r="K28" s="29"/>
      <c r="L28" s="29"/>
      <c r="M28" s="29"/>
    </row>
    <row r="29" spans="1:28" ht="30">
      <c r="A29" s="50"/>
      <c r="B29" s="50"/>
      <c r="C29" s="14" t="s">
        <v>98</v>
      </c>
      <c r="D29" s="48" t="s">
        <v>105</v>
      </c>
      <c r="E29" s="29"/>
      <c r="F29" s="29"/>
      <c r="G29" s="29"/>
      <c r="H29" s="29"/>
      <c r="I29" s="29"/>
      <c r="J29" s="17"/>
      <c r="K29" s="29"/>
      <c r="L29" s="29"/>
      <c r="M29" s="29"/>
    </row>
    <row r="30" spans="1:28" ht="30">
      <c r="A30" s="50"/>
      <c r="B30" s="50" t="s">
        <v>91</v>
      </c>
      <c r="C30" s="3" t="s">
        <v>99</v>
      </c>
      <c r="D30" s="47" t="s">
        <v>106</v>
      </c>
      <c r="E30" s="28"/>
      <c r="F30" s="28"/>
      <c r="G30" s="28"/>
      <c r="H30" s="28"/>
      <c r="I30" s="28"/>
      <c r="J30" s="17"/>
      <c r="K30" s="28"/>
      <c r="L30" s="28"/>
      <c r="M30" s="28"/>
    </row>
    <row r="31" spans="1:28" ht="30">
      <c r="A31" s="50"/>
      <c r="B31" s="50"/>
      <c r="C31" s="3" t="s">
        <v>100</v>
      </c>
      <c r="D31" s="47" t="s">
        <v>106</v>
      </c>
      <c r="E31" s="28"/>
      <c r="F31" s="28"/>
      <c r="G31" s="28"/>
      <c r="H31" s="28"/>
      <c r="I31" s="28"/>
      <c r="J31" s="17"/>
      <c r="K31" s="28"/>
      <c r="L31" s="28"/>
      <c r="M31" s="28"/>
    </row>
    <row r="32" spans="1:28" s="28" customFormat="1" ht="30">
      <c r="A32" s="50"/>
      <c r="B32" s="50" t="s">
        <v>92</v>
      </c>
      <c r="C32" s="28" t="s">
        <v>101</v>
      </c>
      <c r="D32" s="47" t="s">
        <v>179</v>
      </c>
      <c r="N32" s="39"/>
      <c r="O32" s="39"/>
      <c r="P32" s="39"/>
      <c r="Q32" s="39"/>
      <c r="R32" s="39"/>
      <c r="S32" s="39"/>
      <c r="V32" s="39"/>
      <c r="X32" s="33"/>
      <c r="Y32" s="33"/>
      <c r="Z32" s="33"/>
      <c r="AA32" s="33"/>
      <c r="AB32" s="33"/>
    </row>
    <row r="33" spans="1:13" ht="30">
      <c r="A33" s="50"/>
      <c r="B33" s="50"/>
      <c r="C33" s="14" t="s">
        <v>102</v>
      </c>
      <c r="E33" s="27"/>
      <c r="F33" s="22"/>
      <c r="G33" s="15"/>
      <c r="K33" s="16"/>
    </row>
    <row r="38" spans="1:13">
      <c r="D38" s="45" t="s">
        <v>111</v>
      </c>
      <c r="E38" s="28"/>
      <c r="F38" s="38"/>
      <c r="G38" s="38"/>
      <c r="H38" s="38"/>
      <c r="I38" s="38"/>
      <c r="J38" s="28"/>
      <c r="K38" s="38"/>
      <c r="L38" s="38"/>
      <c r="M38" s="3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K4:R4 D4:I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General!$A$2:$A$100</xm:f>
          </x14:formula1>
          <xm:sqref>X3:AB3 V3 E3:S3</xm:sqref>
        </x14:dataValidation>
        <x14:dataValidation type="list" allowBlank="1" showInputMessage="1" showErrorMessage="1">
          <x14:formula1>
            <xm:f>General!$C$2:$C$20</xm:f>
          </x14:formula1>
          <xm:sqref>S4 J4 AB4</xm:sqref>
        </x14:dataValidation>
        <x14:dataValidation type="list" allowBlank="1" showInputMessage="1" showErrorMessage="1">
          <x14:formula1>
            <xm:f>'M:\迅雷下载\Das Leben in Muenchen\TUM Unterricht\学期论文\MA\Multibody Dynamics Model-MatLab Programm\Parameter File\Lattice boom crane model\[Lattice Boom Crane Simplify 3.xlsx]General'!#REF!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7" workbookViewId="0">
      <selection activeCell="F5" sqref="F5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4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</row>
    <row r="2" spans="1:4" s="10" customFormat="1" ht="42" customHeight="1">
      <c r="A2" s="50" t="s">
        <v>0</v>
      </c>
      <c r="B2" s="50"/>
      <c r="C2" s="10" t="s">
        <v>18</v>
      </c>
      <c r="D2" s="10" t="str">
        <f>BodyParameter!D3</f>
        <v>Super Truss Element</v>
      </c>
    </row>
    <row r="3" spans="1:4">
      <c r="A3" s="51" t="s">
        <v>57</v>
      </c>
      <c r="B3" s="51"/>
      <c r="C3" s="2">
        <v>1</v>
      </c>
      <c r="D3" s="1">
        <v>2</v>
      </c>
    </row>
    <row r="4" spans="1:4">
      <c r="A4" s="51" t="str">
        <f>"Joint"&amp;((ROW()-4)/6+1)</f>
        <v>Joint1</v>
      </c>
      <c r="B4" s="1" t="s">
        <v>52</v>
      </c>
      <c r="C4" s="1">
        <v>0</v>
      </c>
    </row>
    <row r="5" spans="1:4">
      <c r="A5" s="51"/>
      <c r="B5" s="1" t="s">
        <v>53</v>
      </c>
      <c r="C5" s="1">
        <v>0</v>
      </c>
    </row>
    <row r="6" spans="1:4">
      <c r="A6" s="51"/>
      <c r="B6" s="1" t="s">
        <v>54</v>
      </c>
      <c r="C6" s="1">
        <v>0</v>
      </c>
    </row>
    <row r="7" spans="1:4">
      <c r="A7" s="51"/>
      <c r="B7" s="1" t="s">
        <v>51</v>
      </c>
      <c r="C7" s="1">
        <v>0</v>
      </c>
    </row>
    <row r="8" spans="1:4">
      <c r="A8" s="51"/>
      <c r="B8" s="1" t="s">
        <v>55</v>
      </c>
      <c r="C8" s="1">
        <v>0</v>
      </c>
    </row>
    <row r="9" spans="1:4">
      <c r="A9" s="51"/>
      <c r="B9" s="1" t="s">
        <v>56</v>
      </c>
      <c r="C9" s="1">
        <v>0</v>
      </c>
    </row>
    <row r="10" spans="1:4" s="8" customFormat="1">
      <c r="A10" s="51" t="str">
        <f t="shared" ref="A10" si="0">"Joint"&amp;((ROW()-4)/6+1)</f>
        <v>Joint2</v>
      </c>
      <c r="B10" s="8" t="s">
        <v>52</v>
      </c>
    </row>
    <row r="11" spans="1:4" s="8" customFormat="1">
      <c r="A11" s="51"/>
      <c r="B11" s="8" t="s">
        <v>53</v>
      </c>
    </row>
    <row r="12" spans="1:4" s="8" customFormat="1">
      <c r="A12" s="51"/>
      <c r="B12" s="8" t="s">
        <v>54</v>
      </c>
    </row>
    <row r="13" spans="1:4" s="8" customFormat="1">
      <c r="A13" s="51"/>
      <c r="B13" s="8" t="s">
        <v>51</v>
      </c>
    </row>
    <row r="14" spans="1:4" s="8" customFormat="1">
      <c r="A14" s="51"/>
      <c r="B14" s="8" t="s">
        <v>55</v>
      </c>
    </row>
    <row r="15" spans="1:4" s="8" customFormat="1">
      <c r="A15" s="51"/>
      <c r="B15" s="8" t="s">
        <v>56</v>
      </c>
    </row>
    <row r="16" spans="1:4">
      <c r="A16" s="51" t="str">
        <f t="shared" ref="A16" si="1">"Joint"&amp;((ROW()-4)/6+1)</f>
        <v>Joint3</v>
      </c>
      <c r="B16" s="1" t="s">
        <v>52</v>
      </c>
    </row>
    <row r="17" spans="1:9">
      <c r="A17" s="51"/>
      <c r="B17" s="1" t="s">
        <v>53</v>
      </c>
      <c r="H17" s="19"/>
      <c r="I17" s="19"/>
    </row>
    <row r="18" spans="1:9">
      <c r="A18" s="51"/>
      <c r="B18" s="1" t="s">
        <v>54</v>
      </c>
      <c r="H18" s="19"/>
      <c r="I18" s="19"/>
    </row>
    <row r="19" spans="1:9">
      <c r="A19" s="51"/>
      <c r="B19" s="1" t="s">
        <v>51</v>
      </c>
    </row>
    <row r="20" spans="1:9">
      <c r="A20" s="51"/>
      <c r="B20" s="1" t="s">
        <v>55</v>
      </c>
    </row>
    <row r="21" spans="1:9">
      <c r="A21" s="51"/>
      <c r="B21" s="1" t="s">
        <v>56</v>
      </c>
    </row>
    <row r="22" spans="1:9" s="8" customFormat="1">
      <c r="A22" s="51" t="str">
        <f t="shared" ref="A22" si="2">"Joint"&amp;((ROW()-4)/6+1)</f>
        <v>Joint4</v>
      </c>
      <c r="B22" s="8" t="s">
        <v>52</v>
      </c>
    </row>
    <row r="23" spans="1:9" s="8" customFormat="1">
      <c r="A23" s="51"/>
      <c r="B23" s="8" t="s">
        <v>53</v>
      </c>
    </row>
    <row r="24" spans="1:9" s="8" customFormat="1">
      <c r="A24" s="51"/>
      <c r="B24" s="8" t="s">
        <v>54</v>
      </c>
    </row>
    <row r="25" spans="1:9" s="8" customFormat="1">
      <c r="A25" s="51"/>
      <c r="B25" s="8" t="s">
        <v>51</v>
      </c>
    </row>
    <row r="26" spans="1:9" s="8" customFormat="1">
      <c r="A26" s="51"/>
      <c r="B26" s="8" t="s">
        <v>55</v>
      </c>
    </row>
    <row r="27" spans="1:9" s="8" customFormat="1">
      <c r="A27" s="51"/>
      <c r="B27" s="8" t="s">
        <v>56</v>
      </c>
    </row>
    <row r="28" spans="1:9">
      <c r="A28" s="51" t="str">
        <f t="shared" ref="A28" si="3">"Joint"&amp;((ROW()-4)/6+1)</f>
        <v>Joint5</v>
      </c>
      <c r="B28" s="1" t="s">
        <v>52</v>
      </c>
    </row>
    <row r="29" spans="1:9">
      <c r="A29" s="51"/>
      <c r="B29" s="1" t="s">
        <v>53</v>
      </c>
    </row>
    <row r="30" spans="1:9">
      <c r="A30" s="51"/>
      <c r="B30" s="1" t="s">
        <v>54</v>
      </c>
    </row>
    <row r="31" spans="1:9">
      <c r="A31" s="51"/>
      <c r="B31" s="1" t="s">
        <v>51</v>
      </c>
    </row>
    <row r="32" spans="1:9">
      <c r="A32" s="51"/>
      <c r="B32" s="1" t="s">
        <v>55</v>
      </c>
    </row>
    <row r="33" spans="1:2">
      <c r="A33" s="51"/>
      <c r="B33" s="1" t="s">
        <v>56</v>
      </c>
    </row>
    <row r="34" spans="1:2" s="8" customFormat="1">
      <c r="A34" s="51" t="str">
        <f t="shared" ref="A34" si="4">"Joint"&amp;((ROW()-4)/6+1)</f>
        <v>Joint6</v>
      </c>
      <c r="B34" s="8" t="s">
        <v>52</v>
      </c>
    </row>
    <row r="35" spans="1:2" s="8" customFormat="1">
      <c r="A35" s="51"/>
      <c r="B35" s="8" t="s">
        <v>53</v>
      </c>
    </row>
    <row r="36" spans="1:2" s="8" customFormat="1">
      <c r="A36" s="51"/>
      <c r="B36" s="8" t="s">
        <v>54</v>
      </c>
    </row>
    <row r="37" spans="1:2" s="8" customFormat="1">
      <c r="A37" s="51"/>
      <c r="B37" s="8" t="s">
        <v>51</v>
      </c>
    </row>
    <row r="38" spans="1:2" s="8" customFormat="1">
      <c r="A38" s="51"/>
      <c r="B38" s="8" t="s">
        <v>55</v>
      </c>
    </row>
    <row r="39" spans="1:2" s="8" customFormat="1">
      <c r="A39" s="51"/>
      <c r="B39" s="8" t="s">
        <v>56</v>
      </c>
    </row>
    <row r="40" spans="1:2">
      <c r="A40" s="51" t="str">
        <f t="shared" ref="A40" si="5">"Joint"&amp;((ROW()-4)/6+1)</f>
        <v>Joint7</v>
      </c>
      <c r="B40" s="1" t="s">
        <v>52</v>
      </c>
    </row>
    <row r="41" spans="1:2">
      <c r="A41" s="51"/>
      <c r="B41" s="1" t="s">
        <v>53</v>
      </c>
    </row>
    <row r="42" spans="1:2">
      <c r="A42" s="51"/>
      <c r="B42" s="1" t="s">
        <v>54</v>
      </c>
    </row>
    <row r="43" spans="1:2">
      <c r="A43" s="51"/>
      <c r="B43" s="1" t="s">
        <v>51</v>
      </c>
    </row>
    <row r="44" spans="1:2">
      <c r="A44" s="51"/>
      <c r="B44" s="1" t="s">
        <v>55</v>
      </c>
    </row>
    <row r="45" spans="1:2">
      <c r="A45" s="51"/>
      <c r="B45" s="1" t="s">
        <v>56</v>
      </c>
    </row>
    <row r="46" spans="1:2" s="8" customFormat="1">
      <c r="A46" s="51" t="str">
        <f t="shared" ref="A46" si="6">"Joint"&amp;((ROW()-4)/6+1)</f>
        <v>Joint8</v>
      </c>
      <c r="B46" s="8" t="s">
        <v>52</v>
      </c>
    </row>
    <row r="47" spans="1:2" s="8" customFormat="1">
      <c r="A47" s="51"/>
      <c r="B47" s="8" t="s">
        <v>53</v>
      </c>
    </row>
    <row r="48" spans="1:2" s="8" customFormat="1">
      <c r="A48" s="51"/>
      <c r="B48" s="8" t="s">
        <v>54</v>
      </c>
    </row>
    <row r="49" spans="1:2" s="8" customFormat="1">
      <c r="A49" s="51"/>
      <c r="B49" s="8" t="s">
        <v>51</v>
      </c>
    </row>
    <row r="50" spans="1:2" s="8" customFormat="1">
      <c r="A50" s="51"/>
      <c r="B50" s="8" t="s">
        <v>55</v>
      </c>
    </row>
    <row r="51" spans="1:2" s="8" customFormat="1">
      <c r="A51" s="51"/>
      <c r="B51" s="8" t="s">
        <v>56</v>
      </c>
    </row>
    <row r="52" spans="1:2">
      <c r="A52" s="51" t="str">
        <f t="shared" ref="A52" si="7">"Joint"&amp;((ROW()-4)/6+1)</f>
        <v>Joint9</v>
      </c>
      <c r="B52" s="1" t="s">
        <v>52</v>
      </c>
    </row>
    <row r="53" spans="1:2">
      <c r="A53" s="51"/>
      <c r="B53" s="1" t="s">
        <v>53</v>
      </c>
    </row>
    <row r="54" spans="1:2">
      <c r="A54" s="51"/>
      <c r="B54" s="1" t="s">
        <v>54</v>
      </c>
    </row>
    <row r="55" spans="1:2">
      <c r="A55" s="51"/>
      <c r="B55" s="1" t="s">
        <v>51</v>
      </c>
    </row>
    <row r="56" spans="1:2">
      <c r="A56" s="51"/>
      <c r="B56" s="1" t="s">
        <v>55</v>
      </c>
    </row>
    <row r="57" spans="1:2">
      <c r="A57" s="51"/>
      <c r="B57" s="1" t="s">
        <v>56</v>
      </c>
    </row>
    <row r="58" spans="1:2" s="8" customFormat="1">
      <c r="A58" s="51" t="str">
        <f t="shared" ref="A58" si="8">"Joint"&amp;((ROW()-4)/6+1)</f>
        <v>Joint10</v>
      </c>
      <c r="B58" s="8" t="s">
        <v>52</v>
      </c>
    </row>
    <row r="59" spans="1:2" s="8" customFormat="1">
      <c r="A59" s="51"/>
      <c r="B59" s="8" t="s">
        <v>53</v>
      </c>
    </row>
    <row r="60" spans="1:2" s="8" customFormat="1">
      <c r="A60" s="51"/>
      <c r="B60" s="8" t="s">
        <v>54</v>
      </c>
    </row>
    <row r="61" spans="1:2" s="8" customFormat="1">
      <c r="A61" s="51"/>
      <c r="B61" s="8" t="s">
        <v>51</v>
      </c>
    </row>
    <row r="62" spans="1:2" s="8" customFormat="1">
      <c r="A62" s="51"/>
      <c r="B62" s="8" t="s">
        <v>55</v>
      </c>
    </row>
    <row r="63" spans="1:2" s="8" customFormat="1">
      <c r="A63" s="51"/>
      <c r="B63" s="8" t="s">
        <v>56</v>
      </c>
    </row>
    <row r="64" spans="1:2">
      <c r="A64" s="51" t="str">
        <f t="shared" ref="A64" si="9">"Joint"&amp;((ROW()-4)/6+1)</f>
        <v>Joint11</v>
      </c>
      <c r="B64" s="1" t="s">
        <v>52</v>
      </c>
    </row>
    <row r="65" spans="1:2">
      <c r="A65" s="51"/>
      <c r="B65" s="1" t="s">
        <v>53</v>
      </c>
    </row>
    <row r="66" spans="1:2">
      <c r="A66" s="51"/>
      <c r="B66" s="1" t="s">
        <v>54</v>
      </c>
    </row>
    <row r="67" spans="1:2">
      <c r="A67" s="51"/>
      <c r="B67" s="1" t="s">
        <v>51</v>
      </c>
    </row>
    <row r="68" spans="1:2">
      <c r="A68" s="51"/>
      <c r="B68" s="1" t="s">
        <v>55</v>
      </c>
    </row>
    <row r="69" spans="1:2">
      <c r="A69" s="51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F13" sqref="F13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109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1</v>
      </c>
    </row>
    <row r="3" spans="1:14">
      <c r="A3">
        <f t="shared" ref="A3:A36" si="0">ROW()-1</f>
        <v>2</v>
      </c>
      <c r="B3" s="43"/>
      <c r="C3" s="43"/>
      <c r="D3" s="43"/>
      <c r="E3" s="43"/>
      <c r="F3" s="43"/>
      <c r="G3" t="str">
        <f>BodyParameter!A1</f>
        <v>BodyQuantity</v>
      </c>
      <c r="H3">
        <f>BodyParameter!C1</f>
        <v>1</v>
      </c>
    </row>
    <row r="4" spans="1:14">
      <c r="A4">
        <f t="shared" si="0"/>
        <v>3</v>
      </c>
      <c r="B4" s="41"/>
      <c r="C4" s="41"/>
      <c r="D4" s="41"/>
      <c r="E4" s="41"/>
      <c r="F4" s="41"/>
    </row>
    <row r="5" spans="1:14">
      <c r="A5">
        <f t="shared" si="0"/>
        <v>4</v>
      </c>
      <c r="B5" s="41"/>
      <c r="C5" s="41"/>
      <c r="D5" s="41"/>
      <c r="E5" s="41"/>
      <c r="F5" s="41"/>
    </row>
    <row r="6" spans="1:14">
      <c r="A6">
        <f t="shared" si="0"/>
        <v>5</v>
      </c>
      <c r="B6" s="41"/>
      <c r="C6" s="41"/>
      <c r="D6" s="41"/>
      <c r="E6" s="41"/>
      <c r="F6" s="41"/>
    </row>
    <row r="7" spans="1:14">
      <c r="A7">
        <f t="shared" si="0"/>
        <v>6</v>
      </c>
      <c r="B7" s="41"/>
      <c r="C7" s="41"/>
      <c r="D7" s="41"/>
      <c r="E7" s="41"/>
      <c r="F7" s="41"/>
    </row>
    <row r="8" spans="1:14">
      <c r="A8">
        <f t="shared" si="0"/>
        <v>7</v>
      </c>
    </row>
    <row r="9" spans="1:14">
      <c r="A9">
        <f t="shared" si="0"/>
        <v>8</v>
      </c>
      <c r="B9" s="43"/>
      <c r="C9" s="43"/>
      <c r="D9" s="43"/>
      <c r="E9" s="43"/>
      <c r="F9" s="43"/>
    </row>
    <row r="10" spans="1:14">
      <c r="A10">
        <f t="shared" si="0"/>
        <v>9</v>
      </c>
      <c r="B10" s="41"/>
      <c r="C10" s="41"/>
      <c r="D10" s="41"/>
      <c r="E10" s="41"/>
      <c r="F10" s="41"/>
    </row>
    <row r="11" spans="1:14">
      <c r="A11">
        <f t="shared" si="0"/>
        <v>10</v>
      </c>
      <c r="B11" s="41"/>
      <c r="C11" s="41"/>
      <c r="D11" s="41"/>
      <c r="E11" s="41"/>
      <c r="F11" s="41"/>
    </row>
    <row r="12" spans="1:14">
      <c r="A12">
        <f t="shared" si="0"/>
        <v>11</v>
      </c>
    </row>
    <row r="13" spans="1:14">
      <c r="A13">
        <f t="shared" si="0"/>
        <v>12</v>
      </c>
      <c r="B13" s="41"/>
      <c r="C13" s="41"/>
      <c r="D13" s="41"/>
      <c r="E13" s="41"/>
      <c r="F13" s="41"/>
    </row>
    <row r="14" spans="1:14">
      <c r="A14">
        <f t="shared" si="0"/>
        <v>13</v>
      </c>
      <c r="B14" s="42"/>
      <c r="C14" s="42"/>
      <c r="D14" s="42"/>
      <c r="E14" s="42"/>
      <c r="F14" s="42"/>
      <c r="J14" s="41"/>
      <c r="K14" s="41"/>
      <c r="L14" s="41"/>
      <c r="M14" s="41"/>
      <c r="N14" s="41"/>
    </row>
    <row r="15" spans="1:14">
      <c r="A15">
        <f t="shared" si="0"/>
        <v>14</v>
      </c>
      <c r="B15" s="42"/>
      <c r="C15" s="42"/>
      <c r="D15" s="42"/>
      <c r="E15" s="42"/>
      <c r="F15" s="42"/>
      <c r="J15" s="41"/>
      <c r="K15" s="41"/>
      <c r="L15" s="41"/>
      <c r="M15" s="41"/>
      <c r="N15" s="41"/>
    </row>
    <row r="16" spans="1:14">
      <c r="A16">
        <f t="shared" si="0"/>
        <v>15</v>
      </c>
      <c r="J16" s="41"/>
      <c r="K16" s="41"/>
      <c r="L16" s="41"/>
      <c r="M16" s="41"/>
      <c r="N16" s="41"/>
    </row>
    <row r="17" spans="1:14">
      <c r="A17">
        <f t="shared" si="0"/>
        <v>16</v>
      </c>
      <c r="B17" s="42"/>
      <c r="C17" s="42"/>
      <c r="D17" s="42"/>
      <c r="E17" s="42"/>
      <c r="F17" s="42"/>
      <c r="J17" s="41"/>
      <c r="K17" s="41"/>
      <c r="L17" s="41"/>
      <c r="M17" s="41"/>
      <c r="N17" s="41"/>
    </row>
    <row r="18" spans="1:14">
      <c r="A18">
        <f t="shared" si="0"/>
        <v>17</v>
      </c>
      <c r="J18" s="41"/>
      <c r="K18" s="41"/>
      <c r="L18" s="41"/>
      <c r="M18" s="41"/>
      <c r="N18" s="41"/>
    </row>
    <row r="19" spans="1:14">
      <c r="A19">
        <f t="shared" si="0"/>
        <v>18</v>
      </c>
    </row>
    <row r="20" spans="1:14">
      <c r="A20">
        <f t="shared" si="0"/>
        <v>19</v>
      </c>
    </row>
    <row r="21" spans="1:14">
      <c r="A21">
        <f t="shared" si="0"/>
        <v>20</v>
      </c>
      <c r="B21" s="41"/>
      <c r="C21" s="41"/>
      <c r="D21" s="41"/>
      <c r="E21" s="41"/>
      <c r="F21" s="41"/>
    </row>
    <row r="22" spans="1:14">
      <c r="A22">
        <f t="shared" si="0"/>
        <v>21</v>
      </c>
      <c r="B22" s="41"/>
      <c r="C22" s="41"/>
      <c r="D22" s="41"/>
      <c r="E22" s="41"/>
      <c r="F22" s="41"/>
    </row>
    <row r="23" spans="1:14">
      <c r="A23">
        <f t="shared" si="0"/>
        <v>22</v>
      </c>
    </row>
    <row r="24" spans="1:14">
      <c r="A24">
        <f t="shared" si="0"/>
        <v>23</v>
      </c>
    </row>
    <row r="25" spans="1:14">
      <c r="A25">
        <f t="shared" si="0"/>
        <v>24</v>
      </c>
    </row>
    <row r="26" spans="1:14">
      <c r="A26">
        <f t="shared" si="0"/>
        <v>25</v>
      </c>
    </row>
    <row r="27" spans="1:14">
      <c r="A27">
        <f t="shared" si="0"/>
        <v>26</v>
      </c>
    </row>
    <row r="28" spans="1:14">
      <c r="A28">
        <f t="shared" si="0"/>
        <v>27</v>
      </c>
    </row>
    <row r="29" spans="1:14">
      <c r="A29">
        <f t="shared" si="0"/>
        <v>28</v>
      </c>
    </row>
    <row r="30" spans="1:14">
      <c r="A30">
        <f t="shared" si="0"/>
        <v>29</v>
      </c>
    </row>
    <row r="31" spans="1:14">
      <c r="A31">
        <f t="shared" si="0"/>
        <v>30</v>
      </c>
    </row>
    <row r="32" spans="1:14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F2:F19 F21:F22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A13" workbookViewId="0">
      <selection activeCell="G24" sqref="G24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</v>
      </c>
      <c r="D1" s="1" t="str">
        <f>BodyParameter!D1</f>
        <v>Body1</v>
      </c>
    </row>
    <row r="2" spans="1:64" s="10" customFormat="1" ht="44.25" customHeight="1">
      <c r="A2" s="50" t="s">
        <v>0</v>
      </c>
      <c r="B2" s="50"/>
      <c r="C2" s="50"/>
      <c r="D2" s="10" t="str">
        <f>BodyParameter!D3</f>
        <v>Super Truss Element</v>
      </c>
    </row>
    <row r="3" spans="1:64">
      <c r="A3" s="51" t="s">
        <v>30</v>
      </c>
      <c r="B3" s="51" t="s">
        <v>29</v>
      </c>
      <c r="C3" s="1" t="s">
        <v>20</v>
      </c>
      <c r="D3" s="1">
        <v>0</v>
      </c>
    </row>
    <row r="4" spans="1:64">
      <c r="A4" s="51"/>
      <c r="B4" s="51"/>
      <c r="C4" s="1" t="s">
        <v>21</v>
      </c>
      <c r="D4" s="1">
        <v>0</v>
      </c>
    </row>
    <row r="5" spans="1:64">
      <c r="A5" s="51"/>
      <c r="B5" s="51"/>
      <c r="C5" s="1" t="s">
        <v>22</v>
      </c>
      <c r="D5" s="1">
        <v>0</v>
      </c>
    </row>
    <row r="6" spans="1:64">
      <c r="A6" s="51"/>
      <c r="B6" s="51"/>
      <c r="C6" s="1" t="s">
        <v>23</v>
      </c>
      <c r="D6" s="1">
        <v>0</v>
      </c>
    </row>
    <row r="7" spans="1:64">
      <c r="A7" s="51"/>
      <c r="B7" s="51"/>
      <c r="C7" s="1" t="s">
        <v>24</v>
      </c>
      <c r="D7" s="1">
        <v>0</v>
      </c>
    </row>
    <row r="8" spans="1:64">
      <c r="A8" s="51"/>
      <c r="B8" s="51"/>
      <c r="C8" s="1" t="s">
        <v>25</v>
      </c>
      <c r="D8" s="1">
        <v>0</v>
      </c>
    </row>
    <row r="9" spans="1:64" s="8" customFormat="1">
      <c r="A9" s="51"/>
      <c r="B9" s="51" t="s">
        <v>35</v>
      </c>
      <c r="C9" s="1" t="s">
        <v>36</v>
      </c>
      <c r="D9" s="1">
        <f>BodyParameter!D9</f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8" customFormat="1">
      <c r="A10" s="51"/>
      <c r="B10" s="51"/>
      <c r="C10" s="1" t="s">
        <v>37</v>
      </c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8" customFormat="1">
      <c r="A11" s="51"/>
      <c r="B11" s="51"/>
      <c r="C11" s="1" t="s">
        <v>38</v>
      </c>
      <c r="D11" s="1"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8" customFormat="1">
      <c r="A12" s="51"/>
      <c r="B12" s="51"/>
      <c r="C12" s="1" t="s">
        <v>39</v>
      </c>
      <c r="D12" s="1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8" customFormat="1">
      <c r="A13" s="51"/>
      <c r="B13" s="51"/>
      <c r="C13" s="1" t="s">
        <v>40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8" customFormat="1">
      <c r="A14" s="51"/>
      <c r="B14" s="51"/>
      <c r="C14" s="1" t="s">
        <v>41</v>
      </c>
      <c r="D14" s="1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51" t="s">
        <v>31</v>
      </c>
      <c r="B15" s="54" t="s">
        <v>29</v>
      </c>
      <c r="C15" s="8" t="s">
        <v>27</v>
      </c>
      <c r="D15" s="8"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1"/>
      <c r="B16" s="54"/>
      <c r="C16" s="8" t="s">
        <v>26</v>
      </c>
      <c r="D16" s="8">
        <v>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1"/>
      <c r="B17" s="54"/>
      <c r="C17" s="8" t="s">
        <v>28</v>
      </c>
      <c r="D17" s="8"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1"/>
      <c r="B18" s="54"/>
      <c r="C18" s="8" t="s">
        <v>32</v>
      </c>
      <c r="D18" s="8"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1"/>
      <c r="B19" s="54"/>
      <c r="C19" s="8" t="s">
        <v>33</v>
      </c>
      <c r="D19" s="8"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1"/>
      <c r="B20" s="54"/>
      <c r="C20" s="8" t="s">
        <v>34</v>
      </c>
      <c r="D20" s="8">
        <v>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1"/>
      <c r="B21" s="54" t="s">
        <v>35</v>
      </c>
      <c r="C21" s="8" t="s">
        <v>42</v>
      </c>
      <c r="D21" s="8">
        <v>0</v>
      </c>
    </row>
    <row r="22" spans="1:64" s="8" customFormat="1">
      <c r="A22" s="51"/>
      <c r="B22" s="54"/>
      <c r="C22" s="8" t="s">
        <v>43</v>
      </c>
      <c r="D22" s="8">
        <v>0</v>
      </c>
    </row>
    <row r="23" spans="1:64" s="8" customFormat="1">
      <c r="A23" s="51"/>
      <c r="B23" s="54"/>
      <c r="C23" s="8" t="s">
        <v>44</v>
      </c>
      <c r="D23" s="8">
        <v>0</v>
      </c>
    </row>
    <row r="24" spans="1:64" s="8" customFormat="1">
      <c r="A24" s="51"/>
      <c r="B24" s="54"/>
      <c r="C24" s="8" t="s">
        <v>45</v>
      </c>
      <c r="D24" s="8">
        <v>0</v>
      </c>
    </row>
    <row r="25" spans="1:64" s="8" customFormat="1">
      <c r="A25" s="51"/>
      <c r="B25" s="54"/>
      <c r="C25" s="8" t="s">
        <v>46</v>
      </c>
      <c r="D25" s="8">
        <v>0</v>
      </c>
    </row>
    <row r="26" spans="1:64" s="8" customFormat="1">
      <c r="A26" s="51"/>
      <c r="B26" s="54"/>
      <c r="C26" s="8" t="s">
        <v>47</v>
      </c>
      <c r="D26" s="8">
        <v>0</v>
      </c>
    </row>
    <row r="27" spans="1:64">
      <c r="A27" s="51" t="s">
        <v>132</v>
      </c>
      <c r="B27" s="1" t="s">
        <v>94</v>
      </c>
    </row>
    <row r="28" spans="1:64">
      <c r="A28" s="51"/>
      <c r="B28" s="1" t="s">
        <v>133</v>
      </c>
    </row>
    <row r="29" spans="1:64" s="8" customFormat="1">
      <c r="A29" s="51"/>
      <c r="B29" s="8" t="s">
        <v>94</v>
      </c>
    </row>
    <row r="30" spans="1:64" s="8" customFormat="1">
      <c r="A30" s="51"/>
      <c r="B30" s="8" t="s">
        <v>133</v>
      </c>
    </row>
    <row r="31" spans="1:64">
      <c r="A31" s="51"/>
      <c r="B31" s="1" t="s">
        <v>94</v>
      </c>
    </row>
    <row r="32" spans="1:64">
      <c r="A32" s="51"/>
      <c r="B32" s="1" t="s">
        <v>133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G8" sqref="G8"/>
    </sheetView>
  </sheetViews>
  <sheetFormatPr defaultRowHeight="15"/>
  <cols>
    <col min="4" max="6" width="9.140625" style="23"/>
    <col min="7" max="7" width="14" style="23" customWidth="1"/>
    <col min="8" max="10" width="9.140625" style="24"/>
    <col min="11" max="11" width="13.7109375" style="24" customWidth="1"/>
    <col min="13" max="13" width="27.5703125" customWidth="1"/>
  </cols>
  <sheetData>
    <row r="1" spans="1:14">
      <c r="A1" s="55" t="str">
        <f>[2]BodyParameter!A1</f>
        <v>BodyQuantity</v>
      </c>
      <c r="B1" s="55"/>
      <c r="C1">
        <f>BodyParameter!C1</f>
        <v>1</v>
      </c>
      <c r="D1" s="55" t="s">
        <v>112</v>
      </c>
      <c r="E1" s="55"/>
      <c r="F1" s="55"/>
      <c r="G1" s="55"/>
      <c r="H1" s="56" t="s">
        <v>113</v>
      </c>
      <c r="I1" s="56"/>
      <c r="J1" s="56"/>
      <c r="K1" s="56"/>
    </row>
    <row r="2" spans="1:14">
      <c r="A2" t="s">
        <v>65</v>
      </c>
      <c r="B2" t="s">
        <v>114</v>
      </c>
      <c r="C2" t="s">
        <v>115</v>
      </c>
      <c r="D2" s="23" t="s">
        <v>116</v>
      </c>
      <c r="E2" s="23" t="s">
        <v>117</v>
      </c>
      <c r="F2" s="23" t="s">
        <v>118</v>
      </c>
      <c r="G2" s="23" t="s">
        <v>119</v>
      </c>
      <c r="H2" s="24" t="s">
        <v>120</v>
      </c>
      <c r="I2" s="24" t="s">
        <v>121</v>
      </c>
      <c r="J2" s="24" t="s">
        <v>122</v>
      </c>
      <c r="K2" s="24" t="s">
        <v>123</v>
      </c>
    </row>
    <row r="3" spans="1:14">
      <c r="A3">
        <f>ROW()-2</f>
        <v>1</v>
      </c>
      <c r="B3">
        <v>1</v>
      </c>
      <c r="C3">
        <v>2</v>
      </c>
      <c r="D3" s="23" t="s">
        <v>181</v>
      </c>
      <c r="E3" s="23">
        <v>0</v>
      </c>
      <c r="F3" s="23">
        <v>0</v>
      </c>
      <c r="G3" s="23" t="s">
        <v>128</v>
      </c>
      <c r="H3" s="24" t="s">
        <v>182</v>
      </c>
      <c r="I3" s="24" t="s">
        <v>183</v>
      </c>
      <c r="J3" s="24" t="s">
        <v>184</v>
      </c>
      <c r="K3" s="24" t="s">
        <v>129</v>
      </c>
      <c r="M3" t="s">
        <v>124</v>
      </c>
      <c r="N3">
        <f>COUNTA(B:B)-1</f>
        <v>1</v>
      </c>
    </row>
    <row r="4" spans="1:14">
      <c r="A4">
        <f t="shared" ref="A4:A23" si="0">ROW()-2</f>
        <v>2</v>
      </c>
      <c r="I4" s="25"/>
    </row>
    <row r="5" spans="1:14">
      <c r="A5">
        <f t="shared" si="0"/>
        <v>3</v>
      </c>
      <c r="I5" s="25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B6" sqref="B6"/>
    </sheetView>
  </sheetViews>
  <sheetFormatPr defaultRowHeight="15"/>
  <cols>
    <col min="1" max="1" width="36.85546875" customWidth="1"/>
    <col min="2" max="2" width="9.28515625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</v>
      </c>
      <c r="C1" t="str">
        <f>BodyParameter!D1</f>
        <v>Body1</v>
      </c>
    </row>
    <row r="2" spans="1:27" s="11" customFormat="1" ht="44.25" customHeight="1">
      <c r="A2" s="57" t="s">
        <v>0</v>
      </c>
      <c r="B2" s="57"/>
      <c r="C2" s="11" t="str">
        <f>BodyParameter!D3</f>
        <v>Super Truss Element</v>
      </c>
    </row>
    <row r="3" spans="1:27" s="20" customFormat="1" ht="32.25" customHeight="1">
      <c r="A3" s="58" t="s">
        <v>71</v>
      </c>
      <c r="B3" s="58"/>
    </row>
    <row r="4" spans="1:27">
      <c r="A4" s="59" t="s">
        <v>72</v>
      </c>
      <c r="B4" s="59"/>
      <c r="C4">
        <v>5</v>
      </c>
    </row>
    <row r="5" spans="1:27" s="20" customFormat="1" ht="17.25" customHeight="1">
      <c r="A5" s="58" t="s">
        <v>73</v>
      </c>
      <c r="B5" s="58"/>
      <c r="C5" s="20" t="s">
        <v>108</v>
      </c>
    </row>
    <row r="6" spans="1:27">
      <c r="A6" t="s">
        <v>110</v>
      </c>
    </row>
    <row r="7" spans="1:27" ht="45.75" customHeight="1">
      <c r="A7" t="s">
        <v>130</v>
      </c>
      <c r="C7" s="20"/>
      <c r="D7" s="20"/>
      <c r="E7" s="20"/>
      <c r="F7" s="20"/>
      <c r="G7" s="20"/>
      <c r="H7" s="20"/>
      <c r="I7" s="20"/>
      <c r="J7" s="20"/>
      <c r="K7" s="20"/>
      <c r="L7" s="20"/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2021-01-21T14:31:27Z</dcterms:modified>
</cp:coreProperties>
</file>