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"/>
    </mc:Choice>
  </mc:AlternateContent>
  <bookViews>
    <workbookView xWindow="0" yWindow="0" windowWidth="20490" windowHeight="7530" tabRatio="765" firstSheet="1" activeTab="2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U10" i="1" s="1"/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<sst xmlns="http://schemas.openxmlformats.org/spreadsheetml/2006/main" count="495" uniqueCount="205">
  <si>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</si>
  <si>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</si>
  <si>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</si>
  <si>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</si>
  <si>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</si>
  <si>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</si>
  <si>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</si>
  <si>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</si>
  <si>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</si>
  <si>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</si>
  <si>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</si>
  <si>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</si>
  <si>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</si>
  <si>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</si>
  <si>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</si>
  <si>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</si>
  <si>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</si>
  <si>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</si>
  <si>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</si>
  <si>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</si>
  <si>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</si>
  <si>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</si>
  <si>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</si>
  <si>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</si>
  <si>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</si>
  <si>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</si>
  <si>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</si>
  <si>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</si>
  <si>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</si>
  <si>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</si>
  <si>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</si>
  <si>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</si>
  <si>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</si>
  <si>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</si>
  <si>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</si>
  <si>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</si>
  <si>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</si>
  <si>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</si>
  <si>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</si>
  <si>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</si>
  <si>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</si>
  <si>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</si>
  <si>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</si>
  <si>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</si>
  <si>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</si>
  <si>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</si>
  <si>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</si>
  <si>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</si>
  <si>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</si>
  <si>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</si>
  <si>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</si>
  <si>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</si>
  <si>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</si>
  <si>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</si>
  <si>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</si>
  <si>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</si>
  <si>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</si>
  <si>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</si>
  <si>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</si>
  <si>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</si>
  <si>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</si>
  <si>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</si>
  <si>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</si>
  <si>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</si>
  <si>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</si>
  <si>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</si>
  <si>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</si>
  <si>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</si>
  <si>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</si>
  <si>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</si>
  <si>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</si>
  <si>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</si>
  <si>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</si>
  <si>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</si>
  <si>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</si>
  <si>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</si>
  <si>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</si>
  <si>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</si>
  <si>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</si>
  <si>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</si>
  <si>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</si>
  <si>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</si>
  <si>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</si>
  <si>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</si>
  <si>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</si>
  <si>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</si>
  <si>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</si>
  <si>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</si>
  <si>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</si>
  <si>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</si>
  <si>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</si>
  <si>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</si>
  <si>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</si>
  <si>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</si>
  <si>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</si>
  <si>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</si>
  <si>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</si>
  <si>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</si>
  <si>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</si>
  <si>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</si>
  <si>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</si>
  <si>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</si>
  <si>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</si>
  <si>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</si>
  <si>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</si>
  <si>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</si>
  <si>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</si>
  <si>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</si>
  <si>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</si>
  <si>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</si>
  <si>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</si>
  <si>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</si>
  <si>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</si>
  <si>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</si>
  <si>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</si>
  <si>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</si>
  <si>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</si>
  <si>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</si>
  <si>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</si>
  <si>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</si>
  <si>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</si>
  <si>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</si>
  <si>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</si>
  <si>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</si>
  <si>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</si>
  <si>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</si>
  <si>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</si>
  <si>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</si>
  <si>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</si>
  <si>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</si>
  <si>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</si>
  <si>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</si>
  <si>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</si>
  <si>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</si>
  <si>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</si>
  <si>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</si>
  <si>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</si>
  <si>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</si>
  <si>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</si>
  <si>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</si>
  <si>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</si>
  <si>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</si>
  <si>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</si>
  <si>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</si>
  <si>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</si>
  <si>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</si>
  <si>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</si>
  <si>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</si>
  <si>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</si>
  <si>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</si>
  <si>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</si>
  <si>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</si>
  <si>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</si>
  <si>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</si>
  <si>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</si>
  <si>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</si>
  <si>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</si>
  <si>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</si>
  <si>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</si>
  <si>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</si>
  <si>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</si>
  <si>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</si>
  <si>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</si>
  <si>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</si>
  <si>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</si>
  <si>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</si>
  <si>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</si>
  <si>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</si>
  <si>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</si>
  <si>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</si>
  <si>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</si>
  <si>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</si>
  <si>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</si>
  <si>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</si>
  <si>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</si>
  <si>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</si>
  <si>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</si>
  <si>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</si>
  <si>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</si>
  <si>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</si>
  <si>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</si>
  <si>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</si>
  <si>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</si>
  <si>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</si>
  <si>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</si>
  <si>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</si>
  <si>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</si>
  <si>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</si>
  <si>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</si>
  <si>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</si>
  <si>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</si>
  <si>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</si>
  <si>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</si>
  <si>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</si>
  <si>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</si>
  <si>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</si>
  <si>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</si>
  <si>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</si>
  <si>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</si>
  <si>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M-Coordinate</t>
  </si>
  <si>
    <t>等效参数编号</t>
  </si>
  <si>
    <t>等效梁模型</t>
  </si>
  <si>
    <t>使用等效梁模型</t>
  </si>
  <si>
    <t>r-</t>
  </si>
  <si>
    <t>-35,35,-35,35,-10,60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</si>
</sst>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31" sqref="C31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4" t="s">
        <v>177</v>
      </c>
      <c r="B1" s="54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20</v>
      </c>
    </row>
    <row r="14" spans="1:3">
      <c r="B14" t="s">
        <v>159</v>
      </c>
      <c r="C14" s="36">
        <v>1E-3</v>
      </c>
    </row>
    <row r="15" spans="1:3">
      <c r="B15" t="s">
        <v>160</v>
      </c>
      <c r="C15" s="36">
        <v>1E-3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198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204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tabSelected="1" topLeftCell="I1" workbookViewId="0">
      <selection activeCell="S11" sqref="S11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6" t="s">
        <v>49</v>
      </c>
      <c r="B1" s="56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6" t="s">
        <v>50</v>
      </c>
      <c r="B2" s="56"/>
      <c r="C2" s="56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8" t="s">
        <v>10</v>
      </c>
      <c r="B3" s="58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8"/>
      <c r="B4" s="58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8"/>
      <c r="B5" s="58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8" t="s">
        <v>9</v>
      </c>
      <c r="B6" s="58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8000</v>
      </c>
    </row>
    <row r="7" spans="1:28">
      <c r="A7" s="58"/>
      <c r="B7" s="5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8"/>
      <c r="B8" s="5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8" t="s">
        <v>11</v>
      </c>
      <c r="B9" s="58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5" t="s">
        <v>16</v>
      </c>
      <c r="B10" s="57" t="s">
        <v>8</v>
      </c>
      <c r="C10" s="3" t="s">
        <v>3</v>
      </c>
      <c r="D10" s="25"/>
      <c r="E10" s="32" t="s">
        <v>188</v>
      </c>
      <c r="F10" s="34" t="s">
        <v>188</v>
      </c>
      <c r="G10" s="34" t="s">
        <v>188</v>
      </c>
      <c r="H10" s="34" t="s">
        <v>188</v>
      </c>
      <c r="I10" s="34" t="s">
        <v>188</v>
      </c>
      <c r="J10" s="17"/>
      <c r="K10" s="34" t="s">
        <v>188</v>
      </c>
      <c r="L10" s="34" t="s">
        <v>188</v>
      </c>
      <c r="M10" s="34" t="s">
        <v>188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f>2*SQRT(1/PI())*SQRT(6.25)</f>
        <v>2.8209479177387813</v>
      </c>
      <c r="U10" s="66">
        <f>PI()*S10^2*S9*S6/1000</f>
        <v>399.99999999999994</v>
      </c>
    </row>
    <row r="11" spans="1:28" ht="33.75" customHeight="1">
      <c r="A11" s="55"/>
      <c r="B11" s="57"/>
      <c r="C11" s="3" t="s">
        <v>4</v>
      </c>
      <c r="D11" s="25"/>
      <c r="E11" s="32" t="s">
        <v>189</v>
      </c>
      <c r="F11" s="34" t="s">
        <v>189</v>
      </c>
      <c r="G11" s="34" t="s">
        <v>189</v>
      </c>
      <c r="H11" s="34" t="s">
        <v>189</v>
      </c>
      <c r="I11" s="34" t="s">
        <v>189</v>
      </c>
      <c r="J11" s="17"/>
      <c r="K11" s="34" t="s">
        <v>189</v>
      </c>
      <c r="L11" s="34" t="s">
        <v>189</v>
      </c>
      <c r="M11" s="34" t="s">
        <v>189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5"/>
      <c r="B12" s="57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5"/>
      <c r="B13" s="57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5"/>
      <c r="B14" s="57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5"/>
      <c r="B15" s="55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5"/>
      <c r="B16" s="55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5"/>
      <c r="B17" s="55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5"/>
      <c r="B18" s="55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5"/>
      <c r="B19" s="55"/>
      <c r="C19" s="3" t="s">
        <v>56</v>
      </c>
      <c r="D19" s="24" t="s">
        <v>187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5"/>
      <c r="B20" s="55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5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5"/>
      <c r="B22" s="55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5"/>
      <c r="B23" s="55"/>
      <c r="C23" s="3" t="s">
        <v>95</v>
      </c>
      <c r="D23" s="26"/>
      <c r="E23" s="33" t="s">
        <v>190</v>
      </c>
      <c r="F23" s="32" t="s">
        <v>191</v>
      </c>
      <c r="G23" s="34" t="s">
        <v>191</v>
      </c>
      <c r="H23" s="34" t="s">
        <v>191</v>
      </c>
      <c r="I23" s="34" t="s">
        <v>191</v>
      </c>
      <c r="J23" s="17"/>
      <c r="K23" s="33" t="s">
        <v>192</v>
      </c>
      <c r="L23" s="32" t="s">
        <v>193</v>
      </c>
      <c r="M23" s="34" t="s">
        <v>193</v>
      </c>
    </row>
    <row r="24" spans="1:28" ht="30">
      <c r="A24" s="55"/>
      <c r="B24" s="55"/>
      <c r="C24" s="3" t="s">
        <v>96</v>
      </c>
      <c r="D24" s="26"/>
      <c r="E24" s="33" t="s">
        <v>126</v>
      </c>
      <c r="F24" s="32" t="s">
        <v>194</v>
      </c>
      <c r="G24" s="34" t="s">
        <v>194</v>
      </c>
      <c r="H24" s="34" t="s">
        <v>194</v>
      </c>
      <c r="I24" s="34" t="s">
        <v>194</v>
      </c>
      <c r="J24" s="17"/>
      <c r="K24" s="33" t="s">
        <v>126</v>
      </c>
      <c r="L24" s="32" t="s">
        <v>195</v>
      </c>
      <c r="M24" s="34" t="s">
        <v>195</v>
      </c>
    </row>
    <row r="25" spans="1:28">
      <c r="A25" s="55"/>
      <c r="B25" s="55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5"/>
      <c r="B26" s="55"/>
      <c r="C26" s="3" t="s">
        <v>95</v>
      </c>
      <c r="D26" s="24"/>
      <c r="E26" s="34" t="s">
        <v>191</v>
      </c>
      <c r="F26" s="34" t="s">
        <v>191</v>
      </c>
      <c r="G26" s="34" t="s">
        <v>191</v>
      </c>
      <c r="H26" s="34" t="s">
        <v>191</v>
      </c>
      <c r="I26" s="34" t="s">
        <v>193</v>
      </c>
      <c r="J26" s="17"/>
      <c r="K26" s="34" t="s">
        <v>193</v>
      </c>
      <c r="L26" s="34" t="s">
        <v>193</v>
      </c>
      <c r="M26" s="35" t="s">
        <v>192</v>
      </c>
    </row>
    <row r="27" spans="1:28" ht="30">
      <c r="A27" s="55"/>
      <c r="B27" s="55"/>
      <c r="C27" s="3" t="s">
        <v>96</v>
      </c>
      <c r="D27" s="24"/>
      <c r="E27" s="34" t="s">
        <v>194</v>
      </c>
      <c r="F27" s="34" t="s">
        <v>194</v>
      </c>
      <c r="G27" s="34" t="s">
        <v>194</v>
      </c>
      <c r="H27" s="34" t="s">
        <v>194</v>
      </c>
      <c r="I27" s="34" t="s">
        <v>196</v>
      </c>
      <c r="J27" s="17"/>
      <c r="K27" s="34" t="s">
        <v>195</v>
      </c>
      <c r="L27" s="34" t="s">
        <v>195</v>
      </c>
      <c r="M27" s="33" t="s">
        <v>126</v>
      </c>
    </row>
    <row r="28" spans="1:28" ht="30">
      <c r="A28" s="55"/>
      <c r="B28" s="55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5"/>
      <c r="B29" s="55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5"/>
      <c r="B30" s="55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5"/>
      <c r="B31" s="55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5"/>
      <c r="B32" s="55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5"/>
      <c r="B33" s="55"/>
      <c r="C33" s="14" t="s">
        <v>102</v>
      </c>
      <c r="D33" s="24"/>
      <c r="E33" s="31"/>
      <c r="F33" s="22"/>
      <c r="G33" s="15"/>
      <c r="K33" s="16"/>
    </row>
    <row r="34" spans="1:13" ht="30">
      <c r="A34" s="55"/>
      <c r="B34" s="56" t="s">
        <v>201</v>
      </c>
      <c r="C34" s="49" t="s">
        <v>202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5"/>
      <c r="B35" s="56"/>
      <c r="C35" s="10" t="s">
        <v>200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34:B35"/>
    <mergeCell ref="A21:A35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5" t="s">
        <v>0</v>
      </c>
      <c r="B2" s="55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6" t="s">
        <v>57</v>
      </c>
      <c r="B3" s="56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6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6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6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6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6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6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6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6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6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6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6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6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6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6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6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6"/>
      <c r="B19" s="1" t="s">
        <v>51</v>
      </c>
      <c r="D19" s="1">
        <v>0</v>
      </c>
      <c r="J19" s="1">
        <v>0</v>
      </c>
    </row>
    <row r="20" spans="1:10">
      <c r="A20" s="56"/>
      <c r="B20" s="1" t="s">
        <v>55</v>
      </c>
      <c r="D20" s="1">
        <v>0</v>
      </c>
      <c r="J20" s="1">
        <v>0</v>
      </c>
    </row>
    <row r="21" spans="1:10">
      <c r="A21" s="56"/>
      <c r="B21" s="1" t="s">
        <v>56</v>
      </c>
      <c r="D21" s="1">
        <v>0</v>
      </c>
      <c r="J21" s="1">
        <v>0</v>
      </c>
    </row>
    <row r="22" spans="1:10" s="8" customFormat="1">
      <c r="A22" s="56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6"/>
      <c r="B23" s="8" t="s">
        <v>53</v>
      </c>
      <c r="D23" s="8">
        <v>0</v>
      </c>
      <c r="J23" s="8">
        <v>0</v>
      </c>
    </row>
    <row r="24" spans="1:10" s="8" customFormat="1">
      <c r="A24" s="56"/>
      <c r="B24" s="8" t="s">
        <v>54</v>
      </c>
      <c r="D24" s="8">
        <v>0.5</v>
      </c>
      <c r="J24" s="8">
        <v>1.7</v>
      </c>
    </row>
    <row r="25" spans="1:10" s="8" customFormat="1">
      <c r="A25" s="56"/>
      <c r="B25" s="8" t="s">
        <v>51</v>
      </c>
      <c r="D25" s="8">
        <v>0</v>
      </c>
      <c r="J25" s="8">
        <v>0</v>
      </c>
    </row>
    <row r="26" spans="1:10" s="8" customFormat="1">
      <c r="A26" s="56"/>
      <c r="B26" s="8" t="s">
        <v>55</v>
      </c>
      <c r="D26" s="8">
        <v>0</v>
      </c>
      <c r="J26" s="8">
        <v>0</v>
      </c>
    </row>
    <row r="27" spans="1:10" s="8" customFormat="1">
      <c r="A27" s="56"/>
      <c r="B27" s="8" t="s">
        <v>56</v>
      </c>
      <c r="D27" s="8">
        <v>0</v>
      </c>
      <c r="J27" s="8">
        <v>0</v>
      </c>
    </row>
    <row r="28" spans="1:10">
      <c r="A28" s="56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6"/>
      <c r="B29" s="1" t="s">
        <v>53</v>
      </c>
      <c r="J29" s="1">
        <v>0</v>
      </c>
    </row>
    <row r="30" spans="1:10">
      <c r="A30" s="56"/>
      <c r="B30" s="1" t="s">
        <v>54</v>
      </c>
      <c r="J30" s="1">
        <v>1.2</v>
      </c>
    </row>
    <row r="31" spans="1:10">
      <c r="A31" s="56"/>
      <c r="B31" s="1" t="s">
        <v>51</v>
      </c>
      <c r="J31" s="1">
        <v>0</v>
      </c>
    </row>
    <row r="32" spans="1:10">
      <c r="A32" s="56"/>
      <c r="B32" s="1" t="s">
        <v>55</v>
      </c>
      <c r="J32" s="1">
        <v>0</v>
      </c>
    </row>
    <row r="33" spans="1:10">
      <c r="A33" s="56"/>
      <c r="B33" s="1" t="s">
        <v>56</v>
      </c>
      <c r="J33" s="1">
        <v>0</v>
      </c>
    </row>
    <row r="34" spans="1:10" s="8" customFormat="1">
      <c r="A34" s="56" t="str">
        <f t="shared" ref="A34" si="4">"Joint"&amp;((ROW()-4)/6+1)</f>
        <v>Joint6</v>
      </c>
      <c r="B34" s="8" t="s">
        <v>52</v>
      </c>
    </row>
    <row r="35" spans="1:10" s="8" customFormat="1">
      <c r="A35" s="56"/>
      <c r="B35" s="8" t="s">
        <v>53</v>
      </c>
    </row>
    <row r="36" spans="1:10" s="8" customFormat="1">
      <c r="A36" s="56"/>
      <c r="B36" s="8" t="s">
        <v>54</v>
      </c>
    </row>
    <row r="37" spans="1:10" s="8" customFormat="1">
      <c r="A37" s="56"/>
      <c r="B37" s="8" t="s">
        <v>51</v>
      </c>
    </row>
    <row r="38" spans="1:10" s="8" customFormat="1">
      <c r="A38" s="56"/>
      <c r="B38" s="8" t="s">
        <v>55</v>
      </c>
    </row>
    <row r="39" spans="1:10" s="8" customFormat="1">
      <c r="A39" s="56"/>
      <c r="B39" s="8" t="s">
        <v>56</v>
      </c>
    </row>
    <row r="40" spans="1:10">
      <c r="A40" s="56" t="str">
        <f t="shared" ref="A40" si="5">"Joint"&amp;((ROW()-4)/6+1)</f>
        <v>Joint7</v>
      </c>
      <c r="B40" s="1" t="s">
        <v>52</v>
      </c>
    </row>
    <row r="41" spans="1:10">
      <c r="A41" s="56"/>
      <c r="B41" s="1" t="s">
        <v>53</v>
      </c>
    </row>
    <row r="42" spans="1:10">
      <c r="A42" s="56"/>
      <c r="B42" s="1" t="s">
        <v>54</v>
      </c>
    </row>
    <row r="43" spans="1:10">
      <c r="A43" s="56"/>
      <c r="B43" s="1" t="s">
        <v>51</v>
      </c>
    </row>
    <row r="44" spans="1:10">
      <c r="A44" s="56"/>
      <c r="B44" s="1" t="s">
        <v>55</v>
      </c>
    </row>
    <row r="45" spans="1:10">
      <c r="A45" s="56"/>
      <c r="B45" s="1" t="s">
        <v>56</v>
      </c>
    </row>
    <row r="46" spans="1:10" s="8" customFormat="1">
      <c r="A46" s="56" t="str">
        <f t="shared" ref="A46" si="6">"Joint"&amp;((ROW()-4)/6+1)</f>
        <v>Joint8</v>
      </c>
      <c r="B46" s="8" t="s">
        <v>52</v>
      </c>
    </row>
    <row r="47" spans="1:10" s="8" customFormat="1">
      <c r="A47" s="56"/>
      <c r="B47" s="8" t="s">
        <v>53</v>
      </c>
    </row>
    <row r="48" spans="1:10" s="8" customFormat="1">
      <c r="A48" s="56"/>
      <c r="B48" s="8" t="s">
        <v>54</v>
      </c>
    </row>
    <row r="49" spans="1:2" s="8" customFormat="1">
      <c r="A49" s="56"/>
      <c r="B49" s="8" t="s">
        <v>51</v>
      </c>
    </row>
    <row r="50" spans="1:2" s="8" customFormat="1">
      <c r="A50" s="56"/>
      <c r="B50" s="8" t="s">
        <v>55</v>
      </c>
    </row>
    <row r="51" spans="1:2" s="8" customFormat="1">
      <c r="A51" s="56"/>
      <c r="B51" s="8" t="s">
        <v>56</v>
      </c>
    </row>
    <row r="52" spans="1:2">
      <c r="A52" s="56" t="str">
        <f t="shared" ref="A52" si="7">"Joint"&amp;((ROW()-4)/6+1)</f>
        <v>Joint9</v>
      </c>
      <c r="B52" s="1" t="s">
        <v>52</v>
      </c>
    </row>
    <row r="53" spans="1:2">
      <c r="A53" s="56"/>
      <c r="B53" s="1" t="s">
        <v>53</v>
      </c>
    </row>
    <row r="54" spans="1:2">
      <c r="A54" s="56"/>
      <c r="B54" s="1" t="s">
        <v>54</v>
      </c>
    </row>
    <row r="55" spans="1:2">
      <c r="A55" s="56"/>
      <c r="B55" s="1" t="s">
        <v>51</v>
      </c>
    </row>
    <row r="56" spans="1:2">
      <c r="A56" s="56"/>
      <c r="B56" s="1" t="s">
        <v>55</v>
      </c>
    </row>
    <row r="57" spans="1:2">
      <c r="A57" s="56"/>
      <c r="B57" s="1" t="s">
        <v>56</v>
      </c>
    </row>
    <row r="58" spans="1:2" s="8" customFormat="1">
      <c r="A58" s="56" t="str">
        <f t="shared" ref="A58" si="8">"Joint"&amp;((ROW()-4)/6+1)</f>
        <v>Joint10</v>
      </c>
      <c r="B58" s="8" t="s">
        <v>52</v>
      </c>
    </row>
    <row r="59" spans="1:2" s="8" customFormat="1">
      <c r="A59" s="56"/>
      <c r="B59" s="8" t="s">
        <v>53</v>
      </c>
    </row>
    <row r="60" spans="1:2" s="8" customFormat="1">
      <c r="A60" s="56"/>
      <c r="B60" s="8" t="s">
        <v>54</v>
      </c>
    </row>
    <row r="61" spans="1:2" s="8" customFormat="1">
      <c r="A61" s="56"/>
      <c r="B61" s="8" t="s">
        <v>51</v>
      </c>
    </row>
    <row r="62" spans="1:2" s="8" customFormat="1">
      <c r="A62" s="56"/>
      <c r="B62" s="8" t="s">
        <v>55</v>
      </c>
    </row>
    <row r="63" spans="1:2" s="8" customFormat="1">
      <c r="A63" s="56"/>
      <c r="B63" s="8" t="s">
        <v>56</v>
      </c>
    </row>
    <row r="64" spans="1:2">
      <c r="A64" s="56" t="str">
        <f t="shared" ref="A64" si="9">"Joint"&amp;((ROW()-4)/6+1)</f>
        <v>Joint11</v>
      </c>
      <c r="B64" s="1" t="s">
        <v>52</v>
      </c>
    </row>
    <row r="65" spans="1:2">
      <c r="A65" s="56"/>
      <c r="B65" s="1" t="s">
        <v>53</v>
      </c>
    </row>
    <row r="66" spans="1:2">
      <c r="A66" s="56"/>
      <c r="B66" s="1" t="s">
        <v>54</v>
      </c>
    </row>
    <row r="67" spans="1:2">
      <c r="A67" s="56"/>
      <c r="B67" s="1" t="s">
        <v>51</v>
      </c>
    </row>
    <row r="68" spans="1:2">
      <c r="A68" s="56"/>
      <c r="B68" s="1" t="s">
        <v>55</v>
      </c>
    </row>
    <row r="69" spans="1:2">
      <c r="A69" s="56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G24" sqref="G24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/>
      <c r="C20" s="51"/>
      <c r="D20" s="51"/>
      <c r="E20" s="51"/>
      <c r="F20" s="52"/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7"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5" t="s">
        <v>0</v>
      </c>
      <c r="B2" s="55"/>
      <c r="C2" s="55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6" t="s">
        <v>30</v>
      </c>
      <c r="B3" s="56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6"/>
      <c r="B4" s="5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6"/>
      <c r="B5" s="56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6"/>
      <c r="B6" s="5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6"/>
      <c r="B7" s="56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6"/>
      <c r="B8" s="5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6"/>
      <c r="B9" s="60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6"/>
      <c r="B10" s="60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6"/>
      <c r="B11" s="60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6"/>
      <c r="B12" s="60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6"/>
      <c r="B13" s="60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6"/>
      <c r="B14" s="60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6" t="s">
        <v>31</v>
      </c>
      <c r="B15" s="5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6"/>
      <c r="B16" s="5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6"/>
      <c r="B17" s="5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6"/>
      <c r="B18" s="5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6"/>
      <c r="B19" s="5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6"/>
      <c r="B20" s="5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6"/>
      <c r="B21" s="59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6"/>
      <c r="B22" s="59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6"/>
      <c r="B23" s="59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6"/>
      <c r="B24" s="59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6"/>
      <c r="B25" s="59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6"/>
      <c r="B26" s="59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6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6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6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6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6"/>
      <c r="B31" s="1" t="s">
        <v>94</v>
      </c>
    </row>
    <row r="32" spans="1:64">
      <c r="A32" s="56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1" t="str">
        <f>[1]BodyParameter!A1</f>
        <v>BodyQuantity</v>
      </c>
      <c r="B1" s="61"/>
      <c r="C1">
        <f>BodyParameter!C1</f>
        <v>16</v>
      </c>
      <c r="D1" s="61" t="s">
        <v>114</v>
      </c>
      <c r="E1" s="61"/>
      <c r="F1" s="61"/>
      <c r="G1" s="61"/>
      <c r="H1" s="62" t="s">
        <v>115</v>
      </c>
      <c r="I1" s="62"/>
      <c r="J1" s="62"/>
      <c r="K1" s="62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199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7" sqref="O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3" t="s">
        <v>0</v>
      </c>
      <c r="B2" s="63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4" t="s">
        <v>71</v>
      </c>
      <c r="B3" s="64"/>
      <c r="C3" s="20" t="s">
        <v>111</v>
      </c>
      <c r="I3" s="20" t="s">
        <v>197</v>
      </c>
      <c r="R3" s="20" t="s">
        <v>111</v>
      </c>
    </row>
    <row r="4" spans="1:27">
      <c r="A4" s="65" t="s">
        <v>72</v>
      </c>
      <c r="B4" s="65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4" t="s">
        <v>73</v>
      </c>
      <c r="B5" s="64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203</v>
      </c>
      <c r="P5" s="20" t="s">
        <v>203</v>
      </c>
      <c r="Q5" s="20" t="s">
        <v>203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2021-02-17T17:21:52Z</dcterms:modified>
</cp:coreProperties>
</file>