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experimental/3 - Analysis of 2011 Plans/"/>
    </mc:Choice>
  </mc:AlternateContent>
  <xr:revisionPtr revIDLastSave="0" documentId="13_ncr:1_{4E3D30FD-C3D0-6E44-8FE0-D73FB4B27539}" xr6:coauthVersionLast="47" xr6:coauthVersionMax="47" xr10:uidLastSave="{00000000-0000-0000-0000-000000000000}"/>
  <bookViews>
    <workbookView xWindow="1420" yWindow="500" windowWidth="27560" windowHeight="17500" activeTab="1" xr2:uid="{F08C87BC-C96D-1A4F-8DA4-EEEA4D15A1AA}"/>
  </bookViews>
  <sheets>
    <sheet name="Table 3–2a" sheetId="1" r:id="rId1"/>
    <sheet name="Table 3–2b" sheetId="4" r:id="rId2"/>
    <sheet name="CSV" sheetId="5" r:id="rId3"/>
  </sheets>
  <definedNames>
    <definedName name="_xlnm.Print_Area" localSheetId="1">'Table 3–2b'!$A$1:$T$12</definedName>
    <definedName name="Table_2___2011_Plans" localSheetId="2">CSV!$A$1:$S$12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P12" i="4"/>
  <c r="O12" i="4"/>
  <c r="N12" i="4"/>
  <c r="P11" i="4"/>
  <c r="O11" i="4"/>
  <c r="N11" i="4"/>
  <c r="N24" i="4" s="1"/>
  <c r="P10" i="4"/>
  <c r="O10" i="4"/>
  <c r="N10" i="4"/>
  <c r="P9" i="4"/>
  <c r="O9" i="4"/>
  <c r="N9" i="4"/>
  <c r="P8" i="4"/>
  <c r="O8" i="4"/>
  <c r="N8" i="4"/>
  <c r="N21" i="4" s="1"/>
  <c r="P7" i="4"/>
  <c r="P20" i="4" s="1"/>
  <c r="O7" i="4"/>
  <c r="N7" i="4"/>
  <c r="P6" i="4"/>
  <c r="N6" i="4"/>
  <c r="P5" i="4"/>
  <c r="P18" i="4" s="1"/>
  <c r="O5" i="4"/>
  <c r="N5" i="4"/>
  <c r="N18" i="4" s="1"/>
  <c r="P4" i="4"/>
  <c r="O4" i="4"/>
  <c r="N4" i="4"/>
  <c r="P3" i="4"/>
  <c r="O3" i="4"/>
  <c r="N3" i="4"/>
  <c r="P2" i="4"/>
  <c r="O2" i="4"/>
  <c r="S12" i="4"/>
  <c r="R12" i="4"/>
  <c r="Q12" i="4"/>
  <c r="S11" i="4"/>
  <c r="R11" i="4"/>
  <c r="P24" i="4" s="1"/>
  <c r="Q11" i="4"/>
  <c r="S10" i="4"/>
  <c r="R10" i="4"/>
  <c r="P23" i="4" s="1"/>
  <c r="Q10" i="4"/>
  <c r="S9" i="4"/>
  <c r="R9" i="4"/>
  <c r="I22" i="4" s="1"/>
  <c r="Q9" i="4"/>
  <c r="S8" i="4"/>
  <c r="R8" i="4"/>
  <c r="O21" i="4" s="1"/>
  <c r="Q8" i="4"/>
  <c r="S7" i="4"/>
  <c r="R7" i="4"/>
  <c r="O20" i="4" s="1"/>
  <c r="Q7" i="4"/>
  <c r="S6" i="4"/>
  <c r="R6" i="4"/>
  <c r="J19" i="4" s="1"/>
  <c r="Q6" i="4"/>
  <c r="S5" i="4"/>
  <c r="R5" i="4"/>
  <c r="O18" i="4" s="1"/>
  <c r="Q5" i="4"/>
  <c r="S4" i="4"/>
  <c r="R4" i="4"/>
  <c r="Q4" i="4"/>
  <c r="S3" i="4"/>
  <c r="R3" i="4"/>
  <c r="L16" i="4" s="1"/>
  <c r="Q3" i="4"/>
  <c r="M12" i="4"/>
  <c r="L12" i="4"/>
  <c r="K12" i="4"/>
  <c r="K25" i="4" s="1"/>
  <c r="J12" i="4"/>
  <c r="J25" i="4" s="1"/>
  <c r="I12" i="4"/>
  <c r="I25" i="4" s="1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G24" i="4" s="1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M21" i="4" s="1"/>
  <c r="L8" i="4"/>
  <c r="L21" i="4" s="1"/>
  <c r="K8" i="4"/>
  <c r="J8" i="4"/>
  <c r="I8" i="4"/>
  <c r="H8" i="4"/>
  <c r="H21" i="4" s="1"/>
  <c r="G8" i="4"/>
  <c r="G21" i="4" s="1"/>
  <c r="F8" i="4"/>
  <c r="E8" i="4"/>
  <c r="D8" i="4"/>
  <c r="C8" i="4"/>
  <c r="B8" i="4"/>
  <c r="N20" i="4"/>
  <c r="M7" i="4"/>
  <c r="L7" i="4"/>
  <c r="K7" i="4"/>
  <c r="K20" i="4" s="1"/>
  <c r="J7" i="4"/>
  <c r="J20" i="4" s="1"/>
  <c r="I7" i="4"/>
  <c r="I20" i="4" s="1"/>
  <c r="H7" i="4"/>
  <c r="H20" i="4" s="1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M18" i="4" s="1"/>
  <c r="L5" i="4"/>
  <c r="L18" i="4" s="1"/>
  <c r="K5" i="4"/>
  <c r="K18" i="4" s="1"/>
  <c r="J5" i="4"/>
  <c r="J18" i="4" s="1"/>
  <c r="I5" i="4"/>
  <c r="H5" i="4"/>
  <c r="G5" i="4"/>
  <c r="F5" i="4"/>
  <c r="E5" i="4"/>
  <c r="D5" i="4"/>
  <c r="C5" i="4"/>
  <c r="B5" i="4"/>
  <c r="M4" i="4"/>
  <c r="L4" i="4"/>
  <c r="K4" i="4"/>
  <c r="K17" i="4" s="1"/>
  <c r="J4" i="4"/>
  <c r="J17" i="4" s="1"/>
  <c r="I4" i="4"/>
  <c r="I17" i="4" s="1"/>
  <c r="H4" i="4"/>
  <c r="G4" i="4"/>
  <c r="F4" i="4"/>
  <c r="E4" i="4"/>
  <c r="D4" i="4"/>
  <c r="C4" i="4"/>
  <c r="B4" i="4"/>
  <c r="N16" i="4"/>
  <c r="M3" i="4"/>
  <c r="L3" i="4"/>
  <c r="K3" i="4"/>
  <c r="J3" i="4"/>
  <c r="I3" i="4"/>
  <c r="H3" i="4"/>
  <c r="G3" i="4"/>
  <c r="G16" i="4" s="1"/>
  <c r="F3" i="4"/>
  <c r="E3" i="4"/>
  <c r="D3" i="4"/>
  <c r="C3" i="4"/>
  <c r="B3" i="4"/>
  <c r="S2" i="4"/>
  <c r="R2" i="4"/>
  <c r="Q2" i="4"/>
  <c r="N2" i="4"/>
  <c r="N15" i="4" s="1"/>
  <c r="M2" i="4"/>
  <c r="L2" i="4"/>
  <c r="K2" i="4"/>
  <c r="J2" i="4"/>
  <c r="I2" i="4"/>
  <c r="H2" i="4"/>
  <c r="H15" i="4" s="1"/>
  <c r="G2" i="4"/>
  <c r="F2" i="4"/>
  <c r="E2" i="4"/>
  <c r="D2" i="4"/>
  <c r="C2" i="4"/>
  <c r="B2" i="4"/>
  <c r="T12" i="4"/>
  <c r="T11" i="4"/>
  <c r="T10" i="4"/>
  <c r="T9" i="4"/>
  <c r="T8" i="4"/>
  <c r="T7" i="4"/>
  <c r="T6" i="4"/>
  <c r="T5" i="4"/>
  <c r="T4" i="4"/>
  <c r="T3" i="4"/>
  <c r="T2" i="4"/>
  <c r="P25" i="4"/>
  <c r="P21" i="4"/>
  <c r="P17" i="4"/>
  <c r="P16" i="4"/>
  <c r="L25" i="4"/>
  <c r="M25" i="4"/>
  <c r="G25" i="4"/>
  <c r="I24" i="4"/>
  <c r="J24" i="4"/>
  <c r="N23" i="4"/>
  <c r="K23" i="4"/>
  <c r="J22" i="4"/>
  <c r="I21" i="4"/>
  <c r="K21" i="4"/>
  <c r="J21" i="4"/>
  <c r="L20" i="4"/>
  <c r="M20" i="4"/>
  <c r="G20" i="4"/>
  <c r="M19" i="4"/>
  <c r="G19" i="4"/>
  <c r="K19" i="4"/>
  <c r="I18" i="4"/>
  <c r="H18" i="4"/>
  <c r="G18" i="4"/>
  <c r="N17" i="4"/>
  <c r="G17" i="4"/>
  <c r="I16" i="4"/>
  <c r="H16" i="4"/>
  <c r="L15" i="4"/>
  <c r="M15" i="4"/>
  <c r="I14" i="4"/>
  <c r="N14" i="4"/>
  <c r="O14" i="4"/>
  <c r="H14" i="4"/>
  <c r="L14" i="4"/>
  <c r="P14" i="4"/>
  <c r="M14" i="4"/>
  <c r="G14" i="4"/>
  <c r="K14" i="4"/>
  <c r="J14" i="4"/>
  <c r="I25" i="1"/>
  <c r="I24" i="1"/>
  <c r="I23" i="1"/>
  <c r="I22" i="1"/>
  <c r="I21" i="1"/>
  <c r="I20" i="1"/>
  <c r="I19" i="1"/>
  <c r="I18" i="1"/>
  <c r="I17" i="1"/>
  <c r="I16" i="1"/>
  <c r="I15" i="1"/>
  <c r="H25" i="1"/>
  <c r="H24" i="1"/>
  <c r="H23" i="1"/>
  <c r="H22" i="1"/>
  <c r="H21" i="1"/>
  <c r="H20" i="1"/>
  <c r="H19" i="1"/>
  <c r="H18" i="1"/>
  <c r="H17" i="1"/>
  <c r="H16" i="1"/>
  <c r="H15" i="1"/>
  <c r="G25" i="1"/>
  <c r="G24" i="1"/>
  <c r="G23" i="1"/>
  <c r="G22" i="1"/>
  <c r="G21" i="1"/>
  <c r="G20" i="1"/>
  <c r="G19" i="1"/>
  <c r="G18" i="1"/>
  <c r="G17" i="1"/>
  <c r="G16" i="1"/>
  <c r="G15" i="1"/>
  <c r="I14" i="1"/>
  <c r="N14" i="1"/>
  <c r="O14" i="1"/>
  <c r="H14" i="1"/>
  <c r="L14" i="1"/>
  <c r="P14" i="1"/>
  <c r="M14" i="1"/>
  <c r="G14" i="1"/>
  <c r="K14" i="1"/>
  <c r="J14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N16" i="1"/>
  <c r="O16" i="1"/>
  <c r="L16" i="1"/>
  <c r="P16" i="1"/>
  <c r="M16" i="1"/>
  <c r="K16" i="1"/>
  <c r="N15" i="1"/>
  <c r="O15" i="1"/>
  <c r="L15" i="1"/>
  <c r="P15" i="1"/>
  <c r="M15" i="1"/>
  <c r="K15" i="1"/>
  <c r="J16" i="1"/>
  <c r="J17" i="1"/>
  <c r="J18" i="1"/>
  <c r="J19" i="1"/>
  <c r="J20" i="1"/>
  <c r="J21" i="1"/>
  <c r="J22" i="1"/>
  <c r="J23" i="1"/>
  <c r="J24" i="1"/>
  <c r="J25" i="1"/>
  <c r="J15" i="1"/>
  <c r="P15" i="4" l="1"/>
  <c r="O19" i="4"/>
  <c r="I19" i="4"/>
  <c r="H22" i="4"/>
  <c r="M24" i="4"/>
  <c r="H25" i="4"/>
  <c r="K22" i="4"/>
  <c r="O22" i="4"/>
  <c r="H19" i="4"/>
  <c r="G22" i="4"/>
  <c r="K16" i="4"/>
  <c r="L17" i="4"/>
  <c r="L24" i="4"/>
  <c r="O25" i="4"/>
  <c r="L19" i="4"/>
  <c r="L22" i="4"/>
  <c r="O15" i="4"/>
  <c r="K24" i="4"/>
  <c r="P19" i="4"/>
  <c r="J16" i="4"/>
  <c r="J15" i="4"/>
  <c r="K15" i="4"/>
  <c r="M16" i="4"/>
  <c r="H17" i="4"/>
  <c r="N22" i="4"/>
  <c r="H24" i="4"/>
  <c r="N25" i="4"/>
  <c r="P22" i="4"/>
  <c r="M22" i="4"/>
  <c r="O16" i="4"/>
  <c r="O24" i="4"/>
  <c r="I15" i="4"/>
  <c r="M17" i="4"/>
  <c r="G15" i="4"/>
  <c r="O17" i="4"/>
  <c r="N19" i="4"/>
  <c r="I23" i="4"/>
  <c r="L23" i="4"/>
  <c r="M23" i="4"/>
  <c r="J23" i="4"/>
  <c r="G23" i="4"/>
  <c r="H23" i="4"/>
  <c r="O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49ADF-1BCA-B546-B29A-62E7D2F45035}" name="Table 2 - 2011 Plans" type="6" refreshedVersion="7" background="1" saveData="1">
    <textPr sourceFile="/Users/alecramsay/Documents/Professional/Projects/Redistricting/DRA2020/analytics/partisan/experimental/3 - Analysis of 2011 Plans/Table 2 - 2011 Plan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<sst xmlns="http://schemas.openxmlformats.org/spreadsheetml/2006/main" count="184" uniqueCount="64">
  <si>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</si>
  <si>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</si>
  <si>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</si>
  <si>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</si>
  <si>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</si>
  <si>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</si>
  <si>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</si>
  <si>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</si>
  <si>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</si>
  <si>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</si>
  <si>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</si>
  <si>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</si>
  <si>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</si>
  <si>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</si>
  <si>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</si>
  <si>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</si>
  <si>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</si>
  <si>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</si>
  <si>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</si>
  <si>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</si>
  <si>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</si>
  <si>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</si>
  <si>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</si>
  <si>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</si>
  <si>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</si>
  <si>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</si>
  <si>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</si>
  <si>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</si>
  <si>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N/A</t>
  </si>
  <si>
    <t>[4*]</t>
  </si>
  <si>
    <t>[13, 14, 15*]</t>
  </si>
  <si>
    <t>[3*]</t>
  </si>
  <si>
    <t>[30, 31*, 32, 33]</t>
  </si>
  <si>
    <t>[10, 11*]</t>
  </si>
  <si>
    <t>[5*]</t>
  </si>
  <si>
    <t>[5, 6*]</t>
  </si>
  <si>
    <t>[3, 4*]</t>
  </si>
  <si>
    <t>[6, 7*]</t>
  </si>
  <si>
    <t>[8*, 9]</t>
  </si>
  <si>
    <t>[9, 10*]</t>
  </si>
  <si>
    <t>Best #</t>
  </si>
  <si>
    <t>Notes</t>
  </si>
  <si>
    <t>Favors</t>
  </si>
  <si>
    <t>Always D</t>
  </si>
  <si>
    <t>???</t>
  </si>
  <si>
    <t>Always R</t>
  </si>
  <si>
    <t>This map clearly favors D's as you'd expect. Our paper said it favored R's.</t>
  </si>
  <si>
    <t>Very balanced politically. The map is almost a toss up.</t>
  </si>
  <si>
    <t xml:space="preserve"> LUE</t>
  </si>
  <si>
    <t xml:space="preserve"> Sign Mismatch</t>
  </si>
  <si>
    <t>Plan</t>
  </si>
  <si>
    <t>+/–</t>
  </si>
  <si>
    <t>+</t>
  </si>
  <si>
    <t>–</t>
  </si>
  <si>
    <t>I-A</t>
  </si>
  <si>
    <t>XX</t>
  </si>
  <si>
    <t xml:space="preserve"> NaN</t>
  </si>
  <si>
    <t>I-B</t>
  </si>
  <si>
    <t>III-A</t>
  </si>
  <si>
    <t>UR-1</t>
  </si>
  <si>
    <t>UR-1 -- [gamma]</t>
  </si>
  <si>
    <t>UR-3</t>
  </si>
  <si>
    <t>LL-1</t>
  </si>
  <si>
    <t>UR-2 -- [EG] | [gamma]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</si>
</sst>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1" fontId="0" fillId="0" borderId="2" xfId="0" applyNumberFormat="1" applyFill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vertical="top"/>
    </xf>
    <xf numFmtId="0" fontId="0" fillId="3" borderId="0" xfId="0" applyFill="1"/>
    <xf numFmtId="1" fontId="1" fillId="0" borderId="2" xfId="0" applyNumberFormat="1" applyFont="1" applyFill="1" applyBorder="1" applyAlignment="1">
      <alignment horizontal="right"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3" xfId="0" applyNumberFormat="1" applyFont="1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 vertical="top"/>
    </xf>
    <xf numFmtId="0" fontId="0" fillId="0" borderId="0" xfId="0" applyFill="1"/>
    <xf numFmtId="49" fontId="3" fillId="0" borderId="4" xfId="0" applyNumberFormat="1" applyFont="1" applyFill="1" applyBorder="1" applyAlignment="1">
      <alignment horizontal="left" vertical="top"/>
    </xf>
    <xf numFmtId="164" fontId="3" fillId="0" borderId="5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4" fontId="3" fillId="0" borderId="6" xfId="0" applyNumberFormat="1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vertical="top"/>
    </xf>
    <xf numFmtId="164" fontId="0" fillId="0" borderId="7" xfId="0" applyNumberFormat="1" applyFont="1" applyFill="1" applyBorder="1" applyAlignment="1">
      <alignment vertical="top"/>
    </xf>
    <xf numFmtId="49" fontId="0" fillId="0" borderId="3" xfId="0" applyNumberFormat="1" applyFont="1" applyFill="1" applyBorder="1" applyAlignment="1">
      <alignment vertical="top"/>
    </xf>
    <xf numFmtId="164" fontId="0" fillId="0" borderId="8" xfId="0" applyNumberFormat="1" applyFont="1" applyFill="1" applyBorder="1" applyAlignment="1">
      <alignment vertical="top"/>
    </xf>
    <xf numFmtId="165" fontId="3" fillId="0" borderId="6" xfId="0" applyNumberFormat="1" applyFont="1" applyFill="1" applyBorder="1" applyAlignment="1">
      <alignment horizontal="center" vertical="top"/>
    </xf>
    <xf numFmtId="165" fontId="0" fillId="0" borderId="7" xfId="0" applyNumberFormat="1" applyFont="1" applyFill="1" applyBorder="1" applyAlignment="1">
      <alignment vertical="top"/>
    </xf>
    <xf numFmtId="165" fontId="0" fillId="0" borderId="8" xfId="0" applyNumberFormat="1" applyFont="1" applyFill="1" applyBorder="1" applyAlignment="1">
      <alignment vertical="top"/>
    </xf>
    <xf numFmtId="164" fontId="0" fillId="0" borderId="2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64" fontId="3" fillId="0" borderId="6" xfId="0" quotePrefix="1" applyNumberFormat="1" applyFont="1" applyFill="1" applyBorder="1" applyAlignment="1">
      <alignment horizontal="center" vertical="top"/>
    </xf>
    <xf numFmtId="164" fontId="0" fillId="0" borderId="7" xfId="0" quotePrefix="1" applyNumberFormat="1" applyFont="1" applyFill="1" applyBorder="1" applyAlignment="1">
      <alignment horizontal="center" vertical="top"/>
    </xf>
    <xf numFmtId="164" fontId="0" fillId="0" borderId="7" xfId="0" applyNumberFormat="1" applyFont="1" applyFill="1" applyBorder="1" applyAlignment="1">
      <alignment horizontal="center" vertical="top"/>
    </xf>
    <xf numFmtId="164" fontId="0" fillId="0" borderId="8" xfId="0" quotePrefix="1" applyNumberFormat="1" applyFont="1" applyFill="1" applyBorder="1" applyAlignment="1">
      <alignment horizontal="center" vertical="top"/>
    </xf>
    <xf numFmtId="164" fontId="0" fillId="0" borderId="8" xfId="0" applyNumberFormat="1" applyFont="1" applyFill="1" applyBorder="1" applyAlignment="1">
      <alignment horizontal="center" vertical="top"/>
    </xf>
    <xf numFmtId="49" fontId="0" fillId="0" borderId="0" xfId="0" applyNumberFormat="1"/>
    <xf numFmtId="164" fontId="1" fillId="0" borderId="3" xfId="0" applyNumberFormat="1" applyFont="1" applyFill="1" applyBorder="1" applyAlignment="1">
      <alignment horizontal="left" vertical="top"/>
    </xf>
    <xf numFmtId="0" fontId="0" fillId="0" borderId="2" xfId="0" applyFill="1" applyBorder="1"/>
    <xf numFmtId="49" fontId="4" fillId="0" borderId="0" xfId="0" applyNumberFormat="1" applyFont="1" applyFill="1" applyAlignment="1">
      <alignment vertical="top"/>
    </xf>
    <xf numFmtId="49" fontId="4" fillId="0" borderId="2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164" fontId="0" fillId="2" borderId="0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164" fontId="3" fillId="0" borderId="2" xfId="0" quotePrefix="1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164" fontId="0" fillId="4" borderId="0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3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2 - 2011 Plans" connectionId="1" xr16:uid="{9194E290-8224-E54B-AD97-0C9928F6A2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6" sqref="O6:P6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5.33203125" style="33" bestFit="1" customWidth="1"/>
    <col min="5" max="5" width="3.6640625" style="32" bestFit="1" customWidth="1"/>
    <col min="6" max="6" width="5" style="34" bestFit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0" width="3.83203125" style="70" customWidth="1"/>
    <col min="21" max="22" width="3.83203125" style="32" customWidth="1"/>
    <col min="23" max="23" width="9.1640625" style="31" bestFit="1" customWidth="1"/>
    <col min="24" max="24" width="14.5" style="31" bestFit="1" customWidth="1"/>
    <col min="25" max="25" width="44.33203125" style="6" customWidth="1"/>
  </cols>
  <sheetData>
    <row r="1" spans="1:25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61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"/>
      <c r="V1" s="8"/>
      <c r="W1" s="9"/>
      <c r="X1" s="9"/>
      <c r="Y1" s="5" t="s">
        <v>41</v>
      </c>
    </row>
    <row r="2" spans="1:25" ht="17" x14ac:dyDescent="0.2">
      <c r="A2" s="62" t="s">
        <v>15</v>
      </c>
      <c r="B2" s="10">
        <v>0.59209999999999996</v>
      </c>
      <c r="C2" s="10">
        <v>0.72929999999999995</v>
      </c>
      <c r="D2" s="12">
        <v>2.4899</v>
      </c>
      <c r="E2" s="11">
        <v>1.9390000000000001</v>
      </c>
      <c r="F2" s="11">
        <v>0.31569999999999998</v>
      </c>
      <c r="G2" s="49">
        <v>-3.0045000000000002</v>
      </c>
      <c r="H2" s="10">
        <v>9.2299999999999993E-2</v>
      </c>
      <c r="I2" s="10">
        <v>-9.7000000000000003E-3</v>
      </c>
      <c r="J2" s="13">
        <v>-1.7899999999999999E-2</v>
      </c>
      <c r="K2" s="10">
        <v>-6.1000000000000004E-3</v>
      </c>
      <c r="L2" s="10">
        <v>3.2899999999999999E-2</v>
      </c>
      <c r="M2" s="10">
        <v>-1.7899999999999999E-2</v>
      </c>
      <c r="N2" s="13">
        <v>-0.13719999999999999</v>
      </c>
      <c r="O2" s="10">
        <v>-4.5100000000000001E-2</v>
      </c>
      <c r="P2" s="63">
        <v>-5.0700000000000002E-2</v>
      </c>
      <c r="Q2" s="13">
        <v>-0.1444</v>
      </c>
      <c r="R2" s="10">
        <v>-0.14099999999999999</v>
      </c>
      <c r="S2" s="67">
        <v>-7.4730999999999996</v>
      </c>
      <c r="T2" s="72" t="s">
        <v>53</v>
      </c>
      <c r="U2" s="10"/>
      <c r="V2" s="10"/>
      <c r="W2" s="14"/>
      <c r="X2" s="14"/>
      <c r="Y2" s="3" t="s">
        <v>54</v>
      </c>
    </row>
    <row r="3" spans="1:25" s="54" customFormat="1" ht="17" x14ac:dyDescent="0.2">
      <c r="A3" s="62" t="s">
        <v>17</v>
      </c>
      <c r="B3" s="10">
        <v>0.60009999999999997</v>
      </c>
      <c r="C3" s="10">
        <v>0.74650000000000005</v>
      </c>
      <c r="D3" s="12">
        <v>2.4630000000000001</v>
      </c>
      <c r="E3" s="11">
        <v>3.1497000000000002</v>
      </c>
      <c r="F3" s="11">
        <v>0.11749999999999999</v>
      </c>
      <c r="G3" s="49">
        <v>5.6847000000000003</v>
      </c>
      <c r="H3" s="10">
        <v>0.1166</v>
      </c>
      <c r="I3" s="10">
        <v>2.1700000000000001E-2</v>
      </c>
      <c r="J3" s="13">
        <v>6.5299999999999997E-2</v>
      </c>
      <c r="K3" s="10">
        <v>1.77E-2</v>
      </c>
      <c r="L3" s="10">
        <v>2.5000000000000001E-2</v>
      </c>
      <c r="M3" s="10">
        <v>2.12E-2</v>
      </c>
      <c r="N3" s="13">
        <v>-0.1464</v>
      </c>
      <c r="O3" s="10">
        <v>-4.6300000000000001E-2</v>
      </c>
      <c r="P3" s="83">
        <v>6.8699999999999997E-2</v>
      </c>
      <c r="Q3" s="13">
        <v>-0.13539999999999999</v>
      </c>
      <c r="R3" s="10">
        <v>-0.15989999999999999</v>
      </c>
      <c r="S3" s="67">
        <v>-2.8780999999999999</v>
      </c>
      <c r="T3" s="72" t="s">
        <v>53</v>
      </c>
      <c r="U3" s="10"/>
      <c r="V3" s="10"/>
      <c r="W3" s="14"/>
      <c r="X3" s="14"/>
      <c r="Y3" s="3" t="s">
        <v>54</v>
      </c>
    </row>
    <row r="4" spans="1:25" ht="17" x14ac:dyDescent="0.2">
      <c r="A4" s="62" t="s">
        <v>18</v>
      </c>
      <c r="B4" s="10">
        <v>0.59340000000000004</v>
      </c>
      <c r="C4" s="10">
        <v>0.84960000000000002</v>
      </c>
      <c r="D4" s="12">
        <v>3.7441</v>
      </c>
      <c r="E4" s="11">
        <v>1.0767</v>
      </c>
      <c r="F4" s="11">
        <v>0.72870000000000001</v>
      </c>
      <c r="G4" s="49">
        <v>-33.044199999999996</v>
      </c>
      <c r="H4" s="10">
        <v>4.0599999999999997E-2</v>
      </c>
      <c r="I4" s="10">
        <v>-1.09E-2</v>
      </c>
      <c r="J4" s="13">
        <v>-5.45E-2</v>
      </c>
      <c r="K4" s="10">
        <v>-1.01E-2</v>
      </c>
      <c r="L4" s="10">
        <v>1.37E-2</v>
      </c>
      <c r="M4" s="10">
        <v>-2.6700000000000002E-2</v>
      </c>
      <c r="N4" s="13">
        <v>-0.25619999999999998</v>
      </c>
      <c r="O4" s="10">
        <v>-0.1628</v>
      </c>
      <c r="P4" s="63">
        <v>-0.249</v>
      </c>
      <c r="Q4" s="13">
        <v>-0.22459999999999999</v>
      </c>
      <c r="R4" s="10">
        <v>-0.2205</v>
      </c>
      <c r="S4" s="67">
        <v>-1.7637</v>
      </c>
      <c r="T4" s="72" t="s">
        <v>53</v>
      </c>
      <c r="U4" s="10"/>
      <c r="V4" s="10"/>
      <c r="W4" s="14"/>
      <c r="X4" s="14"/>
      <c r="Y4" s="3" t="s">
        <v>54</v>
      </c>
    </row>
    <row r="5" spans="1:25" s="54" customFormat="1" ht="17" x14ac:dyDescent="0.2">
      <c r="A5" s="62" t="s">
        <v>16</v>
      </c>
      <c r="B5" s="10">
        <v>0.60029999999999994</v>
      </c>
      <c r="C5" s="10">
        <v>0.95799999999999996</v>
      </c>
      <c r="D5" s="12">
        <v>4.5678000000000001</v>
      </c>
      <c r="E5" s="11">
        <v>1.9723999999999999</v>
      </c>
      <c r="F5" s="11">
        <v>0.307</v>
      </c>
      <c r="G5" s="52" t="s">
        <v>28</v>
      </c>
      <c r="H5" s="53" t="s">
        <v>28</v>
      </c>
      <c r="I5" s="10">
        <v>2.3099999999999999E-2</v>
      </c>
      <c r="J5" s="13">
        <v>6.7199999999999996E-2</v>
      </c>
      <c r="K5" s="10">
        <v>0.01</v>
      </c>
      <c r="L5" s="10">
        <v>-3.04E-2</v>
      </c>
      <c r="M5" s="10">
        <v>1.9699999999999999E-2</v>
      </c>
      <c r="N5" s="13">
        <v>-0.35770000000000002</v>
      </c>
      <c r="O5" s="10">
        <v>-0.25750000000000001</v>
      </c>
      <c r="P5" s="63">
        <v>-0.26019999999999999</v>
      </c>
      <c r="Q5" s="13">
        <v>-0.40239999999999998</v>
      </c>
      <c r="R5" s="10">
        <v>-0.36170000000000002</v>
      </c>
      <c r="S5" s="67">
        <v>-3.2551999999999999</v>
      </c>
      <c r="T5" s="72" t="s">
        <v>53</v>
      </c>
      <c r="U5" s="10"/>
      <c r="V5" s="10"/>
      <c r="W5" s="14"/>
      <c r="X5" s="14"/>
      <c r="Y5" s="3" t="s">
        <v>54</v>
      </c>
    </row>
    <row r="6" spans="1:25" s="43" customFormat="1" ht="17" x14ac:dyDescent="0.2">
      <c r="A6" s="62" t="s">
        <v>19</v>
      </c>
      <c r="B6" s="10">
        <v>0.50560000000000005</v>
      </c>
      <c r="C6" s="10">
        <v>0.50770000000000004</v>
      </c>
      <c r="D6" s="12">
        <v>1.3792</v>
      </c>
      <c r="E6" s="11">
        <v>3.8016000000000001</v>
      </c>
      <c r="F6" s="11">
        <v>0.16300000000000001</v>
      </c>
      <c r="G6" s="49">
        <v>0.16270000000000001</v>
      </c>
      <c r="H6" s="10">
        <v>3.0999999999999999E-3</v>
      </c>
      <c r="I6" s="10">
        <v>1.3599999999999999E-2</v>
      </c>
      <c r="J6" s="13">
        <v>1.3599999999999999E-2</v>
      </c>
      <c r="K6" s="10">
        <v>3.5000000000000001E-3</v>
      </c>
      <c r="L6" s="10">
        <v>1.38E-2</v>
      </c>
      <c r="M6" s="10">
        <v>8.6999999999999994E-3</v>
      </c>
      <c r="N6" s="13">
        <v>-2.0999999999999999E-3</v>
      </c>
      <c r="O6" s="82">
        <v>3.5000000000000001E-3</v>
      </c>
      <c r="P6" s="83">
        <v>1.35E-2</v>
      </c>
      <c r="Q6" s="13">
        <v>6.3799999999999996E-2</v>
      </c>
      <c r="R6" s="10">
        <v>-2E-3</v>
      </c>
      <c r="S6" s="67">
        <v>-1.38E-2</v>
      </c>
      <c r="T6" s="72" t="s">
        <v>52</v>
      </c>
      <c r="U6" s="10"/>
      <c r="V6" s="10"/>
      <c r="W6" s="14"/>
      <c r="X6" s="14"/>
      <c r="Y6" s="81" t="s">
        <v>57</v>
      </c>
    </row>
    <row r="7" spans="1:25" ht="17" x14ac:dyDescent="0.2">
      <c r="A7" s="62" t="s">
        <v>21</v>
      </c>
      <c r="B7" s="10">
        <v>0.51500000000000001</v>
      </c>
      <c r="C7" s="10">
        <v>0.32250000000000001</v>
      </c>
      <c r="D7" s="12">
        <v>-11.805300000000001</v>
      </c>
      <c r="E7" s="11">
        <v>4.3503999999999996</v>
      </c>
      <c r="F7" s="11">
        <v>0.12989999999999999</v>
      </c>
      <c r="G7" s="49">
        <v>36.517400000000002</v>
      </c>
      <c r="H7" s="10">
        <v>0.1106</v>
      </c>
      <c r="I7" s="10">
        <v>5.7000000000000002E-2</v>
      </c>
      <c r="J7" s="13">
        <v>0.2172</v>
      </c>
      <c r="K7" s="10">
        <v>4.4999999999999998E-2</v>
      </c>
      <c r="L7" s="10">
        <v>0.20979999999999999</v>
      </c>
      <c r="M7" s="10">
        <v>6.6600000000000006E-2</v>
      </c>
      <c r="N7" s="13">
        <v>0.1925</v>
      </c>
      <c r="O7" s="10">
        <v>0.20760000000000001</v>
      </c>
      <c r="P7" s="63">
        <v>0.2429</v>
      </c>
      <c r="Q7" s="13">
        <v>0.216</v>
      </c>
      <c r="R7" s="10">
        <v>0.1653</v>
      </c>
      <c r="S7" s="67">
        <v>2.1486999999999998</v>
      </c>
      <c r="T7" s="72" t="s">
        <v>52</v>
      </c>
      <c r="U7" s="10"/>
      <c r="V7" s="10"/>
      <c r="W7" s="14"/>
      <c r="X7" s="14"/>
      <c r="Y7" s="3" t="s">
        <v>58</v>
      </c>
    </row>
    <row r="8" spans="1:25" ht="17" x14ac:dyDescent="0.2">
      <c r="A8" s="62" t="s">
        <v>22</v>
      </c>
      <c r="B8" s="10">
        <v>0.5131</v>
      </c>
      <c r="C8" s="10">
        <v>0.38979999999999998</v>
      </c>
      <c r="D8" s="12">
        <v>-8.4352999999999998</v>
      </c>
      <c r="E8" s="11">
        <v>4.0765000000000002</v>
      </c>
      <c r="F8" s="11">
        <v>0.14530000000000001</v>
      </c>
      <c r="G8" s="49">
        <v>22.170300000000001</v>
      </c>
      <c r="H8" s="10">
        <v>6.9400000000000003E-2</v>
      </c>
      <c r="I8" s="10">
        <v>4.1700000000000001E-2</v>
      </c>
      <c r="J8" s="13">
        <v>0.155</v>
      </c>
      <c r="K8" s="10">
        <v>3.3300000000000003E-2</v>
      </c>
      <c r="L8" s="10">
        <v>0.14910000000000001</v>
      </c>
      <c r="M8" s="10">
        <v>4.3900000000000002E-2</v>
      </c>
      <c r="N8" s="13">
        <v>0.1232</v>
      </c>
      <c r="O8" s="10">
        <v>0.1363</v>
      </c>
      <c r="P8" s="63">
        <v>0.16339999999999999</v>
      </c>
      <c r="Q8" s="13">
        <v>0.11020000000000001</v>
      </c>
      <c r="R8" s="10">
        <v>0.1067</v>
      </c>
      <c r="S8" s="67">
        <v>1.7071000000000001</v>
      </c>
      <c r="T8" s="72" t="s">
        <v>52</v>
      </c>
      <c r="U8" s="10"/>
      <c r="V8" s="10"/>
      <c r="W8" s="14"/>
      <c r="X8" s="14"/>
      <c r="Y8" s="3" t="s">
        <v>58</v>
      </c>
    </row>
    <row r="9" spans="1:25" ht="17" x14ac:dyDescent="0.2">
      <c r="A9" s="62" t="s">
        <v>20</v>
      </c>
      <c r="B9" s="10">
        <v>0.52939999999999998</v>
      </c>
      <c r="C9" s="10">
        <v>0.41670000000000001</v>
      </c>
      <c r="D9" s="12">
        <v>-2.8304999999999998</v>
      </c>
      <c r="E9" s="11">
        <v>3.4077000000000002</v>
      </c>
      <c r="F9" s="11">
        <v>0.19350000000000001</v>
      </c>
      <c r="G9" s="49">
        <v>23.663499999999999</v>
      </c>
      <c r="H9" s="10">
        <v>8.7400000000000005E-2</v>
      </c>
      <c r="I9" s="10">
        <v>5.74E-2</v>
      </c>
      <c r="J9" s="13">
        <v>0.16919999999999999</v>
      </c>
      <c r="K9" s="10">
        <v>4.7100000000000003E-2</v>
      </c>
      <c r="L9" s="10">
        <v>0.15540000000000001</v>
      </c>
      <c r="M9" s="10">
        <v>5.74E-2</v>
      </c>
      <c r="N9" s="13">
        <v>0.11269999999999999</v>
      </c>
      <c r="O9" s="10">
        <v>0.1421</v>
      </c>
      <c r="P9" s="63">
        <v>0.1835</v>
      </c>
      <c r="Q9" s="13">
        <v>0.13880000000000001</v>
      </c>
      <c r="R9" s="10">
        <v>0.10589999999999999</v>
      </c>
      <c r="S9" s="67">
        <v>1.9068000000000001</v>
      </c>
      <c r="T9" s="72" t="s">
        <v>52</v>
      </c>
      <c r="U9" s="10"/>
      <c r="V9" s="10"/>
      <c r="W9" s="14"/>
      <c r="X9" s="14"/>
      <c r="Y9" s="3" t="s">
        <v>58</v>
      </c>
    </row>
    <row r="10" spans="1:25" ht="17" x14ac:dyDescent="0.2">
      <c r="A10" s="62" t="s">
        <v>24</v>
      </c>
      <c r="B10" s="10">
        <v>0.41589999999999999</v>
      </c>
      <c r="C10" s="10">
        <v>0.2107</v>
      </c>
      <c r="D10" s="12">
        <v>3.4416000000000002</v>
      </c>
      <c r="E10" s="11">
        <v>0.47299999999999998</v>
      </c>
      <c r="F10" s="11">
        <v>1.9142999999999999</v>
      </c>
      <c r="G10" s="49">
        <v>34.854599999999998</v>
      </c>
      <c r="H10" s="10">
        <v>5.8999999999999999E-3</v>
      </c>
      <c r="I10" s="10">
        <v>4.1300000000000003E-2</v>
      </c>
      <c r="J10" s="13">
        <v>0.1835</v>
      </c>
      <c r="K10" s="10">
        <v>3.2399999999999998E-2</v>
      </c>
      <c r="L10" s="10">
        <v>-3.1899999999999998E-2</v>
      </c>
      <c r="M10" s="10">
        <v>6.4600000000000005E-2</v>
      </c>
      <c r="N10" s="13">
        <v>0.20530000000000001</v>
      </c>
      <c r="O10" s="10">
        <v>0.1212</v>
      </c>
      <c r="P10" s="63">
        <v>0.24959999999999999</v>
      </c>
      <c r="Q10" s="13">
        <v>0.23380000000000001</v>
      </c>
      <c r="R10" s="10">
        <v>0.2369</v>
      </c>
      <c r="S10" s="67">
        <v>2.1324000000000001</v>
      </c>
      <c r="T10" s="73" t="s">
        <v>52</v>
      </c>
      <c r="U10" s="10"/>
      <c r="V10" s="10"/>
      <c r="W10" s="14"/>
      <c r="X10" s="14"/>
      <c r="Y10" s="3" t="s">
        <v>58</v>
      </c>
    </row>
    <row r="11" spans="1:25" ht="17" x14ac:dyDescent="0.2">
      <c r="A11" s="62" t="s">
        <v>25</v>
      </c>
      <c r="B11" s="10">
        <v>0.40429999999999999</v>
      </c>
      <c r="C11" s="10">
        <v>0.28939999999999999</v>
      </c>
      <c r="D11" s="12">
        <v>2.2014999999999998</v>
      </c>
      <c r="E11" s="11">
        <v>1.17</v>
      </c>
      <c r="F11" s="11">
        <v>0.65469999999999995</v>
      </c>
      <c r="G11" s="49">
        <v>17.246200000000002</v>
      </c>
      <c r="H11" s="10">
        <v>-2.9600000000000001E-2</v>
      </c>
      <c r="I11" s="10">
        <v>2.1399999999999999E-2</v>
      </c>
      <c r="J11" s="13">
        <v>5.4600000000000003E-2</v>
      </c>
      <c r="K11" s="10">
        <v>1.35E-2</v>
      </c>
      <c r="L11" s="10">
        <v>-8.3299999999999999E-2</v>
      </c>
      <c r="M11" s="10">
        <v>5.4199999999999998E-2</v>
      </c>
      <c r="N11" s="13">
        <v>0.115</v>
      </c>
      <c r="O11" s="10">
        <v>1.9300000000000001E-2</v>
      </c>
      <c r="P11" s="63">
        <v>9.8699999999999996E-2</v>
      </c>
      <c r="Q11" s="13">
        <v>0.1273</v>
      </c>
      <c r="R11" s="10">
        <v>0.11840000000000001</v>
      </c>
      <c r="S11" s="67">
        <v>4.2638999999999996</v>
      </c>
      <c r="T11" s="73" t="s">
        <v>52</v>
      </c>
      <c r="U11" s="10"/>
      <c r="V11" s="10"/>
      <c r="W11" s="14"/>
      <c r="X11" s="14"/>
      <c r="Y11" s="3" t="s">
        <v>58</v>
      </c>
    </row>
    <row r="12" spans="1:25" s="2" customFormat="1" ht="17" x14ac:dyDescent="0.2">
      <c r="A12" s="64" t="s">
        <v>23</v>
      </c>
      <c r="B12" s="15">
        <v>0.43</v>
      </c>
      <c r="C12" s="15">
        <v>0.1583</v>
      </c>
      <c r="D12" s="17">
        <v>4.883</v>
      </c>
      <c r="E12" s="16">
        <v>0.86960000000000004</v>
      </c>
      <c r="F12" s="16">
        <v>0.94989999999999997</v>
      </c>
      <c r="G12" s="50">
        <v>47.914400000000001</v>
      </c>
      <c r="H12" s="15">
        <v>4.24E-2</v>
      </c>
      <c r="I12" s="15">
        <v>4.7300000000000002E-2</v>
      </c>
      <c r="J12" s="18">
        <v>0.1502</v>
      </c>
      <c r="K12" s="15">
        <v>2.3800000000000002E-2</v>
      </c>
      <c r="L12" s="15">
        <v>6.4999999999999997E-3</v>
      </c>
      <c r="M12" s="15">
        <v>5.1299999999999998E-2</v>
      </c>
      <c r="N12" s="18">
        <v>0.2717</v>
      </c>
      <c r="O12" s="15">
        <v>0.20169999999999999</v>
      </c>
      <c r="P12" s="65">
        <v>0.28079999999999999</v>
      </c>
      <c r="Q12" s="18">
        <v>0.2702</v>
      </c>
      <c r="R12" s="15">
        <v>0.26300000000000001</v>
      </c>
      <c r="S12" s="68">
        <v>1.8407</v>
      </c>
      <c r="T12" s="74" t="s">
        <v>52</v>
      </c>
      <c r="U12" s="15"/>
      <c r="V12" s="15"/>
      <c r="W12" s="19"/>
      <c r="X12" s="19"/>
      <c r="Y12" s="4" t="s">
        <v>58</v>
      </c>
    </row>
    <row r="14" spans="1:25" s="78" customFormat="1" ht="17" x14ac:dyDescent="0.2">
      <c r="A14" s="20"/>
      <c r="B14" s="21"/>
      <c r="C14" s="22"/>
      <c r="D14" s="77" t="s">
        <v>49</v>
      </c>
      <c r="E14" s="22"/>
      <c r="F14" s="44"/>
      <c r="G14" s="23" t="str">
        <f>G1</f>
        <v xml:space="preserve"> Decl</v>
      </c>
      <c r="H14" s="27" t="str">
        <f>H1</f>
        <v xml:space="preserve"> LO</v>
      </c>
      <c r="I14" s="25" t="str">
        <f>I1</f>
        <v xml:space="preserve"> MM</v>
      </c>
      <c r="J14" s="23" t="str">
        <f>J1</f>
        <v xml:space="preserve"> BS_50</v>
      </c>
      <c r="K14" s="24" t="str">
        <f t="shared" ref="K14:P14" si="0">K1</f>
        <v xml:space="preserve"> BV_50</v>
      </c>
      <c r="L14" s="25" t="str">
        <f>L1</f>
        <v>β</v>
      </c>
      <c r="M14" s="24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 t="shared" si="0"/>
        <v>𝛾</v>
      </c>
      <c r="Q14" s="28"/>
      <c r="R14" s="22"/>
      <c r="S14" s="22"/>
      <c r="T14" s="69"/>
      <c r="U14" s="22"/>
      <c r="V14" s="22"/>
      <c r="W14" s="29" t="s">
        <v>42</v>
      </c>
      <c r="X14" s="29" t="s">
        <v>40</v>
      </c>
      <c r="Y14" s="5" t="s">
        <v>41</v>
      </c>
    </row>
    <row r="15" spans="1:25" s="54" customFormat="1" x14ac:dyDescent="0.2">
      <c r="A15" s="79"/>
      <c r="B15" s="31"/>
      <c r="C15" s="32"/>
      <c r="D15" s="47" t="s">
        <v>15</v>
      </c>
      <c r="E15" s="32"/>
      <c r="F15" s="34"/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  <c r="Q15" s="33"/>
      <c r="R15" s="32"/>
      <c r="S15" s="32"/>
      <c r="T15" s="70"/>
      <c r="U15" s="32"/>
      <c r="V15" s="32"/>
      <c r="W15" s="31" t="s">
        <v>43</v>
      </c>
      <c r="X15" s="31" t="s">
        <v>32</v>
      </c>
      <c r="Y15" s="6"/>
    </row>
    <row r="16" spans="1:25" s="54" customFormat="1" ht="34" x14ac:dyDescent="0.2">
      <c r="A16" s="79"/>
      <c r="B16" s="31"/>
      <c r="C16" s="32"/>
      <c r="D16" s="47" t="s">
        <v>17</v>
      </c>
      <c r="E16" s="32"/>
      <c r="F16" s="34"/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36" t="str">
        <f t="shared" si="2"/>
        <v>X</v>
      </c>
      <c r="K16" s="37" t="str">
        <f t="shared" si="2"/>
        <v>X</v>
      </c>
      <c r="L16" s="37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45" t="str">
        <f t="shared" si="2"/>
        <v>X</v>
      </c>
      <c r="Q16" s="33"/>
      <c r="R16" s="32"/>
      <c r="S16" s="32"/>
      <c r="T16" s="70"/>
      <c r="U16" s="32"/>
      <c r="V16" s="32"/>
      <c r="W16" s="31" t="s">
        <v>43</v>
      </c>
      <c r="X16" s="31" t="s">
        <v>33</v>
      </c>
      <c r="Y16" s="6" t="s">
        <v>46</v>
      </c>
    </row>
    <row r="17" spans="1:25" s="54" customFormat="1" x14ac:dyDescent="0.2">
      <c r="A17" s="79"/>
      <c r="B17" s="31"/>
      <c r="C17" s="32"/>
      <c r="D17" s="47" t="s">
        <v>18</v>
      </c>
      <c r="E17" s="32"/>
      <c r="F17" s="34"/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37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Q17" s="33"/>
      <c r="R17" s="32"/>
      <c r="S17" s="32"/>
      <c r="T17" s="70"/>
      <c r="U17" s="32"/>
      <c r="V17" s="32"/>
      <c r="W17" s="31" t="s">
        <v>43</v>
      </c>
      <c r="X17" s="31" t="s">
        <v>34</v>
      </c>
      <c r="Y17" s="6"/>
    </row>
    <row r="18" spans="1:25" s="54" customFormat="1" ht="34" x14ac:dyDescent="0.2">
      <c r="A18" s="79"/>
      <c r="B18" s="31"/>
      <c r="C18" s="32"/>
      <c r="D18" s="47" t="s">
        <v>16</v>
      </c>
      <c r="E18" s="32"/>
      <c r="F18" s="34"/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36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Q18" s="33"/>
      <c r="R18" s="32"/>
      <c r="S18" s="32"/>
      <c r="T18" s="70"/>
      <c r="U18" s="32"/>
      <c r="V18" s="32"/>
      <c r="W18" s="31" t="s">
        <v>43</v>
      </c>
      <c r="X18" s="31" t="s">
        <v>35</v>
      </c>
      <c r="Y18" s="6" t="s">
        <v>46</v>
      </c>
    </row>
    <row r="19" spans="1:25" s="54" customFormat="1" ht="34" x14ac:dyDescent="0.2">
      <c r="A19" s="79"/>
      <c r="B19" s="31"/>
      <c r="C19" s="32"/>
      <c r="D19" s="47" t="s">
        <v>19</v>
      </c>
      <c r="E19" s="32"/>
      <c r="F19" s="34"/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36" t="str">
        <f t="shared" si="2"/>
        <v>X</v>
      </c>
      <c r="K19" s="37" t="str">
        <f t="shared" si="2"/>
        <v>X</v>
      </c>
      <c r="L19" s="37" t="str">
        <f t="shared" si="2"/>
        <v>X</v>
      </c>
      <c r="M19" s="37" t="str">
        <f t="shared" si="2"/>
        <v>X</v>
      </c>
      <c r="N19" s="51" t="str">
        <f t="shared" si="2"/>
        <v/>
      </c>
      <c r="O19" s="45" t="str">
        <f t="shared" si="2"/>
        <v>X</v>
      </c>
      <c r="P19" s="45" t="str">
        <f t="shared" si="2"/>
        <v>X</v>
      </c>
      <c r="Q19" s="33"/>
      <c r="R19" s="32"/>
      <c r="S19" s="32"/>
      <c r="T19" s="70"/>
      <c r="U19" s="32"/>
      <c r="V19" s="32"/>
      <c r="W19" s="31" t="s">
        <v>44</v>
      </c>
      <c r="X19" s="31" t="s">
        <v>36</v>
      </c>
      <c r="Y19" s="6" t="s">
        <v>47</v>
      </c>
    </row>
    <row r="20" spans="1:25" s="54" customFormat="1" x14ac:dyDescent="0.2">
      <c r="A20" s="79"/>
      <c r="B20" s="31"/>
      <c r="C20" s="32"/>
      <c r="D20" s="47" t="s">
        <v>21</v>
      </c>
      <c r="E20" s="32"/>
      <c r="F20" s="34"/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  <c r="Q20" s="33"/>
      <c r="R20" s="32"/>
      <c r="S20" s="32"/>
      <c r="T20" s="70"/>
      <c r="U20" s="32"/>
      <c r="V20" s="32"/>
      <c r="W20" s="31" t="s">
        <v>45</v>
      </c>
      <c r="X20" s="31" t="s">
        <v>37</v>
      </c>
      <c r="Y20" s="6"/>
    </row>
    <row r="21" spans="1:25" s="54" customFormat="1" x14ac:dyDescent="0.2">
      <c r="A21" s="79"/>
      <c r="B21" s="31"/>
      <c r="C21" s="32"/>
      <c r="D21" s="47" t="s">
        <v>22</v>
      </c>
      <c r="E21" s="32"/>
      <c r="F21" s="34"/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  <c r="Q21" s="33"/>
      <c r="R21" s="32"/>
      <c r="S21" s="32"/>
      <c r="T21" s="70"/>
      <c r="U21" s="32"/>
      <c r="V21" s="32"/>
      <c r="W21" s="31" t="s">
        <v>45</v>
      </c>
      <c r="X21" s="31" t="s">
        <v>38</v>
      </c>
      <c r="Y21" s="6"/>
    </row>
    <row r="22" spans="1:25" s="54" customFormat="1" x14ac:dyDescent="0.2">
      <c r="A22" s="79"/>
      <c r="B22" s="31"/>
      <c r="C22" s="32"/>
      <c r="D22" s="47" t="s">
        <v>20</v>
      </c>
      <c r="E22" s="32"/>
      <c r="F22" s="34"/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  <c r="Q22" s="33"/>
      <c r="R22" s="32"/>
      <c r="S22" s="32"/>
      <c r="T22" s="70"/>
      <c r="U22" s="32"/>
      <c r="V22" s="32"/>
      <c r="W22" s="31" t="s">
        <v>45</v>
      </c>
      <c r="X22" s="31" t="s">
        <v>39</v>
      </c>
      <c r="Y22" s="6"/>
    </row>
    <row r="23" spans="1:25" s="54" customFormat="1" x14ac:dyDescent="0.2">
      <c r="A23" s="79"/>
      <c r="B23" s="31"/>
      <c r="C23" s="32"/>
      <c r="D23" s="47" t="s">
        <v>24</v>
      </c>
      <c r="E23" s="32"/>
      <c r="F23" s="34"/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37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  <c r="Q23" s="33"/>
      <c r="R23" s="32"/>
      <c r="S23" s="32"/>
      <c r="T23" s="70"/>
      <c r="U23" s="32"/>
      <c r="V23" s="32"/>
      <c r="W23" s="31" t="s">
        <v>45</v>
      </c>
      <c r="X23" s="31" t="s">
        <v>29</v>
      </c>
      <c r="Y23" s="6"/>
    </row>
    <row r="24" spans="1:25" s="54" customFormat="1" x14ac:dyDescent="0.2">
      <c r="A24" s="79"/>
      <c r="B24" s="31"/>
      <c r="C24" s="32"/>
      <c r="D24" s="47" t="s">
        <v>25</v>
      </c>
      <c r="E24" s="32"/>
      <c r="F24" s="34"/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37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  <c r="Q24" s="33"/>
      <c r="R24" s="32"/>
      <c r="S24" s="32"/>
      <c r="T24" s="70"/>
      <c r="U24" s="32"/>
      <c r="V24" s="32"/>
      <c r="W24" s="31" t="s">
        <v>45</v>
      </c>
      <c r="X24" s="31" t="s">
        <v>30</v>
      </c>
      <c r="Y24" s="6"/>
    </row>
    <row r="25" spans="1:25" s="78" customFormat="1" x14ac:dyDescent="0.2">
      <c r="A25" s="80"/>
      <c r="B25" s="21"/>
      <c r="C25" s="22"/>
      <c r="D25" s="48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22"/>
      <c r="V25" s="22"/>
      <c r="W25" s="21" t="s">
        <v>45</v>
      </c>
      <c r="X25" s="21" t="s">
        <v>31</v>
      </c>
      <c r="Y25" s="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A987-A244-CB4A-B2BC-E285F803A52E}">
  <sheetPr>
    <pageSetUpPr fitToPage="1"/>
  </sheetPr>
  <dimension ref="A1:V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6.33203125" style="33" bestFit="1" customWidth="1"/>
    <col min="5" max="5" width="3.6640625" style="32" bestFit="1" customWidth="1"/>
    <col min="6" max="6" width="5" style="34" hidden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1" width="3.83203125" style="70" customWidth="1"/>
    <col min="22" max="22" width="62.83203125" style="6" customWidth="1"/>
  </cols>
  <sheetData>
    <row r="1" spans="1:22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56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4"/>
      <c r="V1" s="5" t="s">
        <v>41</v>
      </c>
    </row>
    <row r="2" spans="1:22" ht="17" x14ac:dyDescent="0.2">
      <c r="A2" s="62" t="s">
        <v>15</v>
      </c>
      <c r="B2" s="10">
        <f>'Table 3–2a'!B2</f>
        <v>0.59209999999999996</v>
      </c>
      <c r="C2" s="10">
        <f>'Table 3–2a'!C2</f>
        <v>0.72929999999999995</v>
      </c>
      <c r="D2" s="88">
        <f>'Table 3–2a'!D2</f>
        <v>2.4899</v>
      </c>
      <c r="E2" s="11">
        <f>'Table 3–2a'!E2</f>
        <v>1.9390000000000001</v>
      </c>
      <c r="F2" s="11">
        <f>'Table 3–2a'!F2</f>
        <v>0.31569999999999998</v>
      </c>
      <c r="G2" s="49">
        <f>'Table 3–2a'!G2</f>
        <v>-3.0045000000000002</v>
      </c>
      <c r="H2" s="10">
        <f>'Table 3–2a'!H2</f>
        <v>9.2299999999999993E-2</v>
      </c>
      <c r="I2" s="10">
        <f>'Table 3–2a'!I2</f>
        <v>-9.7000000000000003E-3</v>
      </c>
      <c r="J2" s="13">
        <f>'Table 3–2a'!J2</f>
        <v>-1.7899999999999999E-2</v>
      </c>
      <c r="K2" s="10">
        <f>'Table 3–2a'!K2</f>
        <v>-6.1000000000000004E-3</v>
      </c>
      <c r="L2" s="10">
        <f>'Table 3–2a'!L2</f>
        <v>3.2899999999999999E-2</v>
      </c>
      <c r="M2" s="10">
        <f>'Table 3–2a'!M2</f>
        <v>-1.7899999999999999E-2</v>
      </c>
      <c r="N2" s="13">
        <f>'Table 3–2a'!N2</f>
        <v>-0.13719999999999999</v>
      </c>
      <c r="O2" s="10">
        <f>'Table 3–2a'!O2</f>
        <v>-4.5100000000000001E-2</v>
      </c>
      <c r="P2" s="10">
        <f>'Table 3–2a'!P2</f>
        <v>-5.0700000000000002E-2</v>
      </c>
      <c r="Q2" s="13">
        <f>'Table 3–2a'!Q2</f>
        <v>-0.1444</v>
      </c>
      <c r="R2" s="10">
        <f>'Table 3–2a'!R2</f>
        <v>-0.14099999999999999</v>
      </c>
      <c r="S2" s="67">
        <f>'Table 3–2a'!S2</f>
        <v>-7.4730999999999996</v>
      </c>
      <c r="T2" s="73" t="str">
        <f>'Table 3–2a'!T2</f>
        <v>–</v>
      </c>
      <c r="U2" s="85"/>
      <c r="V2" s="3" t="s">
        <v>59</v>
      </c>
    </row>
    <row r="3" spans="1:22" s="54" customFormat="1" ht="17" x14ac:dyDescent="0.2">
      <c r="A3" s="62" t="s">
        <v>17</v>
      </c>
      <c r="B3" s="10">
        <f>'Table 3–2a'!B3</f>
        <v>0.60009999999999997</v>
      </c>
      <c r="C3" s="10">
        <f>'Table 3–2a'!C3</f>
        <v>0.74650000000000005</v>
      </c>
      <c r="D3" s="88">
        <f>'Table 3–2a'!D3</f>
        <v>2.4630000000000001</v>
      </c>
      <c r="E3" s="11">
        <f>'Table 3–2a'!E3</f>
        <v>3.1497000000000002</v>
      </c>
      <c r="F3" s="11">
        <f>'Table 3–2a'!F3</f>
        <v>0.11749999999999999</v>
      </c>
      <c r="G3" s="49">
        <f>'Table 3–2a'!G3</f>
        <v>5.6847000000000003</v>
      </c>
      <c r="H3" s="10">
        <f>'Table 3–2a'!H3</f>
        <v>0.1166</v>
      </c>
      <c r="I3" s="10">
        <f>'Table 3–2a'!I3</f>
        <v>2.1700000000000001E-2</v>
      </c>
      <c r="J3" s="13">
        <f>'Table 3–2a'!J3</f>
        <v>6.5299999999999997E-2</v>
      </c>
      <c r="K3" s="10">
        <f>'Table 3–2a'!K3</f>
        <v>1.77E-2</v>
      </c>
      <c r="L3" s="10">
        <f>'Table 3–2a'!L3</f>
        <v>2.5000000000000001E-2</v>
      </c>
      <c r="M3" s="10">
        <f>'Table 3–2a'!M3</f>
        <v>2.12E-2</v>
      </c>
      <c r="N3" s="13">
        <f>'Table 3–2a'!N3</f>
        <v>-0.1464</v>
      </c>
      <c r="O3" s="10">
        <f>'Table 3–2a'!O3</f>
        <v>-4.6300000000000001E-2</v>
      </c>
      <c r="P3" s="87">
        <f>'Table 3–2a'!P3</f>
        <v>6.8699999999999997E-2</v>
      </c>
      <c r="Q3" s="13">
        <f>'Table 3–2a'!Q3</f>
        <v>-0.13539999999999999</v>
      </c>
      <c r="R3" s="10">
        <f>'Table 3–2a'!R3</f>
        <v>-0.15989999999999999</v>
      </c>
      <c r="S3" s="67">
        <f>'Table 3–2a'!S3</f>
        <v>-2.8780999999999999</v>
      </c>
      <c r="T3" s="73" t="str">
        <f>'Table 3–2a'!T3</f>
        <v>–</v>
      </c>
      <c r="U3" s="85"/>
      <c r="V3" s="3" t="s">
        <v>60</v>
      </c>
    </row>
    <row r="4" spans="1:22" s="54" customFormat="1" ht="17" x14ac:dyDescent="0.2">
      <c r="A4" s="62" t="s">
        <v>18</v>
      </c>
      <c r="B4" s="10">
        <f>'Table 3–2a'!B4</f>
        <v>0.59340000000000004</v>
      </c>
      <c r="C4" s="10">
        <f>'Table 3–2a'!C4</f>
        <v>0.84960000000000002</v>
      </c>
      <c r="D4" s="88">
        <f>'Table 3–2a'!D4</f>
        <v>3.7441</v>
      </c>
      <c r="E4" s="11">
        <f>'Table 3–2a'!E4</f>
        <v>1.0767</v>
      </c>
      <c r="F4" s="11">
        <f>'Table 3–2a'!F4</f>
        <v>0.72870000000000001</v>
      </c>
      <c r="G4" s="49">
        <f>'Table 3–2a'!G4</f>
        <v>-33.044199999999996</v>
      </c>
      <c r="H4" s="10">
        <f>'Table 3–2a'!H4</f>
        <v>4.0599999999999997E-2</v>
      </c>
      <c r="I4" s="10">
        <f>'Table 3–2a'!I4</f>
        <v>-1.09E-2</v>
      </c>
      <c r="J4" s="13">
        <f>'Table 3–2a'!J4</f>
        <v>-5.45E-2</v>
      </c>
      <c r="K4" s="10">
        <f>'Table 3–2a'!K4</f>
        <v>-1.01E-2</v>
      </c>
      <c r="L4" s="10">
        <f>'Table 3–2a'!L4</f>
        <v>1.37E-2</v>
      </c>
      <c r="M4" s="10">
        <f>'Table 3–2a'!M4</f>
        <v>-2.6700000000000002E-2</v>
      </c>
      <c r="N4" s="13">
        <f>'Table 3–2a'!N4</f>
        <v>-0.25619999999999998</v>
      </c>
      <c r="O4" s="10">
        <f>'Table 3–2a'!O4</f>
        <v>-0.1628</v>
      </c>
      <c r="P4" s="10">
        <f>'Table 3–2a'!P4</f>
        <v>-0.249</v>
      </c>
      <c r="Q4" s="13">
        <f>'Table 3–2a'!Q4</f>
        <v>-0.22459999999999999</v>
      </c>
      <c r="R4" s="10">
        <f>'Table 3–2a'!R4</f>
        <v>-0.2205</v>
      </c>
      <c r="S4" s="67">
        <f>'Table 3–2a'!S4</f>
        <v>-1.7637</v>
      </c>
      <c r="T4" s="73" t="str">
        <f>'Table 3–2a'!T4</f>
        <v>–</v>
      </c>
      <c r="U4" s="85"/>
      <c r="V4" s="3" t="s">
        <v>59</v>
      </c>
    </row>
    <row r="5" spans="1:22" s="54" customFormat="1" ht="17" x14ac:dyDescent="0.2">
      <c r="A5" s="62" t="s">
        <v>16</v>
      </c>
      <c r="B5" s="10">
        <f>'Table 3–2a'!B5</f>
        <v>0.60029999999999994</v>
      </c>
      <c r="C5" s="10">
        <f>'Table 3–2a'!C5</f>
        <v>0.95799999999999996</v>
      </c>
      <c r="D5" s="88">
        <f>'Table 3–2a'!D5</f>
        <v>4.5678000000000001</v>
      </c>
      <c r="E5" s="11">
        <f>'Table 3–2a'!E5</f>
        <v>1.9723999999999999</v>
      </c>
      <c r="F5" s="11">
        <f>'Table 3–2a'!F5</f>
        <v>0.307</v>
      </c>
      <c r="G5" s="52" t="str">
        <f>'Table 3–2a'!G5</f>
        <v>N/A</v>
      </c>
      <c r="H5" s="53" t="str">
        <f>'Table 3–2a'!H5</f>
        <v>N/A</v>
      </c>
      <c r="I5" s="10">
        <f>'Table 3–2a'!I5</f>
        <v>2.3099999999999999E-2</v>
      </c>
      <c r="J5" s="13">
        <f>'Table 3–2a'!J5</f>
        <v>6.7199999999999996E-2</v>
      </c>
      <c r="K5" s="10">
        <f>'Table 3–2a'!K5</f>
        <v>0.01</v>
      </c>
      <c r="L5" s="10">
        <f>'Table 3–2a'!L5</f>
        <v>-3.04E-2</v>
      </c>
      <c r="M5" s="10">
        <f>'Table 3–2a'!M5</f>
        <v>1.9699999999999999E-2</v>
      </c>
      <c r="N5" s="13">
        <f>'Table 3–2a'!N5</f>
        <v>-0.35770000000000002</v>
      </c>
      <c r="O5" s="10">
        <f>'Table 3–2a'!O5</f>
        <v>-0.25750000000000001</v>
      </c>
      <c r="P5" s="10">
        <f>'Table 3–2a'!P5</f>
        <v>-0.26019999999999999</v>
      </c>
      <c r="Q5" s="13">
        <f>'Table 3–2a'!Q5</f>
        <v>-0.40239999999999998</v>
      </c>
      <c r="R5" s="10">
        <f>'Table 3–2a'!R5</f>
        <v>-0.36170000000000002</v>
      </c>
      <c r="S5" s="67">
        <f>'Table 3–2a'!S5</f>
        <v>-3.2551999999999999</v>
      </c>
      <c r="T5" s="73" t="str">
        <f>'Table 3–2a'!T5</f>
        <v>–</v>
      </c>
      <c r="U5" s="85"/>
      <c r="V5" s="3" t="s">
        <v>59</v>
      </c>
    </row>
    <row r="6" spans="1:22" s="54" customFormat="1" ht="17" x14ac:dyDescent="0.2">
      <c r="A6" s="62" t="s">
        <v>19</v>
      </c>
      <c r="B6" s="10">
        <f>'Table 3–2a'!B6</f>
        <v>0.50560000000000005</v>
      </c>
      <c r="C6" s="10">
        <f>'Table 3–2a'!C6</f>
        <v>0.50770000000000004</v>
      </c>
      <c r="D6" s="88">
        <f>'Table 3–2a'!D6</f>
        <v>1.3792</v>
      </c>
      <c r="E6" s="11">
        <f>'Table 3–2a'!E6</f>
        <v>3.8016000000000001</v>
      </c>
      <c r="F6" s="11">
        <f>'Table 3–2a'!F6</f>
        <v>0.16300000000000001</v>
      </c>
      <c r="G6" s="49">
        <f>'Table 3–2a'!G6</f>
        <v>0.16270000000000001</v>
      </c>
      <c r="H6" s="10">
        <f>'Table 3–2a'!H6</f>
        <v>3.0999999999999999E-3</v>
      </c>
      <c r="I6" s="10">
        <f>'Table 3–2a'!I6</f>
        <v>1.3599999999999999E-2</v>
      </c>
      <c r="J6" s="13">
        <f>'Table 3–2a'!J6</f>
        <v>1.3599999999999999E-2</v>
      </c>
      <c r="K6" s="10">
        <f>'Table 3–2a'!K6</f>
        <v>3.5000000000000001E-3</v>
      </c>
      <c r="L6" s="10">
        <f>'Table 3–2a'!L6</f>
        <v>1.38E-2</v>
      </c>
      <c r="M6" s="10">
        <f>'Table 3–2a'!M6</f>
        <v>8.6999999999999994E-3</v>
      </c>
      <c r="N6" s="13">
        <f>'Table 3–2a'!N6</f>
        <v>-2.0999999999999999E-3</v>
      </c>
      <c r="O6" s="87">
        <f>'Table 3–2a'!O6</f>
        <v>3.5000000000000001E-3</v>
      </c>
      <c r="P6" s="87">
        <f>'Table 3–2a'!P6</f>
        <v>1.35E-2</v>
      </c>
      <c r="Q6" s="13">
        <f>'Table 3–2a'!Q6</f>
        <v>6.3799999999999996E-2</v>
      </c>
      <c r="R6" s="10">
        <f>'Table 3–2a'!R6</f>
        <v>-2E-3</v>
      </c>
      <c r="S6" s="67">
        <f>'Table 3–2a'!S6</f>
        <v>-1.38E-2</v>
      </c>
      <c r="T6" s="73" t="str">
        <f>'Table 3–2a'!T6</f>
        <v>+</v>
      </c>
      <c r="U6" s="85"/>
      <c r="V6" s="3" t="s">
        <v>63</v>
      </c>
    </row>
    <row r="7" spans="1:22" ht="17" x14ac:dyDescent="0.2">
      <c r="A7" s="62" t="s">
        <v>21</v>
      </c>
      <c r="B7" s="10">
        <f>'Table 3–2a'!B7</f>
        <v>0.51500000000000001</v>
      </c>
      <c r="C7" s="10">
        <f>'Table 3–2a'!C7</f>
        <v>0.32250000000000001</v>
      </c>
      <c r="D7" s="88">
        <f>'Table 3–2a'!D7</f>
        <v>-11.805300000000001</v>
      </c>
      <c r="E7" s="11">
        <f>'Table 3–2a'!E7</f>
        <v>4.3503999999999996</v>
      </c>
      <c r="F7" s="11">
        <f>'Table 3–2a'!F7</f>
        <v>0.12989999999999999</v>
      </c>
      <c r="G7" s="49">
        <f>'Table 3–2a'!G7</f>
        <v>36.517400000000002</v>
      </c>
      <c r="H7" s="10">
        <f>'Table 3–2a'!H7</f>
        <v>0.1106</v>
      </c>
      <c r="I7" s="10">
        <f>'Table 3–2a'!I7</f>
        <v>5.7000000000000002E-2</v>
      </c>
      <c r="J7" s="13">
        <f>'Table 3–2a'!J7</f>
        <v>0.2172</v>
      </c>
      <c r="K7" s="10">
        <f>'Table 3–2a'!K7</f>
        <v>4.4999999999999998E-2</v>
      </c>
      <c r="L7" s="10">
        <f>'Table 3–2a'!L7</f>
        <v>0.20979999999999999</v>
      </c>
      <c r="M7" s="10">
        <f>'Table 3–2a'!M7</f>
        <v>6.6600000000000006E-2</v>
      </c>
      <c r="N7" s="13">
        <f>'Table 3–2a'!N7</f>
        <v>0.1925</v>
      </c>
      <c r="O7" s="10">
        <f>'Table 3–2a'!O7</f>
        <v>0.20760000000000001</v>
      </c>
      <c r="P7" s="10">
        <f>'Table 3–2a'!P7</f>
        <v>0.2429</v>
      </c>
      <c r="Q7" s="13">
        <f>'Table 3–2a'!Q7</f>
        <v>0.216</v>
      </c>
      <c r="R7" s="10">
        <f>'Table 3–2a'!R7</f>
        <v>0.1653</v>
      </c>
      <c r="S7" s="67">
        <f>'Table 3–2a'!S7</f>
        <v>2.1486999999999998</v>
      </c>
      <c r="T7" s="73" t="str">
        <f>'Table 3–2a'!T7</f>
        <v>+</v>
      </c>
      <c r="U7" s="85"/>
      <c r="V7" s="3" t="s">
        <v>61</v>
      </c>
    </row>
    <row r="8" spans="1:22" ht="17" x14ac:dyDescent="0.2">
      <c r="A8" s="62" t="s">
        <v>22</v>
      </c>
      <c r="B8" s="10">
        <f>'Table 3–2a'!B8</f>
        <v>0.5131</v>
      </c>
      <c r="C8" s="10">
        <f>'Table 3–2a'!C8</f>
        <v>0.38979999999999998</v>
      </c>
      <c r="D8" s="88">
        <f>'Table 3–2a'!D8</f>
        <v>-8.4352999999999998</v>
      </c>
      <c r="E8" s="11">
        <f>'Table 3–2a'!E8</f>
        <v>4.0765000000000002</v>
      </c>
      <c r="F8" s="11">
        <f>'Table 3–2a'!F8</f>
        <v>0.14530000000000001</v>
      </c>
      <c r="G8" s="49">
        <f>'Table 3–2a'!G8</f>
        <v>22.170300000000001</v>
      </c>
      <c r="H8" s="10">
        <f>'Table 3–2a'!H8</f>
        <v>6.9400000000000003E-2</v>
      </c>
      <c r="I8" s="10">
        <f>'Table 3–2a'!I8</f>
        <v>4.1700000000000001E-2</v>
      </c>
      <c r="J8" s="13">
        <f>'Table 3–2a'!J8</f>
        <v>0.155</v>
      </c>
      <c r="K8" s="10">
        <f>'Table 3–2a'!K8</f>
        <v>3.3300000000000003E-2</v>
      </c>
      <c r="L8" s="10">
        <f>'Table 3–2a'!L8</f>
        <v>0.14910000000000001</v>
      </c>
      <c r="M8" s="10">
        <f>'Table 3–2a'!M8</f>
        <v>4.3900000000000002E-2</v>
      </c>
      <c r="N8" s="13">
        <f>'Table 3–2a'!N8</f>
        <v>0.1232</v>
      </c>
      <c r="O8" s="10">
        <f>'Table 3–2a'!O8</f>
        <v>0.1363</v>
      </c>
      <c r="P8" s="10">
        <f>'Table 3–2a'!P8</f>
        <v>0.16339999999999999</v>
      </c>
      <c r="Q8" s="13">
        <f>'Table 3–2a'!Q8</f>
        <v>0.11020000000000001</v>
      </c>
      <c r="R8" s="10">
        <f>'Table 3–2a'!R8</f>
        <v>0.1067</v>
      </c>
      <c r="S8" s="67">
        <f>'Table 3–2a'!S8</f>
        <v>1.7071000000000001</v>
      </c>
      <c r="T8" s="73" t="str">
        <f>'Table 3–2a'!T8</f>
        <v>+</v>
      </c>
      <c r="U8" s="85"/>
      <c r="V8" s="3" t="s">
        <v>61</v>
      </c>
    </row>
    <row r="9" spans="1:22" ht="17" x14ac:dyDescent="0.2">
      <c r="A9" s="62" t="s">
        <v>20</v>
      </c>
      <c r="B9" s="10">
        <f>'Table 3–2a'!B9</f>
        <v>0.52939999999999998</v>
      </c>
      <c r="C9" s="10">
        <f>'Table 3–2a'!C9</f>
        <v>0.41670000000000001</v>
      </c>
      <c r="D9" s="88">
        <f>'Table 3–2a'!D9</f>
        <v>-2.8304999999999998</v>
      </c>
      <c r="E9" s="11">
        <f>'Table 3–2a'!E9</f>
        <v>3.4077000000000002</v>
      </c>
      <c r="F9" s="11">
        <f>'Table 3–2a'!F9</f>
        <v>0.19350000000000001</v>
      </c>
      <c r="G9" s="49">
        <f>'Table 3–2a'!G9</f>
        <v>23.663499999999999</v>
      </c>
      <c r="H9" s="10">
        <f>'Table 3–2a'!H9</f>
        <v>8.7400000000000005E-2</v>
      </c>
      <c r="I9" s="10">
        <f>'Table 3–2a'!I9</f>
        <v>5.74E-2</v>
      </c>
      <c r="J9" s="13">
        <f>'Table 3–2a'!J9</f>
        <v>0.16919999999999999</v>
      </c>
      <c r="K9" s="10">
        <f>'Table 3–2a'!K9</f>
        <v>4.7100000000000003E-2</v>
      </c>
      <c r="L9" s="10">
        <f>'Table 3–2a'!L9</f>
        <v>0.15540000000000001</v>
      </c>
      <c r="M9" s="10">
        <f>'Table 3–2a'!M9</f>
        <v>5.74E-2</v>
      </c>
      <c r="N9" s="13">
        <f>'Table 3–2a'!N9</f>
        <v>0.11269999999999999</v>
      </c>
      <c r="O9" s="10">
        <f>'Table 3–2a'!O9</f>
        <v>0.1421</v>
      </c>
      <c r="P9" s="10">
        <f>'Table 3–2a'!P9</f>
        <v>0.1835</v>
      </c>
      <c r="Q9" s="13">
        <f>'Table 3–2a'!Q9</f>
        <v>0.13880000000000001</v>
      </c>
      <c r="R9" s="10">
        <f>'Table 3–2a'!R9</f>
        <v>0.10589999999999999</v>
      </c>
      <c r="S9" s="67">
        <f>'Table 3–2a'!S9</f>
        <v>1.9068000000000001</v>
      </c>
      <c r="T9" s="73" t="str">
        <f>'Table 3–2a'!T9</f>
        <v>+</v>
      </c>
      <c r="U9" s="85"/>
      <c r="V9" s="3" t="s">
        <v>61</v>
      </c>
    </row>
    <row r="10" spans="1:22" ht="17" x14ac:dyDescent="0.2">
      <c r="A10" s="62" t="s">
        <v>24</v>
      </c>
      <c r="B10" s="10">
        <f>'Table 3–2a'!B10</f>
        <v>0.41589999999999999</v>
      </c>
      <c r="C10" s="10">
        <f>'Table 3–2a'!C10</f>
        <v>0.2107</v>
      </c>
      <c r="D10" s="88">
        <f>'Table 3–2a'!D10</f>
        <v>3.4416000000000002</v>
      </c>
      <c r="E10" s="11">
        <f>'Table 3–2a'!E10</f>
        <v>0.47299999999999998</v>
      </c>
      <c r="F10" s="11">
        <f>'Table 3–2a'!F10</f>
        <v>1.9142999999999999</v>
      </c>
      <c r="G10" s="49">
        <f>'Table 3–2a'!G10</f>
        <v>34.854599999999998</v>
      </c>
      <c r="H10" s="10">
        <f>'Table 3–2a'!H10</f>
        <v>5.8999999999999999E-3</v>
      </c>
      <c r="I10" s="10">
        <f>'Table 3–2a'!I10</f>
        <v>4.1300000000000003E-2</v>
      </c>
      <c r="J10" s="13">
        <f>'Table 3–2a'!J10</f>
        <v>0.1835</v>
      </c>
      <c r="K10" s="10">
        <f>'Table 3–2a'!K10</f>
        <v>3.2399999999999998E-2</v>
      </c>
      <c r="L10" s="10">
        <f>'Table 3–2a'!L10</f>
        <v>-3.1899999999999998E-2</v>
      </c>
      <c r="M10" s="10">
        <f>'Table 3–2a'!M10</f>
        <v>6.4600000000000005E-2</v>
      </c>
      <c r="N10" s="13">
        <f>'Table 3–2a'!N10</f>
        <v>0.20530000000000001</v>
      </c>
      <c r="O10" s="10">
        <f>'Table 3–2a'!O10</f>
        <v>0.1212</v>
      </c>
      <c r="P10" s="10">
        <f>'Table 3–2a'!P10</f>
        <v>0.24959999999999999</v>
      </c>
      <c r="Q10" s="13">
        <f>'Table 3–2a'!Q10</f>
        <v>0.23380000000000001</v>
      </c>
      <c r="R10" s="10">
        <f>'Table 3–2a'!R10</f>
        <v>0.2369</v>
      </c>
      <c r="S10" s="67">
        <f>'Table 3–2a'!S10</f>
        <v>2.1324000000000001</v>
      </c>
      <c r="T10" s="73" t="str">
        <f>'Table 3–2a'!T10</f>
        <v>+</v>
      </c>
      <c r="U10" s="85"/>
      <c r="V10" s="3" t="s">
        <v>62</v>
      </c>
    </row>
    <row r="11" spans="1:22" ht="17" x14ac:dyDescent="0.2">
      <c r="A11" s="62" t="s">
        <v>25</v>
      </c>
      <c r="B11" s="10">
        <f>'Table 3–2a'!B11</f>
        <v>0.40429999999999999</v>
      </c>
      <c r="C11" s="10">
        <f>'Table 3–2a'!C11</f>
        <v>0.28939999999999999</v>
      </c>
      <c r="D11" s="88">
        <f>'Table 3–2a'!D11</f>
        <v>2.2014999999999998</v>
      </c>
      <c r="E11" s="11">
        <f>'Table 3–2a'!E11</f>
        <v>1.17</v>
      </c>
      <c r="F11" s="11">
        <f>'Table 3–2a'!F11</f>
        <v>0.65469999999999995</v>
      </c>
      <c r="G11" s="49">
        <f>'Table 3–2a'!G11</f>
        <v>17.246200000000002</v>
      </c>
      <c r="H11" s="10">
        <f>'Table 3–2a'!H11</f>
        <v>-2.9600000000000001E-2</v>
      </c>
      <c r="I11" s="10">
        <f>'Table 3–2a'!I11</f>
        <v>2.1399999999999999E-2</v>
      </c>
      <c r="J11" s="13">
        <f>'Table 3–2a'!J11</f>
        <v>5.4600000000000003E-2</v>
      </c>
      <c r="K11" s="10">
        <f>'Table 3–2a'!K11</f>
        <v>1.35E-2</v>
      </c>
      <c r="L11" s="10">
        <f>'Table 3–2a'!L11</f>
        <v>-8.3299999999999999E-2</v>
      </c>
      <c r="M11" s="10">
        <f>'Table 3–2a'!M11</f>
        <v>5.4199999999999998E-2</v>
      </c>
      <c r="N11" s="13">
        <f>'Table 3–2a'!N11</f>
        <v>0.115</v>
      </c>
      <c r="O11" s="10">
        <f>'Table 3–2a'!O11</f>
        <v>1.9300000000000001E-2</v>
      </c>
      <c r="P11" s="10">
        <f>'Table 3–2a'!P11</f>
        <v>9.8699999999999996E-2</v>
      </c>
      <c r="Q11" s="13">
        <f>'Table 3–2a'!Q11</f>
        <v>0.1273</v>
      </c>
      <c r="R11" s="10">
        <f>'Table 3–2a'!R11</f>
        <v>0.11840000000000001</v>
      </c>
      <c r="S11" s="67">
        <f>'Table 3–2a'!S11</f>
        <v>4.2638999999999996</v>
      </c>
      <c r="T11" s="73" t="str">
        <f>'Table 3–2a'!T11</f>
        <v>+</v>
      </c>
      <c r="U11" s="85"/>
      <c r="V11" s="3" t="s">
        <v>62</v>
      </c>
    </row>
    <row r="12" spans="1:22" s="2" customFormat="1" ht="17" x14ac:dyDescent="0.2">
      <c r="A12" s="64" t="s">
        <v>23</v>
      </c>
      <c r="B12" s="15">
        <f>'Table 3–2a'!B12</f>
        <v>0.43</v>
      </c>
      <c r="C12" s="15">
        <f>'Table 3–2a'!C12</f>
        <v>0.1583</v>
      </c>
      <c r="D12" s="89">
        <f>'Table 3–2a'!D12</f>
        <v>4.883</v>
      </c>
      <c r="E12" s="16">
        <f>'Table 3–2a'!E12</f>
        <v>0.86960000000000004</v>
      </c>
      <c r="F12" s="16">
        <f>'Table 3–2a'!F12</f>
        <v>0.94989999999999997</v>
      </c>
      <c r="G12" s="50">
        <f>'Table 3–2a'!G12</f>
        <v>47.914400000000001</v>
      </c>
      <c r="H12" s="15">
        <f>'Table 3–2a'!H12</f>
        <v>4.24E-2</v>
      </c>
      <c r="I12" s="15">
        <f>'Table 3–2a'!I12</f>
        <v>4.7300000000000002E-2</v>
      </c>
      <c r="J12" s="18">
        <f>'Table 3–2a'!J12</f>
        <v>0.1502</v>
      </c>
      <c r="K12" s="15">
        <f>'Table 3–2a'!K12</f>
        <v>2.3800000000000002E-2</v>
      </c>
      <c r="L12" s="15">
        <f>'Table 3–2a'!L12</f>
        <v>6.4999999999999997E-3</v>
      </c>
      <c r="M12" s="15">
        <f>'Table 3–2a'!M12</f>
        <v>5.1299999999999998E-2</v>
      </c>
      <c r="N12" s="18">
        <f>'Table 3–2a'!N12</f>
        <v>0.2717</v>
      </c>
      <c r="O12" s="15">
        <f>'Table 3–2a'!O12</f>
        <v>0.20169999999999999</v>
      </c>
      <c r="P12" s="15">
        <f>'Table 3–2a'!P12</f>
        <v>0.28079999999999999</v>
      </c>
      <c r="Q12" s="18">
        <f>'Table 3–2a'!Q12</f>
        <v>0.2702</v>
      </c>
      <c r="R12" s="15">
        <f>'Table 3–2a'!R12</f>
        <v>0.26300000000000001</v>
      </c>
      <c r="S12" s="68">
        <f>'Table 3–2a'!S12</f>
        <v>1.8407</v>
      </c>
      <c r="T12" s="75" t="str">
        <f>'Table 3–2a'!T12</f>
        <v>+</v>
      </c>
      <c r="U12" s="86"/>
      <c r="V12" s="4" t="s">
        <v>62</v>
      </c>
    </row>
    <row r="14" spans="1:22" s="2" customFormat="1" ht="17" x14ac:dyDescent="0.2">
      <c r="A14" s="20"/>
      <c r="B14" s="21"/>
      <c r="C14" s="22"/>
      <c r="D14" s="46" t="s">
        <v>49</v>
      </c>
      <c r="E14" s="22"/>
      <c r="F14" s="44"/>
      <c r="G14" s="23" t="str">
        <f>G1</f>
        <v xml:space="preserve"> Decl</v>
      </c>
      <c r="H14" s="27" t="str">
        <f>H1</f>
        <v xml:space="preserve"> LO</v>
      </c>
      <c r="I14" s="25" t="str">
        <f>I1</f>
        <v xml:space="preserve"> MM</v>
      </c>
      <c r="J14" s="23" t="str">
        <f>J1</f>
        <v xml:space="preserve"> BS_50</v>
      </c>
      <c r="K14" s="24" t="str">
        <f t="shared" ref="K14:M14" si="0">K1</f>
        <v xml:space="preserve"> BV_50</v>
      </c>
      <c r="L14" s="25" t="str">
        <f>L1</f>
        <v>β</v>
      </c>
      <c r="M14" s="24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>P1</f>
        <v>𝛾</v>
      </c>
      <c r="Q14" s="28"/>
      <c r="R14" s="22"/>
      <c r="S14" s="22"/>
      <c r="T14" s="69"/>
      <c r="U14" s="69"/>
      <c r="V14" s="5" t="s">
        <v>41</v>
      </c>
    </row>
    <row r="15" spans="1:22" x14ac:dyDescent="0.2">
      <c r="A15" s="30"/>
      <c r="D15" s="34" t="s">
        <v>15</v>
      </c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</row>
    <row r="16" spans="1:22" x14ac:dyDescent="0.2">
      <c r="A16" s="30"/>
      <c r="D16" s="34" t="s">
        <v>17</v>
      </c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36" t="str">
        <f t="shared" si="2"/>
        <v>X</v>
      </c>
      <c r="K16" s="37" t="str">
        <f t="shared" si="2"/>
        <v>X</v>
      </c>
      <c r="L16" s="37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37" t="str">
        <f t="shared" si="2"/>
        <v>X</v>
      </c>
      <c r="V16"/>
    </row>
    <row r="17" spans="1:22" x14ac:dyDescent="0.2">
      <c r="A17" s="30"/>
      <c r="D17" s="34" t="s">
        <v>18</v>
      </c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37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V17"/>
    </row>
    <row r="18" spans="1:22" x14ac:dyDescent="0.2">
      <c r="A18" s="30"/>
      <c r="D18" s="34" t="s">
        <v>16</v>
      </c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36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V18"/>
    </row>
    <row r="19" spans="1:22" x14ac:dyDescent="0.2">
      <c r="A19" s="30"/>
      <c r="D19" s="34" t="s">
        <v>19</v>
      </c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36" t="str">
        <f t="shared" si="2"/>
        <v>X</v>
      </c>
      <c r="K19" s="37" t="str">
        <f t="shared" si="2"/>
        <v>X</v>
      </c>
      <c r="L19" s="37" t="str">
        <f t="shared" si="2"/>
        <v>X</v>
      </c>
      <c r="M19" s="37" t="str">
        <f t="shared" si="2"/>
        <v>X</v>
      </c>
      <c r="N19" s="51" t="str">
        <f t="shared" si="2"/>
        <v/>
      </c>
      <c r="O19" s="37" t="str">
        <f t="shared" si="2"/>
        <v>X</v>
      </c>
      <c r="P19" s="37" t="str">
        <f t="shared" si="2"/>
        <v>X</v>
      </c>
      <c r="V19"/>
    </row>
    <row r="20" spans="1:22" x14ac:dyDescent="0.2">
      <c r="A20" s="30"/>
      <c r="D20" s="34" t="s">
        <v>21</v>
      </c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</row>
    <row r="21" spans="1:22" x14ac:dyDescent="0.2">
      <c r="A21" s="30"/>
      <c r="D21" s="34" t="s">
        <v>22</v>
      </c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</row>
    <row r="22" spans="1:22" x14ac:dyDescent="0.2">
      <c r="A22" s="30"/>
      <c r="D22" s="34" t="s">
        <v>20</v>
      </c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</row>
    <row r="23" spans="1:22" x14ac:dyDescent="0.2">
      <c r="A23" s="30"/>
      <c r="D23" s="34" t="s">
        <v>24</v>
      </c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37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</row>
    <row r="24" spans="1:22" x14ac:dyDescent="0.2">
      <c r="A24" s="30"/>
      <c r="D24" s="34" t="s">
        <v>25</v>
      </c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37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</row>
    <row r="25" spans="1:22" s="2" customFormat="1" x14ac:dyDescent="0.2">
      <c r="A25" s="38"/>
      <c r="B25" s="21"/>
      <c r="C25" s="22"/>
      <c r="D25" s="39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69"/>
      <c r="V25" s="7"/>
    </row>
  </sheetData>
  <pageMargins left="0.7" right="0.7" top="0.75" bottom="0.75" header="0.3" footer="0.3"/>
  <pageSetup scale="9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B873-F6D3-BF47-9C18-60D807B90D47}">
  <dimension ref="A1:S12"/>
  <sheetViews>
    <sheetView workbookViewId="0">
      <selection activeCell="N2" sqref="N2:P12"/>
    </sheetView>
  </sheetViews>
  <sheetFormatPr baseColWidth="10" defaultRowHeight="16" x14ac:dyDescent="0.2"/>
  <cols>
    <col min="1" max="1" width="4" bestFit="1" customWidth="1"/>
    <col min="2" max="3" width="7.1640625" bestFit="1" customWidth="1"/>
    <col min="4" max="4" width="8.83203125" bestFit="1" customWidth="1"/>
    <col min="5" max="6" width="7.1640625" bestFit="1" customWidth="1"/>
    <col min="7" max="7" width="8.83203125" bestFit="1" customWidth="1"/>
    <col min="8" max="19" width="7.83203125" bestFit="1" customWidth="1"/>
  </cols>
  <sheetData>
    <row r="1" spans="1:19" x14ac:dyDescent="0.2">
      <c r="A1" s="76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27</v>
      </c>
      <c r="M1" t="s">
        <v>8</v>
      </c>
      <c r="N1" t="s">
        <v>11</v>
      </c>
      <c r="O1" t="s">
        <v>10</v>
      </c>
      <c r="P1" t="s">
        <v>26</v>
      </c>
      <c r="Q1" t="s">
        <v>13</v>
      </c>
      <c r="R1" t="s">
        <v>14</v>
      </c>
      <c r="S1" t="s">
        <v>48</v>
      </c>
    </row>
    <row r="2" spans="1:19" x14ac:dyDescent="0.2">
      <c r="A2" s="76" t="s">
        <v>15</v>
      </c>
      <c r="B2">
        <v>0.59209999999999996</v>
      </c>
      <c r="C2">
        <v>0.72929999999999995</v>
      </c>
      <c r="D2">
        <v>2.4899</v>
      </c>
      <c r="E2">
        <v>1.9390000000000001</v>
      </c>
      <c r="F2">
        <v>0.31569999999999998</v>
      </c>
      <c r="G2">
        <v>-3.0045000000000002</v>
      </c>
      <c r="H2">
        <v>9.2299999999999993E-2</v>
      </c>
      <c r="I2">
        <v>-9.7000000000000003E-3</v>
      </c>
      <c r="J2">
        <v>-1.7899999999999999E-2</v>
      </c>
      <c r="K2">
        <v>-6.1000000000000004E-3</v>
      </c>
      <c r="L2">
        <v>3.2899999999999999E-2</v>
      </c>
      <c r="M2">
        <v>-1.7899999999999999E-2</v>
      </c>
      <c r="N2">
        <v>-0.13719999999999999</v>
      </c>
      <c r="O2">
        <v>-4.5100000000000001E-2</v>
      </c>
      <c r="P2">
        <v>-5.0700000000000002E-2</v>
      </c>
      <c r="Q2">
        <v>-0.1444</v>
      </c>
      <c r="R2">
        <v>-0.14099999999999999</v>
      </c>
      <c r="S2">
        <v>-7.4730999999999996</v>
      </c>
    </row>
    <row r="3" spans="1:19" x14ac:dyDescent="0.2">
      <c r="A3" s="76" t="s">
        <v>17</v>
      </c>
      <c r="B3">
        <v>0.60009999999999997</v>
      </c>
      <c r="C3">
        <v>0.74650000000000005</v>
      </c>
      <c r="D3">
        <v>2.4630000000000001</v>
      </c>
      <c r="E3">
        <v>3.1497000000000002</v>
      </c>
      <c r="F3">
        <v>0.11749999999999999</v>
      </c>
      <c r="G3">
        <v>5.6847000000000003</v>
      </c>
      <c r="H3">
        <v>0.1166</v>
      </c>
      <c r="I3">
        <v>2.1700000000000001E-2</v>
      </c>
      <c r="J3">
        <v>6.5299999999999997E-2</v>
      </c>
      <c r="K3">
        <v>1.77E-2</v>
      </c>
      <c r="L3">
        <v>2.5000000000000001E-2</v>
      </c>
      <c r="M3">
        <v>2.12E-2</v>
      </c>
      <c r="N3">
        <v>-0.1464</v>
      </c>
      <c r="O3">
        <v>-4.6300000000000001E-2</v>
      </c>
      <c r="P3">
        <v>6.8699999999999997E-2</v>
      </c>
      <c r="Q3">
        <v>-0.13539999999999999</v>
      </c>
      <c r="R3">
        <v>-0.15989999999999999</v>
      </c>
      <c r="S3">
        <v>-2.8780999999999999</v>
      </c>
    </row>
    <row r="4" spans="1:19" x14ac:dyDescent="0.2">
      <c r="A4" s="76" t="s">
        <v>18</v>
      </c>
      <c r="B4">
        <v>0.59340000000000004</v>
      </c>
      <c r="C4">
        <v>0.84960000000000002</v>
      </c>
      <c r="D4">
        <v>3.7441</v>
      </c>
      <c r="E4">
        <v>1.0767</v>
      </c>
      <c r="F4">
        <v>0.72870000000000001</v>
      </c>
      <c r="G4">
        <v>-33.044199999999996</v>
      </c>
      <c r="H4">
        <v>4.0599999999999997E-2</v>
      </c>
      <c r="I4">
        <v>-1.09E-2</v>
      </c>
      <c r="J4">
        <v>-5.45E-2</v>
      </c>
      <c r="K4">
        <v>-1.01E-2</v>
      </c>
      <c r="L4">
        <v>1.37E-2</v>
      </c>
      <c r="M4">
        <v>-2.6700000000000002E-2</v>
      </c>
      <c r="N4">
        <v>-0.25619999999999998</v>
      </c>
      <c r="O4">
        <v>-0.1628</v>
      </c>
      <c r="P4">
        <v>-0.249</v>
      </c>
      <c r="Q4">
        <v>-0.22459999999999999</v>
      </c>
      <c r="R4">
        <v>-0.2205</v>
      </c>
      <c r="S4">
        <v>-1.7637</v>
      </c>
    </row>
    <row r="5" spans="1:19" x14ac:dyDescent="0.2">
      <c r="A5" s="76" t="s">
        <v>16</v>
      </c>
      <c r="B5">
        <v>0.60029999999999994</v>
      </c>
      <c r="C5">
        <v>0.95799999999999996</v>
      </c>
      <c r="D5">
        <v>4.5678000000000001</v>
      </c>
      <c r="E5">
        <v>1.9723999999999999</v>
      </c>
      <c r="F5">
        <v>0.307</v>
      </c>
      <c r="G5" t="s">
        <v>56</v>
      </c>
      <c r="H5" t="s">
        <v>56</v>
      </c>
      <c r="I5">
        <v>2.3099999999999999E-2</v>
      </c>
      <c r="J5">
        <v>6.7199999999999996E-2</v>
      </c>
      <c r="K5">
        <v>0.01</v>
      </c>
      <c r="L5">
        <v>-3.04E-2</v>
      </c>
      <c r="M5">
        <v>1.9699999999999999E-2</v>
      </c>
      <c r="N5">
        <v>-0.35770000000000002</v>
      </c>
      <c r="O5">
        <v>-0.25750000000000001</v>
      </c>
      <c r="P5">
        <v>-0.26019999999999999</v>
      </c>
      <c r="Q5">
        <v>-0.40239999999999998</v>
      </c>
      <c r="R5">
        <v>-0.36170000000000002</v>
      </c>
      <c r="S5">
        <v>-3.2551999999999999</v>
      </c>
    </row>
    <row r="6" spans="1:19" x14ac:dyDescent="0.2">
      <c r="A6" s="76" t="s">
        <v>19</v>
      </c>
      <c r="B6">
        <v>0.50560000000000005</v>
      </c>
      <c r="C6">
        <v>0.50770000000000004</v>
      </c>
      <c r="D6">
        <v>1.3792</v>
      </c>
      <c r="E6">
        <v>3.8016000000000001</v>
      </c>
      <c r="F6">
        <v>0.16300000000000001</v>
      </c>
      <c r="G6">
        <v>0.16270000000000001</v>
      </c>
      <c r="H6">
        <v>3.0999999999999999E-3</v>
      </c>
      <c r="I6">
        <v>1.3599999999999999E-2</v>
      </c>
      <c r="J6">
        <v>1.3599999999999999E-2</v>
      </c>
      <c r="K6">
        <v>3.5000000000000001E-3</v>
      </c>
      <c r="L6">
        <v>1.38E-2</v>
      </c>
      <c r="M6">
        <v>8.6999999999999994E-3</v>
      </c>
      <c r="N6">
        <v>-2.0999999999999999E-3</v>
      </c>
      <c r="O6">
        <v>3.5000000000000001E-3</v>
      </c>
      <c r="P6">
        <v>1.35E-2</v>
      </c>
      <c r="Q6">
        <v>6.3799999999999996E-2</v>
      </c>
      <c r="R6">
        <v>-2E-3</v>
      </c>
      <c r="S6">
        <v>-1.38E-2</v>
      </c>
    </row>
    <row r="7" spans="1:19" x14ac:dyDescent="0.2">
      <c r="A7" s="76" t="s">
        <v>21</v>
      </c>
      <c r="B7">
        <v>0.51500000000000001</v>
      </c>
      <c r="C7">
        <v>0.32250000000000001</v>
      </c>
      <c r="D7">
        <v>-11.805300000000001</v>
      </c>
      <c r="E7">
        <v>4.3503999999999996</v>
      </c>
      <c r="F7">
        <v>0.12989999999999999</v>
      </c>
      <c r="G7">
        <v>36.517400000000002</v>
      </c>
      <c r="H7">
        <v>0.1106</v>
      </c>
      <c r="I7">
        <v>5.7000000000000002E-2</v>
      </c>
      <c r="J7">
        <v>0.2172</v>
      </c>
      <c r="K7">
        <v>4.4999999999999998E-2</v>
      </c>
      <c r="L7">
        <v>0.20979999999999999</v>
      </c>
      <c r="M7">
        <v>6.6600000000000006E-2</v>
      </c>
      <c r="N7">
        <v>0.1925</v>
      </c>
      <c r="O7">
        <v>0.20760000000000001</v>
      </c>
      <c r="P7">
        <v>0.2429</v>
      </c>
      <c r="Q7">
        <v>0.216</v>
      </c>
      <c r="R7">
        <v>0.1653</v>
      </c>
      <c r="S7">
        <v>2.1486999999999998</v>
      </c>
    </row>
    <row r="8" spans="1:19" x14ac:dyDescent="0.2">
      <c r="A8" s="76" t="s">
        <v>22</v>
      </c>
      <c r="B8">
        <v>0.5131</v>
      </c>
      <c r="C8">
        <v>0.38979999999999998</v>
      </c>
      <c r="D8">
        <v>-8.4352999999999998</v>
      </c>
      <c r="E8">
        <v>4.0765000000000002</v>
      </c>
      <c r="F8">
        <v>0.14530000000000001</v>
      </c>
      <c r="G8">
        <v>22.170300000000001</v>
      </c>
      <c r="H8">
        <v>6.9400000000000003E-2</v>
      </c>
      <c r="I8">
        <v>4.1700000000000001E-2</v>
      </c>
      <c r="J8">
        <v>0.155</v>
      </c>
      <c r="K8">
        <v>3.3300000000000003E-2</v>
      </c>
      <c r="L8">
        <v>0.14910000000000001</v>
      </c>
      <c r="M8">
        <v>4.3900000000000002E-2</v>
      </c>
      <c r="N8">
        <v>0.1232</v>
      </c>
      <c r="O8">
        <v>0.1363</v>
      </c>
      <c r="P8">
        <v>0.16339999999999999</v>
      </c>
      <c r="Q8">
        <v>0.11020000000000001</v>
      </c>
      <c r="R8">
        <v>0.1067</v>
      </c>
      <c r="S8">
        <v>1.7071000000000001</v>
      </c>
    </row>
    <row r="9" spans="1:19" x14ac:dyDescent="0.2">
      <c r="A9" s="76" t="s">
        <v>20</v>
      </c>
      <c r="B9">
        <v>0.52939999999999998</v>
      </c>
      <c r="C9">
        <v>0.41670000000000001</v>
      </c>
      <c r="D9">
        <v>-2.8304999999999998</v>
      </c>
      <c r="E9">
        <v>3.4077000000000002</v>
      </c>
      <c r="F9">
        <v>0.19350000000000001</v>
      </c>
      <c r="G9">
        <v>23.663499999999999</v>
      </c>
      <c r="H9">
        <v>8.7400000000000005E-2</v>
      </c>
      <c r="I9">
        <v>5.74E-2</v>
      </c>
      <c r="J9">
        <v>0.16919999999999999</v>
      </c>
      <c r="K9">
        <v>4.7100000000000003E-2</v>
      </c>
      <c r="L9">
        <v>0.15540000000000001</v>
      </c>
      <c r="M9">
        <v>5.74E-2</v>
      </c>
      <c r="N9">
        <v>0.11269999999999999</v>
      </c>
      <c r="O9">
        <v>0.1421</v>
      </c>
      <c r="P9">
        <v>0.1835</v>
      </c>
      <c r="Q9">
        <v>0.13880000000000001</v>
      </c>
      <c r="R9">
        <v>0.10589999999999999</v>
      </c>
      <c r="S9">
        <v>1.9068000000000001</v>
      </c>
    </row>
    <row r="10" spans="1:19" x14ac:dyDescent="0.2">
      <c r="A10" s="76" t="s">
        <v>24</v>
      </c>
      <c r="B10">
        <v>0.41589999999999999</v>
      </c>
      <c r="C10">
        <v>0.2107</v>
      </c>
      <c r="D10">
        <v>3.4416000000000002</v>
      </c>
      <c r="E10">
        <v>0.47299999999999998</v>
      </c>
      <c r="F10">
        <v>1.9142999999999999</v>
      </c>
      <c r="G10">
        <v>34.854599999999998</v>
      </c>
      <c r="H10">
        <v>5.8999999999999999E-3</v>
      </c>
      <c r="I10">
        <v>4.1300000000000003E-2</v>
      </c>
      <c r="J10">
        <v>0.1835</v>
      </c>
      <c r="K10">
        <v>3.2399999999999998E-2</v>
      </c>
      <c r="L10">
        <v>-3.1899999999999998E-2</v>
      </c>
      <c r="M10">
        <v>6.4600000000000005E-2</v>
      </c>
      <c r="N10">
        <v>0.20530000000000001</v>
      </c>
      <c r="O10">
        <v>0.1212</v>
      </c>
      <c r="P10">
        <v>0.24959999999999999</v>
      </c>
      <c r="Q10">
        <v>0.23380000000000001</v>
      </c>
      <c r="R10">
        <v>0.2369</v>
      </c>
      <c r="S10">
        <v>2.1324000000000001</v>
      </c>
    </row>
    <row r="11" spans="1:19" x14ac:dyDescent="0.2">
      <c r="A11" s="76" t="s">
        <v>25</v>
      </c>
      <c r="B11">
        <v>0.40429999999999999</v>
      </c>
      <c r="C11">
        <v>0.28939999999999999</v>
      </c>
      <c r="D11">
        <v>2.2014999999999998</v>
      </c>
      <c r="E11">
        <v>1.17</v>
      </c>
      <c r="F11">
        <v>0.65469999999999995</v>
      </c>
      <c r="G11">
        <v>17.246200000000002</v>
      </c>
      <c r="H11">
        <v>-2.9600000000000001E-2</v>
      </c>
      <c r="I11">
        <v>2.1399999999999999E-2</v>
      </c>
      <c r="J11">
        <v>5.4600000000000003E-2</v>
      </c>
      <c r="K11">
        <v>1.35E-2</v>
      </c>
      <c r="L11">
        <v>-8.3299999999999999E-2</v>
      </c>
      <c r="M11">
        <v>5.4199999999999998E-2</v>
      </c>
      <c r="N11">
        <v>0.115</v>
      </c>
      <c r="O11">
        <v>1.9300000000000001E-2</v>
      </c>
      <c r="P11">
        <v>9.8699999999999996E-2</v>
      </c>
      <c r="Q11">
        <v>0.1273</v>
      </c>
      <c r="R11">
        <v>0.11840000000000001</v>
      </c>
      <c r="S11">
        <v>4.2638999999999996</v>
      </c>
    </row>
    <row r="12" spans="1:19" x14ac:dyDescent="0.2">
      <c r="A12" s="76" t="s">
        <v>23</v>
      </c>
      <c r="B12">
        <v>0.43</v>
      </c>
      <c r="C12">
        <v>0.1583</v>
      </c>
      <c r="D12">
        <v>4.883</v>
      </c>
      <c r="E12">
        <v>0.86960000000000004</v>
      </c>
      <c r="F12">
        <v>0.94989999999999997</v>
      </c>
      <c r="G12">
        <v>47.914400000000001</v>
      </c>
      <c r="H12">
        <v>4.24E-2</v>
      </c>
      <c r="I12">
        <v>4.7300000000000002E-2</v>
      </c>
      <c r="J12">
        <v>0.1502</v>
      </c>
      <c r="K12">
        <v>2.3800000000000002E-2</v>
      </c>
      <c r="L12">
        <v>6.4999999999999997E-3</v>
      </c>
      <c r="M12">
        <v>5.1299999999999998E-2</v>
      </c>
      <c r="N12">
        <v>0.2717</v>
      </c>
      <c r="O12">
        <v>0.20169999999999999</v>
      </c>
      <c r="P12">
        <v>0.28079999999999999</v>
      </c>
      <c r="Q12">
        <v>0.2702</v>
      </c>
      <c r="R12">
        <v>0.26300000000000001</v>
      </c>
      <c r="S12">
        <v>1.8407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3–2a</vt:lpstr>
      <vt:lpstr>Table 3–2b</vt:lpstr>
      <vt:lpstr>CSV</vt:lpstr>
      <vt:lpstr>'Table 3–2b'!Print_Area</vt:lpstr>
      <vt:lpstr>CSV!Table_2___2011_Plans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2021-11-04T12:58:50Z</cp:lastPrinted>
  <dcterms:created xsi:type="dcterms:W3CDTF">2021-10-15T13:47:47Z</dcterms:created>
  <dcterms:modified xsi:type="dcterms:W3CDTF">2021-11-10T20:25:38Z</dcterms:modified>
</cp:coreProperties>
</file>