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Professional/Projects/Redistricting/DRA2020/analytics/partisan/experimental/5 - Analysis of Hypothetical Plans/"/>
    </mc:Choice>
  </mc:AlternateContent>
  <xr:revisionPtr revIDLastSave="0" documentId="13_ncr:1_{569C345C-ECA7-B441-A404-4B0909C2679C}" xr6:coauthVersionLast="47" xr6:coauthVersionMax="47" xr10:uidLastSave="{00000000-0000-0000-0000-000000000000}"/>
  <bookViews>
    <workbookView xWindow="1400" yWindow="500" windowWidth="27540" windowHeight="17500" activeTab="1" xr2:uid="{F08C87BC-C96D-1A4F-8DA4-EEEA4D15A1AA}"/>
  </bookViews>
  <sheets>
    <sheet name="Table 5-1a" sheetId="5" r:id="rId1"/>
    <sheet name="Table 5-1b" sheetId="7" r:id="rId2"/>
    <sheet name="CSV" sheetId="6" r:id="rId3"/>
  </sheets>
  <definedNames>
    <definedName name="_2012_hypothetical" localSheetId="0">'Table 5-1a'!$A$1:$T$13</definedName>
    <definedName name="_2012_hypothetical" localSheetId="1">'Table 5-1b'!$A$1:$T$13</definedName>
    <definedName name="_xlnm.Print_Area" localSheetId="1">'Table 5-1b'!$A$1:$S$13</definedName>
    <definedName name="Table_4___Hypothetical_Maps" localSheetId="2">CSV!$A$1:$S$13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7" i="7" l="1"/>
  <c r="O27" i="7"/>
  <c r="N27" i="7"/>
  <c r="M27" i="7"/>
  <c r="L27" i="7"/>
  <c r="K27" i="7"/>
  <c r="J27" i="7"/>
  <c r="I27" i="7"/>
  <c r="H27" i="7"/>
  <c r="G27" i="7"/>
  <c r="P26" i="7"/>
  <c r="O26" i="7"/>
  <c r="N26" i="7"/>
  <c r="M26" i="7"/>
  <c r="L26" i="7"/>
  <c r="K26" i="7"/>
  <c r="J26" i="7"/>
  <c r="I26" i="7"/>
  <c r="H26" i="7"/>
  <c r="G26" i="7"/>
  <c r="P25" i="7"/>
  <c r="O25" i="7"/>
  <c r="N25" i="7"/>
  <c r="M25" i="7"/>
  <c r="L25" i="7"/>
  <c r="K25" i="7"/>
  <c r="J25" i="7"/>
  <c r="I25" i="7"/>
  <c r="H25" i="7"/>
  <c r="G25" i="7"/>
  <c r="P24" i="7"/>
  <c r="O24" i="7"/>
  <c r="N24" i="7"/>
  <c r="M24" i="7"/>
  <c r="L24" i="7"/>
  <c r="K24" i="7"/>
  <c r="J24" i="7"/>
  <c r="I24" i="7"/>
  <c r="H24" i="7"/>
  <c r="G24" i="7"/>
  <c r="P23" i="7"/>
  <c r="O23" i="7"/>
  <c r="N23" i="7"/>
  <c r="M23" i="7"/>
  <c r="L23" i="7"/>
  <c r="K23" i="7"/>
  <c r="J23" i="7"/>
  <c r="I23" i="7"/>
  <c r="H23" i="7"/>
  <c r="G23" i="7"/>
  <c r="P22" i="7"/>
  <c r="O22" i="7"/>
  <c r="N22" i="7"/>
  <c r="M22" i="7"/>
  <c r="L22" i="7"/>
  <c r="K22" i="7"/>
  <c r="J22" i="7"/>
  <c r="I22" i="7"/>
  <c r="H22" i="7"/>
  <c r="G22" i="7"/>
  <c r="P21" i="7"/>
  <c r="O21" i="7"/>
  <c r="N21" i="7"/>
  <c r="M21" i="7"/>
  <c r="L21" i="7"/>
  <c r="K21" i="7"/>
  <c r="J21" i="7"/>
  <c r="I21" i="7"/>
  <c r="H21" i="7"/>
  <c r="G21" i="7"/>
  <c r="P20" i="7"/>
  <c r="O20" i="7"/>
  <c r="N20" i="7"/>
  <c r="M20" i="7"/>
  <c r="L20" i="7"/>
  <c r="K20" i="7"/>
  <c r="J20" i="7"/>
  <c r="I20" i="7"/>
  <c r="H20" i="7"/>
  <c r="G20" i="7"/>
  <c r="P19" i="7"/>
  <c r="O19" i="7"/>
  <c r="N19" i="7"/>
  <c r="M19" i="7"/>
  <c r="L19" i="7"/>
  <c r="K19" i="7"/>
  <c r="J19" i="7"/>
  <c r="I19" i="7"/>
  <c r="H19" i="7"/>
  <c r="G19" i="7"/>
  <c r="P18" i="7"/>
  <c r="O18" i="7"/>
  <c r="N18" i="7"/>
  <c r="M18" i="7"/>
  <c r="L18" i="7"/>
  <c r="K18" i="7"/>
  <c r="J18" i="7"/>
  <c r="I18" i="7"/>
  <c r="H18" i="7"/>
  <c r="G18" i="7"/>
  <c r="P17" i="7"/>
  <c r="O17" i="7"/>
  <c r="N17" i="7"/>
  <c r="M17" i="7"/>
  <c r="L17" i="7"/>
  <c r="K17" i="7"/>
  <c r="J17" i="7"/>
  <c r="I17" i="7"/>
  <c r="H17" i="7"/>
  <c r="G17" i="7"/>
  <c r="P16" i="7"/>
  <c r="O16" i="7"/>
  <c r="N16" i="7"/>
  <c r="M16" i="7"/>
  <c r="L16" i="7"/>
  <c r="K16" i="7"/>
  <c r="J16" i="7"/>
  <c r="I16" i="7"/>
  <c r="H16" i="7"/>
  <c r="G16" i="7"/>
  <c r="P15" i="7"/>
  <c r="O15" i="7"/>
  <c r="N15" i="7"/>
  <c r="M15" i="7"/>
  <c r="L15" i="7"/>
  <c r="K15" i="7"/>
  <c r="J15" i="7"/>
  <c r="I15" i="7"/>
  <c r="H15" i="7"/>
  <c r="G15" i="7"/>
  <c r="I27" i="5"/>
  <c r="I26" i="5"/>
  <c r="I25" i="5"/>
  <c r="I24" i="5"/>
  <c r="I23" i="5"/>
  <c r="I22" i="5"/>
  <c r="I21" i="5"/>
  <c r="I20" i="5"/>
  <c r="I19" i="5"/>
  <c r="I18" i="5"/>
  <c r="I17" i="5"/>
  <c r="I16" i="5"/>
  <c r="H27" i="5"/>
  <c r="H26" i="5"/>
  <c r="H25" i="5"/>
  <c r="H24" i="5"/>
  <c r="H23" i="5"/>
  <c r="H22" i="5"/>
  <c r="H21" i="5"/>
  <c r="H20" i="5"/>
  <c r="H19" i="5"/>
  <c r="H18" i="5"/>
  <c r="H17" i="5"/>
  <c r="H16" i="5"/>
  <c r="G27" i="5"/>
  <c r="G26" i="5"/>
  <c r="G25" i="5"/>
  <c r="G24" i="5"/>
  <c r="G23" i="5"/>
  <c r="G22" i="5"/>
  <c r="G21" i="5"/>
  <c r="G20" i="5"/>
  <c r="G19" i="5"/>
  <c r="G18" i="5"/>
  <c r="G17" i="5"/>
  <c r="G16" i="5"/>
  <c r="N27" i="5"/>
  <c r="O27" i="5"/>
  <c r="L27" i="5"/>
  <c r="P27" i="5"/>
  <c r="M27" i="5"/>
  <c r="K27" i="5"/>
  <c r="J27" i="5"/>
  <c r="N26" i="5"/>
  <c r="O26" i="5"/>
  <c r="L26" i="5"/>
  <c r="P26" i="5"/>
  <c r="M26" i="5"/>
  <c r="K26" i="5"/>
  <c r="J26" i="5"/>
  <c r="N25" i="5"/>
  <c r="O25" i="5"/>
  <c r="L25" i="5"/>
  <c r="P25" i="5"/>
  <c r="M25" i="5"/>
  <c r="K25" i="5"/>
  <c r="J25" i="5"/>
  <c r="N24" i="5"/>
  <c r="O24" i="5"/>
  <c r="L24" i="5"/>
  <c r="P24" i="5"/>
  <c r="M24" i="5"/>
  <c r="K24" i="5"/>
  <c r="J24" i="5"/>
  <c r="N23" i="5"/>
  <c r="O23" i="5"/>
  <c r="L23" i="5"/>
  <c r="P23" i="5"/>
  <c r="M23" i="5"/>
  <c r="K23" i="5"/>
  <c r="J23" i="5"/>
  <c r="N22" i="5"/>
  <c r="O22" i="5"/>
  <c r="L22" i="5"/>
  <c r="P22" i="5"/>
  <c r="M22" i="5"/>
  <c r="K22" i="5"/>
  <c r="J22" i="5"/>
  <c r="N21" i="5"/>
  <c r="O21" i="5"/>
  <c r="L21" i="5"/>
  <c r="P21" i="5"/>
  <c r="M21" i="5"/>
  <c r="K21" i="5"/>
  <c r="J21" i="5"/>
  <c r="N20" i="5"/>
  <c r="O20" i="5"/>
  <c r="L20" i="5"/>
  <c r="P20" i="5"/>
  <c r="M20" i="5"/>
  <c r="K20" i="5"/>
  <c r="J20" i="5"/>
  <c r="N19" i="5"/>
  <c r="O19" i="5"/>
  <c r="L19" i="5"/>
  <c r="P19" i="5"/>
  <c r="M19" i="5"/>
  <c r="K19" i="5"/>
  <c r="J19" i="5"/>
  <c r="N18" i="5"/>
  <c r="O18" i="5"/>
  <c r="L18" i="5"/>
  <c r="P18" i="5"/>
  <c r="M18" i="5"/>
  <c r="K18" i="5"/>
  <c r="J18" i="5"/>
  <c r="N17" i="5"/>
  <c r="O17" i="5"/>
  <c r="L17" i="5"/>
  <c r="P17" i="5"/>
  <c r="M17" i="5"/>
  <c r="K17" i="5"/>
  <c r="J17" i="5"/>
  <c r="N16" i="5"/>
  <c r="O16" i="5"/>
  <c r="L16" i="5"/>
  <c r="P16" i="5"/>
  <c r="M16" i="5"/>
  <c r="K16" i="5"/>
  <c r="J16" i="5"/>
  <c r="I15" i="5"/>
  <c r="N15" i="5"/>
  <c r="O15" i="5"/>
  <c r="H15" i="5"/>
  <c r="L15" i="5"/>
  <c r="P15" i="5"/>
  <c r="M15" i="5"/>
  <c r="G15" i="5"/>
  <c r="K15" i="5"/>
  <c r="J1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68A30A-5C2E-554D-A451-62236287BC9F}" name="2012-hypothetical" type="6" refreshedVersion="7" background="1" saveData="1">
    <textPr sourceFile="/Users/alecramsay/Documents/Professional/Projects/Redistricting/DRA2020/analytics/partisan/experimental/2012-hypothetical.csv" comma="1">
      <textFields count="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C1219877-842F-A447-A18B-B53130D8033B}" name="2012-hypothetical1" type="6" refreshedVersion="7" background="1" saveData="1">
    <textPr sourceFile="/Users/alecramsay/Documents/Professional/Projects/Redistricting/DRA2020/analytics/partisan/experimental/2012-hypothetical.csv" comma="1">
      <textFields count="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34FCF23B-3D7F-D348-90A1-589D5AC4D6AB}" name="Table 4 - Hypothetical Maps" type="6" refreshedVersion="7" background="1" saveData="1">
    <textPr sourceFile="/Users/alecramsay/Documents/Professional/Projects/Redistricting/DRA2020/analytics/partisan/experimental/5 - Analysis of Hypothetical Plans/Table 4 - Hypothetical Maps.csv" comma="1">
      <textFields count="19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<sst xmlns="http://schemas.openxmlformats.org/spreadsheetml/2006/main" count="150" uniqueCount="54">
  <si>
    <t xml:space="preserve"> &lt;V&gt;</t>
  </si>
  <si>
    <t xml:space="preserve"> S(&lt;V&gt;)</t>
  </si>
  <si>
    <t xml:space="preserve"> R</t>
  </si>
  <si>
    <t xml:space="preserve"> r</t>
  </si>
  <si>
    <t xml:space="preserve"> MIR</t>
  </si>
  <si>
    <t xml:space="preserve"> BS_50</t>
  </si>
  <si>
    <t xml:space="preserve"> BV_50</t>
  </si>
  <si>
    <t xml:space="preserve"> Decl</t>
  </si>
  <si>
    <t xml:space="preserve"> GS</t>
  </si>
  <si>
    <t xml:space="preserve"> LO</t>
  </si>
  <si>
    <t xml:space="preserve"> EG</t>
  </si>
  <si>
    <t xml:space="preserve"> PR</t>
  </si>
  <si>
    <t xml:space="preserve"> MM</t>
  </si>
  <si>
    <t xml:space="preserve"> B%</t>
  </si>
  <si>
    <t xml:space="preserve"> LPR'</t>
  </si>
  <si>
    <t>𝛾</t>
  </si>
  <si>
    <t>β</t>
  </si>
  <si>
    <t>N/A</t>
  </si>
  <si>
    <t>Notes</t>
  </si>
  <si>
    <t>Example</t>
  </si>
  <si>
    <t>A: 1-proportionality</t>
  </si>
  <si>
    <t>B: 2-proportionality</t>
  </si>
  <si>
    <t>C: 3-proportionality</t>
  </si>
  <si>
    <t>D: Sweep</t>
  </si>
  <si>
    <t>E: Competitive</t>
  </si>
  <si>
    <t>F: Competitive even</t>
  </si>
  <si>
    <t>G: Uncompetitive</t>
  </si>
  <si>
    <t>H: Very uncompetitive</t>
  </si>
  <si>
    <t>I: Cubic</t>
  </si>
  <si>
    <t>J: Anti-majoritarian</t>
  </si>
  <si>
    <t>K: Classic</t>
  </si>
  <si>
    <t>L: Inverted</t>
  </si>
  <si>
    <t xml:space="preserve"> Sign Mismatch</t>
  </si>
  <si>
    <t xml:space="preserve">I: Cubic.   </t>
  </si>
  <si>
    <t xml:space="preserve"> LUE</t>
  </si>
  <si>
    <t>XX</t>
  </si>
  <si>
    <t>A</t>
  </si>
  <si>
    <t>B</t>
  </si>
  <si>
    <t>C</t>
  </si>
  <si>
    <t>D</t>
  </si>
  <si>
    <t xml:space="preserve"> NaN</t>
  </si>
  <si>
    <t>E</t>
  </si>
  <si>
    <t>F</t>
  </si>
  <si>
    <t>G</t>
  </si>
  <si>
    <t>H</t>
  </si>
  <si>
    <t>I</t>
  </si>
  <si>
    <t>J</t>
  </si>
  <si>
    <t>K</t>
  </si>
  <si>
    <t>L</t>
  </si>
  <si>
    <t>∞</t>
  </si>
  <si>
    <t>?</t>
  </si>
  <si>
    <t>D/R</t>
  </si>
  <si>
    <t>R</t>
  </si>
  <si>
    <t>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</si>
</sst>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1" xfId="0" applyNumberFormat="1" applyBorder="1"/>
    <xf numFmtId="164" fontId="0" fillId="0" borderId="0" xfId="0" applyNumberFormat="1" applyBorder="1"/>
    <xf numFmtId="0" fontId="1" fillId="0" borderId="2" xfId="0" applyFont="1" applyBorder="1" applyAlignment="1">
      <alignment horizontal="left"/>
    </xf>
    <xf numFmtId="164" fontId="0" fillId="0" borderId="3" xfId="0" applyNumberFormat="1" applyBorder="1"/>
    <xf numFmtId="164" fontId="0" fillId="0" borderId="2" xfId="0" applyNumberFormat="1" applyBorder="1"/>
    <xf numFmtId="165" fontId="0" fillId="0" borderId="2" xfId="0" applyNumberFormat="1" applyBorder="1"/>
    <xf numFmtId="16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0" fillId="0" borderId="1" xfId="0" applyNumberFormat="1" applyBorder="1"/>
    <xf numFmtId="165" fontId="0" fillId="0" borderId="1" xfId="0" applyNumberFormat="1" applyBorder="1" applyAlignment="1">
      <alignment horizontal="right"/>
    </xf>
    <xf numFmtId="164" fontId="0" fillId="0" borderId="1" xfId="0" applyNumberFormat="1" applyFill="1" applyBorder="1"/>
    <xf numFmtId="164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 applyBorder="1"/>
    <xf numFmtId="0" fontId="0" fillId="0" borderId="0" xfId="0" applyBorder="1"/>
    <xf numFmtId="49" fontId="2" fillId="0" borderId="0" xfId="0" applyNumberFormat="1" applyFont="1"/>
    <xf numFmtId="0" fontId="0" fillId="0" borderId="0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2" xfId="0" applyBorder="1"/>
    <xf numFmtId="49" fontId="1" fillId="0" borderId="2" xfId="0" applyNumberFormat="1" applyFont="1" applyFill="1" applyBorder="1"/>
    <xf numFmtId="0" fontId="0" fillId="0" borderId="2" xfId="0" applyFill="1" applyBorder="1"/>
    <xf numFmtId="164" fontId="0" fillId="0" borderId="2" xfId="0" applyNumberFormat="1" applyFill="1" applyBorder="1"/>
    <xf numFmtId="1" fontId="1" fillId="0" borderId="2" xfId="0" applyNumberFormat="1" applyFont="1" applyFill="1" applyBorder="1"/>
    <xf numFmtId="164" fontId="1" fillId="0" borderId="2" xfId="0" applyNumberFormat="1" applyFont="1" applyFill="1" applyBorder="1"/>
    <xf numFmtId="164" fontId="1" fillId="0" borderId="3" xfId="0" applyNumberFormat="1" applyFont="1" applyFill="1" applyBorder="1"/>
    <xf numFmtId="165" fontId="1" fillId="0" borderId="3" xfId="0" applyNumberFormat="1" applyFont="1" applyFill="1" applyBorder="1" applyAlignment="1">
      <alignment horizontal="center"/>
    </xf>
    <xf numFmtId="165" fontId="1" fillId="0" borderId="2" xfId="0" applyNumberFormat="1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1" fontId="1" fillId="0" borderId="2" xfId="0" applyNumberFormat="1" applyFont="1" applyFill="1" applyBorder="1" applyAlignment="1">
      <alignment horizontal="center"/>
    </xf>
    <xf numFmtId="49" fontId="0" fillId="0" borderId="2" xfId="0" applyNumberFormat="1" applyBorder="1"/>
    <xf numFmtId="165" fontId="0" fillId="0" borderId="3" xfId="0" applyNumberFormat="1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0" xfId="0" applyNumberFormat="1" applyBorder="1"/>
    <xf numFmtId="0" fontId="0" fillId="2" borderId="0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49" fontId="1" fillId="0" borderId="4" xfId="0" applyNumberFormat="1" applyFont="1" applyBorder="1" applyAlignment="1">
      <alignment horizontal="left"/>
    </xf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49" fontId="0" fillId="0" borderId="1" xfId="0" applyNumberFormat="1" applyBorder="1"/>
    <xf numFmtId="165" fontId="0" fillId="0" borderId="7" xfId="0" applyNumberFormat="1" applyBorder="1"/>
    <xf numFmtId="164" fontId="0" fillId="0" borderId="0" xfId="0" applyNumberFormat="1" applyBorder="1" applyAlignment="1">
      <alignment horizontal="right"/>
    </xf>
    <xf numFmtId="49" fontId="0" fillId="0" borderId="3" xfId="0" applyNumberFormat="1" applyBorder="1"/>
    <xf numFmtId="165" fontId="0" fillId="0" borderId="8" xfId="0" applyNumberFormat="1" applyBorder="1"/>
    <xf numFmtId="49" fontId="0" fillId="0" borderId="9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3" fillId="0" borderId="12" xfId="0" quotePrefix="1" applyNumberFormat="1" applyFont="1" applyBorder="1" applyAlignment="1">
      <alignment horizontal="center" vertical="top"/>
    </xf>
    <xf numFmtId="164" fontId="0" fillId="0" borderId="15" xfId="0" applyNumberFormat="1" applyBorder="1" applyAlignment="1">
      <alignment horizontal="center" vertical="top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2" fontId="0" fillId="0" borderId="1" xfId="0" applyNumberFormat="1" applyBorder="1"/>
    <xf numFmtId="2" fontId="0" fillId="0" borderId="1" xfId="0" applyNumberFormat="1" applyBorder="1" applyAlignment="1">
      <alignment horizontal="right"/>
    </xf>
    <xf numFmtId="164" fontId="0" fillId="3" borderId="10" xfId="0" applyNumberFormat="1" applyFill="1" applyBorder="1"/>
    <xf numFmtId="164" fontId="0" fillId="3" borderId="0" xfId="0" applyNumberFormat="1" applyFill="1" applyBorder="1"/>
    <xf numFmtId="164" fontId="0" fillId="3" borderId="2" xfId="0" applyNumberFormat="1" applyFill="1" applyBorder="1"/>
    <xf numFmtId="2" fontId="0" fillId="2" borderId="3" xfId="0" applyNumberFormat="1" applyFill="1" applyBorder="1"/>
    <xf numFmtId="2" fontId="0" fillId="2" borderId="9" xfId="0" applyNumberFormat="1" applyFill="1" applyBorder="1"/>
    <xf numFmtId="2" fontId="0" fillId="2" borderId="1" xfId="0" applyNumberFormat="1" applyFill="1" applyBorder="1"/>
    <xf numFmtId="0" fontId="0" fillId="4" borderId="1" xfId="0" applyNumberFormat="1" applyFill="1" applyBorder="1" applyAlignment="1">
      <alignment horizontal="center"/>
    </xf>
    <xf numFmtId="0" fontId="0" fillId="4" borderId="0" xfId="0" applyNumberFormat="1" applyFill="1" applyBorder="1" applyAlignment="1">
      <alignment horizontal="center"/>
    </xf>
    <xf numFmtId="165" fontId="0" fillId="4" borderId="3" xfId="0" applyNumberForma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165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2-hypothetical" connectionId="1" xr16:uid="{514CB2A1-01B4-D245-B855-D0A07E1A40B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2-hypothetical" connectionId="2" xr16:uid="{745E8A02-8390-8149-A4AD-6A4F5DEE3EB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le 4 - Hypothetical Maps" connectionId="3" xr16:uid="{1E630947-D16F-8F40-91DC-A1287A3FAEF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C63D-E523-7447-924A-374A374D498D}">
  <dimension ref="A1:U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2" sqref="O2:P13"/>
    </sheetView>
  </sheetViews>
  <sheetFormatPr baseColWidth="10" defaultRowHeight="16" x14ac:dyDescent="0.2"/>
  <cols>
    <col min="1" max="1" width="19.33203125" bestFit="1" customWidth="1"/>
    <col min="2" max="2" width="6.1640625" style="4" bestFit="1" customWidth="1"/>
    <col min="3" max="3" width="7.1640625" style="2" bestFit="1" customWidth="1"/>
    <col min="4" max="4" width="4.5" style="12" bestFit="1" customWidth="1"/>
    <col min="5" max="5" width="3.6640625" style="3" bestFit="1" customWidth="1"/>
    <col min="6" max="6" width="5" style="3" bestFit="1" customWidth="1"/>
    <col min="7" max="7" width="5.33203125" style="12" bestFit="1" customWidth="1"/>
    <col min="8" max="8" width="6.83203125" style="2" bestFit="1" customWidth="1"/>
    <col min="9" max="9" width="6.83203125" style="2" customWidth="1"/>
    <col min="10" max="10" width="6.83203125" style="4" bestFit="1" customWidth="1"/>
    <col min="11" max="11" width="7" style="2" bestFit="1" customWidth="1"/>
    <col min="12" max="12" width="6.83203125" style="5" bestFit="1" customWidth="1"/>
    <col min="13" max="13" width="5.83203125" style="2" bestFit="1" customWidth="1"/>
    <col min="14" max="14" width="6.83203125" style="4" bestFit="1" customWidth="1"/>
    <col min="15" max="16" width="6.83203125" style="2" bestFit="1" customWidth="1"/>
    <col min="17" max="17" width="6.83203125" style="4" bestFit="1" customWidth="1"/>
    <col min="18" max="18" width="6.83203125" style="5" bestFit="1" customWidth="1"/>
    <col min="19" max="19" width="4.83203125" style="5" bestFit="1" customWidth="1"/>
    <col min="20" max="20" width="3.83203125" style="5" customWidth="1"/>
    <col min="21" max="21" width="10.83203125" style="18"/>
  </cols>
  <sheetData>
    <row r="1" spans="1:21" s="11" customFormat="1" x14ac:dyDescent="0.2">
      <c r="A1" s="47" t="s">
        <v>19</v>
      </c>
      <c r="B1" s="48" t="s">
        <v>0</v>
      </c>
      <c r="C1" s="49" t="s">
        <v>1</v>
      </c>
      <c r="D1" s="50" t="s">
        <v>2</v>
      </c>
      <c r="E1" s="51" t="s">
        <v>3</v>
      </c>
      <c r="F1" s="51" t="s">
        <v>4</v>
      </c>
      <c r="G1" s="50" t="s">
        <v>7</v>
      </c>
      <c r="H1" s="49" t="s">
        <v>9</v>
      </c>
      <c r="I1" s="49" t="s">
        <v>12</v>
      </c>
      <c r="J1" s="48" t="s">
        <v>5</v>
      </c>
      <c r="K1" s="49" t="s">
        <v>6</v>
      </c>
      <c r="L1" s="49" t="s">
        <v>16</v>
      </c>
      <c r="M1" s="49" t="s">
        <v>8</v>
      </c>
      <c r="N1" s="48" t="s">
        <v>11</v>
      </c>
      <c r="O1" s="49" t="s">
        <v>10</v>
      </c>
      <c r="P1" s="49" t="s">
        <v>15</v>
      </c>
      <c r="Q1" s="48" t="s">
        <v>13</v>
      </c>
      <c r="R1" s="49" t="s">
        <v>14</v>
      </c>
      <c r="S1" s="52" t="s">
        <v>34</v>
      </c>
      <c r="T1" s="10"/>
      <c r="U1" s="6" t="s">
        <v>18</v>
      </c>
    </row>
    <row r="2" spans="1:21" x14ac:dyDescent="0.2">
      <c r="A2" s="58" t="s">
        <v>20</v>
      </c>
      <c r="B2" s="59">
        <v>0.6</v>
      </c>
      <c r="C2" s="60">
        <v>0.60029999999999994</v>
      </c>
      <c r="D2" s="61">
        <v>1.0033000000000001</v>
      </c>
      <c r="E2" s="62">
        <v>0.84309999999999996</v>
      </c>
      <c r="F2" s="62">
        <v>0.98609999999999998</v>
      </c>
      <c r="G2" s="61">
        <v>4.9264000000000001</v>
      </c>
      <c r="H2" s="60">
        <v>0.1171</v>
      </c>
      <c r="I2" s="60">
        <v>0</v>
      </c>
      <c r="J2" s="59">
        <v>0</v>
      </c>
      <c r="K2" s="60">
        <v>0</v>
      </c>
      <c r="L2" s="60">
        <v>2.5600000000000001E-2</v>
      </c>
      <c r="M2" s="60">
        <v>-3.6299999999999999E-2</v>
      </c>
      <c r="N2" s="59">
        <v>-2.9999999999999997E-4</v>
      </c>
      <c r="O2" s="60">
        <v>9.9699999999999997E-2</v>
      </c>
      <c r="P2" s="60">
        <v>-1.6E-2</v>
      </c>
      <c r="Q2" s="59">
        <v>8.3999999999999995E-3</v>
      </c>
      <c r="R2" s="60">
        <v>-6.7999999999999996E-3</v>
      </c>
      <c r="S2" s="63">
        <v>-0.15540000000000001</v>
      </c>
    </row>
    <row r="3" spans="1:21" x14ac:dyDescent="0.2">
      <c r="A3" s="53" t="s">
        <v>21</v>
      </c>
      <c r="B3" s="4">
        <v>0.6</v>
      </c>
      <c r="C3" s="5">
        <v>0.69199999999999995</v>
      </c>
      <c r="D3" s="12">
        <v>1.92</v>
      </c>
      <c r="E3" s="40">
        <v>1.6133999999999999</v>
      </c>
      <c r="F3" s="40">
        <v>0.41980000000000001</v>
      </c>
      <c r="G3" s="12">
        <v>1.2159</v>
      </c>
      <c r="H3" s="5">
        <v>0.1028</v>
      </c>
      <c r="I3" s="5">
        <v>0</v>
      </c>
      <c r="J3" s="4">
        <v>0</v>
      </c>
      <c r="K3" s="5">
        <v>0</v>
      </c>
      <c r="L3" s="5">
        <v>4.7300000000000002E-2</v>
      </c>
      <c r="M3" s="5">
        <v>-2.64E-2</v>
      </c>
      <c r="N3" s="4">
        <v>-9.1999999999999998E-2</v>
      </c>
      <c r="O3" s="5">
        <v>8.0000000000000002E-3</v>
      </c>
      <c r="P3" s="5">
        <v>-3.0700000000000002E-2</v>
      </c>
      <c r="Q3" s="4">
        <v>-9.1999999999999998E-2</v>
      </c>
      <c r="R3" s="5">
        <v>-9.9900000000000003E-2</v>
      </c>
      <c r="S3" s="54">
        <v>-2.4965000000000002</v>
      </c>
    </row>
    <row r="4" spans="1:21" x14ac:dyDescent="0.2">
      <c r="A4" s="53" t="s">
        <v>22</v>
      </c>
      <c r="B4" s="4">
        <v>0.6</v>
      </c>
      <c r="C4" s="5">
        <v>0.79769999999999996</v>
      </c>
      <c r="D4" s="12">
        <v>2.9767000000000001</v>
      </c>
      <c r="E4" s="40">
        <v>2.4315000000000002</v>
      </c>
      <c r="F4" s="40">
        <v>0.21129999999999999</v>
      </c>
      <c r="G4" s="12">
        <v>5.944</v>
      </c>
      <c r="H4" s="5">
        <v>0.109</v>
      </c>
      <c r="I4" s="5">
        <v>0</v>
      </c>
      <c r="J4" s="4">
        <v>0</v>
      </c>
      <c r="K4" s="5">
        <v>0</v>
      </c>
      <c r="L4" s="5">
        <v>5.1499999999999997E-2</v>
      </c>
      <c r="M4" s="5">
        <v>-1.7299999999999999E-2</v>
      </c>
      <c r="N4" s="4">
        <v>-0.19769999999999999</v>
      </c>
      <c r="O4" s="5">
        <v>-9.7699999999999995E-2</v>
      </c>
      <c r="P4" s="5">
        <v>-5.45E-2</v>
      </c>
      <c r="Q4" s="4">
        <v>-0.19769999999999999</v>
      </c>
      <c r="R4" s="5">
        <v>-0.2041</v>
      </c>
      <c r="S4" s="54">
        <v>-5.1029999999999998</v>
      </c>
    </row>
    <row r="5" spans="1:21" x14ac:dyDescent="0.2">
      <c r="A5" s="53" t="s">
        <v>23</v>
      </c>
      <c r="B5" s="4">
        <v>0.64</v>
      </c>
      <c r="C5" s="5">
        <v>0.98380000000000001</v>
      </c>
      <c r="D5" s="12">
        <v>3.456</v>
      </c>
      <c r="E5" s="40">
        <v>0.74709999999999999</v>
      </c>
      <c r="F5" s="40">
        <v>1.1385000000000001</v>
      </c>
      <c r="G5" s="13" t="s">
        <v>17</v>
      </c>
      <c r="H5" s="55" t="s">
        <v>17</v>
      </c>
      <c r="I5" s="5">
        <v>0</v>
      </c>
      <c r="J5" s="4">
        <v>0</v>
      </c>
      <c r="K5" s="5">
        <v>0</v>
      </c>
      <c r="L5" s="5">
        <v>6.8999999999999999E-3</v>
      </c>
      <c r="M5" s="5">
        <v>-8.0000000000000002E-3</v>
      </c>
      <c r="N5" s="4">
        <v>-0.34379999999999999</v>
      </c>
      <c r="O5" s="5">
        <v>-0.20380000000000001</v>
      </c>
      <c r="P5" s="5">
        <v>-0.37919999999999998</v>
      </c>
      <c r="Q5" s="4">
        <v>-0.38379999999999997</v>
      </c>
      <c r="R5" s="5">
        <v>-0.35410000000000003</v>
      </c>
      <c r="S5" s="54">
        <v>-3.5405000000000002</v>
      </c>
    </row>
    <row r="6" spans="1:21" x14ac:dyDescent="0.2">
      <c r="A6" s="53" t="s">
        <v>24</v>
      </c>
      <c r="B6" s="4">
        <v>0.52</v>
      </c>
      <c r="C6" s="5">
        <v>0.66649999999999998</v>
      </c>
      <c r="D6" s="12">
        <v>8.3239000000000001</v>
      </c>
      <c r="E6" s="40">
        <v>8.0289000000000001</v>
      </c>
      <c r="F6" s="40">
        <v>2.46E-2</v>
      </c>
      <c r="G6" s="13" t="s">
        <v>17</v>
      </c>
      <c r="H6" s="5">
        <v>2.58E-2</v>
      </c>
      <c r="I6" s="5">
        <v>1.2500000000000001E-2</v>
      </c>
      <c r="J6" s="4">
        <v>1.5E-3</v>
      </c>
      <c r="K6" s="5">
        <v>2.0000000000000001E-4</v>
      </c>
      <c r="L6" s="5">
        <v>2.7000000000000001E-3</v>
      </c>
      <c r="M6" s="5">
        <v>5.9999999999999995E-4</v>
      </c>
      <c r="N6" s="4">
        <v>-0.14649999999999999</v>
      </c>
      <c r="O6" s="5">
        <v>-0.1265</v>
      </c>
      <c r="P6" s="5">
        <v>-5.8999999999999999E-3</v>
      </c>
      <c r="Q6" s="4">
        <v>-0.16650000000000001</v>
      </c>
      <c r="R6" s="5">
        <v>-0.13150000000000001</v>
      </c>
      <c r="S6" s="54">
        <v>-1.5783</v>
      </c>
    </row>
    <row r="7" spans="1:21" x14ac:dyDescent="0.2">
      <c r="A7" s="53" t="s">
        <v>25</v>
      </c>
      <c r="B7" s="4">
        <v>0.51</v>
      </c>
      <c r="C7" s="5">
        <v>0.56569999999999998</v>
      </c>
      <c r="D7" s="12">
        <v>6.5736999999999997</v>
      </c>
      <c r="E7" s="40">
        <v>4.9969999999999999</v>
      </c>
      <c r="F7" s="40">
        <v>0.10009999999999999</v>
      </c>
      <c r="G7" s="12">
        <v>-0.7359</v>
      </c>
      <c r="H7" s="5">
        <v>8.3999999999999995E-3</v>
      </c>
      <c r="I7" s="5">
        <v>-5.0000000000000001E-3</v>
      </c>
      <c r="J7" s="4">
        <v>-1.49E-2</v>
      </c>
      <c r="K7" s="5">
        <v>-2.8E-3</v>
      </c>
      <c r="L7" s="5">
        <v>-1.34E-2</v>
      </c>
      <c r="M7" s="5">
        <v>-3.5999999999999999E-3</v>
      </c>
      <c r="N7" s="4">
        <v>-5.57E-2</v>
      </c>
      <c r="O7" s="5">
        <v>-4.5699999999999998E-2</v>
      </c>
      <c r="P7" s="5">
        <v>-1.5800000000000002E-2</v>
      </c>
      <c r="Q7" s="4">
        <v>-6.5699999999999995E-2</v>
      </c>
      <c r="R7" s="5">
        <v>-0.05</v>
      </c>
      <c r="S7" s="54">
        <v>-0.4995</v>
      </c>
    </row>
    <row r="8" spans="1:21" x14ac:dyDescent="0.2">
      <c r="A8" s="53" t="s">
        <v>26</v>
      </c>
      <c r="B8" s="4">
        <v>0.52300000000000002</v>
      </c>
      <c r="C8" s="5">
        <v>0.59930000000000005</v>
      </c>
      <c r="D8" s="12">
        <v>4.3182999999999998</v>
      </c>
      <c r="E8" s="40">
        <v>5.4100000000000002E-2</v>
      </c>
      <c r="F8" s="40">
        <v>18.401199999999999</v>
      </c>
      <c r="G8" s="12">
        <v>-15.289400000000001</v>
      </c>
      <c r="H8" s="5">
        <v>-2.9399999999999999E-2</v>
      </c>
      <c r="I8" s="5">
        <v>-9.1999999999999998E-2</v>
      </c>
      <c r="J8" s="4">
        <v>-9.6100000000000005E-2</v>
      </c>
      <c r="K8" s="5">
        <v>-6.7000000000000004E-2</v>
      </c>
      <c r="L8" s="5">
        <v>-9.1800000000000007E-2</v>
      </c>
      <c r="M8" s="5">
        <v>-4.6100000000000002E-2</v>
      </c>
      <c r="N8" s="4">
        <v>-7.6300000000000007E-2</v>
      </c>
      <c r="O8" s="5">
        <v>-5.33E-2</v>
      </c>
      <c r="P8" s="5">
        <v>-9.8100000000000007E-2</v>
      </c>
      <c r="Q8" s="4">
        <v>-9.9299999999999999E-2</v>
      </c>
      <c r="R8" s="5">
        <v>-9.8500000000000004E-2</v>
      </c>
      <c r="S8" s="54">
        <v>-0.98529999999999995</v>
      </c>
    </row>
    <row r="9" spans="1:21" x14ac:dyDescent="0.2">
      <c r="A9" s="53" t="s">
        <v>27</v>
      </c>
      <c r="B9" s="4">
        <v>0.52300000000000002</v>
      </c>
      <c r="C9" s="5">
        <v>0.6</v>
      </c>
      <c r="D9" s="12">
        <v>4.3478000000000003</v>
      </c>
      <c r="E9" s="40">
        <v>0</v>
      </c>
      <c r="F9" s="66" t="s">
        <v>49</v>
      </c>
      <c r="G9" s="12">
        <v>-18.093499999999999</v>
      </c>
      <c r="H9" s="5">
        <v>-0.08</v>
      </c>
      <c r="I9" s="5">
        <v>-0.192</v>
      </c>
      <c r="J9" s="4">
        <v>-0.1</v>
      </c>
      <c r="K9" s="5">
        <v>-0.12609999999999999</v>
      </c>
      <c r="L9" s="5">
        <v>-0.1</v>
      </c>
      <c r="M9" s="5">
        <v>-7.9699999999999993E-2</v>
      </c>
      <c r="N9" s="4">
        <v>-7.6999999999999999E-2</v>
      </c>
      <c r="O9" s="5">
        <v>-5.3999999999999999E-2</v>
      </c>
      <c r="P9" s="5">
        <v>-0.1</v>
      </c>
      <c r="Q9" s="4">
        <v>-0.1</v>
      </c>
      <c r="R9" s="5">
        <v>-0.1</v>
      </c>
      <c r="S9" s="54">
        <v>-1</v>
      </c>
    </row>
    <row r="10" spans="1:21" x14ac:dyDescent="0.2">
      <c r="A10" s="53" t="s">
        <v>28</v>
      </c>
      <c r="B10" s="4">
        <v>0.56999999999999995</v>
      </c>
      <c r="C10" s="5">
        <v>0.73980000000000001</v>
      </c>
      <c r="D10" s="12">
        <v>3.4262000000000001</v>
      </c>
      <c r="E10" s="40">
        <v>1.9415</v>
      </c>
      <c r="F10" s="40">
        <v>0.31509999999999999</v>
      </c>
      <c r="G10" s="12">
        <v>-29.989699999999999</v>
      </c>
      <c r="H10" s="5">
        <v>-1.6E-2</v>
      </c>
      <c r="I10" s="5">
        <v>0</v>
      </c>
      <c r="J10" s="4">
        <v>0</v>
      </c>
      <c r="K10" s="5">
        <v>0</v>
      </c>
      <c r="L10" s="5">
        <v>8.5000000000000006E-3</v>
      </c>
      <c r="M10" s="5">
        <v>-1.3899999999999999E-2</v>
      </c>
      <c r="N10" s="4">
        <v>-0.16980000000000001</v>
      </c>
      <c r="O10" s="5">
        <v>-9.98E-2</v>
      </c>
      <c r="P10" s="5">
        <v>-0.10390000000000001</v>
      </c>
      <c r="Q10" s="4">
        <v>-0.13980000000000001</v>
      </c>
      <c r="R10" s="5">
        <v>-0.15509999999999999</v>
      </c>
      <c r="S10" s="54">
        <v>-1.5513999999999999</v>
      </c>
    </row>
    <row r="11" spans="1:21" x14ac:dyDescent="0.2">
      <c r="A11" s="53" t="s">
        <v>29</v>
      </c>
      <c r="B11" s="4">
        <v>0.443</v>
      </c>
      <c r="C11" s="5">
        <v>0.55600000000000005</v>
      </c>
      <c r="D11" s="12">
        <v>-0.98219999999999996</v>
      </c>
      <c r="E11" s="40">
        <v>1.6238999999999999</v>
      </c>
      <c r="F11" s="40">
        <v>0.4158</v>
      </c>
      <c r="G11" s="12">
        <v>-29.011500000000002</v>
      </c>
      <c r="H11" s="5">
        <v>-0.15359999999999999</v>
      </c>
      <c r="I11" s="5">
        <v>-9.1999999999999998E-2</v>
      </c>
      <c r="J11" s="4">
        <v>-9.4899999999999998E-2</v>
      </c>
      <c r="K11" s="5">
        <v>-0.08</v>
      </c>
      <c r="L11" s="5">
        <v>-7.8299999999999995E-2</v>
      </c>
      <c r="M11" s="5">
        <v>-3.3599999999999998E-2</v>
      </c>
      <c r="N11" s="4">
        <v>-0.113</v>
      </c>
      <c r="O11" s="5">
        <v>-0.17</v>
      </c>
      <c r="P11" s="5">
        <v>-0.14849999999999999</v>
      </c>
      <c r="Q11" s="4">
        <v>-0.156</v>
      </c>
      <c r="R11" s="5">
        <v>-0.1118</v>
      </c>
      <c r="S11" s="54">
        <v>-1.1185</v>
      </c>
    </row>
    <row r="12" spans="1:21" x14ac:dyDescent="0.2">
      <c r="A12" s="53" t="s">
        <v>30</v>
      </c>
      <c r="B12" s="4">
        <v>0.5</v>
      </c>
      <c r="C12" s="5">
        <v>0.33879999999999999</v>
      </c>
      <c r="D12" s="13" t="s">
        <v>17</v>
      </c>
      <c r="E12" s="40">
        <v>1.3046</v>
      </c>
      <c r="F12" s="40">
        <v>0.66649999999999998</v>
      </c>
      <c r="G12" s="12">
        <v>31.229299999999999</v>
      </c>
      <c r="H12" s="5">
        <v>8.8300000000000003E-2</v>
      </c>
      <c r="I12" s="5">
        <v>0.06</v>
      </c>
      <c r="J12" s="4">
        <v>0.16120000000000001</v>
      </c>
      <c r="K12" s="5">
        <v>4.9299999999999997E-2</v>
      </c>
      <c r="L12" s="5">
        <v>0.16120000000000001</v>
      </c>
      <c r="M12" s="5">
        <v>5.4199999999999998E-2</v>
      </c>
      <c r="N12" s="4">
        <v>0.16120000000000001</v>
      </c>
      <c r="O12" s="5">
        <v>0.16120000000000001</v>
      </c>
      <c r="P12" s="5">
        <v>0.16120000000000001</v>
      </c>
      <c r="Q12" s="4">
        <v>0.16120000000000001</v>
      </c>
      <c r="R12" s="5">
        <v>0.15640000000000001</v>
      </c>
      <c r="S12" s="54">
        <v>1.5639000000000001</v>
      </c>
    </row>
    <row r="13" spans="1:21" s="22" customFormat="1" x14ac:dyDescent="0.2">
      <c r="A13" s="56" t="s">
        <v>31</v>
      </c>
      <c r="B13" s="7">
        <v>0.3</v>
      </c>
      <c r="C13" s="8">
        <v>0.17960000000000001</v>
      </c>
      <c r="D13" s="35">
        <v>1.6019000000000001</v>
      </c>
      <c r="E13" s="9">
        <v>5.0250000000000004</v>
      </c>
      <c r="F13" s="9">
        <v>0</v>
      </c>
      <c r="G13" s="35">
        <v>-24.595600000000001</v>
      </c>
      <c r="H13" s="8">
        <v>-0.23599999999999999</v>
      </c>
      <c r="I13" s="8">
        <v>0.06</v>
      </c>
      <c r="J13" s="7">
        <v>0.13200000000000001</v>
      </c>
      <c r="K13" s="8">
        <v>3.2399999999999998E-2</v>
      </c>
      <c r="L13" s="8">
        <v>-8.9800000000000005E-2</v>
      </c>
      <c r="M13" s="8">
        <v>8.2699999999999996E-2</v>
      </c>
      <c r="N13" s="7">
        <v>0.12039999999999999</v>
      </c>
      <c r="O13" s="8">
        <v>-7.9600000000000004E-2</v>
      </c>
      <c r="P13" s="8">
        <v>-0.68459999999999999</v>
      </c>
      <c r="Q13" s="7">
        <v>0.12039999999999999</v>
      </c>
      <c r="R13" s="8">
        <v>0.15</v>
      </c>
      <c r="S13" s="57">
        <v>1.4997</v>
      </c>
      <c r="T13" s="8"/>
    </row>
    <row r="15" spans="1:21" s="22" customFormat="1" x14ac:dyDescent="0.2">
      <c r="A15" s="23"/>
      <c r="B15" s="24"/>
      <c r="C15" s="27" t="s">
        <v>32</v>
      </c>
      <c r="D15" s="28"/>
      <c r="E15" s="25"/>
      <c r="F15" s="26"/>
      <c r="G15" s="29" t="str">
        <f>G1</f>
        <v xml:space="preserve"> Decl</v>
      </c>
      <c r="H15" s="33" t="str">
        <f>H1</f>
        <v xml:space="preserve"> LO</v>
      </c>
      <c r="I15" s="31" t="str">
        <f>I1</f>
        <v xml:space="preserve"> MM</v>
      </c>
      <c r="J15" s="29" t="str">
        <f>J1</f>
        <v xml:space="preserve"> BS_50</v>
      </c>
      <c r="K15" s="30" t="str">
        <f t="shared" ref="K15:O15" si="0">K1</f>
        <v xml:space="preserve"> BV_50</v>
      </c>
      <c r="L15" s="31" t="str">
        <f>L1</f>
        <v>β</v>
      </c>
      <c r="M15" s="30" t="str">
        <f t="shared" si="0"/>
        <v xml:space="preserve"> GS</v>
      </c>
      <c r="N15" s="32" t="str">
        <f>N1</f>
        <v xml:space="preserve"> PR</v>
      </c>
      <c r="O15" s="31" t="str">
        <f t="shared" si="0"/>
        <v xml:space="preserve"> EG</v>
      </c>
      <c r="P15" s="31" t="str">
        <f>P1</f>
        <v>𝛾</v>
      </c>
      <c r="Q15" s="7"/>
      <c r="R15" s="8"/>
      <c r="S15" s="8"/>
      <c r="T15" s="8"/>
      <c r="U15" s="6" t="s">
        <v>18</v>
      </c>
    </row>
    <row r="16" spans="1:21" x14ac:dyDescent="0.2">
      <c r="A16" s="19"/>
      <c r="B16" s="17"/>
      <c r="C16" s="1" t="s">
        <v>20</v>
      </c>
      <c r="D16" s="14"/>
      <c r="E16" s="15"/>
      <c r="F16" s="16"/>
      <c r="G16" s="21" t="str">
        <f t="shared" ref="G16:I27" si="1">IF(OR(AND($R2 &gt; 0, G2 &lt; 0), AND($R2 &lt; 0, G2 &gt; 0)), "*", "")</f>
        <v>*</v>
      </c>
      <c r="H16" s="20" t="str">
        <f t="shared" si="1"/>
        <v>*</v>
      </c>
      <c r="I16" s="20" t="str">
        <f t="shared" si="1"/>
        <v/>
      </c>
      <c r="J16" s="21" t="str">
        <f t="shared" ref="J16:P27" si="2">IF(OR(AND($R2 &gt; 0, J2 &lt; 0), AND($R2 &lt; 0, J2 &gt; 0)), "X", "")</f>
        <v/>
      </c>
      <c r="K16" s="20" t="str">
        <f t="shared" si="2"/>
        <v/>
      </c>
      <c r="L16" s="20" t="str">
        <f t="shared" si="2"/>
        <v>X</v>
      </c>
      <c r="M16" s="20" t="str">
        <f t="shared" si="2"/>
        <v/>
      </c>
      <c r="N16" s="21" t="str">
        <f t="shared" si="2"/>
        <v/>
      </c>
      <c r="O16" s="41" t="str">
        <f t="shared" si="2"/>
        <v>X</v>
      </c>
      <c r="P16" s="20" t="str">
        <f t="shared" si="2"/>
        <v/>
      </c>
    </row>
    <row r="17" spans="2:21" x14ac:dyDescent="0.2">
      <c r="C17" s="1" t="s">
        <v>21</v>
      </c>
      <c r="G17" s="44" t="str">
        <f t="shared" si="1"/>
        <v>*</v>
      </c>
      <c r="H17" s="37" t="str">
        <f t="shared" si="1"/>
        <v>*</v>
      </c>
      <c r="I17" s="37" t="str">
        <f t="shared" si="1"/>
        <v/>
      </c>
      <c r="J17" s="36" t="str">
        <f t="shared" si="2"/>
        <v/>
      </c>
      <c r="K17" s="37" t="str">
        <f t="shared" si="2"/>
        <v/>
      </c>
      <c r="L17" s="46" t="str">
        <f t="shared" si="2"/>
        <v>X</v>
      </c>
      <c r="M17" s="37" t="str">
        <f t="shared" si="2"/>
        <v/>
      </c>
      <c r="N17" s="64" t="str">
        <f t="shared" si="2"/>
        <v/>
      </c>
      <c r="O17" s="42" t="str">
        <f t="shared" si="2"/>
        <v>X</v>
      </c>
      <c r="P17" s="37" t="str">
        <f t="shared" si="2"/>
        <v/>
      </c>
    </row>
    <row r="18" spans="2:21" x14ac:dyDescent="0.2">
      <c r="C18" s="1" t="s">
        <v>22</v>
      </c>
      <c r="G18" s="44" t="str">
        <f t="shared" si="1"/>
        <v>*</v>
      </c>
      <c r="H18" s="37" t="str">
        <f t="shared" si="1"/>
        <v>*</v>
      </c>
      <c r="I18" s="37" t="str">
        <f t="shared" si="1"/>
        <v/>
      </c>
      <c r="J18" s="36" t="str">
        <f t="shared" si="2"/>
        <v/>
      </c>
      <c r="K18" s="37" t="str">
        <f t="shared" si="2"/>
        <v/>
      </c>
      <c r="L18" s="46" t="str">
        <f t="shared" si="2"/>
        <v>X</v>
      </c>
      <c r="M18" s="37" t="str">
        <f t="shared" si="2"/>
        <v/>
      </c>
      <c r="N18" s="64" t="str">
        <f t="shared" si="2"/>
        <v/>
      </c>
      <c r="O18" s="37" t="str">
        <f t="shared" si="2"/>
        <v/>
      </c>
      <c r="P18" s="37" t="str">
        <f t="shared" si="2"/>
        <v/>
      </c>
    </row>
    <row r="19" spans="2:21" x14ac:dyDescent="0.2">
      <c r="C19" s="1" t="s">
        <v>23</v>
      </c>
      <c r="G19" s="44" t="str">
        <f t="shared" si="1"/>
        <v>*</v>
      </c>
      <c r="H19" s="37" t="str">
        <f t="shared" si="1"/>
        <v>*</v>
      </c>
      <c r="I19" s="37" t="str">
        <f t="shared" si="1"/>
        <v/>
      </c>
      <c r="J19" s="36" t="str">
        <f t="shared" si="2"/>
        <v/>
      </c>
      <c r="K19" s="37" t="str">
        <f t="shared" si="2"/>
        <v/>
      </c>
      <c r="L19" s="46" t="str">
        <f t="shared" si="2"/>
        <v>X</v>
      </c>
      <c r="M19" s="37" t="str">
        <f t="shared" si="2"/>
        <v/>
      </c>
      <c r="N19" s="64" t="str">
        <f t="shared" si="2"/>
        <v/>
      </c>
      <c r="O19" s="37" t="str">
        <f t="shared" si="2"/>
        <v/>
      </c>
      <c r="P19" s="37" t="str">
        <f t="shared" si="2"/>
        <v/>
      </c>
    </row>
    <row r="20" spans="2:21" x14ac:dyDescent="0.2">
      <c r="C20" s="1" t="s">
        <v>24</v>
      </c>
      <c r="G20" s="44" t="str">
        <f t="shared" si="1"/>
        <v>*</v>
      </c>
      <c r="H20" s="37" t="str">
        <f t="shared" si="1"/>
        <v>*</v>
      </c>
      <c r="I20" s="37" t="str">
        <f t="shared" si="1"/>
        <v>*</v>
      </c>
      <c r="J20" s="36" t="str">
        <f t="shared" si="2"/>
        <v>X</v>
      </c>
      <c r="K20" s="37" t="str">
        <f t="shared" si="2"/>
        <v>X</v>
      </c>
      <c r="L20" s="46" t="str">
        <f t="shared" si="2"/>
        <v>X</v>
      </c>
      <c r="M20" s="37" t="str">
        <f t="shared" si="2"/>
        <v>X</v>
      </c>
      <c r="N20" s="64" t="str">
        <f t="shared" si="2"/>
        <v/>
      </c>
      <c r="O20" s="37" t="str">
        <f t="shared" si="2"/>
        <v/>
      </c>
      <c r="P20" s="37" t="str">
        <f t="shared" si="2"/>
        <v/>
      </c>
      <c r="U20" s="17"/>
    </row>
    <row r="21" spans="2:21" x14ac:dyDescent="0.2">
      <c r="C21" s="1" t="s">
        <v>25</v>
      </c>
      <c r="G21" s="44" t="str">
        <f t="shared" si="1"/>
        <v/>
      </c>
      <c r="H21" s="37" t="str">
        <f t="shared" si="1"/>
        <v>*</v>
      </c>
      <c r="I21" s="37" t="str">
        <f t="shared" si="1"/>
        <v/>
      </c>
      <c r="J21" s="36" t="str">
        <f t="shared" si="2"/>
        <v/>
      </c>
      <c r="K21" s="37" t="str">
        <f t="shared" si="2"/>
        <v/>
      </c>
      <c r="L21" s="46" t="str">
        <f t="shared" si="2"/>
        <v/>
      </c>
      <c r="M21" s="37" t="str">
        <f t="shared" si="2"/>
        <v/>
      </c>
      <c r="N21" s="64" t="str">
        <f t="shared" si="2"/>
        <v/>
      </c>
      <c r="O21" s="37" t="str">
        <f t="shared" si="2"/>
        <v/>
      </c>
      <c r="P21" s="37" t="str">
        <f t="shared" si="2"/>
        <v/>
      </c>
      <c r="U21" s="17"/>
    </row>
    <row r="22" spans="2:21" x14ac:dyDescent="0.2">
      <c r="C22" s="1" t="s">
        <v>26</v>
      </c>
      <c r="G22" s="44" t="str">
        <f t="shared" si="1"/>
        <v/>
      </c>
      <c r="H22" s="37" t="str">
        <f t="shared" si="1"/>
        <v/>
      </c>
      <c r="I22" s="37" t="str">
        <f t="shared" si="1"/>
        <v/>
      </c>
      <c r="J22" s="36" t="str">
        <f t="shared" si="2"/>
        <v/>
      </c>
      <c r="K22" s="37" t="str">
        <f t="shared" si="2"/>
        <v/>
      </c>
      <c r="L22" s="46" t="str">
        <f t="shared" si="2"/>
        <v/>
      </c>
      <c r="M22" s="37" t="str">
        <f t="shared" si="2"/>
        <v/>
      </c>
      <c r="N22" s="64" t="str">
        <f t="shared" si="2"/>
        <v/>
      </c>
      <c r="O22" s="37" t="str">
        <f t="shared" si="2"/>
        <v/>
      </c>
      <c r="P22" s="37" t="str">
        <f t="shared" si="2"/>
        <v/>
      </c>
      <c r="U22" s="17"/>
    </row>
    <row r="23" spans="2:21" x14ac:dyDescent="0.2">
      <c r="C23" s="1" t="s">
        <v>27</v>
      </c>
      <c r="G23" s="44" t="str">
        <f t="shared" si="1"/>
        <v/>
      </c>
      <c r="H23" s="37" t="str">
        <f t="shared" si="1"/>
        <v/>
      </c>
      <c r="I23" s="37" t="str">
        <f t="shared" si="1"/>
        <v/>
      </c>
      <c r="J23" s="36" t="str">
        <f t="shared" si="2"/>
        <v/>
      </c>
      <c r="K23" s="37" t="str">
        <f t="shared" si="2"/>
        <v/>
      </c>
      <c r="L23" s="46" t="str">
        <f t="shared" si="2"/>
        <v/>
      </c>
      <c r="M23" s="37" t="str">
        <f t="shared" si="2"/>
        <v/>
      </c>
      <c r="N23" s="64" t="str">
        <f t="shared" si="2"/>
        <v/>
      </c>
      <c r="O23" s="37" t="str">
        <f t="shared" si="2"/>
        <v/>
      </c>
      <c r="P23" s="37" t="str">
        <f t="shared" si="2"/>
        <v/>
      </c>
      <c r="U23" s="17"/>
    </row>
    <row r="24" spans="2:21" x14ac:dyDescent="0.2">
      <c r="C24" s="1" t="s">
        <v>33</v>
      </c>
      <c r="G24" s="44" t="str">
        <f t="shared" si="1"/>
        <v/>
      </c>
      <c r="H24" s="37" t="str">
        <f t="shared" si="1"/>
        <v/>
      </c>
      <c r="I24" s="37" t="str">
        <f t="shared" si="1"/>
        <v/>
      </c>
      <c r="J24" s="36" t="str">
        <f t="shared" si="2"/>
        <v/>
      </c>
      <c r="K24" s="37" t="str">
        <f t="shared" si="2"/>
        <v/>
      </c>
      <c r="L24" s="46" t="str">
        <f t="shared" si="2"/>
        <v>X</v>
      </c>
      <c r="M24" s="37" t="str">
        <f t="shared" si="2"/>
        <v/>
      </c>
      <c r="N24" s="64" t="str">
        <f t="shared" si="2"/>
        <v/>
      </c>
      <c r="O24" s="37" t="str">
        <f t="shared" si="2"/>
        <v/>
      </c>
      <c r="P24" s="37" t="str">
        <f t="shared" si="2"/>
        <v/>
      </c>
      <c r="U24" s="17"/>
    </row>
    <row r="25" spans="2:21" x14ac:dyDescent="0.2">
      <c r="C25" s="1" t="s">
        <v>29</v>
      </c>
      <c r="G25" s="44" t="str">
        <f t="shared" si="1"/>
        <v/>
      </c>
      <c r="H25" s="37" t="str">
        <f t="shared" si="1"/>
        <v/>
      </c>
      <c r="I25" s="37" t="str">
        <f t="shared" si="1"/>
        <v/>
      </c>
      <c r="J25" s="36" t="str">
        <f t="shared" si="2"/>
        <v/>
      </c>
      <c r="K25" s="37" t="str">
        <f t="shared" si="2"/>
        <v/>
      </c>
      <c r="L25" s="46" t="str">
        <f t="shared" si="2"/>
        <v/>
      </c>
      <c r="M25" s="37" t="str">
        <f t="shared" si="2"/>
        <v/>
      </c>
      <c r="N25" s="64" t="str">
        <f t="shared" si="2"/>
        <v/>
      </c>
      <c r="O25" s="37" t="str">
        <f t="shared" si="2"/>
        <v/>
      </c>
      <c r="P25" s="37" t="str">
        <f t="shared" si="2"/>
        <v/>
      </c>
      <c r="U25" s="17"/>
    </row>
    <row r="26" spans="2:21" x14ac:dyDescent="0.2">
      <c r="C26" s="1" t="s">
        <v>30</v>
      </c>
      <c r="G26" s="44" t="str">
        <f t="shared" si="1"/>
        <v/>
      </c>
      <c r="H26" s="37" t="str">
        <f t="shared" si="1"/>
        <v/>
      </c>
      <c r="I26" s="37" t="str">
        <f t="shared" si="1"/>
        <v/>
      </c>
      <c r="J26" s="36" t="str">
        <f t="shared" si="2"/>
        <v/>
      </c>
      <c r="K26" s="37" t="str">
        <f t="shared" si="2"/>
        <v/>
      </c>
      <c r="L26" s="46" t="str">
        <f t="shared" si="2"/>
        <v/>
      </c>
      <c r="M26" s="37" t="str">
        <f t="shared" si="2"/>
        <v/>
      </c>
      <c r="N26" s="64" t="str">
        <f t="shared" si="2"/>
        <v/>
      </c>
      <c r="O26" s="37" t="str">
        <f t="shared" si="2"/>
        <v/>
      </c>
      <c r="P26" s="37" t="str">
        <f t="shared" si="2"/>
        <v/>
      </c>
      <c r="U26" s="17"/>
    </row>
    <row r="27" spans="2:21" s="22" customFormat="1" x14ac:dyDescent="0.2">
      <c r="B27" s="7"/>
      <c r="C27" s="34" t="s">
        <v>31</v>
      </c>
      <c r="D27" s="35"/>
      <c r="E27" s="9"/>
      <c r="F27" s="9"/>
      <c r="G27" s="45" t="str">
        <f t="shared" si="1"/>
        <v>*</v>
      </c>
      <c r="H27" s="39" t="str">
        <f t="shared" si="1"/>
        <v>*</v>
      </c>
      <c r="I27" s="39" t="str">
        <f t="shared" si="1"/>
        <v/>
      </c>
      <c r="J27" s="38" t="str">
        <f t="shared" si="2"/>
        <v/>
      </c>
      <c r="K27" s="39" t="str">
        <f t="shared" si="2"/>
        <v/>
      </c>
      <c r="L27" s="39" t="str">
        <f t="shared" si="2"/>
        <v>X</v>
      </c>
      <c r="M27" s="39" t="str">
        <f t="shared" si="2"/>
        <v/>
      </c>
      <c r="N27" s="65" t="str">
        <f t="shared" si="2"/>
        <v/>
      </c>
      <c r="O27" s="43" t="str">
        <f t="shared" si="2"/>
        <v>X</v>
      </c>
      <c r="P27" s="43" t="str">
        <f t="shared" si="2"/>
        <v>X</v>
      </c>
      <c r="Q27" s="7"/>
      <c r="R27" s="8"/>
      <c r="S27" s="8"/>
      <c r="T27" s="8"/>
      <c r="U27" s="24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E3CA-DA23-0044-94AC-E35A37A66FE4}">
  <sheetPr>
    <pageSetUpPr fitToPage="1"/>
  </sheetPr>
  <dimension ref="A1:V2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X32" sqref="X32"/>
    </sheetView>
  </sheetViews>
  <sheetFormatPr baseColWidth="10" defaultRowHeight="16" x14ac:dyDescent="0.2"/>
  <cols>
    <col min="1" max="1" width="19.33203125" bestFit="1" customWidth="1"/>
    <col min="2" max="2" width="6.1640625" style="4" bestFit="1" customWidth="1"/>
    <col min="3" max="3" width="7.1640625" style="2" bestFit="1" customWidth="1"/>
    <col min="4" max="4" width="5.33203125" style="12" bestFit="1" customWidth="1"/>
    <col min="5" max="5" width="3.6640625" style="3" bestFit="1" customWidth="1"/>
    <col min="6" max="6" width="5" style="3" hidden="1" customWidth="1"/>
    <col min="7" max="7" width="5.33203125" style="12" bestFit="1" customWidth="1"/>
    <col min="8" max="8" width="6.83203125" style="2" bestFit="1" customWidth="1"/>
    <col min="9" max="9" width="6.83203125" style="2" customWidth="1"/>
    <col min="10" max="10" width="6.83203125" style="4" bestFit="1" customWidth="1"/>
    <col min="11" max="11" width="7" style="2" bestFit="1" customWidth="1"/>
    <col min="12" max="12" width="6.83203125" style="5" bestFit="1" customWidth="1"/>
    <col min="13" max="13" width="5.83203125" style="2" bestFit="1" customWidth="1"/>
    <col min="14" max="14" width="6.83203125" style="4" bestFit="1" customWidth="1"/>
    <col min="15" max="16" width="6.83203125" style="2" bestFit="1" customWidth="1"/>
    <col min="17" max="17" width="6.83203125" style="4" bestFit="1" customWidth="1"/>
    <col min="18" max="18" width="6.83203125" style="5" bestFit="1" customWidth="1"/>
    <col min="19" max="19" width="4.83203125" style="5" bestFit="1" customWidth="1"/>
    <col min="20" max="20" width="3.83203125" style="46" customWidth="1"/>
    <col min="21" max="21" width="3.83203125" style="5" customWidth="1"/>
    <col min="22" max="22" width="10.83203125" style="18"/>
  </cols>
  <sheetData>
    <row r="1" spans="1:22" s="11" customFormat="1" x14ac:dyDescent="0.2">
      <c r="A1" s="47" t="s">
        <v>19</v>
      </c>
      <c r="B1" s="48" t="s">
        <v>0</v>
      </c>
      <c r="C1" s="49" t="s">
        <v>1</v>
      </c>
      <c r="D1" s="50" t="s">
        <v>2</v>
      </c>
      <c r="E1" s="51" t="s">
        <v>3</v>
      </c>
      <c r="F1" s="51" t="s">
        <v>4</v>
      </c>
      <c r="G1" s="50" t="s">
        <v>7</v>
      </c>
      <c r="H1" s="49" t="s">
        <v>9</v>
      </c>
      <c r="I1" s="49" t="s">
        <v>12</v>
      </c>
      <c r="J1" s="48" t="s">
        <v>5</v>
      </c>
      <c r="K1" s="49" t="s">
        <v>6</v>
      </c>
      <c r="L1" s="49" t="s">
        <v>16</v>
      </c>
      <c r="M1" s="49" t="s">
        <v>8</v>
      </c>
      <c r="N1" s="48" t="s">
        <v>11</v>
      </c>
      <c r="O1" s="49" t="s">
        <v>10</v>
      </c>
      <c r="P1" s="49" t="s">
        <v>15</v>
      </c>
      <c r="Q1" s="48" t="s">
        <v>13</v>
      </c>
      <c r="R1" s="49" t="s">
        <v>14</v>
      </c>
      <c r="S1" s="52" t="s">
        <v>34</v>
      </c>
      <c r="T1" s="69" t="s">
        <v>51</v>
      </c>
      <c r="U1" s="10"/>
      <c r="V1" s="6" t="s">
        <v>18</v>
      </c>
    </row>
    <row r="2" spans="1:22" x14ac:dyDescent="0.2">
      <c r="A2" s="58" t="s">
        <v>20</v>
      </c>
      <c r="B2" s="59">
        <v>0.6</v>
      </c>
      <c r="C2" s="60">
        <v>0.60029999999999994</v>
      </c>
      <c r="D2" s="79">
        <v>1.0033000000000001</v>
      </c>
      <c r="E2" s="62">
        <v>0.84309999999999996</v>
      </c>
      <c r="F2" s="62">
        <v>0.98609999999999998</v>
      </c>
      <c r="G2" s="61">
        <v>4.9264000000000001</v>
      </c>
      <c r="H2" s="60">
        <v>0.1171</v>
      </c>
      <c r="I2" s="60">
        <v>0</v>
      </c>
      <c r="J2" s="59">
        <v>0</v>
      </c>
      <c r="K2" s="60">
        <v>0</v>
      </c>
      <c r="L2" s="60">
        <v>2.5600000000000001E-2</v>
      </c>
      <c r="M2" s="60">
        <v>-3.6299999999999999E-2</v>
      </c>
      <c r="N2" s="59">
        <v>-2.9999999999999997E-4</v>
      </c>
      <c r="O2" s="75">
        <v>9.9699999999999997E-2</v>
      </c>
      <c r="P2" s="60">
        <v>-1.6E-2</v>
      </c>
      <c r="Q2" s="59">
        <v>8.3999999999999995E-3</v>
      </c>
      <c r="R2" s="60">
        <v>-6.7999999999999996E-3</v>
      </c>
      <c r="S2" s="63">
        <v>-0.15540000000000001</v>
      </c>
      <c r="T2" s="70" t="s">
        <v>53</v>
      </c>
    </row>
    <row r="3" spans="1:22" x14ac:dyDescent="0.2">
      <c r="A3" s="53" t="s">
        <v>21</v>
      </c>
      <c r="B3" s="4">
        <v>0.6</v>
      </c>
      <c r="C3" s="5">
        <v>0.69199999999999995</v>
      </c>
      <c r="D3" s="80">
        <v>1.92</v>
      </c>
      <c r="E3" s="40">
        <v>1.6133999999999999</v>
      </c>
      <c r="F3" s="40">
        <v>0.41980000000000001</v>
      </c>
      <c r="G3" s="12">
        <v>1.2159</v>
      </c>
      <c r="H3" s="5">
        <v>0.1028</v>
      </c>
      <c r="I3" s="5">
        <v>0</v>
      </c>
      <c r="J3" s="4">
        <v>0</v>
      </c>
      <c r="K3" s="5">
        <v>0</v>
      </c>
      <c r="L3" s="5">
        <v>4.7300000000000002E-2</v>
      </c>
      <c r="M3" s="5">
        <v>-2.64E-2</v>
      </c>
      <c r="N3" s="4">
        <v>-9.1999999999999998E-2</v>
      </c>
      <c r="O3" s="76">
        <v>8.0000000000000002E-3</v>
      </c>
      <c r="P3" s="5">
        <v>-3.0700000000000002E-2</v>
      </c>
      <c r="Q3" s="4">
        <v>-9.1999999999999998E-2</v>
      </c>
      <c r="R3" s="5">
        <v>-9.9900000000000003E-2</v>
      </c>
      <c r="S3" s="54">
        <v>-2.4965000000000002</v>
      </c>
      <c r="T3" s="71" t="s">
        <v>50</v>
      </c>
    </row>
    <row r="4" spans="1:22" x14ac:dyDescent="0.2">
      <c r="A4" s="53" t="s">
        <v>22</v>
      </c>
      <c r="B4" s="4">
        <v>0.6</v>
      </c>
      <c r="C4" s="5">
        <v>0.79769999999999996</v>
      </c>
      <c r="D4" s="73">
        <v>2.9767000000000001</v>
      </c>
      <c r="E4" s="40">
        <v>2.4315000000000002</v>
      </c>
      <c r="F4" s="40">
        <v>0.21129999999999999</v>
      </c>
      <c r="G4" s="12">
        <v>5.944</v>
      </c>
      <c r="H4" s="5">
        <v>0.109</v>
      </c>
      <c r="I4" s="5">
        <v>0</v>
      </c>
      <c r="J4" s="4">
        <v>0</v>
      </c>
      <c r="K4" s="5">
        <v>0</v>
      </c>
      <c r="L4" s="5">
        <v>5.1499999999999997E-2</v>
      </c>
      <c r="M4" s="5">
        <v>-1.7299999999999999E-2</v>
      </c>
      <c r="N4" s="4">
        <v>-0.19769999999999999</v>
      </c>
      <c r="O4" s="5">
        <v>-9.7699999999999995E-2</v>
      </c>
      <c r="P4" s="5">
        <v>-5.45E-2</v>
      </c>
      <c r="Q4" s="4">
        <v>-0.19769999999999999</v>
      </c>
      <c r="R4" s="5">
        <v>-0.2041</v>
      </c>
      <c r="S4" s="54">
        <v>-5.1029999999999998</v>
      </c>
      <c r="T4" s="71" t="s">
        <v>39</v>
      </c>
    </row>
    <row r="5" spans="1:22" x14ac:dyDescent="0.2">
      <c r="A5" s="53" t="s">
        <v>23</v>
      </c>
      <c r="B5" s="4">
        <v>0.64</v>
      </c>
      <c r="C5" s="5">
        <v>0.98380000000000001</v>
      </c>
      <c r="D5" s="73">
        <v>3.456</v>
      </c>
      <c r="E5" s="40">
        <v>0.74709999999999999</v>
      </c>
      <c r="F5" s="40">
        <v>1.1385000000000001</v>
      </c>
      <c r="G5" s="13" t="s">
        <v>17</v>
      </c>
      <c r="H5" s="55" t="s">
        <v>17</v>
      </c>
      <c r="I5" s="5">
        <v>0</v>
      </c>
      <c r="J5" s="4">
        <v>0</v>
      </c>
      <c r="K5" s="5">
        <v>0</v>
      </c>
      <c r="L5" s="5">
        <v>6.8999999999999999E-3</v>
      </c>
      <c r="M5" s="5">
        <v>-8.0000000000000002E-3</v>
      </c>
      <c r="N5" s="4">
        <v>-0.34379999999999999</v>
      </c>
      <c r="O5" s="5">
        <v>-0.20380000000000001</v>
      </c>
      <c r="P5" s="5">
        <v>-0.37919999999999998</v>
      </c>
      <c r="Q5" s="4">
        <v>-0.38379999999999997</v>
      </c>
      <c r="R5" s="5">
        <v>-0.35410000000000003</v>
      </c>
      <c r="S5" s="54">
        <v>-3.5405000000000002</v>
      </c>
      <c r="T5" s="71" t="s">
        <v>39</v>
      </c>
    </row>
    <row r="6" spans="1:22" x14ac:dyDescent="0.2">
      <c r="A6" s="53" t="s">
        <v>24</v>
      </c>
      <c r="B6" s="4">
        <v>0.52</v>
      </c>
      <c r="C6" s="5">
        <v>0.66649999999999998</v>
      </c>
      <c r="D6" s="73">
        <v>8.3239000000000001</v>
      </c>
      <c r="E6" s="40">
        <v>8.0289000000000001</v>
      </c>
      <c r="F6" s="40">
        <v>2.46E-2</v>
      </c>
      <c r="G6" s="13" t="s">
        <v>17</v>
      </c>
      <c r="H6" s="5">
        <v>2.58E-2</v>
      </c>
      <c r="I6" s="5">
        <v>1.2500000000000001E-2</v>
      </c>
      <c r="J6" s="4">
        <v>1.5E-3</v>
      </c>
      <c r="K6" s="5">
        <v>2.0000000000000001E-4</v>
      </c>
      <c r="L6" s="5">
        <v>2.7000000000000001E-3</v>
      </c>
      <c r="M6" s="5">
        <v>5.9999999999999995E-4</v>
      </c>
      <c r="N6" s="4">
        <v>-0.14649999999999999</v>
      </c>
      <c r="O6" s="5">
        <v>-0.1265</v>
      </c>
      <c r="P6" s="5">
        <v>-5.8999999999999999E-3</v>
      </c>
      <c r="Q6" s="4">
        <v>-0.16650000000000001</v>
      </c>
      <c r="R6" s="5">
        <v>-0.13150000000000001</v>
      </c>
      <c r="S6" s="54">
        <v>-1.5783</v>
      </c>
      <c r="T6" s="71" t="s">
        <v>39</v>
      </c>
    </row>
    <row r="7" spans="1:22" x14ac:dyDescent="0.2">
      <c r="A7" s="53" t="s">
        <v>25</v>
      </c>
      <c r="B7" s="4">
        <v>0.51</v>
      </c>
      <c r="C7" s="5">
        <v>0.56569999999999998</v>
      </c>
      <c r="D7" s="73">
        <v>6.5736999999999997</v>
      </c>
      <c r="E7" s="40">
        <v>4.9969999999999999</v>
      </c>
      <c r="F7" s="40">
        <v>0.10009999999999999</v>
      </c>
      <c r="G7" s="12">
        <v>-0.7359</v>
      </c>
      <c r="H7" s="5">
        <v>8.3999999999999995E-3</v>
      </c>
      <c r="I7" s="5">
        <v>-5.0000000000000001E-3</v>
      </c>
      <c r="J7" s="4">
        <v>-1.49E-2</v>
      </c>
      <c r="K7" s="5">
        <v>-2.8E-3</v>
      </c>
      <c r="L7" s="5">
        <v>-1.34E-2</v>
      </c>
      <c r="M7" s="5">
        <v>-3.5999999999999999E-3</v>
      </c>
      <c r="N7" s="4">
        <v>-5.57E-2</v>
      </c>
      <c r="O7" s="5">
        <v>-4.5699999999999998E-2</v>
      </c>
      <c r="P7" s="5">
        <v>-1.5800000000000002E-2</v>
      </c>
      <c r="Q7" s="4">
        <v>-6.5699999999999995E-2</v>
      </c>
      <c r="R7" s="5">
        <v>-0.05</v>
      </c>
      <c r="S7" s="54">
        <v>-0.4995</v>
      </c>
      <c r="T7" s="71" t="s">
        <v>39</v>
      </c>
    </row>
    <row r="8" spans="1:22" x14ac:dyDescent="0.2">
      <c r="A8" s="53" t="s">
        <v>26</v>
      </c>
      <c r="B8" s="4">
        <v>0.52300000000000002</v>
      </c>
      <c r="C8" s="5">
        <v>0.59930000000000005</v>
      </c>
      <c r="D8" s="73">
        <v>4.3182999999999998</v>
      </c>
      <c r="E8" s="40">
        <v>5.4100000000000002E-2</v>
      </c>
      <c r="F8" s="40">
        <v>18.401199999999999</v>
      </c>
      <c r="G8" s="12">
        <v>-15.289400000000001</v>
      </c>
      <c r="H8" s="5">
        <v>-2.9399999999999999E-2</v>
      </c>
      <c r="I8" s="5">
        <v>-9.1999999999999998E-2</v>
      </c>
      <c r="J8" s="4">
        <v>-9.6100000000000005E-2</v>
      </c>
      <c r="K8" s="5">
        <v>-6.7000000000000004E-2</v>
      </c>
      <c r="L8" s="5">
        <v>-9.1800000000000007E-2</v>
      </c>
      <c r="M8" s="5">
        <v>-4.6100000000000002E-2</v>
      </c>
      <c r="N8" s="4">
        <v>-7.6300000000000007E-2</v>
      </c>
      <c r="O8" s="5">
        <v>-5.33E-2</v>
      </c>
      <c r="P8" s="5">
        <v>-9.8100000000000007E-2</v>
      </c>
      <c r="Q8" s="4">
        <v>-9.9299999999999999E-2</v>
      </c>
      <c r="R8" s="5">
        <v>-9.8500000000000004E-2</v>
      </c>
      <c r="S8" s="54">
        <v>-0.98529999999999995</v>
      </c>
      <c r="T8" s="71" t="s">
        <v>39</v>
      </c>
    </row>
    <row r="9" spans="1:22" x14ac:dyDescent="0.2">
      <c r="A9" s="53" t="s">
        <v>27</v>
      </c>
      <c r="B9" s="4">
        <v>0.52300000000000002</v>
      </c>
      <c r="C9" s="5">
        <v>0.6</v>
      </c>
      <c r="D9" s="73">
        <v>4.3478000000000003</v>
      </c>
      <c r="E9" s="40">
        <v>0</v>
      </c>
      <c r="F9" s="66" t="s">
        <v>49</v>
      </c>
      <c r="G9" s="12">
        <v>-18.093499999999999</v>
      </c>
      <c r="H9" s="5">
        <v>-0.08</v>
      </c>
      <c r="I9" s="5">
        <v>-0.192</v>
      </c>
      <c r="J9" s="4">
        <v>-0.1</v>
      </c>
      <c r="K9" s="5">
        <v>-0.12609999999999999</v>
      </c>
      <c r="L9" s="5">
        <v>-0.1</v>
      </c>
      <c r="M9" s="5">
        <v>-7.9699999999999993E-2</v>
      </c>
      <c r="N9" s="4">
        <v>-7.6999999999999999E-2</v>
      </c>
      <c r="O9" s="5">
        <v>-5.3999999999999999E-2</v>
      </c>
      <c r="P9" s="5">
        <v>-0.1</v>
      </c>
      <c r="Q9" s="4">
        <v>-0.1</v>
      </c>
      <c r="R9" s="5">
        <v>-0.1</v>
      </c>
      <c r="S9" s="54">
        <v>-1</v>
      </c>
      <c r="T9" s="71" t="s">
        <v>39</v>
      </c>
    </row>
    <row r="10" spans="1:22" x14ac:dyDescent="0.2">
      <c r="A10" s="53" t="s">
        <v>28</v>
      </c>
      <c r="B10" s="4">
        <v>0.56999999999999995</v>
      </c>
      <c r="C10" s="5">
        <v>0.73980000000000001</v>
      </c>
      <c r="D10" s="73">
        <v>3.4262000000000001</v>
      </c>
      <c r="E10" s="40">
        <v>1.9415</v>
      </c>
      <c r="F10" s="40">
        <v>0.31509999999999999</v>
      </c>
      <c r="G10" s="12">
        <v>-29.989699999999999</v>
      </c>
      <c r="H10" s="5">
        <v>-1.6E-2</v>
      </c>
      <c r="I10" s="5">
        <v>0</v>
      </c>
      <c r="J10" s="4">
        <v>0</v>
      </c>
      <c r="K10" s="5">
        <v>0</v>
      </c>
      <c r="L10" s="5">
        <v>8.5000000000000006E-3</v>
      </c>
      <c r="M10" s="5">
        <v>-1.3899999999999999E-2</v>
      </c>
      <c r="N10" s="4">
        <v>-0.16980000000000001</v>
      </c>
      <c r="O10" s="5">
        <v>-9.98E-2</v>
      </c>
      <c r="P10" s="5">
        <v>-0.10390000000000001</v>
      </c>
      <c r="Q10" s="4">
        <v>-0.13980000000000001</v>
      </c>
      <c r="R10" s="5">
        <v>-0.15509999999999999</v>
      </c>
      <c r="S10" s="54">
        <v>-1.5513999999999999</v>
      </c>
      <c r="T10" s="71" t="s">
        <v>39</v>
      </c>
    </row>
    <row r="11" spans="1:22" x14ac:dyDescent="0.2">
      <c r="A11" s="53" t="s">
        <v>29</v>
      </c>
      <c r="B11" s="4">
        <v>0.443</v>
      </c>
      <c r="C11" s="5">
        <v>0.55600000000000005</v>
      </c>
      <c r="D11" s="73">
        <v>-0.98219999999999996</v>
      </c>
      <c r="E11" s="40">
        <v>1.6238999999999999</v>
      </c>
      <c r="F11" s="40">
        <v>0.4158</v>
      </c>
      <c r="G11" s="12">
        <v>-29.011500000000002</v>
      </c>
      <c r="H11" s="5">
        <v>-0.15359999999999999</v>
      </c>
      <c r="I11" s="5">
        <v>-9.1999999999999998E-2</v>
      </c>
      <c r="J11" s="4">
        <v>-9.4899999999999998E-2</v>
      </c>
      <c r="K11" s="5">
        <v>-0.08</v>
      </c>
      <c r="L11" s="5">
        <v>-7.8299999999999995E-2</v>
      </c>
      <c r="M11" s="5">
        <v>-3.3599999999999998E-2</v>
      </c>
      <c r="N11" s="4">
        <v>-0.113</v>
      </c>
      <c r="O11" s="5">
        <v>-0.17</v>
      </c>
      <c r="P11" s="5">
        <v>-0.14849999999999999</v>
      </c>
      <c r="Q11" s="4">
        <v>-0.156</v>
      </c>
      <c r="R11" s="5">
        <v>-0.1118</v>
      </c>
      <c r="S11" s="54">
        <v>-1.1185</v>
      </c>
      <c r="T11" s="71" t="s">
        <v>39</v>
      </c>
    </row>
    <row r="12" spans="1:22" x14ac:dyDescent="0.2">
      <c r="A12" s="53" t="s">
        <v>30</v>
      </c>
      <c r="B12" s="4">
        <v>0.5</v>
      </c>
      <c r="C12" s="5">
        <v>0.33879999999999999</v>
      </c>
      <c r="D12" s="74" t="s">
        <v>17</v>
      </c>
      <c r="E12" s="40">
        <v>1.3046</v>
      </c>
      <c r="F12" s="40">
        <v>0.66649999999999998</v>
      </c>
      <c r="G12" s="12">
        <v>31.229299999999999</v>
      </c>
      <c r="H12" s="5">
        <v>8.8300000000000003E-2</v>
      </c>
      <c r="I12" s="5">
        <v>0.06</v>
      </c>
      <c r="J12" s="4">
        <v>0.16120000000000001</v>
      </c>
      <c r="K12" s="5">
        <v>4.9299999999999997E-2</v>
      </c>
      <c r="L12" s="5">
        <v>0.16120000000000001</v>
      </c>
      <c r="M12" s="5">
        <v>5.4199999999999998E-2</v>
      </c>
      <c r="N12" s="4">
        <v>0.16120000000000001</v>
      </c>
      <c r="O12" s="5">
        <v>0.16120000000000001</v>
      </c>
      <c r="P12" s="5">
        <v>0.16120000000000001</v>
      </c>
      <c r="Q12" s="4">
        <v>0.16120000000000001</v>
      </c>
      <c r="R12" s="5">
        <v>0.15640000000000001</v>
      </c>
      <c r="S12" s="54">
        <v>1.5639000000000001</v>
      </c>
      <c r="T12" s="71" t="s">
        <v>52</v>
      </c>
    </row>
    <row r="13" spans="1:22" s="22" customFormat="1" x14ac:dyDescent="0.2">
      <c r="A13" s="56" t="s">
        <v>31</v>
      </c>
      <c r="B13" s="7">
        <v>0.3</v>
      </c>
      <c r="C13" s="8">
        <v>0.17960000000000001</v>
      </c>
      <c r="D13" s="78">
        <v>1.6019000000000001</v>
      </c>
      <c r="E13" s="9">
        <v>5.0250000000000004</v>
      </c>
      <c r="F13" s="9">
        <v>0</v>
      </c>
      <c r="G13" s="35">
        <v>-24.595600000000001</v>
      </c>
      <c r="H13" s="8">
        <v>-0.23599999999999999</v>
      </c>
      <c r="I13" s="8">
        <v>0.06</v>
      </c>
      <c r="J13" s="7">
        <v>0.13200000000000001</v>
      </c>
      <c r="K13" s="8">
        <v>3.2399999999999998E-2</v>
      </c>
      <c r="L13" s="8">
        <v>-8.9800000000000005E-2</v>
      </c>
      <c r="M13" s="8">
        <v>8.2699999999999996E-2</v>
      </c>
      <c r="N13" s="7">
        <v>0.12039999999999999</v>
      </c>
      <c r="O13" s="77">
        <v>-7.9600000000000004E-2</v>
      </c>
      <c r="P13" s="77">
        <v>-0.68459999999999999</v>
      </c>
      <c r="Q13" s="7">
        <v>0.12039999999999999</v>
      </c>
      <c r="R13" s="8">
        <v>0.15</v>
      </c>
      <c r="S13" s="57">
        <v>1.4997</v>
      </c>
      <c r="T13" s="72" t="s">
        <v>50</v>
      </c>
      <c r="U13" s="8"/>
    </row>
    <row r="15" spans="1:22" s="22" customFormat="1" x14ac:dyDescent="0.2">
      <c r="A15" s="23"/>
      <c r="B15" s="24"/>
      <c r="C15" s="27" t="s">
        <v>32</v>
      </c>
      <c r="D15" s="28"/>
      <c r="E15" s="25"/>
      <c r="F15" s="26"/>
      <c r="G15" s="29" t="str">
        <f>G1</f>
        <v xml:space="preserve"> Decl</v>
      </c>
      <c r="H15" s="33" t="str">
        <f>H1</f>
        <v xml:space="preserve"> LO</v>
      </c>
      <c r="I15" s="31" t="str">
        <f>I1</f>
        <v xml:space="preserve"> MM</v>
      </c>
      <c r="J15" s="29" t="str">
        <f>J1</f>
        <v xml:space="preserve"> BS_50</v>
      </c>
      <c r="K15" s="30" t="str">
        <f t="shared" ref="K15:O15" si="0">K1</f>
        <v xml:space="preserve"> BV_50</v>
      </c>
      <c r="L15" s="31" t="str">
        <f>L1</f>
        <v>β</v>
      </c>
      <c r="M15" s="30" t="str">
        <f t="shared" si="0"/>
        <v xml:space="preserve"> GS</v>
      </c>
      <c r="N15" s="32" t="str">
        <f>N1</f>
        <v xml:space="preserve"> PR</v>
      </c>
      <c r="O15" s="31" t="str">
        <f t="shared" si="0"/>
        <v xml:space="preserve"> EG</v>
      </c>
      <c r="P15" s="31" t="str">
        <f>P1</f>
        <v>𝛾</v>
      </c>
      <c r="Q15" s="7"/>
      <c r="R15" s="8"/>
      <c r="S15" s="8"/>
      <c r="T15" s="39"/>
      <c r="U15" s="8"/>
      <c r="V15" s="6" t="s">
        <v>18</v>
      </c>
    </row>
    <row r="16" spans="1:22" x14ac:dyDescent="0.2">
      <c r="A16" s="19"/>
      <c r="B16" s="17"/>
      <c r="C16" s="1" t="s">
        <v>20</v>
      </c>
      <c r="D16" s="14"/>
      <c r="E16" s="15"/>
      <c r="F16" s="16"/>
      <c r="G16" s="81" t="str">
        <f t="shared" ref="G16:I27" si="1">IF(OR(AND($R2 &gt; 0, G2 &lt; 0), AND($R2 &lt; 0, G2 &gt; 0)), "*", "")</f>
        <v>*</v>
      </c>
      <c r="H16" s="82" t="str">
        <f t="shared" si="1"/>
        <v>*</v>
      </c>
      <c r="I16" s="20" t="str">
        <f t="shared" si="1"/>
        <v/>
      </c>
      <c r="J16" s="21" t="str">
        <f t="shared" ref="J16:P27" si="2">IF(OR(AND($R2 &gt; 0, J2 &lt; 0), AND($R2 &lt; 0, J2 &gt; 0)), "X", "")</f>
        <v/>
      </c>
      <c r="K16" s="20" t="str">
        <f t="shared" si="2"/>
        <v/>
      </c>
      <c r="L16" s="20" t="str">
        <f t="shared" si="2"/>
        <v>X</v>
      </c>
      <c r="M16" s="20" t="str">
        <f t="shared" si="2"/>
        <v/>
      </c>
      <c r="N16" s="21" t="str">
        <f t="shared" si="2"/>
        <v/>
      </c>
      <c r="O16" s="20" t="str">
        <f t="shared" si="2"/>
        <v>X</v>
      </c>
      <c r="P16" s="20" t="str">
        <f t="shared" si="2"/>
        <v/>
      </c>
    </row>
    <row r="17" spans="2:22" x14ac:dyDescent="0.2">
      <c r="C17" s="1" t="s">
        <v>21</v>
      </c>
      <c r="G17" s="87" t="str">
        <f t="shared" si="1"/>
        <v>*</v>
      </c>
      <c r="H17" s="67" t="str">
        <f t="shared" si="1"/>
        <v>*</v>
      </c>
      <c r="I17" s="37" t="str">
        <f t="shared" si="1"/>
        <v/>
      </c>
      <c r="J17" s="36" t="str">
        <f t="shared" si="2"/>
        <v/>
      </c>
      <c r="K17" s="37" t="str">
        <f t="shared" si="2"/>
        <v/>
      </c>
      <c r="L17" s="46" t="str">
        <f t="shared" si="2"/>
        <v>X</v>
      </c>
      <c r="M17" s="37" t="str">
        <f t="shared" si="2"/>
        <v/>
      </c>
      <c r="N17" s="64" t="str">
        <f t="shared" si="2"/>
        <v/>
      </c>
      <c r="O17" s="67" t="str">
        <f t="shared" si="2"/>
        <v>X</v>
      </c>
      <c r="P17" s="67" t="str">
        <f t="shared" si="2"/>
        <v/>
      </c>
    </row>
    <row r="18" spans="2:22" x14ac:dyDescent="0.2">
      <c r="C18" s="1" t="s">
        <v>22</v>
      </c>
      <c r="G18" s="44" t="str">
        <f t="shared" si="1"/>
        <v>*</v>
      </c>
      <c r="H18" s="37" t="str">
        <f t="shared" si="1"/>
        <v>*</v>
      </c>
      <c r="I18" s="37" t="str">
        <f t="shared" si="1"/>
        <v/>
      </c>
      <c r="J18" s="36" t="str">
        <f t="shared" si="2"/>
        <v/>
      </c>
      <c r="K18" s="37" t="str">
        <f t="shared" si="2"/>
        <v/>
      </c>
      <c r="L18" s="46" t="str">
        <f t="shared" si="2"/>
        <v>X</v>
      </c>
      <c r="M18" s="37" t="str">
        <f t="shared" si="2"/>
        <v/>
      </c>
      <c r="N18" s="64" t="str">
        <f t="shared" si="2"/>
        <v/>
      </c>
      <c r="O18" s="67" t="str">
        <f t="shared" si="2"/>
        <v/>
      </c>
      <c r="P18" s="67" t="str">
        <f t="shared" si="2"/>
        <v/>
      </c>
    </row>
    <row r="19" spans="2:22" x14ac:dyDescent="0.2">
      <c r="C19" s="1" t="s">
        <v>23</v>
      </c>
      <c r="G19" s="85" t="str">
        <f t="shared" si="1"/>
        <v>*</v>
      </c>
      <c r="H19" s="86" t="str">
        <f t="shared" si="1"/>
        <v>*</v>
      </c>
      <c r="I19" s="37" t="str">
        <f t="shared" si="1"/>
        <v/>
      </c>
      <c r="J19" s="36" t="str">
        <f t="shared" si="2"/>
        <v/>
      </c>
      <c r="K19" s="37" t="str">
        <f t="shared" si="2"/>
        <v/>
      </c>
      <c r="L19" s="46" t="str">
        <f t="shared" si="2"/>
        <v>X</v>
      </c>
      <c r="M19" s="37" t="str">
        <f t="shared" si="2"/>
        <v/>
      </c>
      <c r="N19" s="64" t="str">
        <f t="shared" si="2"/>
        <v/>
      </c>
      <c r="O19" s="67" t="str">
        <f t="shared" si="2"/>
        <v/>
      </c>
      <c r="P19" s="67" t="str">
        <f t="shared" si="2"/>
        <v/>
      </c>
    </row>
    <row r="20" spans="2:22" x14ac:dyDescent="0.2">
      <c r="C20" s="1" t="s">
        <v>24</v>
      </c>
      <c r="G20" s="85" t="str">
        <f t="shared" si="1"/>
        <v>*</v>
      </c>
      <c r="H20" s="37" t="str">
        <f t="shared" si="1"/>
        <v>*</v>
      </c>
      <c r="I20" s="37" t="str">
        <f t="shared" si="1"/>
        <v>*</v>
      </c>
      <c r="J20" s="36" t="str">
        <f t="shared" si="2"/>
        <v>X</v>
      </c>
      <c r="K20" s="37" t="str">
        <f t="shared" si="2"/>
        <v>X</v>
      </c>
      <c r="L20" s="46" t="str">
        <f t="shared" si="2"/>
        <v>X</v>
      </c>
      <c r="M20" s="37" t="str">
        <f t="shared" si="2"/>
        <v>X</v>
      </c>
      <c r="N20" s="64" t="str">
        <f t="shared" si="2"/>
        <v/>
      </c>
      <c r="O20" s="67" t="str">
        <f t="shared" si="2"/>
        <v/>
      </c>
      <c r="P20" s="67" t="str">
        <f t="shared" si="2"/>
        <v/>
      </c>
      <c r="V20" s="17"/>
    </row>
    <row r="21" spans="2:22" x14ac:dyDescent="0.2">
      <c r="C21" s="1" t="s">
        <v>25</v>
      </c>
      <c r="G21" s="44" t="str">
        <f t="shared" si="1"/>
        <v/>
      </c>
      <c r="H21" s="37" t="str">
        <f t="shared" si="1"/>
        <v>*</v>
      </c>
      <c r="I21" s="37" t="str">
        <f t="shared" si="1"/>
        <v/>
      </c>
      <c r="J21" s="36" t="str">
        <f t="shared" si="2"/>
        <v/>
      </c>
      <c r="K21" s="37" t="str">
        <f t="shared" si="2"/>
        <v/>
      </c>
      <c r="L21" s="46" t="str">
        <f t="shared" si="2"/>
        <v/>
      </c>
      <c r="M21" s="37" t="str">
        <f t="shared" si="2"/>
        <v/>
      </c>
      <c r="N21" s="64" t="str">
        <f t="shared" si="2"/>
        <v/>
      </c>
      <c r="O21" s="67" t="str">
        <f t="shared" si="2"/>
        <v/>
      </c>
      <c r="P21" s="67" t="str">
        <f t="shared" si="2"/>
        <v/>
      </c>
      <c r="V21" s="17"/>
    </row>
    <row r="22" spans="2:22" x14ac:dyDescent="0.2">
      <c r="C22" s="1" t="s">
        <v>26</v>
      </c>
      <c r="G22" s="44" t="str">
        <f t="shared" si="1"/>
        <v/>
      </c>
      <c r="H22" s="37" t="str">
        <f t="shared" si="1"/>
        <v/>
      </c>
      <c r="I22" s="37" t="str">
        <f t="shared" si="1"/>
        <v/>
      </c>
      <c r="J22" s="36" t="str">
        <f t="shared" si="2"/>
        <v/>
      </c>
      <c r="K22" s="37" t="str">
        <f t="shared" si="2"/>
        <v/>
      </c>
      <c r="L22" s="46" t="str">
        <f t="shared" si="2"/>
        <v/>
      </c>
      <c r="M22" s="37" t="str">
        <f t="shared" si="2"/>
        <v/>
      </c>
      <c r="N22" s="64" t="str">
        <f t="shared" si="2"/>
        <v/>
      </c>
      <c r="O22" s="67" t="str">
        <f t="shared" si="2"/>
        <v/>
      </c>
      <c r="P22" s="67" t="str">
        <f t="shared" si="2"/>
        <v/>
      </c>
      <c r="V22" s="17"/>
    </row>
    <row r="23" spans="2:22" x14ac:dyDescent="0.2">
      <c r="C23" s="1" t="s">
        <v>27</v>
      </c>
      <c r="G23" s="44" t="str">
        <f t="shared" si="1"/>
        <v/>
      </c>
      <c r="H23" s="37" t="str">
        <f t="shared" si="1"/>
        <v/>
      </c>
      <c r="I23" s="37" t="str">
        <f t="shared" si="1"/>
        <v/>
      </c>
      <c r="J23" s="36" t="str">
        <f t="shared" si="2"/>
        <v/>
      </c>
      <c r="K23" s="37" t="str">
        <f t="shared" si="2"/>
        <v/>
      </c>
      <c r="L23" s="46" t="str">
        <f t="shared" si="2"/>
        <v/>
      </c>
      <c r="M23" s="37" t="str">
        <f t="shared" si="2"/>
        <v/>
      </c>
      <c r="N23" s="64" t="str">
        <f t="shared" si="2"/>
        <v/>
      </c>
      <c r="O23" s="67" t="str">
        <f t="shared" si="2"/>
        <v/>
      </c>
      <c r="P23" s="67" t="str">
        <f t="shared" si="2"/>
        <v/>
      </c>
      <c r="V23" s="17"/>
    </row>
    <row r="24" spans="2:22" x14ac:dyDescent="0.2">
      <c r="C24" s="1" t="s">
        <v>33</v>
      </c>
      <c r="G24" s="44" t="str">
        <f t="shared" si="1"/>
        <v/>
      </c>
      <c r="H24" s="37" t="str">
        <f t="shared" si="1"/>
        <v/>
      </c>
      <c r="I24" s="37" t="str">
        <f t="shared" si="1"/>
        <v/>
      </c>
      <c r="J24" s="36" t="str">
        <f t="shared" si="2"/>
        <v/>
      </c>
      <c r="K24" s="37" t="str">
        <f t="shared" si="2"/>
        <v/>
      </c>
      <c r="L24" s="46" t="str">
        <f t="shared" si="2"/>
        <v>X</v>
      </c>
      <c r="M24" s="37" t="str">
        <f t="shared" si="2"/>
        <v/>
      </c>
      <c r="N24" s="64" t="str">
        <f t="shared" si="2"/>
        <v/>
      </c>
      <c r="O24" s="67" t="str">
        <f t="shared" si="2"/>
        <v/>
      </c>
      <c r="P24" s="67" t="str">
        <f t="shared" si="2"/>
        <v/>
      </c>
      <c r="V24" s="17"/>
    </row>
    <row r="25" spans="2:22" x14ac:dyDescent="0.2">
      <c r="C25" s="1" t="s">
        <v>29</v>
      </c>
      <c r="G25" s="44" t="str">
        <f t="shared" si="1"/>
        <v/>
      </c>
      <c r="H25" s="37" t="str">
        <f t="shared" si="1"/>
        <v/>
      </c>
      <c r="I25" s="37" t="str">
        <f t="shared" si="1"/>
        <v/>
      </c>
      <c r="J25" s="36" t="str">
        <f t="shared" si="2"/>
        <v/>
      </c>
      <c r="K25" s="37" t="str">
        <f t="shared" si="2"/>
        <v/>
      </c>
      <c r="L25" s="46" t="str">
        <f t="shared" si="2"/>
        <v/>
      </c>
      <c r="M25" s="37" t="str">
        <f t="shared" si="2"/>
        <v/>
      </c>
      <c r="N25" s="64" t="str">
        <f t="shared" si="2"/>
        <v/>
      </c>
      <c r="O25" s="67" t="str">
        <f t="shared" si="2"/>
        <v/>
      </c>
      <c r="P25" s="67" t="str">
        <f t="shared" si="2"/>
        <v/>
      </c>
      <c r="V25" s="17"/>
    </row>
    <row r="26" spans="2:22" x14ac:dyDescent="0.2">
      <c r="C26" s="1" t="s">
        <v>30</v>
      </c>
      <c r="G26" s="44" t="str">
        <f t="shared" si="1"/>
        <v/>
      </c>
      <c r="H26" s="37" t="str">
        <f t="shared" si="1"/>
        <v/>
      </c>
      <c r="I26" s="37" t="str">
        <f t="shared" si="1"/>
        <v/>
      </c>
      <c r="J26" s="36" t="str">
        <f t="shared" si="2"/>
        <v/>
      </c>
      <c r="K26" s="37" t="str">
        <f t="shared" si="2"/>
        <v/>
      </c>
      <c r="L26" s="46" t="str">
        <f t="shared" si="2"/>
        <v/>
      </c>
      <c r="M26" s="37" t="str">
        <f t="shared" si="2"/>
        <v/>
      </c>
      <c r="N26" s="64" t="str">
        <f t="shared" si="2"/>
        <v/>
      </c>
      <c r="O26" s="67" t="str">
        <f t="shared" si="2"/>
        <v/>
      </c>
      <c r="P26" s="67" t="str">
        <f t="shared" si="2"/>
        <v/>
      </c>
      <c r="V26" s="17"/>
    </row>
    <row r="27" spans="2:22" s="22" customFormat="1" x14ac:dyDescent="0.2">
      <c r="B27" s="7"/>
      <c r="C27" s="34" t="s">
        <v>31</v>
      </c>
      <c r="D27" s="35"/>
      <c r="E27" s="9"/>
      <c r="F27" s="9"/>
      <c r="G27" s="83" t="str">
        <f t="shared" si="1"/>
        <v>*</v>
      </c>
      <c r="H27" s="84" t="str">
        <f t="shared" si="1"/>
        <v>*</v>
      </c>
      <c r="I27" s="39" t="str">
        <f t="shared" si="1"/>
        <v/>
      </c>
      <c r="J27" s="38" t="str">
        <f t="shared" si="2"/>
        <v/>
      </c>
      <c r="K27" s="39" t="str">
        <f t="shared" si="2"/>
        <v/>
      </c>
      <c r="L27" s="39" t="str">
        <f t="shared" si="2"/>
        <v>X</v>
      </c>
      <c r="M27" s="39" t="str">
        <f t="shared" si="2"/>
        <v/>
      </c>
      <c r="N27" s="65" t="str">
        <f t="shared" si="2"/>
        <v/>
      </c>
      <c r="O27" s="68" t="str">
        <f t="shared" si="2"/>
        <v>X</v>
      </c>
      <c r="P27" s="68" t="str">
        <f t="shared" si="2"/>
        <v>X</v>
      </c>
      <c r="Q27" s="7"/>
      <c r="R27" s="8"/>
      <c r="S27" s="8"/>
      <c r="T27" s="39"/>
      <c r="U27" s="8"/>
      <c r="V27" s="24"/>
    </row>
  </sheetData>
  <pageMargins left="0.7" right="0.7" top="0.75" bottom="0.75" header="0.3" footer="0.3"/>
  <pageSetup scale="8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56404-50C7-AE4F-B136-7A534759A05D}">
  <dimension ref="A1:S13"/>
  <sheetViews>
    <sheetView workbookViewId="0">
      <selection activeCell="S13" sqref="B2:S13"/>
    </sheetView>
  </sheetViews>
  <sheetFormatPr baseColWidth="10" defaultRowHeight="16" x14ac:dyDescent="0.2"/>
  <cols>
    <col min="1" max="1" width="3.1640625" bestFit="1" customWidth="1"/>
    <col min="2" max="2" width="6.1640625" bestFit="1" customWidth="1"/>
    <col min="3" max="3" width="7.1640625" bestFit="1" customWidth="1"/>
    <col min="4" max="4" width="7.83203125" bestFit="1" customWidth="1"/>
    <col min="5" max="5" width="7.1640625" bestFit="1" customWidth="1"/>
    <col min="6" max="6" width="12.1640625" bestFit="1" customWidth="1"/>
    <col min="7" max="7" width="8.83203125" bestFit="1" customWidth="1"/>
    <col min="8" max="8" width="7.83203125" bestFit="1" customWidth="1"/>
    <col min="9" max="9" width="7.1640625" bestFit="1" customWidth="1"/>
    <col min="10" max="19" width="7.83203125" bestFit="1" customWidth="1"/>
  </cols>
  <sheetData>
    <row r="1" spans="1:19" x14ac:dyDescent="0.2">
      <c r="A1" s="1" t="s">
        <v>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9</v>
      </c>
      <c r="I1" t="s">
        <v>12</v>
      </c>
      <c r="J1" t="s">
        <v>5</v>
      </c>
      <c r="K1" t="s">
        <v>6</v>
      </c>
      <c r="L1" t="s">
        <v>16</v>
      </c>
      <c r="M1" t="s">
        <v>8</v>
      </c>
      <c r="N1" t="s">
        <v>11</v>
      </c>
      <c r="O1" t="s">
        <v>10</v>
      </c>
      <c r="P1" t="s">
        <v>15</v>
      </c>
      <c r="Q1" t="s">
        <v>13</v>
      </c>
      <c r="R1" t="s">
        <v>14</v>
      </c>
      <c r="S1" t="s">
        <v>34</v>
      </c>
    </row>
    <row r="2" spans="1:19" x14ac:dyDescent="0.2">
      <c r="A2" s="1" t="s">
        <v>36</v>
      </c>
      <c r="B2">
        <v>0.6</v>
      </c>
      <c r="C2">
        <v>0.60029999999999994</v>
      </c>
      <c r="D2">
        <v>1.0033000000000001</v>
      </c>
      <c r="E2">
        <v>0.84309999999999996</v>
      </c>
      <c r="F2">
        <v>0.98609999999999998</v>
      </c>
      <c r="G2">
        <v>4.9264000000000001</v>
      </c>
      <c r="H2">
        <v>0.1171</v>
      </c>
      <c r="I2">
        <v>0</v>
      </c>
      <c r="J2">
        <v>0</v>
      </c>
      <c r="K2">
        <v>0</v>
      </c>
      <c r="L2">
        <v>2.5600000000000001E-2</v>
      </c>
      <c r="M2">
        <v>-3.6299999999999999E-2</v>
      </c>
      <c r="N2">
        <v>-2.9999999999999997E-4</v>
      </c>
      <c r="O2">
        <v>9.9699999999999997E-2</v>
      </c>
      <c r="P2">
        <v>-1.6E-2</v>
      </c>
      <c r="Q2">
        <v>8.3999999999999995E-3</v>
      </c>
      <c r="R2">
        <v>-6.7999999999999996E-3</v>
      </c>
      <c r="S2">
        <v>-0.15540000000000001</v>
      </c>
    </row>
    <row r="3" spans="1:19" x14ac:dyDescent="0.2">
      <c r="A3" s="1" t="s">
        <v>37</v>
      </c>
      <c r="B3">
        <v>0.6</v>
      </c>
      <c r="C3">
        <v>0.69199999999999995</v>
      </c>
      <c r="D3">
        <v>1.92</v>
      </c>
      <c r="E3">
        <v>1.6133999999999999</v>
      </c>
      <c r="F3">
        <v>0.41980000000000001</v>
      </c>
      <c r="G3">
        <v>1.2159</v>
      </c>
      <c r="H3">
        <v>0.1028</v>
      </c>
      <c r="I3">
        <v>0</v>
      </c>
      <c r="J3">
        <v>0</v>
      </c>
      <c r="K3">
        <v>0</v>
      </c>
      <c r="L3">
        <v>4.7300000000000002E-2</v>
      </c>
      <c r="M3">
        <v>-2.64E-2</v>
      </c>
      <c r="N3">
        <v>-9.1999999999999998E-2</v>
      </c>
      <c r="O3">
        <v>8.0000000000000002E-3</v>
      </c>
      <c r="P3">
        <v>-3.0700000000000002E-2</v>
      </c>
      <c r="Q3">
        <v>-9.1999999999999998E-2</v>
      </c>
      <c r="R3">
        <v>-9.9900000000000003E-2</v>
      </c>
      <c r="S3">
        <v>-2.4965000000000002</v>
      </c>
    </row>
    <row r="4" spans="1:19" x14ac:dyDescent="0.2">
      <c r="A4" s="1" t="s">
        <v>38</v>
      </c>
      <c r="B4">
        <v>0.6</v>
      </c>
      <c r="C4">
        <v>0.79769999999999996</v>
      </c>
      <c r="D4">
        <v>2.9767000000000001</v>
      </c>
      <c r="E4">
        <v>2.4315000000000002</v>
      </c>
      <c r="F4">
        <v>0.21129999999999999</v>
      </c>
      <c r="G4">
        <v>5.944</v>
      </c>
      <c r="H4">
        <v>0.109</v>
      </c>
      <c r="I4">
        <v>0</v>
      </c>
      <c r="J4">
        <v>0</v>
      </c>
      <c r="K4">
        <v>0</v>
      </c>
      <c r="L4">
        <v>5.1499999999999997E-2</v>
      </c>
      <c r="M4">
        <v>-1.7299999999999999E-2</v>
      </c>
      <c r="N4">
        <v>-0.19769999999999999</v>
      </c>
      <c r="O4">
        <v>-9.7699999999999995E-2</v>
      </c>
      <c r="P4">
        <v>-5.45E-2</v>
      </c>
      <c r="Q4">
        <v>-0.19769999999999999</v>
      </c>
      <c r="R4">
        <v>-0.2041</v>
      </c>
      <c r="S4">
        <v>-5.1029999999999998</v>
      </c>
    </row>
    <row r="5" spans="1:19" x14ac:dyDescent="0.2">
      <c r="A5" s="1" t="s">
        <v>39</v>
      </c>
      <c r="B5">
        <v>0.64</v>
      </c>
      <c r="C5">
        <v>0.98380000000000001</v>
      </c>
      <c r="D5">
        <v>3.456</v>
      </c>
      <c r="E5">
        <v>0.74709999999999999</v>
      </c>
      <c r="F5">
        <v>1.1385000000000001</v>
      </c>
      <c r="G5" t="s">
        <v>40</v>
      </c>
      <c r="H5" t="s">
        <v>40</v>
      </c>
      <c r="I5">
        <v>0</v>
      </c>
      <c r="J5">
        <v>0</v>
      </c>
      <c r="K5">
        <v>0</v>
      </c>
      <c r="L5">
        <v>6.8999999999999999E-3</v>
      </c>
      <c r="M5">
        <v>-8.0000000000000002E-3</v>
      </c>
      <c r="N5">
        <v>-0.34379999999999999</v>
      </c>
      <c r="O5">
        <v>-0.20380000000000001</v>
      </c>
      <c r="P5">
        <v>-0.37919999999999998</v>
      </c>
      <c r="Q5">
        <v>-0.38379999999999997</v>
      </c>
      <c r="R5">
        <v>-0.35410000000000003</v>
      </c>
      <c r="S5">
        <v>-3.5405000000000002</v>
      </c>
    </row>
    <row r="6" spans="1:19" x14ac:dyDescent="0.2">
      <c r="A6" s="1" t="s">
        <v>41</v>
      </c>
      <c r="B6">
        <v>0.52</v>
      </c>
      <c r="C6">
        <v>0.66649999999999998</v>
      </c>
      <c r="D6">
        <v>8.3239000000000001</v>
      </c>
      <c r="E6">
        <v>8.0289000000000001</v>
      </c>
      <c r="F6">
        <v>2.46E-2</v>
      </c>
      <c r="G6" t="s">
        <v>40</v>
      </c>
      <c r="H6">
        <v>2.58E-2</v>
      </c>
      <c r="I6">
        <v>1.2500000000000001E-2</v>
      </c>
      <c r="J6">
        <v>1.5E-3</v>
      </c>
      <c r="K6">
        <v>2.0000000000000001E-4</v>
      </c>
      <c r="L6">
        <v>2.7000000000000001E-3</v>
      </c>
      <c r="M6">
        <v>5.9999999999999995E-4</v>
      </c>
      <c r="N6">
        <v>-0.14649999999999999</v>
      </c>
      <c r="O6">
        <v>-0.1265</v>
      </c>
      <c r="P6">
        <v>-5.8999999999999999E-3</v>
      </c>
      <c r="Q6">
        <v>-0.16650000000000001</v>
      </c>
      <c r="R6">
        <v>-0.13150000000000001</v>
      </c>
      <c r="S6">
        <v>-1.5783</v>
      </c>
    </row>
    <row r="7" spans="1:19" x14ac:dyDescent="0.2">
      <c r="A7" s="1" t="s">
        <v>42</v>
      </c>
      <c r="B7">
        <v>0.51</v>
      </c>
      <c r="C7">
        <v>0.56569999999999998</v>
      </c>
      <c r="D7">
        <v>6.5736999999999997</v>
      </c>
      <c r="E7">
        <v>4.9969999999999999</v>
      </c>
      <c r="F7">
        <v>0.10009999999999999</v>
      </c>
      <c r="G7">
        <v>-0.7359</v>
      </c>
      <c r="H7">
        <v>8.3999999999999995E-3</v>
      </c>
      <c r="I7">
        <v>-5.0000000000000001E-3</v>
      </c>
      <c r="J7">
        <v>-1.49E-2</v>
      </c>
      <c r="K7">
        <v>-2.8E-3</v>
      </c>
      <c r="L7">
        <v>-1.34E-2</v>
      </c>
      <c r="M7">
        <v>-3.5999999999999999E-3</v>
      </c>
      <c r="N7">
        <v>-5.57E-2</v>
      </c>
      <c r="O7">
        <v>-4.5699999999999998E-2</v>
      </c>
      <c r="P7">
        <v>-1.5800000000000002E-2</v>
      </c>
      <c r="Q7">
        <v>-6.5699999999999995E-2</v>
      </c>
      <c r="R7">
        <v>-0.05</v>
      </c>
      <c r="S7">
        <v>-0.4995</v>
      </c>
    </row>
    <row r="8" spans="1:19" x14ac:dyDescent="0.2">
      <c r="A8" s="1" t="s">
        <v>43</v>
      </c>
      <c r="B8">
        <v>0.52300000000000002</v>
      </c>
      <c r="C8">
        <v>0.59930000000000005</v>
      </c>
      <c r="D8">
        <v>4.3182999999999998</v>
      </c>
      <c r="E8">
        <v>5.4100000000000002E-2</v>
      </c>
      <c r="F8">
        <v>18.401199999999999</v>
      </c>
      <c r="G8">
        <v>-15.289400000000001</v>
      </c>
      <c r="H8">
        <v>-2.9399999999999999E-2</v>
      </c>
      <c r="I8">
        <v>-9.1999999999999998E-2</v>
      </c>
      <c r="J8">
        <v>-9.6100000000000005E-2</v>
      </c>
      <c r="K8">
        <v>-6.7000000000000004E-2</v>
      </c>
      <c r="L8">
        <v>-9.1800000000000007E-2</v>
      </c>
      <c r="M8">
        <v>-4.6100000000000002E-2</v>
      </c>
      <c r="N8">
        <v>-7.6300000000000007E-2</v>
      </c>
      <c r="O8">
        <v>-5.33E-2</v>
      </c>
      <c r="P8">
        <v>-9.8100000000000007E-2</v>
      </c>
      <c r="Q8">
        <v>-9.9299999999999999E-2</v>
      </c>
      <c r="R8">
        <v>-9.8500000000000004E-2</v>
      </c>
      <c r="S8">
        <v>-0.98529999999999995</v>
      </c>
    </row>
    <row r="9" spans="1:19" x14ac:dyDescent="0.2">
      <c r="A9" s="1" t="s">
        <v>44</v>
      </c>
      <c r="B9">
        <v>0.52300000000000002</v>
      </c>
      <c r="C9">
        <v>0.6</v>
      </c>
      <c r="D9">
        <v>4.3478000000000003</v>
      </c>
      <c r="E9">
        <v>0</v>
      </c>
      <c r="F9">
        <v>207003.17050000001</v>
      </c>
      <c r="G9">
        <v>-18.093499999999999</v>
      </c>
      <c r="H9">
        <v>-0.08</v>
      </c>
      <c r="I9">
        <v>-0.192</v>
      </c>
      <c r="J9">
        <v>-0.1</v>
      </c>
      <c r="K9">
        <v>-0.12609999999999999</v>
      </c>
      <c r="L9">
        <v>-0.1</v>
      </c>
      <c r="M9">
        <v>-7.9699999999999993E-2</v>
      </c>
      <c r="N9">
        <v>-7.6999999999999999E-2</v>
      </c>
      <c r="O9">
        <v>-5.3999999999999999E-2</v>
      </c>
      <c r="P9">
        <v>-0.1</v>
      </c>
      <c r="Q9">
        <v>-0.1</v>
      </c>
      <c r="R9">
        <v>-0.1</v>
      </c>
      <c r="S9">
        <v>-1</v>
      </c>
    </row>
    <row r="10" spans="1:19" x14ac:dyDescent="0.2">
      <c r="A10" s="1" t="s">
        <v>45</v>
      </c>
      <c r="B10">
        <v>0.56999999999999995</v>
      </c>
      <c r="C10">
        <v>0.73980000000000001</v>
      </c>
      <c r="D10">
        <v>3.4262000000000001</v>
      </c>
      <c r="E10">
        <v>1.9415</v>
      </c>
      <c r="F10">
        <v>0.31509999999999999</v>
      </c>
      <c r="G10">
        <v>-29.989699999999999</v>
      </c>
      <c r="H10">
        <v>-1.6E-2</v>
      </c>
      <c r="I10">
        <v>0</v>
      </c>
      <c r="J10">
        <v>0</v>
      </c>
      <c r="K10">
        <v>0</v>
      </c>
      <c r="L10">
        <v>8.5000000000000006E-3</v>
      </c>
      <c r="M10">
        <v>-1.3899999999999999E-2</v>
      </c>
      <c r="N10">
        <v>-0.16980000000000001</v>
      </c>
      <c r="O10">
        <v>-9.98E-2</v>
      </c>
      <c r="P10">
        <v>-0.10390000000000001</v>
      </c>
      <c r="Q10">
        <v>-0.13980000000000001</v>
      </c>
      <c r="R10">
        <v>-0.15509999999999999</v>
      </c>
      <c r="S10">
        <v>-1.5513999999999999</v>
      </c>
    </row>
    <row r="11" spans="1:19" x14ac:dyDescent="0.2">
      <c r="A11" s="1" t="s">
        <v>46</v>
      </c>
      <c r="B11">
        <v>0.443</v>
      </c>
      <c r="C11">
        <v>0.55600000000000005</v>
      </c>
      <c r="D11">
        <v>-0.98219999999999996</v>
      </c>
      <c r="E11">
        <v>1.6238999999999999</v>
      </c>
      <c r="F11">
        <v>0.4158</v>
      </c>
      <c r="G11">
        <v>-29.011500000000002</v>
      </c>
      <c r="H11">
        <v>-0.15359999999999999</v>
      </c>
      <c r="I11">
        <v>-9.1999999999999998E-2</v>
      </c>
      <c r="J11">
        <v>-9.4899999999999998E-2</v>
      </c>
      <c r="K11">
        <v>-0.08</v>
      </c>
      <c r="L11">
        <v>-7.8299999999999995E-2</v>
      </c>
      <c r="M11">
        <v>-3.3599999999999998E-2</v>
      </c>
      <c r="N11">
        <v>-0.113</v>
      </c>
      <c r="O11">
        <v>-0.17</v>
      </c>
      <c r="P11">
        <v>-0.14849999999999999</v>
      </c>
      <c r="Q11">
        <v>-0.156</v>
      </c>
      <c r="R11">
        <v>-0.1118</v>
      </c>
      <c r="S11">
        <v>-1.1185</v>
      </c>
    </row>
    <row r="12" spans="1:19" x14ac:dyDescent="0.2">
      <c r="A12" s="1" t="s">
        <v>47</v>
      </c>
      <c r="B12">
        <v>0.5</v>
      </c>
      <c r="C12">
        <v>0.33879999999999999</v>
      </c>
      <c r="D12" t="s">
        <v>40</v>
      </c>
      <c r="E12">
        <v>1.3046</v>
      </c>
      <c r="F12">
        <v>0.66649999999999998</v>
      </c>
      <c r="G12">
        <v>31.229299999999999</v>
      </c>
      <c r="H12">
        <v>8.8300000000000003E-2</v>
      </c>
      <c r="I12">
        <v>0.06</v>
      </c>
      <c r="J12">
        <v>0.16120000000000001</v>
      </c>
      <c r="K12">
        <v>4.9299999999999997E-2</v>
      </c>
      <c r="L12">
        <v>0.16120000000000001</v>
      </c>
      <c r="M12">
        <v>5.4199999999999998E-2</v>
      </c>
      <c r="N12">
        <v>0.16120000000000001</v>
      </c>
      <c r="O12">
        <v>0.16120000000000001</v>
      </c>
      <c r="P12">
        <v>0.16120000000000001</v>
      </c>
      <c r="Q12">
        <v>0.16120000000000001</v>
      </c>
      <c r="R12">
        <v>0.15640000000000001</v>
      </c>
      <c r="S12">
        <v>1.5639000000000001</v>
      </c>
    </row>
    <row r="13" spans="1:19" x14ac:dyDescent="0.2">
      <c r="A13" s="1" t="s">
        <v>48</v>
      </c>
      <c r="B13">
        <v>0.3</v>
      </c>
      <c r="C13">
        <v>0.17960000000000001</v>
      </c>
      <c r="D13">
        <v>1.6019000000000001</v>
      </c>
      <c r="E13">
        <v>5.0250000000000004</v>
      </c>
      <c r="F13">
        <v>0</v>
      </c>
      <c r="G13">
        <v>-24.595600000000001</v>
      </c>
      <c r="H13">
        <v>-0.23599999999999999</v>
      </c>
      <c r="I13">
        <v>0.06</v>
      </c>
      <c r="J13">
        <v>0.13200000000000001</v>
      </c>
      <c r="K13">
        <v>3.2399999999999998E-2</v>
      </c>
      <c r="L13">
        <v>-8.9800000000000005E-2</v>
      </c>
      <c r="M13">
        <v>8.2699999999999996E-2</v>
      </c>
      <c r="N13">
        <v>0.12039999999999999</v>
      </c>
      <c r="O13">
        <v>-7.9600000000000004E-2</v>
      </c>
      <c r="P13">
        <v>-0.68459999999999999</v>
      </c>
      <c r="Q13">
        <v>0.12039999999999999</v>
      </c>
      <c r="R13">
        <v>0.15</v>
      </c>
      <c r="S13">
        <v>1.4997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Table 5-1a</vt:lpstr>
      <vt:lpstr>Table 5-1b</vt:lpstr>
      <vt:lpstr>CSV</vt:lpstr>
      <vt:lpstr>'Table 5-1a'!_2012_hypothetical</vt:lpstr>
      <vt:lpstr>'Table 5-1b'!_2012_hypothetical</vt:lpstr>
      <vt:lpstr>'Table 5-1b'!Print_Area</vt:lpstr>
      <vt:lpstr>CSV!Table_4___Hypothetical_Maps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cp:lastPrinted>2021-10-31T17:08:05Z</cp:lastPrinted>
  <dcterms:created xsi:type="dcterms:W3CDTF">2021-10-15T13:47:47Z</dcterms:created>
  <dcterms:modified xsi:type="dcterms:W3CDTF">2021-11-08T15:59:54Z</dcterms:modified>
</cp:coreProperties>
</file>