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bias-irl/docs/"/>
    </mc:Choice>
  </mc:AlternateContent>
  <xr:revisionPtr revIDLastSave="0" documentId="13_ncr:1_{B19B7343-C689-014B-BBB2-19BB0C075837}" xr6:coauthVersionLast="47" xr6:coauthVersionMax="47" xr10:uidLastSave="{00000000-0000-0000-0000-000000000000}"/>
  <bookViews>
    <workbookView xWindow="1260" yWindow="500" windowWidth="27540" windowHeight="17500" xr2:uid="{F08C87BC-C96D-1A4F-8DA4-EEEA4D15A1AA}"/>
  </bookViews>
  <sheets>
    <sheet name="Table 2a" sheetId="1" r:id="rId1"/>
    <sheet name="Table 2b" sheetId="2" r:id="rId2"/>
  </sheets>
  <definedNames>
    <definedName name="_xlnm.Print_Area" localSheetId="1">'Table 2b'!$A$1:$P$12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H14" i="2"/>
  <c r="G14" i="2"/>
  <c r="T12" i="2"/>
  <c r="T11" i="2"/>
  <c r="T10" i="2"/>
  <c r="T9" i="2"/>
  <c r="T8" i="2"/>
  <c r="T7" i="2"/>
  <c r="T6" i="2"/>
  <c r="T5" i="2"/>
  <c r="T4" i="2"/>
  <c r="T3" i="2"/>
  <c r="T2" i="2"/>
  <c r="S12" i="2"/>
  <c r="S11" i="2"/>
  <c r="S10" i="2"/>
  <c r="S9" i="2"/>
  <c r="S8" i="2"/>
  <c r="S7" i="2"/>
  <c r="S6" i="2"/>
  <c r="S5" i="2"/>
  <c r="S4" i="2"/>
  <c r="S3" i="2"/>
  <c r="S2" i="2"/>
  <c r="O24" i="2"/>
  <c r="O23" i="2"/>
  <c r="O22" i="2"/>
  <c r="O21" i="2"/>
  <c r="O19" i="2"/>
  <c r="O18" i="2"/>
  <c r="O17" i="2"/>
  <c r="O16" i="2"/>
  <c r="O15" i="2"/>
  <c r="P25" i="2"/>
  <c r="P24" i="2"/>
  <c r="P23" i="2"/>
  <c r="P22" i="2"/>
  <c r="P21" i="2"/>
  <c r="P20" i="2"/>
  <c r="P19" i="2"/>
  <c r="P18" i="2"/>
  <c r="P17" i="2"/>
  <c r="P16" i="2"/>
  <c r="P15" i="2"/>
  <c r="I25" i="2"/>
  <c r="N25" i="2"/>
  <c r="O25" i="2"/>
  <c r="H25" i="2"/>
  <c r="L25" i="2"/>
  <c r="M25" i="2"/>
  <c r="G25" i="2"/>
  <c r="K25" i="2"/>
  <c r="J25" i="2"/>
  <c r="I24" i="2"/>
  <c r="N24" i="2"/>
  <c r="H24" i="2"/>
  <c r="L24" i="2"/>
  <c r="M24" i="2"/>
  <c r="G24" i="2"/>
  <c r="K24" i="2"/>
  <c r="J24" i="2"/>
  <c r="I23" i="2"/>
  <c r="N23" i="2"/>
  <c r="H23" i="2"/>
  <c r="L23" i="2"/>
  <c r="M23" i="2"/>
  <c r="G23" i="2"/>
  <c r="K23" i="2"/>
  <c r="J23" i="2"/>
  <c r="I22" i="2"/>
  <c r="N22" i="2"/>
  <c r="H22" i="2"/>
  <c r="L22" i="2"/>
  <c r="M22" i="2"/>
  <c r="G22" i="2"/>
  <c r="K22" i="2"/>
  <c r="J22" i="2"/>
  <c r="I21" i="2"/>
  <c r="N21" i="2"/>
  <c r="H21" i="2"/>
  <c r="L21" i="2"/>
  <c r="M21" i="2"/>
  <c r="G21" i="2"/>
  <c r="K21" i="2"/>
  <c r="J21" i="2"/>
  <c r="I20" i="2"/>
  <c r="N20" i="2"/>
  <c r="O20" i="2"/>
  <c r="H20" i="2"/>
  <c r="L20" i="2"/>
  <c r="G20" i="2"/>
  <c r="K20" i="2"/>
  <c r="J20" i="2"/>
  <c r="I19" i="2"/>
  <c r="N19" i="2"/>
  <c r="H19" i="2"/>
  <c r="L19" i="2"/>
  <c r="M19" i="2"/>
  <c r="G19" i="2"/>
  <c r="K19" i="2"/>
  <c r="J19" i="2"/>
  <c r="I18" i="2"/>
  <c r="N18" i="2"/>
  <c r="H18" i="2"/>
  <c r="L18" i="2"/>
  <c r="M18" i="2"/>
  <c r="G18" i="2"/>
  <c r="K18" i="2"/>
  <c r="J18" i="2"/>
  <c r="I17" i="2"/>
  <c r="N17" i="2"/>
  <c r="H17" i="2"/>
  <c r="L17" i="2"/>
  <c r="M17" i="2"/>
  <c r="G17" i="2"/>
  <c r="K17" i="2"/>
  <c r="J17" i="2"/>
  <c r="I16" i="2"/>
  <c r="N16" i="2"/>
  <c r="H16" i="2"/>
  <c r="L16" i="2"/>
  <c r="M16" i="2"/>
  <c r="G16" i="2"/>
  <c r="K16" i="2"/>
  <c r="J16" i="2"/>
  <c r="I15" i="2"/>
  <c r="N15" i="2"/>
  <c r="H15" i="2"/>
  <c r="L15" i="2"/>
  <c r="M15" i="2"/>
  <c r="G15" i="2"/>
  <c r="K15" i="2"/>
  <c r="J15" i="2"/>
  <c r="N14" i="2"/>
  <c r="O14" i="2"/>
  <c r="P14" i="2"/>
  <c r="I27" i="1"/>
  <c r="I26" i="1"/>
  <c r="I25" i="1"/>
  <c r="I24" i="1"/>
  <c r="I23" i="1"/>
  <c r="I22" i="1"/>
  <c r="I21" i="1"/>
  <c r="I20" i="1"/>
  <c r="I19" i="1"/>
  <c r="I18" i="1"/>
  <c r="I17" i="1"/>
  <c r="H27" i="1"/>
  <c r="H26" i="1"/>
  <c r="H25" i="1"/>
  <c r="H24" i="1"/>
  <c r="H23" i="1"/>
  <c r="H22" i="1"/>
  <c r="H21" i="1"/>
  <c r="H20" i="1"/>
  <c r="H19" i="1"/>
  <c r="H18" i="1"/>
  <c r="H17" i="1"/>
  <c r="G27" i="1"/>
  <c r="G26" i="1"/>
  <c r="G25" i="1"/>
  <c r="G24" i="1"/>
  <c r="G23" i="1"/>
  <c r="G22" i="1"/>
  <c r="G21" i="1"/>
  <c r="G20" i="1"/>
  <c r="G19" i="1"/>
  <c r="G18" i="1"/>
  <c r="G17" i="1"/>
  <c r="I16" i="1"/>
  <c r="N16" i="1"/>
  <c r="O16" i="1"/>
  <c r="H16" i="1"/>
  <c r="L16" i="1"/>
  <c r="P16" i="1"/>
  <c r="M16" i="1"/>
  <c r="G16" i="1"/>
  <c r="K16" i="1"/>
  <c r="J16" i="1"/>
  <c r="N27" i="1"/>
  <c r="O27" i="1"/>
  <c r="L27" i="1"/>
  <c r="P27" i="1"/>
  <c r="M27" i="1"/>
  <c r="K27" i="1"/>
  <c r="N26" i="1"/>
  <c r="O26" i="1"/>
  <c r="L26" i="1"/>
  <c r="P26" i="1"/>
  <c r="M26" i="1"/>
  <c r="K26" i="1"/>
  <c r="N25" i="1"/>
  <c r="O25" i="1"/>
  <c r="L25" i="1"/>
  <c r="P25" i="1"/>
  <c r="M25" i="1"/>
  <c r="K25" i="1"/>
  <c r="N24" i="1"/>
  <c r="O24" i="1"/>
  <c r="L24" i="1"/>
  <c r="P24" i="1"/>
  <c r="M24" i="1"/>
  <c r="K24" i="1"/>
  <c r="N23" i="1"/>
  <c r="O23" i="1"/>
  <c r="L23" i="1"/>
  <c r="P23" i="1"/>
  <c r="M23" i="1"/>
  <c r="K23" i="1"/>
  <c r="N22" i="1"/>
  <c r="O22" i="1"/>
  <c r="L22" i="1"/>
  <c r="P22" i="1"/>
  <c r="M22" i="1"/>
  <c r="K22" i="1"/>
  <c r="N21" i="1"/>
  <c r="O21" i="1"/>
  <c r="L21" i="1"/>
  <c r="P21" i="1"/>
  <c r="M21" i="1"/>
  <c r="K21" i="1"/>
  <c r="N20" i="1"/>
  <c r="O20" i="1"/>
  <c r="L20" i="1"/>
  <c r="P20" i="1"/>
  <c r="M20" i="1"/>
  <c r="K20" i="1"/>
  <c r="N19" i="1"/>
  <c r="O19" i="1"/>
  <c r="L19" i="1"/>
  <c r="P19" i="1"/>
  <c r="M19" i="1"/>
  <c r="K19" i="1"/>
  <c r="N18" i="1"/>
  <c r="O18" i="1"/>
  <c r="L18" i="1"/>
  <c r="P18" i="1"/>
  <c r="M18" i="1"/>
  <c r="K18" i="1"/>
  <c r="N17" i="1"/>
  <c r="O17" i="1"/>
  <c r="L17" i="1"/>
  <c r="P17" i="1"/>
  <c r="M17" i="1"/>
  <c r="K17" i="1"/>
  <c r="J18" i="1"/>
  <c r="J19" i="1"/>
  <c r="J20" i="1"/>
  <c r="J21" i="1"/>
  <c r="J22" i="1"/>
  <c r="J23" i="1"/>
  <c r="J24" i="1"/>
  <c r="J25" i="1"/>
  <c r="J26" i="1"/>
  <c r="J27" i="1"/>
  <c r="J17" i="1"/>
</calcChain>
</file>

<file path=xl/sharedStrings.xml><?xml version="1.0" encoding="utf-8"?>
<sst xmlns="http://schemas.openxmlformats.org/spreadsheetml/2006/main" count="130" uniqueCount="57">
  <si>
    <t xml:space="preserve"> &lt;V&gt;</t>
  </si>
  <si>
    <t xml:space="preserve"> S(&lt;V&gt;)</t>
  </si>
  <si>
    <t xml:space="preserve"> R</t>
  </si>
  <si>
    <t xml:space="preserve"> r</t>
  </si>
  <si>
    <t xml:space="preserve"> MIR</t>
  </si>
  <si>
    <t xml:space="preserve"> BS_50</t>
  </si>
  <si>
    <t xml:space="preserve"> BV_50</t>
  </si>
  <si>
    <t xml:space="preserve"> Decl</t>
  </si>
  <si>
    <t xml:space="preserve"> GS</t>
  </si>
  <si>
    <t xml:space="preserve"> LO</t>
  </si>
  <si>
    <t xml:space="preserve"> EG</t>
  </si>
  <si>
    <t xml:space="preserve"> PR</t>
  </si>
  <si>
    <t xml:space="preserve"> MM</t>
  </si>
  <si>
    <t xml:space="preserve"> B%</t>
  </si>
  <si>
    <t xml:space="preserve"> LPR'</t>
  </si>
  <si>
    <t>CA</t>
  </si>
  <si>
    <t>MA</t>
  </si>
  <si>
    <t>IL</t>
  </si>
  <si>
    <t>MD</t>
  </si>
  <si>
    <t>CO</t>
  </si>
  <si>
    <t>PA</t>
  </si>
  <si>
    <t>NC</t>
  </si>
  <si>
    <t>OH</t>
  </si>
  <si>
    <t>SC</t>
  </si>
  <si>
    <t>TN</t>
  </si>
  <si>
    <t>TX</t>
  </si>
  <si>
    <t>𝛾</t>
  </si>
  <si>
    <t>β</t>
  </si>
  <si>
    <t>Notes</t>
  </si>
  <si>
    <t>Source: DRA 10/17/21</t>
  </si>
  <si>
    <t>N/A</t>
  </si>
  <si>
    <t>This map clearly favors D's as you'd expect. The "big 5" measures signal incorrectly.</t>
  </si>
  <si>
    <t>This map clearly favors R's as you'd expect. The "big 5" measures signal incorrectly.</t>
  </si>
  <si>
    <t>This map clearly favors D's as you'd expect. Four of the "big 5" measures signal incorrectly.</t>
  </si>
  <si>
    <t>This map clearly favors D's as you'd expect given the statewide D vote share. The advantage is small as you'd expect given that it was drawn by a commission.</t>
  </si>
  <si>
    <t>LUE</t>
  </si>
  <si>
    <t xml:space="preserve"> Sign Mismatch</t>
  </si>
  <si>
    <t>Plan</t>
  </si>
  <si>
    <t>+/–</t>
  </si>
  <si>
    <t>–</t>
  </si>
  <si>
    <t>+</t>
  </si>
  <si>
    <t>?</t>
  </si>
  <si>
    <t>UL-2 -- EG: Delta Sf is *just* &lt; 2x delta Vf.</t>
  </si>
  <si>
    <t>LL-1</t>
  </si>
  <si>
    <t>UR-3</t>
  </si>
  <si>
    <t>UR-1</t>
  </si>
  <si>
    <t>UR-1 -- [gamma]</t>
  </si>
  <si>
    <t>LL-1 -- [gamma]</t>
  </si>
  <si>
    <t>x</t>
  </si>
  <si>
    <t>C1</t>
  </si>
  <si>
    <t>The unit of measure is a difference of seat shares.</t>
  </si>
  <si>
    <t>C2</t>
  </si>
  <si>
    <t>Locality &lt;&lt;&lt; Proximate cause???</t>
  </si>
  <si>
    <t>C3</t>
  </si>
  <si>
    <t>Super-proportional outcomes can’t favor the minority party.</t>
  </si>
  <si>
    <t>C4</t>
  </si>
  <si>
    <t>Sub-proportional outcomes favor the minority party.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</si>
</sst>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3" fillId="0" borderId="2" xfId="0" applyFont="1" applyFill="1" applyBorder="1" applyAlignment="1">
      <alignment horizontal="left"/>
    </xf>
    <xf numFmtId="0" fontId="0" fillId="0" borderId="2" xfId="0" applyBorder="1"/>
    <xf numFmtId="164" fontId="3" fillId="0" borderId="2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164" fontId="3" fillId="0" borderId="2" xfId="0" applyNumberFormat="1" applyFont="1" applyFill="1" applyBorder="1" applyAlignment="1">
      <alignment horizontal="center" vertical="top"/>
    </xf>
    <xf numFmtId="164" fontId="0" fillId="0" borderId="0" xfId="0" applyNumberFormat="1" applyFont="1" applyFill="1" applyBorder="1" applyAlignment="1">
      <alignment vertical="top"/>
    </xf>
    <xf numFmtId="165" fontId="0" fillId="0" borderId="1" xfId="0" applyNumberFormat="1" applyFont="1" applyFill="1" applyBorder="1" applyAlignment="1">
      <alignment vertical="top"/>
    </xf>
    <xf numFmtId="165" fontId="0" fillId="0" borderId="0" xfId="0" applyNumberFormat="1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1" fontId="0" fillId="0" borderId="0" xfId="0" applyNumberFormat="1" applyFont="1" applyFill="1" applyBorder="1" applyAlignment="1">
      <alignment vertical="top"/>
    </xf>
    <xf numFmtId="164" fontId="0" fillId="0" borderId="2" xfId="0" applyNumberFormat="1" applyFont="1" applyFill="1" applyBorder="1" applyAlignment="1">
      <alignment vertical="top"/>
    </xf>
    <xf numFmtId="165" fontId="0" fillId="0" borderId="3" xfId="0" applyNumberFormat="1" applyFont="1" applyFill="1" applyBorder="1" applyAlignment="1">
      <alignment vertical="top"/>
    </xf>
    <xf numFmtId="165" fontId="0" fillId="0" borderId="2" xfId="0" applyNumberFormat="1" applyFont="1" applyFill="1" applyBorder="1" applyAlignment="1">
      <alignment vertical="top"/>
    </xf>
    <xf numFmtId="164" fontId="0" fillId="0" borderId="3" xfId="0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164" fontId="0" fillId="0" borderId="0" xfId="0" applyNumberFormat="1" applyFill="1" applyBorder="1" applyAlignment="1">
      <alignment vertical="top"/>
    </xf>
    <xf numFmtId="164" fontId="0" fillId="0" borderId="1" xfId="0" applyNumberFormat="1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165" fontId="0" fillId="0" borderId="1" xfId="0" applyNumberFormat="1" applyFill="1" applyBorder="1" applyAlignment="1">
      <alignment vertical="top"/>
    </xf>
    <xf numFmtId="165" fontId="0" fillId="0" borderId="0" xfId="0" applyNumberFormat="1" applyFill="1" applyBorder="1" applyAlignment="1">
      <alignment vertical="top"/>
    </xf>
    <xf numFmtId="0" fontId="0" fillId="0" borderId="2" xfId="0" applyFill="1" applyBorder="1" applyAlignment="1">
      <alignment vertical="top"/>
    </xf>
    <xf numFmtId="164" fontId="0" fillId="0" borderId="2" xfId="0" applyNumberFormat="1" applyFill="1" applyBorder="1" applyAlignment="1">
      <alignment vertical="top"/>
    </xf>
    <xf numFmtId="165" fontId="1" fillId="0" borderId="3" xfId="0" applyNumberFormat="1" applyFont="1" applyFill="1" applyBorder="1" applyAlignment="1">
      <alignment horizontal="center" vertical="top"/>
    </xf>
    <xf numFmtId="165" fontId="1" fillId="0" borderId="2" xfId="0" applyNumberFormat="1" applyFont="1" applyFill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/>
    </xf>
    <xf numFmtId="1" fontId="1" fillId="0" borderId="2" xfId="0" applyNumberFormat="1" applyFont="1" applyFill="1" applyBorder="1" applyAlignment="1">
      <alignment horizontal="center" vertical="top"/>
    </xf>
    <xf numFmtId="164" fontId="0" fillId="0" borderId="3" xfId="0" applyNumberFormat="1" applyFill="1" applyBorder="1" applyAlignment="1">
      <alignment vertical="top"/>
    </xf>
    <xf numFmtId="0" fontId="0" fillId="0" borderId="1" xfId="0" applyNumberFormat="1" applyFill="1" applyBorder="1" applyAlignment="1">
      <alignment horizontal="center" vertical="top"/>
    </xf>
    <xf numFmtId="0" fontId="0" fillId="0" borderId="0" xfId="0" applyNumberFormat="1" applyFill="1" applyBorder="1" applyAlignment="1">
      <alignment horizontal="center" vertical="top"/>
    </xf>
    <xf numFmtId="49" fontId="4" fillId="0" borderId="2" xfId="0" applyNumberFormat="1" applyFont="1" applyBorder="1" applyAlignment="1">
      <alignment vertical="top"/>
    </xf>
    <xf numFmtId="0" fontId="0" fillId="0" borderId="3" xfId="0" applyNumberFormat="1" applyFill="1" applyBorder="1" applyAlignment="1">
      <alignment horizontal="center" vertical="top"/>
    </xf>
    <xf numFmtId="0" fontId="0" fillId="0" borderId="2" xfId="0" applyNumberFormat="1" applyFill="1" applyBorder="1" applyAlignment="1">
      <alignment horizontal="center" vertical="top"/>
    </xf>
    <xf numFmtId="1" fontId="1" fillId="0" borderId="2" xfId="0" applyNumberFormat="1" applyFont="1" applyFill="1" applyBorder="1" applyAlignment="1">
      <alignment horizontal="right" vertical="top"/>
    </xf>
    <xf numFmtId="0" fontId="0" fillId="0" borderId="0" xfId="0" applyFill="1" applyAlignment="1">
      <alignment horizontal="center" vertical="top"/>
    </xf>
    <xf numFmtId="164" fontId="0" fillId="0" borderId="0" xfId="0" applyNumberFormat="1" applyAlignment="1">
      <alignment vertical="top"/>
    </xf>
    <xf numFmtId="164" fontId="0" fillId="0" borderId="2" xfId="0" applyNumberFormat="1" applyBorder="1" applyAlignment="1">
      <alignment vertical="top"/>
    </xf>
    <xf numFmtId="164" fontId="0" fillId="0" borderId="0" xfId="0" applyNumberFormat="1" applyBorder="1" applyAlignment="1">
      <alignment vertical="top"/>
    </xf>
    <xf numFmtId="0" fontId="0" fillId="2" borderId="0" xfId="0" applyNumberFormat="1" applyFill="1" applyBorder="1" applyAlignment="1">
      <alignment horizontal="center" vertical="top"/>
    </xf>
    <xf numFmtId="164" fontId="1" fillId="0" borderId="3" xfId="0" applyNumberFormat="1" applyFont="1" applyFill="1" applyBorder="1" applyAlignment="1">
      <alignment horizontal="left" vertical="top"/>
    </xf>
    <xf numFmtId="1" fontId="0" fillId="0" borderId="1" xfId="0" applyNumberFormat="1" applyFill="1" applyBorder="1" applyAlignment="1">
      <alignment vertical="top"/>
    </xf>
    <xf numFmtId="1" fontId="0" fillId="0" borderId="3" xfId="0" applyNumberFormat="1" applyFill="1" applyBorder="1" applyAlignment="1">
      <alignment vertical="top"/>
    </xf>
    <xf numFmtId="49" fontId="3" fillId="0" borderId="4" xfId="0" applyNumberFormat="1" applyFont="1" applyBorder="1" applyAlignment="1">
      <alignment horizontal="left" vertical="top"/>
    </xf>
    <xf numFmtId="49" fontId="0" fillId="0" borderId="1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0" xfId="0" applyAlignment="1">
      <alignment vertical="top"/>
    </xf>
    <xf numFmtId="49" fontId="0" fillId="0" borderId="1" xfId="0" applyNumberFormat="1" applyFill="1" applyBorder="1" applyAlignment="1">
      <alignment vertical="top"/>
    </xf>
    <xf numFmtId="0" fontId="0" fillId="0" borderId="0" xfId="0" applyFill="1"/>
    <xf numFmtId="164" fontId="0" fillId="0" borderId="0" xfId="0" applyNumberFormat="1" applyFont="1" applyFill="1" applyBorder="1" applyAlignment="1">
      <alignment horizontal="right" vertical="top"/>
    </xf>
    <xf numFmtId="49" fontId="1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1" fontId="0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 applyAlignment="1">
      <alignment horizontal="right" vertical="top"/>
    </xf>
    <xf numFmtId="1" fontId="0" fillId="0" borderId="3" xfId="0" applyNumberFormat="1" applyFont="1" applyFill="1" applyBorder="1" applyAlignment="1">
      <alignment vertical="top"/>
    </xf>
    <xf numFmtId="164" fontId="3" fillId="0" borderId="5" xfId="0" quotePrefix="1" applyNumberFormat="1" applyFont="1" applyBorder="1" applyAlignment="1">
      <alignment horizontal="center" vertical="top"/>
    </xf>
    <xf numFmtId="164" fontId="0" fillId="0" borderId="6" xfId="0" quotePrefix="1" applyNumberFormat="1" applyBorder="1" applyAlignment="1">
      <alignment horizontal="center" vertical="top"/>
    </xf>
    <xf numFmtId="164" fontId="0" fillId="0" borderId="6" xfId="0" applyNumberFormat="1" applyBorder="1" applyAlignment="1">
      <alignment horizontal="center" vertical="top"/>
    </xf>
    <xf numFmtId="164" fontId="0" fillId="0" borderId="7" xfId="0" quotePrefix="1" applyNumberFormat="1" applyBorder="1" applyAlignment="1">
      <alignment horizontal="center" vertical="top"/>
    </xf>
    <xf numFmtId="164" fontId="3" fillId="0" borderId="8" xfId="0" applyNumberFormat="1" applyFont="1" applyFill="1" applyBorder="1" applyAlignment="1">
      <alignment horizontal="center" vertical="top"/>
    </xf>
    <xf numFmtId="165" fontId="3" fillId="0" borderId="4" xfId="0" applyNumberFormat="1" applyFont="1" applyFill="1" applyBorder="1" applyAlignment="1">
      <alignment horizontal="center" vertical="top"/>
    </xf>
    <xf numFmtId="165" fontId="3" fillId="0" borderId="8" xfId="0" applyNumberFormat="1" applyFont="1" applyFill="1" applyBorder="1" applyAlignment="1">
      <alignment horizontal="center" vertical="top"/>
    </xf>
    <xf numFmtId="1" fontId="3" fillId="0" borderId="4" xfId="0" applyNumberFormat="1" applyFont="1" applyFill="1" applyBorder="1" applyAlignment="1">
      <alignment horizontal="center" vertical="top"/>
    </xf>
    <xf numFmtId="164" fontId="3" fillId="0" borderId="4" xfId="0" applyNumberFormat="1" applyFont="1" applyFill="1" applyBorder="1" applyAlignment="1">
      <alignment horizontal="center" vertical="top"/>
    </xf>
    <xf numFmtId="165" fontId="3" fillId="0" borderId="5" xfId="0" applyNumberFormat="1" applyFont="1" applyBorder="1" applyAlignment="1">
      <alignment horizontal="center" vertical="top"/>
    </xf>
    <xf numFmtId="165" fontId="0" fillId="0" borderId="6" xfId="0" applyNumberFormat="1" applyBorder="1" applyAlignment="1">
      <alignment vertical="top"/>
    </xf>
    <xf numFmtId="165" fontId="0" fillId="0" borderId="6" xfId="0" applyNumberFormat="1" applyFill="1" applyBorder="1" applyAlignment="1">
      <alignment vertical="top"/>
    </xf>
    <xf numFmtId="165" fontId="0" fillId="0" borderId="7" xfId="0" applyNumberFormat="1" applyBorder="1" applyAlignment="1">
      <alignment vertical="top"/>
    </xf>
    <xf numFmtId="49" fontId="0" fillId="0" borderId="0" xfId="0" applyNumberFormat="1" applyFont="1" applyBorder="1" applyAlignment="1">
      <alignment vertical="top"/>
    </xf>
    <xf numFmtId="0" fontId="0" fillId="0" borderId="0" xfId="0" applyFont="1" applyFill="1" applyBorder="1" applyAlignment="1">
      <alignment vertical="top"/>
    </xf>
    <xf numFmtId="164" fontId="0" fillId="0" borderId="0" xfId="0" applyNumberFormat="1" applyFont="1" applyBorder="1" applyAlignment="1">
      <alignment vertical="top"/>
    </xf>
    <xf numFmtId="0" fontId="0" fillId="0" borderId="0" xfId="0" applyFont="1"/>
    <xf numFmtId="164" fontId="3" fillId="0" borderId="2" xfId="0" quotePrefix="1" applyNumberFormat="1" applyFont="1" applyBorder="1" applyAlignment="1">
      <alignment horizontal="center" vertical="top"/>
    </xf>
    <xf numFmtId="164" fontId="3" fillId="0" borderId="8" xfId="0" applyNumberFormat="1" applyFont="1" applyBorder="1" applyAlignment="1">
      <alignment horizontal="center" vertical="top"/>
    </xf>
    <xf numFmtId="165" fontId="3" fillId="0" borderId="4" xfId="0" applyNumberFormat="1" applyFont="1" applyBorder="1" applyAlignment="1">
      <alignment horizontal="center" vertical="top"/>
    </xf>
    <xf numFmtId="165" fontId="3" fillId="0" borderId="8" xfId="0" applyNumberFormat="1" applyFont="1" applyBorder="1" applyAlignment="1">
      <alignment horizontal="center" vertical="top"/>
    </xf>
    <xf numFmtId="1" fontId="3" fillId="0" borderId="4" xfId="0" applyNumberFormat="1" applyFont="1" applyBorder="1" applyAlignment="1">
      <alignment horizontal="center" vertical="top"/>
    </xf>
    <xf numFmtId="164" fontId="3" fillId="0" borderId="4" xfId="0" applyNumberFormat="1" applyFont="1" applyBorder="1" applyAlignment="1">
      <alignment horizontal="center" vertical="top"/>
    </xf>
    <xf numFmtId="0" fontId="1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/>
    </xf>
    <xf numFmtId="1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1" fontId="0" fillId="0" borderId="1" xfId="0" applyNumberFormat="1" applyBorder="1" applyAlignment="1">
      <alignment horizontal="right" vertical="top"/>
    </xf>
    <xf numFmtId="165" fontId="0" fillId="0" borderId="2" xfId="0" applyNumberFormat="1" applyBorder="1" applyAlignment="1">
      <alignment vertical="top"/>
    </xf>
    <xf numFmtId="1" fontId="0" fillId="0" borderId="3" xfId="0" applyNumberFormat="1" applyBorder="1" applyAlignment="1">
      <alignment vertical="top"/>
    </xf>
    <xf numFmtId="164" fontId="0" fillId="0" borderId="3" xfId="0" applyNumberFormat="1" applyBorder="1" applyAlignment="1">
      <alignment vertical="top"/>
    </xf>
    <xf numFmtId="164" fontId="0" fillId="0" borderId="7" xfId="0" applyNumberFormat="1" applyBorder="1" applyAlignment="1">
      <alignment horizontal="center" vertical="top"/>
    </xf>
    <xf numFmtId="16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0" fillId="0" borderId="0" xfId="0" applyFill="1" applyAlignment="1">
      <alignment vertical="top" wrapText="1"/>
    </xf>
    <xf numFmtId="164" fontId="1" fillId="0" borderId="3" xfId="0" applyNumberFormat="1" applyFont="1" applyFill="1" applyBorder="1" applyAlignment="1">
      <alignment horizontal="center" vertical="top"/>
    </xf>
    <xf numFmtId="165" fontId="0" fillId="0" borderId="0" xfId="0" applyNumberFormat="1" applyFont="1" applyFill="1" applyBorder="1" applyAlignment="1">
      <alignment horizontal="center" vertical="top"/>
    </xf>
    <xf numFmtId="2" fontId="0" fillId="0" borderId="1" xfId="0" applyNumberFormat="1" applyBorder="1" applyAlignment="1">
      <alignment vertical="top"/>
    </xf>
    <xf numFmtId="2" fontId="0" fillId="0" borderId="3" xfId="0" applyNumberFormat="1" applyBorder="1" applyAlignment="1">
      <alignment vertical="top"/>
    </xf>
    <xf numFmtId="165" fontId="1" fillId="2" borderId="3" xfId="0" applyNumberFormat="1" applyFont="1" applyFill="1" applyBorder="1" applyAlignment="1">
      <alignment horizontal="center" vertical="top"/>
    </xf>
    <xf numFmtId="1" fontId="1" fillId="2" borderId="2" xfId="0" applyNumberFormat="1" applyFont="1" applyFill="1" applyBorder="1" applyAlignment="1">
      <alignment horizontal="center" vertical="top"/>
    </xf>
    <xf numFmtId="164" fontId="1" fillId="2" borderId="2" xfId="0" applyNumberFormat="1" applyFont="1" applyFill="1" applyBorder="1" applyAlignment="1">
      <alignment horizontal="center" vertical="top"/>
    </xf>
    <xf numFmtId="165" fontId="1" fillId="4" borderId="3" xfId="0" applyNumberFormat="1" applyFont="1" applyFill="1" applyBorder="1" applyAlignment="1">
      <alignment horizontal="center" vertical="top"/>
    </xf>
    <xf numFmtId="165" fontId="1" fillId="2" borderId="2" xfId="0" applyNumberFormat="1" applyFont="1" applyFill="1" applyBorder="1" applyAlignment="1">
      <alignment horizontal="center" vertical="top"/>
    </xf>
    <xf numFmtId="164" fontId="1" fillId="4" borderId="2" xfId="0" applyNumberFormat="1" applyFont="1" applyFill="1" applyBorder="1" applyAlignment="1">
      <alignment horizontal="center" vertical="top"/>
    </xf>
    <xf numFmtId="164" fontId="0" fillId="2" borderId="1" xfId="0" applyNumberFormat="1" applyFill="1" applyBorder="1" applyAlignment="1">
      <alignment vertical="top"/>
    </xf>
    <xf numFmtId="1" fontId="0" fillId="0" borderId="0" xfId="0" applyNumberFormat="1" applyAlignment="1">
      <alignment vertical="top"/>
    </xf>
    <xf numFmtId="165" fontId="0" fillId="0" borderId="1" xfId="0" applyNumberFormat="1" applyBorder="1" applyAlignment="1">
      <alignment vertical="top"/>
    </xf>
    <xf numFmtId="164" fontId="0" fillId="4" borderId="1" xfId="0" applyNumberFormat="1" applyFill="1" applyBorder="1" applyAlignment="1">
      <alignment vertical="top"/>
    </xf>
    <xf numFmtId="164" fontId="0" fillId="5" borderId="1" xfId="0" applyNumberFormat="1" applyFill="1" applyBorder="1" applyAlignment="1">
      <alignment vertical="top"/>
    </xf>
    <xf numFmtId="164" fontId="5" fillId="6" borderId="1" xfId="0" applyNumberFormat="1" applyFont="1" applyFill="1" applyBorder="1" applyAlignment="1">
      <alignment vertical="top"/>
    </xf>
    <xf numFmtId="0" fontId="0" fillId="5" borderId="0" xfId="0" applyNumberFormat="1" applyFill="1" applyBorder="1" applyAlignment="1">
      <alignment horizontal="center" vertical="top"/>
    </xf>
    <xf numFmtId="165" fontId="0" fillId="5" borderId="1" xfId="0" applyNumberFormat="1" applyFont="1" applyFill="1" applyBorder="1" applyAlignment="1">
      <alignment horizontal="center" vertical="top"/>
    </xf>
    <xf numFmtId="0" fontId="0" fillId="5" borderId="1" xfId="0" applyNumberFormat="1" applyFill="1" applyBorder="1" applyAlignment="1">
      <alignment horizontal="center" vertical="top"/>
    </xf>
    <xf numFmtId="1" fontId="0" fillId="7" borderId="1" xfId="0" applyNumberFormat="1" applyFill="1" applyBorder="1" applyAlignment="1">
      <alignment vertical="top"/>
    </xf>
    <xf numFmtId="0" fontId="0" fillId="3" borderId="9" xfId="0" applyNumberFormat="1" applyFill="1" applyBorder="1" applyAlignment="1">
      <alignment horizontal="center" vertical="top"/>
    </xf>
    <xf numFmtId="164" fontId="3" fillId="0" borderId="5" xfId="0" applyNumberFormat="1" applyFont="1" applyBorder="1" applyAlignment="1">
      <alignment horizontal="center" vertical="top"/>
    </xf>
    <xf numFmtId="165" fontId="0" fillId="0" borderId="0" xfId="0" applyNumberFormat="1" applyBorder="1" applyAlignment="1">
      <alignment vertical="top"/>
    </xf>
    <xf numFmtId="164" fontId="0" fillId="0" borderId="6" xfId="0" applyNumberFormat="1" applyBorder="1" applyAlignment="1">
      <alignment vertical="top"/>
    </xf>
    <xf numFmtId="164" fontId="0" fillId="3" borderId="6" xfId="0" applyNumberFormat="1" applyFill="1" applyBorder="1" applyAlignment="1">
      <alignment vertical="top"/>
    </xf>
    <xf numFmtId="164" fontId="0" fillId="0" borderId="0" xfId="0" applyNumberFormat="1" applyBorder="1" applyAlignment="1">
      <alignment horizontal="right" vertical="top"/>
    </xf>
    <xf numFmtId="164" fontId="0" fillId="3" borderId="0" xfId="0" applyNumberFormat="1" applyFill="1" applyBorder="1" applyAlignment="1">
      <alignment vertical="top"/>
    </xf>
    <xf numFmtId="164" fontId="0" fillId="0" borderId="7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3A95-3E1C-0341-875B-53D0E5C17530}">
  <dimension ref="A1:V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K1048576"/>
    </sheetView>
  </sheetViews>
  <sheetFormatPr baseColWidth="10" defaultRowHeight="16" x14ac:dyDescent="0.2"/>
  <cols>
    <col min="1" max="1" width="4.6640625" style="49" bestFit="1" customWidth="1"/>
    <col min="2" max="2" width="6.1640625" style="19" bestFit="1" customWidth="1"/>
    <col min="3" max="3" width="7.1640625" style="20" bestFit="1" customWidth="1"/>
    <col min="4" max="4" width="5.33203125" style="21" bestFit="1" customWidth="1"/>
    <col min="5" max="5" width="3.6640625" style="20" bestFit="1" customWidth="1"/>
    <col min="6" max="6" width="5" style="22" bestFit="1" customWidth="1"/>
    <col min="7" max="7" width="5.33203125" style="23" bestFit="1" customWidth="1"/>
    <col min="8" max="8" width="6.1640625" style="22" bestFit="1" customWidth="1"/>
    <col min="9" max="9" width="5.83203125" style="20" customWidth="1"/>
    <col min="10" max="10" width="6.83203125" style="23" bestFit="1" customWidth="1"/>
    <col min="11" max="11" width="7" style="24" bestFit="1" customWidth="1"/>
    <col min="12" max="12" width="6.1640625" style="20" bestFit="1" customWidth="1"/>
    <col min="13" max="13" width="5.83203125" style="24" bestFit="1" customWidth="1"/>
    <col min="14" max="14" width="6.83203125" style="21" bestFit="1" customWidth="1"/>
    <col min="15" max="16" width="6.83203125" style="20" bestFit="1" customWidth="1"/>
    <col min="17" max="17" width="6.83203125" style="21" bestFit="1" customWidth="1"/>
    <col min="18" max="18" width="6.83203125" style="20" bestFit="1" customWidth="1"/>
    <col min="19" max="19" width="5.33203125" style="39" bestFit="1" customWidth="1"/>
    <col min="20" max="20" width="4" style="39" bestFit="1" customWidth="1"/>
    <col min="21" max="21" width="3.83203125" style="20" customWidth="1"/>
    <col min="22" max="22" width="99.83203125" style="6" customWidth="1"/>
  </cols>
  <sheetData>
    <row r="1" spans="1:22" s="1" customFormat="1" ht="17" x14ac:dyDescent="0.2">
      <c r="A1" s="46" t="s">
        <v>37</v>
      </c>
      <c r="B1" s="64" t="s">
        <v>0</v>
      </c>
      <c r="C1" s="64" t="s">
        <v>1</v>
      </c>
      <c r="D1" s="65" t="s">
        <v>2</v>
      </c>
      <c r="E1" s="66" t="s">
        <v>3</v>
      </c>
      <c r="F1" s="66" t="s">
        <v>4</v>
      </c>
      <c r="G1" s="67" t="s">
        <v>7</v>
      </c>
      <c r="H1" s="64" t="s">
        <v>9</v>
      </c>
      <c r="I1" s="64" t="s">
        <v>12</v>
      </c>
      <c r="J1" s="68" t="s">
        <v>5</v>
      </c>
      <c r="K1" s="64" t="s">
        <v>6</v>
      </c>
      <c r="L1" s="64" t="s">
        <v>27</v>
      </c>
      <c r="M1" s="64" t="s">
        <v>8</v>
      </c>
      <c r="N1" s="68" t="s">
        <v>11</v>
      </c>
      <c r="O1" s="64" t="s">
        <v>10</v>
      </c>
      <c r="P1" s="64" t="s">
        <v>26</v>
      </c>
      <c r="Q1" s="68" t="s">
        <v>13</v>
      </c>
      <c r="R1" s="64" t="s">
        <v>14</v>
      </c>
      <c r="S1" s="69" t="s">
        <v>35</v>
      </c>
      <c r="T1" s="60" t="s">
        <v>38</v>
      </c>
      <c r="U1" s="9"/>
      <c r="V1" s="3" t="s">
        <v>28</v>
      </c>
    </row>
    <row r="2" spans="1:22" x14ac:dyDescent="0.2">
      <c r="A2" s="47" t="s">
        <v>15</v>
      </c>
      <c r="B2" s="10">
        <v>0.64239999999999997</v>
      </c>
      <c r="C2" s="10">
        <v>0.83079999999999998</v>
      </c>
      <c r="D2" s="11">
        <v>2.3199999999999998</v>
      </c>
      <c r="E2" s="12">
        <v>1.75</v>
      </c>
      <c r="F2" s="12"/>
      <c r="G2" s="57">
        <v>-7.23</v>
      </c>
      <c r="H2" s="10">
        <v>0.13400000000000001</v>
      </c>
      <c r="I2" s="10">
        <v>-2.7900000000000001E-2</v>
      </c>
      <c r="J2" s="13">
        <v>-2.6100000000000002E-2</v>
      </c>
      <c r="K2" s="10">
        <v>-8.3999999999999995E-3</v>
      </c>
      <c r="L2" s="10">
        <v>6.2399999999999997E-2</v>
      </c>
      <c r="M2" s="10">
        <v>-2.9899999999999999E-2</v>
      </c>
      <c r="N2" s="13">
        <v>-0.18840000000000001</v>
      </c>
      <c r="O2" s="10">
        <v>-4.6100000000000002E-2</v>
      </c>
      <c r="P2" s="10">
        <v>-8.2299999999999998E-2</v>
      </c>
      <c r="Q2" s="13">
        <v>-0.1893</v>
      </c>
      <c r="R2" s="10">
        <v>-0.19350000000000001</v>
      </c>
      <c r="S2" s="70">
        <v>-10.220000000000001</v>
      </c>
      <c r="T2" s="61" t="s">
        <v>39</v>
      </c>
      <c r="U2" s="10"/>
      <c r="V2"/>
    </row>
    <row r="3" spans="1:22" s="51" customFormat="1" x14ac:dyDescent="0.2">
      <c r="A3" s="50" t="s">
        <v>17</v>
      </c>
      <c r="B3" s="10">
        <v>0.58160000000000001</v>
      </c>
      <c r="C3" s="10">
        <v>0.66610000000000003</v>
      </c>
      <c r="D3" s="11">
        <v>2.0299999999999998</v>
      </c>
      <c r="E3" s="12">
        <v>2.93</v>
      </c>
      <c r="F3" s="12"/>
      <c r="G3" s="57">
        <v>2.54</v>
      </c>
      <c r="H3" s="10">
        <v>9.5500000000000002E-2</v>
      </c>
      <c r="I3" s="10">
        <v>-2.9999999999999997E-4</v>
      </c>
      <c r="J3" s="13">
        <v>1.1900000000000001E-2</v>
      </c>
      <c r="K3" s="10">
        <v>4.8999999999999998E-3</v>
      </c>
      <c r="L3" s="10">
        <v>2.07E-2</v>
      </c>
      <c r="M3" s="10">
        <v>1.43E-2</v>
      </c>
      <c r="N3" s="13">
        <v>-8.4400000000000003E-2</v>
      </c>
      <c r="O3" s="10">
        <v>-2.8E-3</v>
      </c>
      <c r="P3" s="10">
        <v>7.3200000000000001E-2</v>
      </c>
      <c r="Q3" s="13">
        <v>-0.1104</v>
      </c>
      <c r="R3" s="10">
        <v>-9.4600000000000004E-2</v>
      </c>
      <c r="S3" s="71">
        <v>-1.69</v>
      </c>
      <c r="T3" s="61" t="s">
        <v>39</v>
      </c>
      <c r="U3" s="10"/>
      <c r="V3" s="4"/>
    </row>
    <row r="4" spans="1:22" s="51" customFormat="1" x14ac:dyDescent="0.2">
      <c r="A4" s="50" t="s">
        <v>18</v>
      </c>
      <c r="B4" s="10">
        <v>0.62129999999999996</v>
      </c>
      <c r="C4" s="10">
        <v>0.87</v>
      </c>
      <c r="D4" s="11">
        <v>3.05</v>
      </c>
      <c r="E4" s="12">
        <v>0.26</v>
      </c>
      <c r="F4" s="12"/>
      <c r="G4" s="57">
        <v>-44.17</v>
      </c>
      <c r="H4" s="10">
        <v>2.64E-2</v>
      </c>
      <c r="I4" s="10">
        <v>-1.9400000000000001E-2</v>
      </c>
      <c r="J4" s="13">
        <v>-9.1200000000000003E-2</v>
      </c>
      <c r="K4" s="10">
        <v>-1.6199999999999999E-2</v>
      </c>
      <c r="L4" s="10">
        <v>4.2599999999999999E-2</v>
      </c>
      <c r="M4" s="10">
        <v>-4.2900000000000001E-2</v>
      </c>
      <c r="N4" s="13">
        <v>-0.2492</v>
      </c>
      <c r="O4" s="10">
        <v>-0.12790000000000001</v>
      </c>
      <c r="P4" s="10">
        <v>-0.3392</v>
      </c>
      <c r="Q4" s="13">
        <v>-0.2455</v>
      </c>
      <c r="R4" s="10">
        <v>-0.247</v>
      </c>
      <c r="S4" s="71">
        <v>-1.96</v>
      </c>
      <c r="T4" s="61" t="s">
        <v>39</v>
      </c>
      <c r="U4" s="10"/>
      <c r="V4" s="4"/>
    </row>
    <row r="5" spans="1:22" s="51" customFormat="1" x14ac:dyDescent="0.2">
      <c r="A5" s="50" t="s">
        <v>16</v>
      </c>
      <c r="B5" s="10">
        <v>0.61399999999999999</v>
      </c>
      <c r="C5" s="10">
        <v>0.96330000000000005</v>
      </c>
      <c r="D5" s="11">
        <v>4.07</v>
      </c>
      <c r="E5" s="12">
        <v>1.54</v>
      </c>
      <c r="F5" s="12"/>
      <c r="G5" s="58" t="s">
        <v>30</v>
      </c>
      <c r="H5" s="52" t="s">
        <v>30</v>
      </c>
      <c r="I5" s="10">
        <v>3.1099999999999999E-2</v>
      </c>
      <c r="J5" s="13">
        <v>8.3900000000000002E-2</v>
      </c>
      <c r="K5" s="10">
        <v>1.34E-2</v>
      </c>
      <c r="L5" s="10">
        <v>-2.3199999999999998E-2</v>
      </c>
      <c r="M5" s="10">
        <v>2.01E-2</v>
      </c>
      <c r="N5" s="13">
        <v>-0.34970000000000001</v>
      </c>
      <c r="O5" s="10">
        <v>-0.23569999999999999</v>
      </c>
      <c r="P5" s="10">
        <v>-0.28820000000000001</v>
      </c>
      <c r="Q5" s="13">
        <v>-0.29709999999999998</v>
      </c>
      <c r="R5" s="10">
        <v>-0.34339999999999998</v>
      </c>
      <c r="S5" s="71">
        <v>-3.1</v>
      </c>
      <c r="T5" s="61" t="s">
        <v>39</v>
      </c>
      <c r="U5" s="10"/>
      <c r="V5" s="4"/>
    </row>
    <row r="6" spans="1:22" s="51" customFormat="1" x14ac:dyDescent="0.2">
      <c r="A6" s="50" t="s">
        <v>19</v>
      </c>
      <c r="B6" s="10">
        <v>0.54479999999999995</v>
      </c>
      <c r="C6" s="10">
        <v>0.58709999999999996</v>
      </c>
      <c r="D6" s="11">
        <v>1.95</v>
      </c>
      <c r="E6" s="12">
        <v>1.5</v>
      </c>
      <c r="F6" s="12"/>
      <c r="G6" s="57">
        <v>2.0699999999999998</v>
      </c>
      <c r="H6" s="10">
        <v>4.5900000000000003E-2</v>
      </c>
      <c r="I6" s="10">
        <v>-1.9800000000000002E-2</v>
      </c>
      <c r="J6" s="13">
        <v>1.1999999999999999E-3</v>
      </c>
      <c r="K6" s="10">
        <v>5.0000000000000001E-4</v>
      </c>
      <c r="L6" s="10">
        <v>3.6700000000000003E-2</v>
      </c>
      <c r="M6" s="10">
        <v>1.8700000000000001E-2</v>
      </c>
      <c r="N6" s="13">
        <v>-4.24E-2</v>
      </c>
      <c r="O6" s="10">
        <v>2.3999999999999998E-3</v>
      </c>
      <c r="P6" s="10">
        <v>-1.9800000000000002E-2</v>
      </c>
      <c r="Q6" s="13">
        <v>-1.5800000000000002E-2</v>
      </c>
      <c r="R6" s="10">
        <v>-4.3499999999999997E-2</v>
      </c>
      <c r="S6" s="71">
        <v>-0.1</v>
      </c>
      <c r="T6" s="61" t="s">
        <v>39</v>
      </c>
      <c r="U6" s="10"/>
      <c r="V6" s="4"/>
    </row>
    <row r="7" spans="1:22" s="51" customFormat="1" x14ac:dyDescent="0.2">
      <c r="A7" s="50" t="s">
        <v>21</v>
      </c>
      <c r="B7" s="10">
        <v>0.49419999999999997</v>
      </c>
      <c r="C7" s="10">
        <v>0.41310000000000002</v>
      </c>
      <c r="D7" s="11">
        <v>15.03</v>
      </c>
      <c r="E7" s="12">
        <v>1.6</v>
      </c>
      <c r="F7" s="12"/>
      <c r="G7" s="57">
        <v>10.66</v>
      </c>
      <c r="H7" s="10">
        <v>1.5599999999999999E-2</v>
      </c>
      <c r="I7" s="10">
        <v>3.1899999999999998E-2</v>
      </c>
      <c r="J7" s="13">
        <v>7.5999999999999998E-2</v>
      </c>
      <c r="K7" s="10">
        <v>2.98E-2</v>
      </c>
      <c r="L7" s="10">
        <v>7.5300000000000006E-2</v>
      </c>
      <c r="M7" s="10">
        <v>1.9300000000000001E-2</v>
      </c>
      <c r="N7" s="13">
        <v>8.09E-2</v>
      </c>
      <c r="O7" s="10">
        <v>7.51E-2</v>
      </c>
      <c r="P7" s="10">
        <v>7.7399999999999997E-2</v>
      </c>
      <c r="Q7" s="13">
        <v>4.82E-2</v>
      </c>
      <c r="R7" s="10">
        <v>7.7600000000000002E-2</v>
      </c>
      <c r="S7" s="71">
        <v>0.94</v>
      </c>
      <c r="T7" s="61" t="s">
        <v>41</v>
      </c>
      <c r="U7" s="10"/>
      <c r="V7" s="4"/>
    </row>
    <row r="8" spans="1:22" s="51" customFormat="1" x14ac:dyDescent="0.2">
      <c r="A8" s="50" t="s">
        <v>22</v>
      </c>
      <c r="B8" s="10">
        <v>0.46379999999999999</v>
      </c>
      <c r="C8" s="10">
        <v>0.28189999999999998</v>
      </c>
      <c r="D8" s="11">
        <v>6.03</v>
      </c>
      <c r="E8" s="12">
        <v>1.92</v>
      </c>
      <c r="F8" s="12"/>
      <c r="G8" s="57">
        <v>29.53</v>
      </c>
      <c r="H8" s="10">
        <v>4.1300000000000003E-2</v>
      </c>
      <c r="I8" s="10">
        <v>3.0200000000000001E-2</v>
      </c>
      <c r="J8" s="13">
        <v>0.10970000000000001</v>
      </c>
      <c r="K8" s="10">
        <v>2.3900000000000001E-2</v>
      </c>
      <c r="L8" s="10">
        <v>7.8200000000000006E-2</v>
      </c>
      <c r="M8" s="10">
        <v>4.2599999999999999E-2</v>
      </c>
      <c r="N8" s="13">
        <v>0.1822</v>
      </c>
      <c r="O8" s="10">
        <v>0.14599999999999999</v>
      </c>
      <c r="P8" s="10">
        <v>0.14879999999999999</v>
      </c>
      <c r="Q8" s="13">
        <v>0.15590000000000001</v>
      </c>
      <c r="R8" s="10">
        <v>0.17749999999999999</v>
      </c>
      <c r="S8" s="71">
        <v>2.86</v>
      </c>
      <c r="T8" s="61" t="s">
        <v>40</v>
      </c>
      <c r="U8" s="10"/>
      <c r="V8" s="4"/>
    </row>
    <row r="9" spans="1:22" s="51" customFormat="1" x14ac:dyDescent="0.2">
      <c r="A9" s="50" t="s">
        <v>20</v>
      </c>
      <c r="B9" s="10">
        <v>0.52800000000000002</v>
      </c>
      <c r="C9" s="10">
        <v>0.5111</v>
      </c>
      <c r="D9" s="11">
        <v>0.39</v>
      </c>
      <c r="E9" s="12">
        <v>2.87</v>
      </c>
      <c r="F9" s="12"/>
      <c r="G9" s="57">
        <v>6.41</v>
      </c>
      <c r="H9" s="10">
        <v>3.8600000000000002E-2</v>
      </c>
      <c r="I9" s="10">
        <v>2.3E-3</v>
      </c>
      <c r="J9" s="13">
        <v>7.3499999999999996E-2</v>
      </c>
      <c r="K9" s="10">
        <v>2.41E-2</v>
      </c>
      <c r="L9" s="10">
        <v>7.3899999999999993E-2</v>
      </c>
      <c r="M9" s="10">
        <v>3.73E-2</v>
      </c>
      <c r="N9" s="13">
        <v>1.7000000000000001E-2</v>
      </c>
      <c r="O9" s="10">
        <v>4.4999999999999998E-2</v>
      </c>
      <c r="P9" s="10">
        <v>6.93E-2</v>
      </c>
      <c r="Q9" s="13">
        <v>4.4600000000000001E-2</v>
      </c>
      <c r="R9" s="10">
        <v>1.8499999999999999E-2</v>
      </c>
      <c r="S9" s="71">
        <v>0.34</v>
      </c>
      <c r="T9" s="61" t="s">
        <v>41</v>
      </c>
      <c r="U9" s="10"/>
      <c r="V9" s="4"/>
    </row>
    <row r="10" spans="1:22" s="51" customFormat="1" x14ac:dyDescent="0.2">
      <c r="A10" s="50" t="s">
        <v>24</v>
      </c>
      <c r="B10" s="10">
        <v>0.36659999999999998</v>
      </c>
      <c r="C10" s="10">
        <v>0.22109999999999999</v>
      </c>
      <c r="D10" s="11">
        <v>2.09</v>
      </c>
      <c r="E10" s="12">
        <v>0.05</v>
      </c>
      <c r="F10" s="12"/>
      <c r="G10" s="57">
        <v>31.85</v>
      </c>
      <c r="H10" s="10">
        <v>-1.66E-2</v>
      </c>
      <c r="I10" s="10">
        <v>6.3700000000000007E-2</v>
      </c>
      <c r="J10" s="13">
        <v>0.19089999999999999</v>
      </c>
      <c r="K10" s="10">
        <v>3.6400000000000002E-2</v>
      </c>
      <c r="L10" s="10">
        <v>-9.8900000000000002E-2</v>
      </c>
      <c r="M10" s="10">
        <v>8.8099999999999998E-2</v>
      </c>
      <c r="N10" s="13">
        <v>0.14499999999999999</v>
      </c>
      <c r="O10" s="10">
        <v>1.1599999999999999E-2</v>
      </c>
      <c r="P10" s="10">
        <v>0.27239999999999998</v>
      </c>
      <c r="Q10" s="13">
        <v>0.1118</v>
      </c>
      <c r="R10" s="10">
        <v>0.14729999999999999</v>
      </c>
      <c r="S10" s="71">
        <v>1.18</v>
      </c>
      <c r="T10" s="62" t="s">
        <v>40</v>
      </c>
      <c r="U10" s="10"/>
      <c r="V10" s="4"/>
    </row>
    <row r="11" spans="1:22" s="51" customFormat="1" x14ac:dyDescent="0.2">
      <c r="A11" s="50" t="s">
        <v>25</v>
      </c>
      <c r="B11" s="10">
        <v>0.4627</v>
      </c>
      <c r="C11" s="10">
        <v>0.40720000000000001</v>
      </c>
      <c r="D11" s="11">
        <v>2.4900000000000002</v>
      </c>
      <c r="E11" s="12">
        <v>3.05</v>
      </c>
      <c r="F11" s="12"/>
      <c r="G11" s="57">
        <v>10.35</v>
      </c>
      <c r="H11" s="10">
        <v>8.3999999999999995E-3</v>
      </c>
      <c r="I11" s="10">
        <v>9.4000000000000004E-3</v>
      </c>
      <c r="J11" s="13">
        <v>-2.6200000000000001E-2</v>
      </c>
      <c r="K11" s="10">
        <v>-7.7999999999999996E-3</v>
      </c>
      <c r="L11" s="10">
        <v>-2.64E-2</v>
      </c>
      <c r="M11" s="10">
        <v>-2.86E-2</v>
      </c>
      <c r="N11" s="13">
        <v>5.5500000000000001E-2</v>
      </c>
      <c r="O11" s="10">
        <v>1.8200000000000001E-2</v>
      </c>
      <c r="P11" s="10">
        <v>-2.0899999999999998E-2</v>
      </c>
      <c r="Q11" s="13">
        <v>6.5000000000000002E-2</v>
      </c>
      <c r="R11" s="10">
        <v>5.5599999999999997E-2</v>
      </c>
      <c r="S11" s="71">
        <v>2.02</v>
      </c>
      <c r="T11" s="62" t="s">
        <v>40</v>
      </c>
      <c r="U11" s="10"/>
      <c r="V11" s="4"/>
    </row>
    <row r="12" spans="1:22" s="2" customFormat="1" x14ac:dyDescent="0.2">
      <c r="A12" s="48" t="s">
        <v>23</v>
      </c>
      <c r="B12" s="15">
        <v>0.43190000000000001</v>
      </c>
      <c r="C12" s="15">
        <v>0.16139999999999999</v>
      </c>
      <c r="D12" s="16">
        <v>4.9800000000000004</v>
      </c>
      <c r="E12" s="17">
        <v>0.99</v>
      </c>
      <c r="F12" s="17"/>
      <c r="G12" s="59">
        <v>48.06</v>
      </c>
      <c r="H12" s="15">
        <v>4.7E-2</v>
      </c>
      <c r="I12" s="15">
        <v>2.2200000000000001E-2</v>
      </c>
      <c r="J12" s="18">
        <v>0.1057</v>
      </c>
      <c r="K12" s="15">
        <v>1.6E-2</v>
      </c>
      <c r="L12" s="15">
        <v>1.1299999999999999E-2</v>
      </c>
      <c r="M12" s="15">
        <v>4.1799999999999997E-2</v>
      </c>
      <c r="N12" s="18">
        <v>0.27089999999999997</v>
      </c>
      <c r="O12" s="15">
        <v>0.20280000000000001</v>
      </c>
      <c r="P12" s="15">
        <v>0.27129999999999999</v>
      </c>
      <c r="Q12" s="18">
        <v>0.2676</v>
      </c>
      <c r="R12" s="15">
        <v>0.26419999999999999</v>
      </c>
      <c r="S12" s="72">
        <v>1.82</v>
      </c>
      <c r="T12" s="63" t="s">
        <v>40</v>
      </c>
      <c r="U12" s="15"/>
      <c r="V12" s="5"/>
    </row>
    <row r="14" spans="1:22" x14ac:dyDescent="0.2">
      <c r="A14" s="53" t="s">
        <v>29</v>
      </c>
      <c r="S14" s="41"/>
      <c r="T14" s="41"/>
    </row>
    <row r="15" spans="1:22" x14ac:dyDescent="0.2">
      <c r="A15" s="54"/>
      <c r="S15" s="41"/>
      <c r="T15" s="41"/>
    </row>
    <row r="16" spans="1:22" s="2" customFormat="1" ht="17" x14ac:dyDescent="0.2">
      <c r="A16" s="34"/>
      <c r="B16" s="25"/>
      <c r="C16" s="26"/>
      <c r="D16" s="43" t="s">
        <v>36</v>
      </c>
      <c r="E16" s="26"/>
      <c r="F16" s="37"/>
      <c r="G16" s="27" t="str">
        <f>G1</f>
        <v xml:space="preserve"> Decl</v>
      </c>
      <c r="H16" s="30" t="str">
        <f>H1</f>
        <v xml:space="preserve"> LO</v>
      </c>
      <c r="I16" s="29" t="str">
        <f>I1</f>
        <v xml:space="preserve"> MM</v>
      </c>
      <c r="J16" s="27" t="str">
        <f>J1</f>
        <v xml:space="preserve"> BS_50</v>
      </c>
      <c r="K16" s="28" t="str">
        <f t="shared" ref="K16:M16" si="0">K1</f>
        <v xml:space="preserve"> BV_50</v>
      </c>
      <c r="L16" s="29" t="str">
        <f>L1</f>
        <v>β</v>
      </c>
      <c r="M16" s="28" t="str">
        <f t="shared" si="0"/>
        <v xml:space="preserve"> GS</v>
      </c>
      <c r="N16" s="97" t="str">
        <f>N1</f>
        <v xml:space="preserve"> PR</v>
      </c>
      <c r="O16" s="29" t="str">
        <f>O1</f>
        <v xml:space="preserve"> EG</v>
      </c>
      <c r="P16" s="29" t="str">
        <f>P1</f>
        <v>𝛾</v>
      </c>
      <c r="Q16" s="31"/>
      <c r="R16" s="26"/>
      <c r="S16" s="40"/>
      <c r="T16" s="40"/>
      <c r="U16" s="26"/>
      <c r="V16" s="7" t="s">
        <v>28</v>
      </c>
    </row>
    <row r="17" spans="1:22" x14ac:dyDescent="0.2">
      <c r="A17" s="54"/>
      <c r="D17" s="44" t="s">
        <v>15</v>
      </c>
      <c r="G17" s="32" t="str">
        <f t="shared" ref="G17:I27" si="1">IF(OR(AND($R2 &gt; 0, G2 &lt; 0), AND($R2 &lt; 0, G2 &gt; 0)), "*", "")</f>
        <v/>
      </c>
      <c r="H17" s="38" t="str">
        <f t="shared" si="1"/>
        <v>*</v>
      </c>
      <c r="I17" s="33" t="str">
        <f t="shared" si="1"/>
        <v/>
      </c>
      <c r="J17" s="32" t="str">
        <f t="shared" ref="J17:P27" si="2">IF(OR(AND($R2 &gt; 0, J2 &lt; 0), AND($R2 &lt; 0, J2 &gt; 0)), "X", "")</f>
        <v/>
      </c>
      <c r="K17" s="33" t="str">
        <f t="shared" si="2"/>
        <v/>
      </c>
      <c r="L17" s="33" t="str">
        <f t="shared" si="2"/>
        <v>X</v>
      </c>
      <c r="M17" s="33" t="str">
        <f t="shared" si="2"/>
        <v/>
      </c>
      <c r="N17" s="32" t="str">
        <f t="shared" si="2"/>
        <v/>
      </c>
      <c r="O17" s="33" t="str">
        <f t="shared" si="2"/>
        <v/>
      </c>
      <c r="P17" s="33" t="str">
        <f t="shared" si="2"/>
        <v/>
      </c>
      <c r="S17" s="41"/>
      <c r="T17" s="41"/>
    </row>
    <row r="18" spans="1:22" ht="17" x14ac:dyDescent="0.2">
      <c r="A18" s="54"/>
      <c r="D18" s="44" t="s">
        <v>17</v>
      </c>
      <c r="G18" s="32" t="str">
        <f t="shared" si="1"/>
        <v>*</v>
      </c>
      <c r="H18" s="38" t="str">
        <f t="shared" si="1"/>
        <v>*</v>
      </c>
      <c r="I18" s="33" t="str">
        <f t="shared" si="1"/>
        <v/>
      </c>
      <c r="J18" s="32" t="str">
        <f t="shared" si="2"/>
        <v>X</v>
      </c>
      <c r="K18" s="33" t="str">
        <f t="shared" si="2"/>
        <v>X</v>
      </c>
      <c r="L18" s="33" t="str">
        <f t="shared" si="2"/>
        <v>X</v>
      </c>
      <c r="M18" s="33" t="str">
        <f t="shared" si="2"/>
        <v>X</v>
      </c>
      <c r="N18" s="32" t="str">
        <f t="shared" si="2"/>
        <v/>
      </c>
      <c r="O18" s="33" t="str">
        <f t="shared" si="2"/>
        <v/>
      </c>
      <c r="P18" s="42" t="str">
        <f t="shared" si="2"/>
        <v>X</v>
      </c>
      <c r="S18" s="41"/>
      <c r="T18" s="41"/>
      <c r="V18" s="6" t="s">
        <v>31</v>
      </c>
    </row>
    <row r="19" spans="1:22" x14ac:dyDescent="0.2">
      <c r="A19" s="54"/>
      <c r="D19" s="44" t="s">
        <v>18</v>
      </c>
      <c r="G19" s="32" t="str">
        <f t="shared" si="1"/>
        <v/>
      </c>
      <c r="H19" s="38" t="str">
        <f t="shared" si="1"/>
        <v>*</v>
      </c>
      <c r="I19" s="33" t="str">
        <f t="shared" si="1"/>
        <v/>
      </c>
      <c r="J19" s="32" t="str">
        <f t="shared" si="2"/>
        <v/>
      </c>
      <c r="K19" s="33" t="str">
        <f t="shared" si="2"/>
        <v/>
      </c>
      <c r="L19" s="33" t="str">
        <f t="shared" si="2"/>
        <v>X</v>
      </c>
      <c r="M19" s="33" t="str">
        <f t="shared" si="2"/>
        <v/>
      </c>
      <c r="N19" s="32" t="str">
        <f t="shared" si="2"/>
        <v/>
      </c>
      <c r="O19" s="33" t="str">
        <f t="shared" si="2"/>
        <v/>
      </c>
      <c r="P19" s="33" t="str">
        <f t="shared" si="2"/>
        <v/>
      </c>
      <c r="S19" s="41"/>
      <c r="T19" s="41"/>
    </row>
    <row r="20" spans="1:22" ht="17" x14ac:dyDescent="0.2">
      <c r="A20" s="54"/>
      <c r="D20" s="44" t="s">
        <v>16</v>
      </c>
      <c r="G20" s="32" t="str">
        <f t="shared" si="1"/>
        <v>*</v>
      </c>
      <c r="H20" s="38" t="str">
        <f t="shared" si="1"/>
        <v>*</v>
      </c>
      <c r="I20" s="38" t="str">
        <f t="shared" si="1"/>
        <v>*</v>
      </c>
      <c r="J20" s="32" t="str">
        <f t="shared" si="2"/>
        <v>X</v>
      </c>
      <c r="K20" s="33" t="str">
        <f t="shared" si="2"/>
        <v>X</v>
      </c>
      <c r="L20" s="33" t="str">
        <f t="shared" si="2"/>
        <v/>
      </c>
      <c r="M20" s="33" t="str">
        <f t="shared" si="2"/>
        <v>X</v>
      </c>
      <c r="N20" s="32" t="str">
        <f t="shared" si="2"/>
        <v/>
      </c>
      <c r="O20" s="33" t="str">
        <f t="shared" si="2"/>
        <v/>
      </c>
      <c r="P20" s="33" t="str">
        <f t="shared" si="2"/>
        <v/>
      </c>
      <c r="S20" s="41"/>
      <c r="T20" s="41"/>
      <c r="V20" s="6" t="s">
        <v>33</v>
      </c>
    </row>
    <row r="21" spans="1:22" ht="34" x14ac:dyDescent="0.2">
      <c r="A21" s="54"/>
      <c r="D21" s="44" t="s">
        <v>19</v>
      </c>
      <c r="G21" s="32" t="str">
        <f t="shared" si="1"/>
        <v>*</v>
      </c>
      <c r="H21" s="38" t="str">
        <f t="shared" si="1"/>
        <v>*</v>
      </c>
      <c r="I21" s="33" t="str">
        <f t="shared" si="1"/>
        <v/>
      </c>
      <c r="J21" s="32" t="str">
        <f t="shared" si="2"/>
        <v>X</v>
      </c>
      <c r="K21" s="33" t="str">
        <f t="shared" si="2"/>
        <v>X</v>
      </c>
      <c r="L21" s="33" t="str">
        <f t="shared" si="2"/>
        <v>X</v>
      </c>
      <c r="M21" s="33" t="str">
        <f t="shared" si="2"/>
        <v>X</v>
      </c>
      <c r="N21" s="32" t="str">
        <f t="shared" si="2"/>
        <v/>
      </c>
      <c r="O21" s="42" t="str">
        <f t="shared" si="2"/>
        <v>X</v>
      </c>
      <c r="P21" s="33" t="str">
        <f t="shared" si="2"/>
        <v/>
      </c>
      <c r="S21" s="41"/>
      <c r="T21" s="41"/>
      <c r="V21" s="6" t="s">
        <v>34</v>
      </c>
    </row>
    <row r="22" spans="1:22" x14ac:dyDescent="0.2">
      <c r="A22" s="54"/>
      <c r="D22" s="44" t="s">
        <v>21</v>
      </c>
      <c r="G22" s="32" t="str">
        <f t="shared" si="1"/>
        <v/>
      </c>
      <c r="H22" s="33" t="str">
        <f t="shared" si="1"/>
        <v/>
      </c>
      <c r="I22" s="33" t="str">
        <f t="shared" si="1"/>
        <v/>
      </c>
      <c r="J22" s="32" t="str">
        <f t="shared" si="2"/>
        <v/>
      </c>
      <c r="K22" s="33" t="str">
        <f t="shared" si="2"/>
        <v/>
      </c>
      <c r="L22" s="33" t="str">
        <f t="shared" si="2"/>
        <v/>
      </c>
      <c r="M22" s="33" t="str">
        <f t="shared" si="2"/>
        <v/>
      </c>
      <c r="N22" s="32" t="str">
        <f t="shared" si="2"/>
        <v/>
      </c>
      <c r="O22" s="33" t="str">
        <f t="shared" si="2"/>
        <v/>
      </c>
      <c r="P22" s="33" t="str">
        <f t="shared" si="2"/>
        <v/>
      </c>
      <c r="S22" s="41"/>
      <c r="T22" s="41"/>
    </row>
    <row r="23" spans="1:22" x14ac:dyDescent="0.2">
      <c r="A23" s="54"/>
      <c r="D23" s="44" t="s">
        <v>22</v>
      </c>
      <c r="G23" s="32" t="str">
        <f t="shared" si="1"/>
        <v/>
      </c>
      <c r="H23" s="33" t="str">
        <f t="shared" si="1"/>
        <v/>
      </c>
      <c r="I23" s="33" t="str">
        <f t="shared" si="1"/>
        <v/>
      </c>
      <c r="J23" s="32" t="str">
        <f t="shared" si="2"/>
        <v/>
      </c>
      <c r="K23" s="33" t="str">
        <f t="shared" si="2"/>
        <v/>
      </c>
      <c r="L23" s="33" t="str">
        <f t="shared" si="2"/>
        <v/>
      </c>
      <c r="M23" s="33" t="str">
        <f t="shared" si="2"/>
        <v/>
      </c>
      <c r="N23" s="32" t="str">
        <f t="shared" si="2"/>
        <v/>
      </c>
      <c r="O23" s="33" t="str">
        <f t="shared" si="2"/>
        <v/>
      </c>
      <c r="P23" s="33" t="str">
        <f t="shared" si="2"/>
        <v/>
      </c>
      <c r="S23" s="41"/>
      <c r="T23" s="41"/>
    </row>
    <row r="24" spans="1:22" x14ac:dyDescent="0.2">
      <c r="A24" s="54"/>
      <c r="D24" s="44" t="s">
        <v>20</v>
      </c>
      <c r="G24" s="32" t="str">
        <f t="shared" si="1"/>
        <v/>
      </c>
      <c r="H24" s="33" t="str">
        <f t="shared" si="1"/>
        <v/>
      </c>
      <c r="I24" s="33" t="str">
        <f t="shared" si="1"/>
        <v/>
      </c>
      <c r="J24" s="32" t="str">
        <f t="shared" si="2"/>
        <v/>
      </c>
      <c r="K24" s="33" t="str">
        <f t="shared" si="2"/>
        <v/>
      </c>
      <c r="L24" s="33" t="str">
        <f t="shared" si="2"/>
        <v/>
      </c>
      <c r="M24" s="33" t="str">
        <f t="shared" si="2"/>
        <v/>
      </c>
      <c r="N24" s="32" t="str">
        <f t="shared" si="2"/>
        <v/>
      </c>
      <c r="O24" s="33" t="str">
        <f t="shared" si="2"/>
        <v/>
      </c>
      <c r="P24" s="33" t="str">
        <f t="shared" si="2"/>
        <v/>
      </c>
      <c r="S24" s="41"/>
      <c r="T24" s="41"/>
    </row>
    <row r="25" spans="1:22" x14ac:dyDescent="0.2">
      <c r="A25" s="54"/>
      <c r="D25" s="44" t="s">
        <v>24</v>
      </c>
      <c r="G25" s="32" t="str">
        <f t="shared" si="1"/>
        <v/>
      </c>
      <c r="H25" s="38" t="str">
        <f t="shared" si="1"/>
        <v>*</v>
      </c>
      <c r="I25" s="33" t="str">
        <f t="shared" si="1"/>
        <v/>
      </c>
      <c r="J25" s="32" t="str">
        <f t="shared" si="2"/>
        <v/>
      </c>
      <c r="K25" s="33" t="str">
        <f t="shared" si="2"/>
        <v/>
      </c>
      <c r="L25" s="33" t="str">
        <f t="shared" si="2"/>
        <v>X</v>
      </c>
      <c r="M25" s="33" t="str">
        <f t="shared" si="2"/>
        <v/>
      </c>
      <c r="N25" s="32" t="str">
        <f t="shared" si="2"/>
        <v/>
      </c>
      <c r="O25" s="33" t="str">
        <f t="shared" si="2"/>
        <v/>
      </c>
      <c r="P25" s="33" t="str">
        <f t="shared" si="2"/>
        <v/>
      </c>
      <c r="S25" s="41"/>
      <c r="T25" s="41"/>
    </row>
    <row r="26" spans="1:22" ht="17" x14ac:dyDescent="0.2">
      <c r="A26" s="55"/>
      <c r="D26" s="44" t="s">
        <v>25</v>
      </c>
      <c r="G26" s="32" t="str">
        <f t="shared" si="1"/>
        <v/>
      </c>
      <c r="H26" s="33" t="str">
        <f t="shared" si="1"/>
        <v/>
      </c>
      <c r="I26" s="33" t="str">
        <f t="shared" si="1"/>
        <v/>
      </c>
      <c r="J26" s="32" t="str">
        <f t="shared" si="2"/>
        <v>X</v>
      </c>
      <c r="K26" s="33" t="str">
        <f t="shared" si="2"/>
        <v>X</v>
      </c>
      <c r="L26" s="33" t="str">
        <f t="shared" si="2"/>
        <v>X</v>
      </c>
      <c r="M26" s="33" t="str">
        <f t="shared" si="2"/>
        <v>X</v>
      </c>
      <c r="N26" s="32" t="str">
        <f t="shared" si="2"/>
        <v/>
      </c>
      <c r="O26" s="33" t="str">
        <f t="shared" si="2"/>
        <v/>
      </c>
      <c r="P26" s="42" t="str">
        <f t="shared" si="2"/>
        <v>X</v>
      </c>
      <c r="S26" s="41"/>
      <c r="T26" s="41"/>
      <c r="V26" s="6" t="s">
        <v>32</v>
      </c>
    </row>
    <row r="27" spans="1:22" s="2" customFormat="1" x14ac:dyDescent="0.2">
      <c r="A27" s="56"/>
      <c r="B27" s="25"/>
      <c r="C27" s="26"/>
      <c r="D27" s="45" t="s">
        <v>23</v>
      </c>
      <c r="E27" s="26"/>
      <c r="G27" s="35" t="str">
        <f t="shared" si="1"/>
        <v/>
      </c>
      <c r="H27" s="36" t="str">
        <f t="shared" si="1"/>
        <v/>
      </c>
      <c r="I27" s="36" t="str">
        <f t="shared" si="1"/>
        <v/>
      </c>
      <c r="J27" s="35" t="str">
        <f t="shared" si="2"/>
        <v/>
      </c>
      <c r="K27" s="36" t="str">
        <f t="shared" si="2"/>
        <v/>
      </c>
      <c r="L27" s="36" t="str">
        <f t="shared" si="2"/>
        <v/>
      </c>
      <c r="M27" s="36" t="str">
        <f t="shared" si="2"/>
        <v/>
      </c>
      <c r="N27" s="35" t="str">
        <f t="shared" si="2"/>
        <v/>
      </c>
      <c r="O27" s="36" t="str">
        <f t="shared" si="2"/>
        <v/>
      </c>
      <c r="P27" s="36" t="str">
        <f t="shared" si="2"/>
        <v/>
      </c>
      <c r="Q27" s="31"/>
      <c r="R27" s="26"/>
      <c r="S27" s="40"/>
      <c r="T27" s="40"/>
      <c r="U27" s="26"/>
      <c r="V27" s="8"/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A324-FDEE-D645-82E4-AEDF9F7E6CD3}">
  <sheetPr>
    <pageSetUpPr fitToPage="1"/>
  </sheetPr>
  <dimension ref="A1:V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6" sqref="Q6"/>
    </sheetView>
  </sheetViews>
  <sheetFormatPr baseColWidth="10" defaultRowHeight="16" x14ac:dyDescent="0.2"/>
  <cols>
    <col min="1" max="1" width="4.6640625" style="49" bestFit="1" customWidth="1"/>
    <col min="2" max="2" width="6.1640625" style="19" bestFit="1" customWidth="1"/>
    <col min="3" max="3" width="7.1640625" style="20" bestFit="1" customWidth="1"/>
    <col min="4" max="4" width="5.6640625" style="21" bestFit="1" customWidth="1"/>
    <col min="5" max="5" width="3.6640625" style="20" bestFit="1" customWidth="1"/>
    <col min="6" max="6" width="5" style="22" hidden="1" customWidth="1"/>
    <col min="7" max="7" width="5.33203125" style="23" bestFit="1" customWidth="1"/>
    <col min="8" max="8" width="6.1640625" style="22" bestFit="1" customWidth="1"/>
    <col min="9" max="9" width="6.83203125" style="20" customWidth="1"/>
    <col min="10" max="10" width="6.83203125" style="23" bestFit="1" customWidth="1"/>
    <col min="11" max="11" width="6.83203125" style="24" bestFit="1" customWidth="1"/>
    <col min="12" max="12" width="6.1640625" style="20" bestFit="1" customWidth="1"/>
    <col min="13" max="13" width="5.83203125" style="24" bestFit="1" customWidth="1"/>
    <col min="14" max="14" width="6.83203125" style="21" bestFit="1" customWidth="1"/>
    <col min="15" max="15" width="6.83203125" style="20" bestFit="1" customWidth="1"/>
    <col min="16" max="16" width="7.1640625" style="20" bestFit="1" customWidth="1"/>
    <col min="17" max="17" width="6.83203125" style="21" bestFit="1" customWidth="1"/>
    <col min="18" max="18" width="6.83203125" style="20" bestFit="1" customWidth="1"/>
    <col min="19" max="19" width="5.33203125" style="39" bestFit="1" customWidth="1"/>
    <col min="20" max="21" width="3.83203125" style="20" customWidth="1"/>
    <col min="22" max="22" width="99.83203125" style="6" customWidth="1"/>
  </cols>
  <sheetData>
    <row r="1" spans="1:22" s="84" customFormat="1" ht="17" x14ac:dyDescent="0.2">
      <c r="A1" s="46" t="s">
        <v>37</v>
      </c>
      <c r="B1" s="78" t="s">
        <v>0</v>
      </c>
      <c r="C1" s="78" t="s">
        <v>1</v>
      </c>
      <c r="D1" s="79" t="s">
        <v>2</v>
      </c>
      <c r="E1" s="80" t="s">
        <v>3</v>
      </c>
      <c r="F1" s="80" t="s">
        <v>4</v>
      </c>
      <c r="G1" s="81" t="s">
        <v>7</v>
      </c>
      <c r="H1" s="78" t="s">
        <v>9</v>
      </c>
      <c r="I1" s="78" t="s">
        <v>12</v>
      </c>
      <c r="J1" s="68" t="s">
        <v>5</v>
      </c>
      <c r="K1" s="64" t="s">
        <v>6</v>
      </c>
      <c r="L1" s="78" t="s">
        <v>27</v>
      </c>
      <c r="M1" s="78" t="s">
        <v>8</v>
      </c>
      <c r="N1" s="82" t="s">
        <v>11</v>
      </c>
      <c r="O1" s="78" t="s">
        <v>10</v>
      </c>
      <c r="P1" s="118" t="s">
        <v>26</v>
      </c>
      <c r="Q1" s="82" t="s">
        <v>13</v>
      </c>
      <c r="R1" s="78" t="s">
        <v>14</v>
      </c>
      <c r="S1" s="69" t="s">
        <v>35</v>
      </c>
      <c r="T1" s="60" t="s">
        <v>38</v>
      </c>
      <c r="U1" s="77"/>
      <c r="V1" s="83" t="s">
        <v>28</v>
      </c>
    </row>
    <row r="2" spans="1:22" ht="17" x14ac:dyDescent="0.2">
      <c r="A2" s="47" t="s">
        <v>15</v>
      </c>
      <c r="B2" s="41">
        <v>0.64239999999999997</v>
      </c>
      <c r="C2" s="41">
        <v>0.83079999999999998</v>
      </c>
      <c r="D2" s="99">
        <v>2.3199999999999998</v>
      </c>
      <c r="E2" s="119">
        <v>1.75</v>
      </c>
      <c r="F2" s="119"/>
      <c r="G2" s="85">
        <v>-7.23</v>
      </c>
      <c r="H2" s="41">
        <v>0.13400000000000001</v>
      </c>
      <c r="I2" s="41">
        <v>-2.7900000000000001E-2</v>
      </c>
      <c r="J2" s="13">
        <v>-2.6100000000000002E-2</v>
      </c>
      <c r="K2" s="10">
        <v>-8.3999999999999995E-3</v>
      </c>
      <c r="L2" s="41">
        <v>6.2399999999999997E-2</v>
      </c>
      <c r="M2" s="41">
        <v>-2.9899999999999999E-2</v>
      </c>
      <c r="N2" s="86">
        <v>-0.18840000000000001</v>
      </c>
      <c r="O2" s="41">
        <v>-4.6100000000000002E-2</v>
      </c>
      <c r="P2" s="120">
        <v>-8.2299999999999998E-2</v>
      </c>
      <c r="Q2" s="86">
        <v>-0.1893</v>
      </c>
      <c r="R2" s="39">
        <v>-0.19350000000000001</v>
      </c>
      <c r="S2" s="70">
        <f>'Table 2a'!S2</f>
        <v>-10.220000000000001</v>
      </c>
      <c r="T2" s="62" t="str">
        <f>'Table 2a'!T2</f>
        <v>–</v>
      </c>
      <c r="U2" s="87"/>
      <c r="V2" s="88" t="s">
        <v>45</v>
      </c>
    </row>
    <row r="3" spans="1:22" ht="17" x14ac:dyDescent="0.2">
      <c r="A3" s="47" t="s">
        <v>17</v>
      </c>
      <c r="B3" s="41">
        <v>0.58160000000000001</v>
      </c>
      <c r="C3" s="41">
        <v>0.66610000000000003</v>
      </c>
      <c r="D3" s="99">
        <v>2.0299999999999998</v>
      </c>
      <c r="E3" s="119">
        <v>2.93</v>
      </c>
      <c r="F3" s="119"/>
      <c r="G3" s="85">
        <v>2.54</v>
      </c>
      <c r="H3" s="41">
        <v>9.5500000000000002E-2</v>
      </c>
      <c r="I3" s="41">
        <v>-2.9999999999999997E-4</v>
      </c>
      <c r="J3" s="13">
        <v>1.1900000000000001E-2</v>
      </c>
      <c r="K3" s="10">
        <v>4.8999999999999998E-3</v>
      </c>
      <c r="L3" s="41">
        <v>2.07E-2</v>
      </c>
      <c r="M3" s="41">
        <v>1.43E-2</v>
      </c>
      <c r="N3" s="86">
        <v>-8.4400000000000003E-2</v>
      </c>
      <c r="O3" s="41">
        <v>-2.8E-3</v>
      </c>
      <c r="P3" s="121">
        <v>7.3200000000000001E-2</v>
      </c>
      <c r="Q3" s="86">
        <v>-0.1104</v>
      </c>
      <c r="R3" s="39">
        <v>-9.4600000000000004E-2</v>
      </c>
      <c r="S3" s="70">
        <f>'Table 2a'!S3</f>
        <v>-1.69</v>
      </c>
      <c r="T3" s="62" t="str">
        <f>'Table 2a'!T3</f>
        <v>–</v>
      </c>
      <c r="U3" s="87"/>
      <c r="V3" s="96" t="s">
        <v>46</v>
      </c>
    </row>
    <row r="4" spans="1:22" ht="17" x14ac:dyDescent="0.2">
      <c r="A4" s="47" t="s">
        <v>18</v>
      </c>
      <c r="B4" s="41">
        <v>0.62129999999999996</v>
      </c>
      <c r="C4" s="41">
        <v>0.87</v>
      </c>
      <c r="D4" s="99">
        <v>3.05</v>
      </c>
      <c r="E4" s="119">
        <v>0.26</v>
      </c>
      <c r="F4" s="119"/>
      <c r="G4" s="85">
        <v>-44.17</v>
      </c>
      <c r="H4" s="41">
        <v>2.64E-2</v>
      </c>
      <c r="I4" s="41">
        <v>-1.9400000000000001E-2</v>
      </c>
      <c r="J4" s="13">
        <v>-9.1200000000000003E-2</v>
      </c>
      <c r="K4" s="10">
        <v>-1.6199999999999999E-2</v>
      </c>
      <c r="L4" s="41">
        <v>4.2599999999999999E-2</v>
      </c>
      <c r="M4" s="41">
        <v>-4.2900000000000001E-2</v>
      </c>
      <c r="N4" s="86">
        <v>-0.2492</v>
      </c>
      <c r="O4" s="41">
        <v>-0.12790000000000001</v>
      </c>
      <c r="P4" s="120">
        <v>-0.3392</v>
      </c>
      <c r="Q4" s="86">
        <v>-0.2455</v>
      </c>
      <c r="R4" s="39">
        <v>-0.247</v>
      </c>
      <c r="S4" s="70">
        <f>'Table 2a'!S4</f>
        <v>-1.96</v>
      </c>
      <c r="T4" s="62" t="str">
        <f>'Table 2a'!T4</f>
        <v>–</v>
      </c>
      <c r="U4" s="87"/>
      <c r="V4" s="96" t="s">
        <v>45</v>
      </c>
    </row>
    <row r="5" spans="1:22" ht="17" x14ac:dyDescent="0.2">
      <c r="A5" s="47" t="s">
        <v>16</v>
      </c>
      <c r="B5" s="41">
        <v>0.61399999999999999</v>
      </c>
      <c r="C5" s="41">
        <v>0.96330000000000005</v>
      </c>
      <c r="D5" s="99">
        <v>4.07</v>
      </c>
      <c r="E5" s="119">
        <v>1.54</v>
      </c>
      <c r="F5" s="119"/>
      <c r="G5" s="89" t="s">
        <v>30</v>
      </c>
      <c r="H5" s="122" t="s">
        <v>30</v>
      </c>
      <c r="I5" s="41">
        <v>3.1099999999999999E-2</v>
      </c>
      <c r="J5" s="13">
        <v>8.3900000000000002E-2</v>
      </c>
      <c r="K5" s="10">
        <v>1.34E-2</v>
      </c>
      <c r="L5" s="41">
        <v>-2.3199999999999998E-2</v>
      </c>
      <c r="M5" s="41">
        <v>2.01E-2</v>
      </c>
      <c r="N5" s="86">
        <v>-0.34970000000000001</v>
      </c>
      <c r="O5" s="41">
        <v>-0.23569999999999999</v>
      </c>
      <c r="P5" s="120">
        <v>-0.28820000000000001</v>
      </c>
      <c r="Q5" s="86">
        <v>-0.29709999999999998</v>
      </c>
      <c r="R5" s="39">
        <v>-0.34339999999999998</v>
      </c>
      <c r="S5" s="70">
        <f>'Table 2a'!S5</f>
        <v>-3.1</v>
      </c>
      <c r="T5" s="62" t="str">
        <f>'Table 2a'!T5</f>
        <v>–</v>
      </c>
      <c r="U5" s="87"/>
      <c r="V5" s="96" t="s">
        <v>45</v>
      </c>
    </row>
    <row r="6" spans="1:22" ht="17" x14ac:dyDescent="0.2">
      <c r="A6" s="47" t="s">
        <v>19</v>
      </c>
      <c r="B6" s="41">
        <v>0.54479999999999995</v>
      </c>
      <c r="C6" s="41">
        <v>0.58709999999999996</v>
      </c>
      <c r="D6" s="99">
        <v>1.95</v>
      </c>
      <c r="E6" s="119">
        <v>1.5</v>
      </c>
      <c r="F6" s="119"/>
      <c r="G6" s="85">
        <v>2.0699999999999998</v>
      </c>
      <c r="H6" s="41">
        <v>4.5900000000000003E-2</v>
      </c>
      <c r="I6" s="41">
        <v>-1.9800000000000002E-2</v>
      </c>
      <c r="J6" s="13">
        <v>1.1999999999999999E-3</v>
      </c>
      <c r="K6" s="10">
        <v>5.0000000000000001E-4</v>
      </c>
      <c r="L6" s="41">
        <v>3.6700000000000003E-2</v>
      </c>
      <c r="M6" s="41">
        <v>1.8700000000000001E-2</v>
      </c>
      <c r="N6" s="86">
        <v>-4.24E-2</v>
      </c>
      <c r="O6" s="123">
        <v>2.3999999999999998E-3</v>
      </c>
      <c r="P6" s="120">
        <v>-1.9800000000000002E-2</v>
      </c>
      <c r="Q6" s="86">
        <v>-1.5800000000000002E-2</v>
      </c>
      <c r="R6" s="39">
        <v>-4.3499999999999997E-2</v>
      </c>
      <c r="S6" s="70">
        <f>'Table 2a'!S6</f>
        <v>-0.1</v>
      </c>
      <c r="T6" s="62" t="str">
        <f>'Table 2a'!T6</f>
        <v>–</v>
      </c>
      <c r="U6" s="87"/>
      <c r="V6" s="96" t="s">
        <v>42</v>
      </c>
    </row>
    <row r="7" spans="1:22" ht="17" x14ac:dyDescent="0.2">
      <c r="A7" s="47" t="s">
        <v>21</v>
      </c>
      <c r="B7" s="41">
        <v>0.49419999999999997</v>
      </c>
      <c r="C7" s="41">
        <v>0.41310000000000002</v>
      </c>
      <c r="D7" s="99">
        <v>15.03</v>
      </c>
      <c r="E7" s="119">
        <v>1.6</v>
      </c>
      <c r="F7" s="119"/>
      <c r="G7" s="85">
        <v>10.66</v>
      </c>
      <c r="H7" s="41">
        <v>1.5599999999999999E-2</v>
      </c>
      <c r="I7" s="41">
        <v>3.1899999999999998E-2</v>
      </c>
      <c r="J7" s="13">
        <v>7.5999999999999998E-2</v>
      </c>
      <c r="K7" s="10">
        <v>2.98E-2</v>
      </c>
      <c r="L7" s="41">
        <v>7.5300000000000006E-2</v>
      </c>
      <c r="M7" s="41">
        <v>1.9300000000000001E-2</v>
      </c>
      <c r="N7" s="86">
        <v>8.09E-2</v>
      </c>
      <c r="O7" s="41">
        <v>7.51E-2</v>
      </c>
      <c r="P7" s="120">
        <v>7.7399999999999997E-2</v>
      </c>
      <c r="Q7" s="86">
        <v>4.82E-2</v>
      </c>
      <c r="R7" s="39">
        <v>7.7600000000000002E-2</v>
      </c>
      <c r="S7" s="70">
        <f>'Table 2a'!S7</f>
        <v>0.94</v>
      </c>
      <c r="T7" s="62" t="str">
        <f>'Table 2a'!T7</f>
        <v>?</v>
      </c>
      <c r="U7" s="87"/>
      <c r="V7" s="96" t="s">
        <v>43</v>
      </c>
    </row>
    <row r="8" spans="1:22" ht="17" x14ac:dyDescent="0.2">
      <c r="A8" s="47" t="s">
        <v>22</v>
      </c>
      <c r="B8" s="41">
        <v>0.46379999999999999</v>
      </c>
      <c r="C8" s="41">
        <v>0.28189999999999998</v>
      </c>
      <c r="D8" s="99">
        <v>6.03</v>
      </c>
      <c r="E8" s="119">
        <v>1.92</v>
      </c>
      <c r="F8" s="119"/>
      <c r="G8" s="85">
        <v>29.53</v>
      </c>
      <c r="H8" s="41">
        <v>4.1300000000000003E-2</v>
      </c>
      <c r="I8" s="41">
        <v>3.0200000000000001E-2</v>
      </c>
      <c r="J8" s="13">
        <v>0.10970000000000001</v>
      </c>
      <c r="K8" s="10">
        <v>2.3900000000000001E-2</v>
      </c>
      <c r="L8" s="41">
        <v>7.8200000000000006E-2</v>
      </c>
      <c r="M8" s="41">
        <v>4.2599999999999999E-2</v>
      </c>
      <c r="N8" s="86">
        <v>0.1822</v>
      </c>
      <c r="O8" s="41">
        <v>0.14599999999999999</v>
      </c>
      <c r="P8" s="120">
        <v>0.14879999999999999</v>
      </c>
      <c r="Q8" s="86">
        <v>0.15590000000000001</v>
      </c>
      <c r="R8" s="39">
        <v>0.17749999999999999</v>
      </c>
      <c r="S8" s="70">
        <f>'Table 2a'!S8</f>
        <v>2.86</v>
      </c>
      <c r="T8" s="62" t="str">
        <f>'Table 2a'!T8</f>
        <v>+</v>
      </c>
      <c r="U8" s="87"/>
      <c r="V8" s="96" t="s">
        <v>43</v>
      </c>
    </row>
    <row r="9" spans="1:22" ht="17" x14ac:dyDescent="0.2">
      <c r="A9" s="47" t="s">
        <v>20</v>
      </c>
      <c r="B9" s="41">
        <v>0.52800000000000002</v>
      </c>
      <c r="C9" s="41">
        <v>0.5111</v>
      </c>
      <c r="D9" s="99">
        <v>0.39</v>
      </c>
      <c r="E9" s="119">
        <v>2.87</v>
      </c>
      <c r="F9" s="119"/>
      <c r="G9" s="85">
        <v>6.41</v>
      </c>
      <c r="H9" s="41">
        <v>3.8600000000000002E-2</v>
      </c>
      <c r="I9" s="41">
        <v>2.3E-3</v>
      </c>
      <c r="J9" s="13">
        <v>7.3499999999999996E-2</v>
      </c>
      <c r="K9" s="10">
        <v>2.41E-2</v>
      </c>
      <c r="L9" s="41">
        <v>7.3899999999999993E-2</v>
      </c>
      <c r="M9" s="41">
        <v>3.73E-2</v>
      </c>
      <c r="N9" s="86">
        <v>1.7000000000000001E-2</v>
      </c>
      <c r="O9" s="41">
        <v>4.4999999999999998E-2</v>
      </c>
      <c r="P9" s="120">
        <v>6.93E-2</v>
      </c>
      <c r="Q9" s="86">
        <v>4.4600000000000001E-2</v>
      </c>
      <c r="R9" s="39">
        <v>1.8499999999999999E-2</v>
      </c>
      <c r="S9" s="70">
        <f>'Table 2a'!S9</f>
        <v>0.34</v>
      </c>
      <c r="T9" s="62" t="str">
        <f>'Table 2a'!T9</f>
        <v>?</v>
      </c>
      <c r="U9" s="87"/>
      <c r="V9" s="96" t="s">
        <v>44</v>
      </c>
    </row>
    <row r="10" spans="1:22" ht="17" x14ac:dyDescent="0.2">
      <c r="A10" s="47" t="s">
        <v>24</v>
      </c>
      <c r="B10" s="41">
        <v>0.36659999999999998</v>
      </c>
      <c r="C10" s="41">
        <v>0.22109999999999999</v>
      </c>
      <c r="D10" s="99">
        <v>2.09</v>
      </c>
      <c r="E10" s="119">
        <v>0.05</v>
      </c>
      <c r="F10" s="119"/>
      <c r="G10" s="85">
        <v>31.85</v>
      </c>
      <c r="H10" s="41">
        <v>-1.66E-2</v>
      </c>
      <c r="I10" s="41">
        <v>6.3700000000000007E-2</v>
      </c>
      <c r="J10" s="13">
        <v>0.19089999999999999</v>
      </c>
      <c r="K10" s="10">
        <v>3.6400000000000002E-2</v>
      </c>
      <c r="L10" s="41">
        <v>-9.8900000000000002E-2</v>
      </c>
      <c r="M10" s="41">
        <v>8.8099999999999998E-2</v>
      </c>
      <c r="N10" s="86">
        <v>0.14499999999999999</v>
      </c>
      <c r="O10" s="41">
        <v>1.1599999999999999E-2</v>
      </c>
      <c r="P10" s="120">
        <v>0.27239999999999998</v>
      </c>
      <c r="Q10" s="86">
        <v>0.1118</v>
      </c>
      <c r="R10" s="39">
        <v>0.14729999999999999</v>
      </c>
      <c r="S10" s="70">
        <f>'Table 2a'!S10</f>
        <v>1.18</v>
      </c>
      <c r="T10" s="62" t="str">
        <f>'Table 2a'!T10</f>
        <v>+</v>
      </c>
      <c r="U10" s="87"/>
      <c r="V10" s="96" t="s">
        <v>43</v>
      </c>
    </row>
    <row r="11" spans="1:22" ht="17" x14ac:dyDescent="0.2">
      <c r="A11" s="47" t="s">
        <v>25</v>
      </c>
      <c r="B11" s="41">
        <v>0.4627</v>
      </c>
      <c r="C11" s="41">
        <v>0.40720000000000001</v>
      </c>
      <c r="D11" s="99">
        <v>2.4900000000000002</v>
      </c>
      <c r="E11" s="119">
        <v>3.05</v>
      </c>
      <c r="F11" s="119"/>
      <c r="G11" s="85">
        <v>10.35</v>
      </c>
      <c r="H11" s="41">
        <v>8.3999999999999995E-3</v>
      </c>
      <c r="I11" s="41">
        <v>9.4000000000000004E-3</v>
      </c>
      <c r="J11" s="13">
        <v>-2.6200000000000001E-2</v>
      </c>
      <c r="K11" s="10">
        <v>-7.7999999999999996E-3</v>
      </c>
      <c r="L11" s="41">
        <v>-2.64E-2</v>
      </c>
      <c r="M11" s="41">
        <v>-2.86E-2</v>
      </c>
      <c r="N11" s="86">
        <v>5.5500000000000001E-2</v>
      </c>
      <c r="O11" s="41">
        <v>1.8200000000000001E-2</v>
      </c>
      <c r="P11" s="121">
        <v>-2.0899999999999998E-2</v>
      </c>
      <c r="Q11" s="86">
        <v>6.5000000000000002E-2</v>
      </c>
      <c r="R11" s="39">
        <v>5.5599999999999997E-2</v>
      </c>
      <c r="S11" s="70">
        <f>'Table 2a'!S11</f>
        <v>2.02</v>
      </c>
      <c r="T11" s="62" t="str">
        <f>'Table 2a'!T11</f>
        <v>+</v>
      </c>
      <c r="U11" s="87"/>
      <c r="V11" s="96" t="s">
        <v>47</v>
      </c>
    </row>
    <row r="12" spans="1:22" s="2" customFormat="1" ht="17" x14ac:dyDescent="0.2">
      <c r="A12" s="48" t="s">
        <v>23</v>
      </c>
      <c r="B12" s="40">
        <v>0.43190000000000001</v>
      </c>
      <c r="C12" s="40">
        <v>0.16139999999999999</v>
      </c>
      <c r="D12" s="100">
        <v>4.9800000000000004</v>
      </c>
      <c r="E12" s="90">
        <v>0.99</v>
      </c>
      <c r="F12" s="90"/>
      <c r="G12" s="91">
        <v>48.06</v>
      </c>
      <c r="H12" s="40">
        <v>4.7E-2</v>
      </c>
      <c r="I12" s="40">
        <v>2.2200000000000001E-2</v>
      </c>
      <c r="J12" s="18">
        <v>0.1057</v>
      </c>
      <c r="K12" s="15">
        <v>1.6E-2</v>
      </c>
      <c r="L12" s="40">
        <v>1.1299999999999999E-2</v>
      </c>
      <c r="M12" s="40">
        <v>4.1799999999999997E-2</v>
      </c>
      <c r="N12" s="92">
        <v>0.27089999999999997</v>
      </c>
      <c r="O12" s="40">
        <v>0.20280000000000001</v>
      </c>
      <c r="P12" s="124">
        <v>0.27129999999999999</v>
      </c>
      <c r="Q12" s="92">
        <v>0.2676</v>
      </c>
      <c r="R12" s="40">
        <v>0.26419999999999999</v>
      </c>
      <c r="S12" s="72">
        <f>'Table 2a'!S12</f>
        <v>1.82</v>
      </c>
      <c r="T12" s="93" t="str">
        <f>'Table 2a'!T12</f>
        <v>+</v>
      </c>
      <c r="U12" s="94"/>
      <c r="V12" s="95" t="s">
        <v>43</v>
      </c>
    </row>
    <row r="13" spans="1:22" x14ac:dyDescent="0.2">
      <c r="V13"/>
    </row>
    <row r="14" spans="1:22" s="2" customFormat="1" x14ac:dyDescent="0.2">
      <c r="A14" s="34"/>
      <c r="B14" s="25"/>
      <c r="C14" s="26"/>
      <c r="D14" s="43" t="s">
        <v>36</v>
      </c>
      <c r="E14" s="26"/>
      <c r="F14" s="37"/>
      <c r="G14" s="101" t="str">
        <f>G1</f>
        <v xml:space="preserve"> Decl</v>
      </c>
      <c r="H14" s="102" t="str">
        <f>H1</f>
        <v xml:space="preserve"> LO</v>
      </c>
      <c r="I14" s="103" t="str">
        <f>I1</f>
        <v xml:space="preserve"> MM</v>
      </c>
      <c r="J14" s="104" t="str">
        <f>J1</f>
        <v xml:space="preserve"> BS_50</v>
      </c>
      <c r="K14" s="105" t="str">
        <f t="shared" ref="K14:M14" si="0">K1</f>
        <v xml:space="preserve"> BV_50</v>
      </c>
      <c r="L14" s="106" t="str">
        <f>L1</f>
        <v>β</v>
      </c>
      <c r="M14" s="105" t="str">
        <f t="shared" si="0"/>
        <v xml:space="preserve"> GS</v>
      </c>
      <c r="N14" s="97" t="str">
        <f>N1</f>
        <v xml:space="preserve"> PR</v>
      </c>
      <c r="O14" s="29" t="str">
        <f>O1</f>
        <v xml:space="preserve"> EG</v>
      </c>
      <c r="P14" s="29" t="str">
        <f>P1</f>
        <v>𝛾</v>
      </c>
      <c r="Q14" s="31"/>
      <c r="R14" s="26"/>
      <c r="S14" s="40"/>
      <c r="T14" s="26"/>
      <c r="U14" s="26"/>
    </row>
    <row r="15" spans="1:22" ht="17" thickBot="1" x14ac:dyDescent="0.25">
      <c r="A15" s="54"/>
      <c r="D15" s="44" t="s">
        <v>15</v>
      </c>
      <c r="G15" s="32" t="str">
        <f t="shared" ref="G15:I25" si="1">IF(OR(AND($R2 &gt; 0, G2 &lt; 0), AND($R2 &lt; 0, G2 &gt; 0)), "*", "")</f>
        <v/>
      </c>
      <c r="H15" s="38" t="str">
        <f t="shared" si="1"/>
        <v>*</v>
      </c>
      <c r="I15" s="33" t="str">
        <f t="shared" si="1"/>
        <v/>
      </c>
      <c r="J15" s="23" t="str">
        <f t="shared" ref="J15:P19" si="2">IF(OR(AND($R2 &gt; 0, J2 &lt; 0), AND($R2 &lt; 0, J2 &gt; 0)), "X", "")</f>
        <v/>
      </c>
      <c r="K15" s="24" t="str">
        <f t="shared" si="2"/>
        <v/>
      </c>
      <c r="L15" s="113" t="str">
        <f t="shared" si="2"/>
        <v>X</v>
      </c>
      <c r="M15" s="33" t="str">
        <f t="shared" si="2"/>
        <v/>
      </c>
      <c r="N15" s="32" t="str">
        <f t="shared" si="2"/>
        <v/>
      </c>
      <c r="O15" s="33" t="str">
        <f t="shared" si="2"/>
        <v/>
      </c>
      <c r="P15" s="33" t="str">
        <f t="shared" si="2"/>
        <v/>
      </c>
      <c r="S15" s="41"/>
      <c r="V15"/>
    </row>
    <row r="16" spans="1:22" ht="17" thickBot="1" x14ac:dyDescent="0.25">
      <c r="A16" s="54"/>
      <c r="D16" s="44" t="s">
        <v>17</v>
      </c>
      <c r="G16" s="32" t="str">
        <f t="shared" si="1"/>
        <v>*</v>
      </c>
      <c r="H16" s="38" t="str">
        <f t="shared" si="1"/>
        <v>*</v>
      </c>
      <c r="I16" s="33" t="str">
        <f t="shared" si="1"/>
        <v/>
      </c>
      <c r="J16" s="114" t="str">
        <f t="shared" si="2"/>
        <v>X</v>
      </c>
      <c r="K16" s="98" t="str">
        <f t="shared" si="2"/>
        <v>X</v>
      </c>
      <c r="L16" s="113" t="str">
        <f t="shared" si="2"/>
        <v>X</v>
      </c>
      <c r="M16" s="33" t="str">
        <f t="shared" si="2"/>
        <v>X</v>
      </c>
      <c r="N16" s="32" t="str">
        <f t="shared" si="2"/>
        <v/>
      </c>
      <c r="O16" s="33" t="str">
        <f t="shared" si="2"/>
        <v/>
      </c>
      <c r="P16" s="117" t="str">
        <f t="shared" si="2"/>
        <v>X</v>
      </c>
      <c r="S16" s="41"/>
      <c r="V16"/>
    </row>
    <row r="17" spans="1:22" x14ac:dyDescent="0.2">
      <c r="A17" s="54"/>
      <c r="D17" s="44" t="s">
        <v>18</v>
      </c>
      <c r="G17" s="32" t="str">
        <f t="shared" si="1"/>
        <v/>
      </c>
      <c r="H17" s="38" t="str">
        <f t="shared" si="1"/>
        <v>*</v>
      </c>
      <c r="I17" s="33" t="str">
        <f t="shared" si="1"/>
        <v/>
      </c>
      <c r="J17" s="32" t="str">
        <f t="shared" si="2"/>
        <v/>
      </c>
      <c r="K17" s="33" t="str">
        <f t="shared" si="2"/>
        <v/>
      </c>
      <c r="L17" s="113" t="str">
        <f t="shared" si="2"/>
        <v>X</v>
      </c>
      <c r="M17" s="33" t="str">
        <f t="shared" si="2"/>
        <v/>
      </c>
      <c r="N17" s="32" t="str">
        <f t="shared" si="2"/>
        <v/>
      </c>
      <c r="O17" s="33" t="str">
        <f t="shared" si="2"/>
        <v/>
      </c>
      <c r="P17" s="33" t="str">
        <f t="shared" si="2"/>
        <v/>
      </c>
      <c r="S17" s="41"/>
      <c r="V17"/>
    </row>
    <row r="18" spans="1:22" ht="17" thickBot="1" x14ac:dyDescent="0.25">
      <c r="A18" s="54"/>
      <c r="D18" s="44" t="s">
        <v>16</v>
      </c>
      <c r="G18" s="32" t="str">
        <f t="shared" si="1"/>
        <v>*</v>
      </c>
      <c r="H18" s="38" t="str">
        <f t="shared" si="1"/>
        <v>*</v>
      </c>
      <c r="I18" s="38" t="str">
        <f t="shared" si="1"/>
        <v>*</v>
      </c>
      <c r="J18" s="115" t="str">
        <f t="shared" si="2"/>
        <v>X</v>
      </c>
      <c r="K18" s="33" t="str">
        <f t="shared" si="2"/>
        <v>X</v>
      </c>
      <c r="L18" s="33" t="str">
        <f t="shared" si="2"/>
        <v/>
      </c>
      <c r="M18" s="33" t="str">
        <f t="shared" si="2"/>
        <v>X</v>
      </c>
      <c r="N18" s="32" t="str">
        <f t="shared" si="2"/>
        <v/>
      </c>
      <c r="O18" s="33" t="str">
        <f t="shared" si="2"/>
        <v/>
      </c>
      <c r="P18" s="33" t="str">
        <f t="shared" si="2"/>
        <v/>
      </c>
      <c r="S18" s="41"/>
      <c r="V18"/>
    </row>
    <row r="19" spans="1:22" ht="17" thickBot="1" x14ac:dyDescent="0.25">
      <c r="A19" s="54"/>
      <c r="D19" s="44" t="s">
        <v>19</v>
      </c>
      <c r="G19" s="32" t="str">
        <f t="shared" si="1"/>
        <v>*</v>
      </c>
      <c r="H19" s="38" t="str">
        <f t="shared" si="1"/>
        <v>*</v>
      </c>
      <c r="I19" s="33" t="str">
        <f t="shared" si="1"/>
        <v/>
      </c>
      <c r="J19" s="115" t="str">
        <f t="shared" si="2"/>
        <v>X</v>
      </c>
      <c r="K19" s="33" t="str">
        <f t="shared" si="2"/>
        <v>X</v>
      </c>
      <c r="L19" s="113" t="str">
        <f t="shared" si="2"/>
        <v>X</v>
      </c>
      <c r="M19" s="33" t="str">
        <f t="shared" si="2"/>
        <v>X</v>
      </c>
      <c r="N19" s="32" t="str">
        <f t="shared" si="2"/>
        <v/>
      </c>
      <c r="O19" s="117" t="str">
        <f t="shared" si="2"/>
        <v>X</v>
      </c>
      <c r="P19" s="33" t="str">
        <f t="shared" si="2"/>
        <v/>
      </c>
      <c r="S19" s="41"/>
      <c r="V19"/>
    </row>
    <row r="20" spans="1:22" x14ac:dyDescent="0.2">
      <c r="A20" s="54"/>
      <c r="D20" s="44" t="s">
        <v>21</v>
      </c>
      <c r="G20" s="32" t="str">
        <f t="shared" si="1"/>
        <v/>
      </c>
      <c r="H20" s="33" t="str">
        <f t="shared" si="1"/>
        <v/>
      </c>
      <c r="I20" s="33" t="str">
        <f t="shared" si="1"/>
        <v/>
      </c>
      <c r="J20" s="32" t="str">
        <f t="shared" ref="J20:L25" si="3">IF(OR(AND($R7 &gt; 0, J7 &lt; 0), AND($R7 &lt; 0, J7 &gt; 0)), "X", "")</f>
        <v/>
      </c>
      <c r="K20" s="33" t="str">
        <f t="shared" si="3"/>
        <v/>
      </c>
      <c r="L20" s="33" t="str">
        <f t="shared" si="3"/>
        <v/>
      </c>
      <c r="M20" s="33" t="s">
        <v>48</v>
      </c>
      <c r="N20" s="32" t="str">
        <f t="shared" ref="N20:P25" si="4">IF(OR(AND($R7 &gt; 0, N7 &lt; 0), AND($R7 &lt; 0, N7 &gt; 0)), "X", "")</f>
        <v/>
      </c>
      <c r="O20" s="33" t="str">
        <f t="shared" si="4"/>
        <v/>
      </c>
      <c r="P20" s="33" t="str">
        <f t="shared" si="4"/>
        <v/>
      </c>
      <c r="S20" s="41"/>
      <c r="V20"/>
    </row>
    <row r="21" spans="1:22" x14ac:dyDescent="0.2">
      <c r="A21" s="54"/>
      <c r="D21" s="44" t="s">
        <v>22</v>
      </c>
      <c r="G21" s="32" t="str">
        <f t="shared" si="1"/>
        <v/>
      </c>
      <c r="H21" s="33" t="str">
        <f t="shared" si="1"/>
        <v/>
      </c>
      <c r="I21" s="33" t="str">
        <f t="shared" si="1"/>
        <v/>
      </c>
      <c r="J21" s="32" t="str">
        <f t="shared" si="3"/>
        <v/>
      </c>
      <c r="K21" s="33" t="str">
        <f t="shared" si="3"/>
        <v/>
      </c>
      <c r="L21" s="33" t="str">
        <f t="shared" si="3"/>
        <v/>
      </c>
      <c r="M21" s="33" t="str">
        <f>IF(OR(AND($R8 &gt; 0, M8 &lt; 0), AND($R8 &lt; 0, M8 &gt; 0)), "X", "")</f>
        <v/>
      </c>
      <c r="N21" s="32" t="str">
        <f t="shared" si="4"/>
        <v/>
      </c>
      <c r="O21" s="33" t="str">
        <f t="shared" si="4"/>
        <v/>
      </c>
      <c r="P21" s="33" t="str">
        <f t="shared" si="4"/>
        <v/>
      </c>
      <c r="S21" s="41"/>
      <c r="V21"/>
    </row>
    <row r="22" spans="1:22" x14ac:dyDescent="0.2">
      <c r="A22" s="54"/>
      <c r="D22" s="116" t="s">
        <v>20</v>
      </c>
      <c r="G22" s="32" t="str">
        <f t="shared" si="1"/>
        <v/>
      </c>
      <c r="H22" s="33" t="str">
        <f t="shared" si="1"/>
        <v/>
      </c>
      <c r="I22" s="33" t="str">
        <f t="shared" si="1"/>
        <v/>
      </c>
      <c r="J22" s="32" t="str">
        <f t="shared" si="3"/>
        <v/>
      </c>
      <c r="K22" s="33" t="str">
        <f t="shared" si="3"/>
        <v/>
      </c>
      <c r="L22" s="33" t="str">
        <f t="shared" si="3"/>
        <v/>
      </c>
      <c r="M22" s="33" t="str">
        <f>IF(OR(AND($R9 &gt; 0, M9 &lt; 0), AND($R9 &lt; 0, M9 &gt; 0)), "X", "")</f>
        <v/>
      </c>
      <c r="N22" s="32" t="str">
        <f t="shared" si="4"/>
        <v/>
      </c>
      <c r="O22" s="33" t="str">
        <f t="shared" si="4"/>
        <v/>
      </c>
      <c r="P22" s="33" t="str">
        <f t="shared" si="4"/>
        <v/>
      </c>
      <c r="S22" s="41"/>
      <c r="V22"/>
    </row>
    <row r="23" spans="1:22" ht="17" thickBot="1" x14ac:dyDescent="0.25">
      <c r="A23" s="54"/>
      <c r="D23" s="44" t="s">
        <v>24</v>
      </c>
      <c r="G23" s="32" t="str">
        <f t="shared" si="1"/>
        <v/>
      </c>
      <c r="H23" s="38" t="str">
        <f t="shared" si="1"/>
        <v>*</v>
      </c>
      <c r="I23" s="33" t="str">
        <f t="shared" si="1"/>
        <v/>
      </c>
      <c r="J23" s="32" t="str">
        <f t="shared" si="3"/>
        <v/>
      </c>
      <c r="K23" s="33" t="str">
        <f t="shared" si="3"/>
        <v/>
      </c>
      <c r="L23" s="113" t="str">
        <f t="shared" si="3"/>
        <v>X</v>
      </c>
      <c r="M23" s="33" t="str">
        <f>IF(OR(AND($R10 &gt; 0, M10 &lt; 0), AND($R10 &lt; 0, M10 &gt; 0)), "X", "")</f>
        <v/>
      </c>
      <c r="N23" s="32" t="str">
        <f t="shared" si="4"/>
        <v/>
      </c>
      <c r="O23" s="33" t="str">
        <f t="shared" si="4"/>
        <v/>
      </c>
      <c r="P23" s="33" t="str">
        <f t="shared" si="4"/>
        <v/>
      </c>
      <c r="S23" s="41"/>
      <c r="V23"/>
    </row>
    <row r="24" spans="1:22" ht="17" thickBot="1" x14ac:dyDescent="0.25">
      <c r="A24" s="55"/>
      <c r="D24" s="44" t="s">
        <v>25</v>
      </c>
      <c r="G24" s="32" t="str">
        <f t="shared" si="1"/>
        <v/>
      </c>
      <c r="H24" s="33" t="str">
        <f t="shared" si="1"/>
        <v/>
      </c>
      <c r="I24" s="33" t="str">
        <f t="shared" si="1"/>
        <v/>
      </c>
      <c r="J24" s="115" t="str">
        <f t="shared" si="3"/>
        <v>X</v>
      </c>
      <c r="K24" s="33" t="str">
        <f t="shared" si="3"/>
        <v>X</v>
      </c>
      <c r="L24" s="113" t="str">
        <f t="shared" si="3"/>
        <v>X</v>
      </c>
      <c r="M24" s="33" t="str">
        <f>IF(OR(AND($R11 &gt; 0, M11 &lt; 0), AND($R11 &lt; 0, M11 &gt; 0)), "X", "")</f>
        <v>X</v>
      </c>
      <c r="N24" s="32" t="str">
        <f t="shared" si="4"/>
        <v/>
      </c>
      <c r="O24" s="33" t="str">
        <f t="shared" si="4"/>
        <v/>
      </c>
      <c r="P24" s="117" t="str">
        <f t="shared" si="4"/>
        <v>X</v>
      </c>
      <c r="S24" s="41"/>
      <c r="V24"/>
    </row>
    <row r="25" spans="1:22" s="2" customFormat="1" x14ac:dyDescent="0.2">
      <c r="A25" s="56"/>
      <c r="B25" s="25"/>
      <c r="C25" s="26"/>
      <c r="D25" s="45" t="s">
        <v>23</v>
      </c>
      <c r="E25" s="26"/>
      <c r="G25" s="35" t="str">
        <f t="shared" si="1"/>
        <v/>
      </c>
      <c r="H25" s="36" t="str">
        <f t="shared" si="1"/>
        <v/>
      </c>
      <c r="I25" s="36" t="str">
        <f t="shared" si="1"/>
        <v/>
      </c>
      <c r="J25" s="35" t="str">
        <f t="shared" si="3"/>
        <v/>
      </c>
      <c r="K25" s="36" t="str">
        <f t="shared" si="3"/>
        <v/>
      </c>
      <c r="L25" s="36" t="str">
        <f t="shared" si="3"/>
        <v/>
      </c>
      <c r="M25" s="36" t="str">
        <f>IF(OR(AND($R12 &gt; 0, M12 &lt; 0), AND($R12 &lt; 0, M12 &gt; 0)), "X", "")</f>
        <v/>
      </c>
      <c r="N25" s="35" t="str">
        <f t="shared" si="4"/>
        <v/>
      </c>
      <c r="O25" s="36" t="str">
        <f t="shared" si="4"/>
        <v/>
      </c>
      <c r="P25" s="36" t="str">
        <f t="shared" si="4"/>
        <v/>
      </c>
      <c r="Q25" s="31"/>
      <c r="R25" s="26"/>
      <c r="S25" s="40"/>
      <c r="T25" s="26"/>
      <c r="U25" s="26"/>
    </row>
    <row r="26" spans="1:22" x14ac:dyDescent="0.2">
      <c r="J26" s="32"/>
      <c r="K26" s="33"/>
    </row>
    <row r="27" spans="1:22" x14ac:dyDescent="0.2">
      <c r="J27" s="32"/>
      <c r="K27" s="33"/>
    </row>
    <row r="28" spans="1:22" s="76" customFormat="1" x14ac:dyDescent="0.2">
      <c r="A28" s="73" t="s">
        <v>29</v>
      </c>
      <c r="B28" s="74"/>
      <c r="C28" s="10"/>
      <c r="D28" s="13"/>
      <c r="E28" s="10"/>
      <c r="F28" s="14"/>
      <c r="G28" s="11"/>
      <c r="H28" s="14"/>
      <c r="I28" s="10"/>
      <c r="J28" s="23"/>
      <c r="K28" s="24"/>
      <c r="L28" s="10"/>
      <c r="M28" s="12"/>
      <c r="N28" s="13"/>
      <c r="O28" s="10"/>
      <c r="P28" s="10"/>
      <c r="Q28" s="13"/>
      <c r="R28" s="10"/>
      <c r="S28" s="75"/>
      <c r="T28" s="10"/>
      <c r="U28" s="10"/>
    </row>
    <row r="30" spans="1:22" x14ac:dyDescent="0.2">
      <c r="D30" s="107"/>
      <c r="E30" s="39" t="s">
        <v>49</v>
      </c>
      <c r="F30" s="108"/>
      <c r="G30" s="109" t="s">
        <v>50</v>
      </c>
    </row>
    <row r="31" spans="1:22" x14ac:dyDescent="0.2">
      <c r="D31" s="110"/>
      <c r="E31" s="39" t="s">
        <v>51</v>
      </c>
      <c r="F31" s="108"/>
      <c r="G31" s="109" t="s">
        <v>52</v>
      </c>
    </row>
    <row r="32" spans="1:22" x14ac:dyDescent="0.2">
      <c r="D32" s="111"/>
      <c r="E32" s="39" t="s">
        <v>53</v>
      </c>
      <c r="F32" s="108"/>
      <c r="G32" s="109" t="s">
        <v>54</v>
      </c>
    </row>
    <row r="33" spans="4:7" x14ac:dyDescent="0.2">
      <c r="D33" s="112"/>
      <c r="E33" s="39" t="s">
        <v>55</v>
      </c>
      <c r="F33" s="108"/>
      <c r="G33" s="109" t="s">
        <v>56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2a</vt:lpstr>
      <vt:lpstr>Table 2b</vt:lpstr>
      <vt:lpstr>'Table 2b'!Print_Area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2021-12-09T13:23:49Z</cp:lastPrinted>
  <dcterms:created xsi:type="dcterms:W3CDTF">2021-10-15T13:47:47Z</dcterms:created>
  <dcterms:modified xsi:type="dcterms:W3CDTF">2021-12-13T15:12:18Z</dcterms:modified>
</cp:coreProperties>
</file>