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method_eval/analysis/"/>
    </mc:Choice>
  </mc:AlternateContent>
  <xr:revisionPtr revIDLastSave="0" documentId="13_ncr:1_{64859009-45F3-E14A-B71B-F93D74085EC9}" xr6:coauthVersionLast="47" xr6:coauthVersionMax="47" xr10:uidLastSave="{00000000-0000-0000-0000-000000000000}"/>
  <bookViews>
    <workbookView xWindow="1160" yWindow="560" windowWidth="27640" windowHeight="17440" xr2:uid="{9D213311-35C8-8149-B5BD-866450A37F1E}"/>
  </bookViews>
  <sheets>
    <sheet name="Sheet1" sheetId="1" r:id="rId1"/>
  </sheets>
  <definedNames>
    <definedName name="NC2022_elections_analysis" localSheetId="0">Sheet1!$A$1:$AA$8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" i="1" l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U12" i="1"/>
  <c r="F11" i="1"/>
  <c r="F12" i="1" s="1"/>
  <c r="E11" i="1"/>
  <c r="F10" i="1"/>
  <c r="E10" i="1"/>
  <c r="R12" i="1" l="1"/>
  <c r="K12" i="1"/>
  <c r="J12" i="1"/>
  <c r="O12" i="1"/>
  <c r="S12" i="1"/>
  <c r="N12" i="1"/>
  <c r="Q12" i="1"/>
  <c r="L12" i="1"/>
  <c r="T12" i="1"/>
  <c r="I12" i="1"/>
  <c r="M12" i="1"/>
  <c r="E12" i="1"/>
  <c r="P12" i="1"/>
  <c r="V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DDDEA6-DC2C-A845-9DC4-073B3AC56A28}" name="NC2022-elections-analysis" type="6" refreshedVersion="8" background="1" saveData="1">
    <textPr sourceFile="/Users/alecramsay/dev/method_eval/data/NC/NC2022-elections-analysis.csv" comma="1">
      <textFields count="26">
        <textField type="text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<sst xmlns="http://schemas.openxmlformats.org/spreadsheetml/2006/main" count="54" uniqueCount="39">
  <si>
    <t>XX</t>
  </si>
  <si>
    <t>YEAR</t>
  </si>
  <si>
    <t>ELECTION</t>
  </si>
  <si>
    <t>CD</t>
  </si>
  <si>
    <t>Vf</t>
  </si>
  <si>
    <t>S_V</t>
  </si>
  <si>
    <t>FPTP</t>
  </si>
  <si>
    <t>PR</t>
  </si>
  <si>
    <t>BS_50</t>
  </si>
  <si>
    <t>BV_50</t>
  </si>
  <si>
    <t>DECL</t>
  </si>
  <si>
    <t>GS</t>
  </si>
  <si>
    <t>EG</t>
  </si>
  <si>
    <t>BS_V</t>
  </si>
  <si>
    <t>PROP</t>
  </si>
  <si>
    <t>MM</t>
  </si>
  <si>
    <t>TO</t>
  </si>
  <si>
    <t>MM'</t>
  </si>
  <si>
    <t>LO</t>
  </si>
  <si>
    <t>BIG_R</t>
  </si>
  <si>
    <t>LIL_R</t>
  </si>
  <si>
    <t>R_V</t>
  </si>
  <si>
    <t>L_Vf</t>
  </si>
  <si>
    <t>L_Sf</t>
  </si>
  <si>
    <t>U_Vf</t>
  </si>
  <si>
    <t>U_Sf</t>
  </si>
  <si>
    <t>NC</t>
  </si>
  <si>
    <t>2022</t>
  </si>
  <si>
    <t>composite</t>
  </si>
  <si>
    <t>P2020</t>
  </si>
  <si>
    <t>P2016</t>
  </si>
  <si>
    <t>S2020</t>
  </si>
  <si>
    <t>S2016</t>
  </si>
  <si>
    <t>G2020</t>
  </si>
  <si>
    <t>AG2020</t>
  </si>
  <si>
    <t>SEM</t>
  </si>
  <si>
    <t xml:space="preserve"> </t>
  </si>
  <si>
    <t>RSE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</si>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</sst>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2" fontId="0" fillId="0" borderId="0" xfId="0" applyNumberFormat="1"/>
    <xf numFmtId="2" fontId="0" fillId="0" borderId="1" xfId="0" applyNumberFormat="1" applyBorder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9" fontId="1" fillId="0" borderId="2" xfId="0" applyNumberFormat="1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22-elections-analysis" connectionId="1" xr16:uid="{AA9D622A-7780-534A-959B-7760DA48B61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B3508-F448-BA45-B0FD-F644B5D6BA5B}">
  <dimension ref="A1:AA1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1" sqref="S1:S1048576"/>
    </sheetView>
  </sheetViews>
  <sheetFormatPr baseColWidth="10" defaultRowHeight="16" x14ac:dyDescent="0.2"/>
  <cols>
    <col min="1" max="1" width="3.5" bestFit="1" customWidth="1"/>
    <col min="2" max="2" width="5.5" bestFit="1" customWidth="1"/>
    <col min="3" max="3" width="9.6640625" bestFit="1" customWidth="1"/>
    <col min="4" max="4" width="3.33203125" bestFit="1" customWidth="1"/>
    <col min="5" max="5" width="6.1640625" bestFit="1" customWidth="1"/>
    <col min="6" max="7" width="5.1640625" bestFit="1" customWidth="1"/>
    <col min="8" max="8" width="3.33203125" bestFit="1" customWidth="1"/>
    <col min="9" max="9" width="9.1640625" bestFit="1" customWidth="1"/>
    <col min="10" max="18" width="6.5" bestFit="1" customWidth="1"/>
    <col min="19" max="19" width="7.83203125" bestFit="1" customWidth="1"/>
    <col min="20" max="22" width="6.33203125" bestFit="1" customWidth="1"/>
    <col min="23" max="23" width="3.83203125" customWidth="1"/>
    <col min="24" max="27" width="6.1640625" bestFit="1" customWidth="1"/>
  </cols>
  <sheetData>
    <row r="1" spans="1:27" ht="17" thickBot="1" x14ac:dyDescent="0.25">
      <c r="A1" s="10" t="s">
        <v>0</v>
      </c>
      <c r="B1" s="10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/>
      <c r="X1" s="11" t="s">
        <v>22</v>
      </c>
      <c r="Y1" s="11" t="s">
        <v>23</v>
      </c>
      <c r="Z1" s="11" t="s">
        <v>24</v>
      </c>
      <c r="AA1" s="11" t="s">
        <v>25</v>
      </c>
    </row>
    <row r="2" spans="1:27" x14ac:dyDescent="0.2">
      <c r="A2" s="2" t="s">
        <v>26</v>
      </c>
      <c r="B2" s="2" t="s">
        <v>27</v>
      </c>
      <c r="C2" s="2" t="s">
        <v>28</v>
      </c>
      <c r="D2" s="3">
        <v>14</v>
      </c>
      <c r="E2" s="5">
        <v>0.49433300000000002</v>
      </c>
      <c r="F2" s="7">
        <v>6.7542600000000004</v>
      </c>
      <c r="G2" s="3">
        <v>7</v>
      </c>
      <c r="H2" s="3">
        <v>7</v>
      </c>
      <c r="I2" s="5">
        <v>2.7299999999999998E-3</v>
      </c>
      <c r="J2" s="5">
        <v>1.0089999999999999E-3</v>
      </c>
      <c r="K2" s="7">
        <v>0.18129799999999999</v>
      </c>
      <c r="L2" s="5">
        <v>1.1770000000000001E-3</v>
      </c>
      <c r="M2" s="5">
        <v>6.2189999999999997E-3</v>
      </c>
      <c r="N2" s="5">
        <v>2.4599999999999999E-3</v>
      </c>
      <c r="O2" s="5">
        <v>1.1886000000000001E-2</v>
      </c>
      <c r="P2" s="5">
        <v>7.1349999999999998E-3</v>
      </c>
      <c r="Q2" s="5">
        <v>3.5599999999999998E-4</v>
      </c>
      <c r="R2" s="5">
        <v>6.7790000000000003E-3</v>
      </c>
      <c r="S2" s="5">
        <v>-5.574E-3</v>
      </c>
      <c r="T2" s="7">
        <v>3.097378</v>
      </c>
      <c r="U2" s="7">
        <v>2.6264539999999998</v>
      </c>
      <c r="V2" s="7">
        <v>3.1682139999999999</v>
      </c>
      <c r="W2" s="7"/>
      <c r="X2" s="5">
        <v>0.47</v>
      </c>
      <c r="Y2" s="5">
        <v>0.41490899999999997</v>
      </c>
      <c r="Z2" s="5">
        <v>0.51500000000000001</v>
      </c>
      <c r="AA2" s="5">
        <v>0.53923399999999999</v>
      </c>
    </row>
    <row r="3" spans="1:27" x14ac:dyDescent="0.2">
      <c r="A3" s="1" t="s">
        <v>26</v>
      </c>
      <c r="B3" s="1" t="s">
        <v>27</v>
      </c>
      <c r="C3" s="1" t="s">
        <v>29</v>
      </c>
      <c r="D3">
        <v>14</v>
      </c>
      <c r="E3" s="4">
        <v>0.49314400000000003</v>
      </c>
      <c r="F3" s="6">
        <v>6.6423750000000004</v>
      </c>
      <c r="G3">
        <v>7</v>
      </c>
      <c r="H3">
        <v>7</v>
      </c>
      <c r="I3" s="4">
        <v>8.8109999999999994E-3</v>
      </c>
      <c r="J3" s="4">
        <v>3.4659999999999999E-3</v>
      </c>
      <c r="K3" s="6">
        <v>1.229868</v>
      </c>
      <c r="L3" s="4">
        <v>3.3279999999999998E-3</v>
      </c>
      <c r="M3" s="4">
        <v>1.1833E-2</v>
      </c>
      <c r="N3" s="4">
        <v>8.4019999999999997E-3</v>
      </c>
      <c r="O3" s="4">
        <v>1.8689000000000001E-2</v>
      </c>
      <c r="P3" s="4">
        <v>9.0500000000000008E-3</v>
      </c>
      <c r="Q3" s="4">
        <v>5.5000000000000002E-5</v>
      </c>
      <c r="R3" s="4">
        <v>8.9949999999999995E-3</v>
      </c>
      <c r="S3" s="4">
        <v>-3.823E-3</v>
      </c>
      <c r="T3" s="6">
        <v>3.7258849999999999</v>
      </c>
      <c r="U3" s="6">
        <v>2.4298670000000002</v>
      </c>
      <c r="V3" s="6">
        <v>2.9546109999999999</v>
      </c>
      <c r="W3" s="6"/>
      <c r="X3" s="4">
        <v>0.47</v>
      </c>
      <c r="Y3" s="4">
        <v>0.41522599999999998</v>
      </c>
      <c r="Z3" s="4">
        <v>0.51500000000000001</v>
      </c>
      <c r="AA3" s="4">
        <v>0.53077099999999999</v>
      </c>
    </row>
    <row r="4" spans="1:27" x14ac:dyDescent="0.2">
      <c r="A4" s="1" t="s">
        <v>26</v>
      </c>
      <c r="B4" s="1" t="s">
        <v>27</v>
      </c>
      <c r="C4" s="1" t="s">
        <v>30</v>
      </c>
      <c r="D4">
        <v>14</v>
      </c>
      <c r="E4" s="4">
        <v>0.48094100000000001</v>
      </c>
      <c r="F4" s="6">
        <v>6.302155</v>
      </c>
      <c r="G4">
        <v>6</v>
      </c>
      <c r="H4">
        <v>7</v>
      </c>
      <c r="I4" s="4">
        <v>5.1710000000000002E-3</v>
      </c>
      <c r="J4" s="4">
        <v>2.0240000000000002E-3</v>
      </c>
      <c r="K4" s="6">
        <v>-2.5586999999999999E-2</v>
      </c>
      <c r="L4" s="4">
        <v>4.679E-3</v>
      </c>
      <c r="M4" s="4">
        <v>1.1728000000000001E-2</v>
      </c>
      <c r="N4" s="4">
        <v>1.7539999999999999E-3</v>
      </c>
      <c r="O4" s="4">
        <v>3.0786999999999998E-2</v>
      </c>
      <c r="P4" s="4">
        <v>8.3809999999999996E-3</v>
      </c>
      <c r="Q4" s="4">
        <v>2.3699999999999999E-4</v>
      </c>
      <c r="R4" s="4">
        <v>8.1440000000000002E-3</v>
      </c>
      <c r="S4" s="4">
        <v>-1.9359000000000001E-2</v>
      </c>
      <c r="T4" s="6">
        <v>2.6153559999999998</v>
      </c>
      <c r="U4" s="6">
        <v>2.2683369999999998</v>
      </c>
      <c r="V4" s="6">
        <v>2.773323</v>
      </c>
      <c r="W4" s="6"/>
      <c r="X4" s="4">
        <v>0.46</v>
      </c>
      <c r="Y4" s="4">
        <v>0.39558399999999999</v>
      </c>
      <c r="Z4" s="4">
        <v>0.505</v>
      </c>
      <c r="AA4" s="4">
        <v>0.50760499999999997</v>
      </c>
    </row>
    <row r="5" spans="1:27" x14ac:dyDescent="0.2">
      <c r="A5" s="1" t="s">
        <v>26</v>
      </c>
      <c r="B5" s="1" t="s">
        <v>27</v>
      </c>
      <c r="C5" s="1" t="s">
        <v>31</v>
      </c>
      <c r="D5">
        <v>14</v>
      </c>
      <c r="E5" s="4">
        <v>0.49085200000000001</v>
      </c>
      <c r="F5" s="6">
        <v>6.5997760000000003</v>
      </c>
      <c r="G5">
        <v>7</v>
      </c>
      <c r="H5">
        <v>7</v>
      </c>
      <c r="I5" s="4">
        <v>4.0480000000000004E-3</v>
      </c>
      <c r="J5" s="4">
        <v>1.4419999999999999E-3</v>
      </c>
      <c r="K5" s="6">
        <v>0.29150900000000002</v>
      </c>
      <c r="L5" s="4">
        <v>1.957E-3</v>
      </c>
      <c r="M5" s="4">
        <v>1.0291E-2</v>
      </c>
      <c r="N5" s="4">
        <v>3.297E-3</v>
      </c>
      <c r="O5" s="4">
        <v>1.9439000000000001E-2</v>
      </c>
      <c r="P5" s="4">
        <v>8.8140000000000007E-3</v>
      </c>
      <c r="Q5" s="4">
        <v>4.8099999999999998E-4</v>
      </c>
      <c r="R5" s="4">
        <v>8.3320000000000009E-3</v>
      </c>
      <c r="S5" s="4">
        <v>-8.9119999999999998E-3</v>
      </c>
      <c r="T5" s="6">
        <v>3.1249959999999999</v>
      </c>
      <c r="U5" s="6">
        <v>2.6498569999999999</v>
      </c>
      <c r="V5" s="6">
        <v>3.2372239999999999</v>
      </c>
      <c r="W5" s="6"/>
      <c r="X5" s="4">
        <v>0.47</v>
      </c>
      <c r="Y5" s="4">
        <v>0.412385</v>
      </c>
      <c r="Z5" s="4">
        <v>0.51500000000000001</v>
      </c>
      <c r="AA5" s="4">
        <v>0.53950600000000004</v>
      </c>
    </row>
    <row r="6" spans="1:27" x14ac:dyDescent="0.2">
      <c r="A6" s="1" t="s">
        <v>26</v>
      </c>
      <c r="B6" s="1" t="s">
        <v>27</v>
      </c>
      <c r="C6" s="1" t="s">
        <v>32</v>
      </c>
      <c r="D6">
        <v>14</v>
      </c>
      <c r="E6" s="4">
        <v>0.47044399999999997</v>
      </c>
      <c r="F6" s="6">
        <v>5.7348100000000004</v>
      </c>
      <c r="G6">
        <v>6</v>
      </c>
      <c r="H6">
        <v>7</v>
      </c>
      <c r="I6" s="4">
        <v>1.585E-3</v>
      </c>
      <c r="J6" s="4">
        <v>4.8299999999999998E-4</v>
      </c>
      <c r="K6" s="6">
        <v>-0.152085</v>
      </c>
      <c r="L6" s="4">
        <v>4.5570000000000003E-3</v>
      </c>
      <c r="M6" s="4">
        <v>3.1259000000000002E-2</v>
      </c>
      <c r="N6" s="4">
        <v>-4.4320000000000002E-3</v>
      </c>
      <c r="O6" s="4">
        <v>6.0815000000000001E-2</v>
      </c>
      <c r="P6" s="4">
        <v>7.2230000000000003E-3</v>
      </c>
      <c r="Q6" s="4">
        <v>1.3359999999999999E-3</v>
      </c>
      <c r="R6" s="4">
        <v>5.8859999999999997E-3</v>
      </c>
      <c r="S6" s="4">
        <v>-3.125E-2</v>
      </c>
      <c r="T6" s="6">
        <v>3.0576099999999999</v>
      </c>
      <c r="U6" s="6">
        <v>2.8363930000000002</v>
      </c>
      <c r="V6" s="6">
        <v>3.6427719999999999</v>
      </c>
      <c r="W6" s="6"/>
      <c r="X6" s="4">
        <v>0.45</v>
      </c>
      <c r="Y6" s="4">
        <v>0.34323999999999999</v>
      </c>
      <c r="Z6" s="4">
        <v>0.495</v>
      </c>
      <c r="AA6" s="4">
        <v>0.48240499999999997</v>
      </c>
    </row>
    <row r="7" spans="1:27" x14ac:dyDescent="0.2">
      <c r="A7" s="1" t="s">
        <v>26</v>
      </c>
      <c r="B7" s="1" t="s">
        <v>27</v>
      </c>
      <c r="C7" s="1" t="s">
        <v>33</v>
      </c>
      <c r="D7">
        <v>14</v>
      </c>
      <c r="E7" s="4">
        <v>0.52287499999999998</v>
      </c>
      <c r="F7" s="6">
        <v>7.8569370000000003</v>
      </c>
      <c r="G7">
        <v>7</v>
      </c>
      <c r="H7">
        <v>7</v>
      </c>
      <c r="I7" s="4">
        <v>1.676E-3</v>
      </c>
      <c r="J7" s="4">
        <v>5.9699999999999998E-4</v>
      </c>
      <c r="K7" s="6">
        <v>6.1559999999999997E-2</v>
      </c>
      <c r="L7" s="4">
        <v>5.2909999999999997E-3</v>
      </c>
      <c r="M7" s="4">
        <v>-1.546E-2</v>
      </c>
      <c r="N7" s="4">
        <v>3.7309999999999999E-3</v>
      </c>
      <c r="O7" s="4">
        <v>-3.8335000000000001E-2</v>
      </c>
      <c r="P7" s="4">
        <v>4.4010000000000004E-3</v>
      </c>
      <c r="Q7" s="4">
        <v>1.84E-4</v>
      </c>
      <c r="R7" s="4">
        <v>4.2170000000000003E-3</v>
      </c>
      <c r="S7" s="4">
        <v>2.2841E-2</v>
      </c>
      <c r="T7" s="6">
        <v>2.6758380000000002</v>
      </c>
      <c r="U7" s="6">
        <v>2.816017</v>
      </c>
      <c r="V7" s="6">
        <v>3.6105230000000001</v>
      </c>
      <c r="W7" s="6"/>
      <c r="X7" s="4">
        <v>0.5</v>
      </c>
      <c r="Y7" s="4">
        <v>0.49832399999999999</v>
      </c>
      <c r="Z7" s="4">
        <v>0.54500000000000004</v>
      </c>
      <c r="AA7" s="4">
        <v>0.62992300000000001</v>
      </c>
    </row>
    <row r="8" spans="1:27" x14ac:dyDescent="0.2">
      <c r="A8" s="2" t="s">
        <v>26</v>
      </c>
      <c r="B8" s="2" t="s">
        <v>27</v>
      </c>
      <c r="C8" s="2" t="s">
        <v>34</v>
      </c>
      <c r="D8" s="3">
        <v>14</v>
      </c>
      <c r="E8" s="5">
        <v>0.50124299999999999</v>
      </c>
      <c r="F8" s="7">
        <v>7.0194879999999999</v>
      </c>
      <c r="G8" s="3">
        <v>7</v>
      </c>
      <c r="H8" s="3">
        <v>7</v>
      </c>
      <c r="I8" s="5">
        <v>1.8270000000000001E-3</v>
      </c>
      <c r="J8" s="5">
        <v>6.9399999999999996E-4</v>
      </c>
      <c r="K8" s="7">
        <v>0.161607</v>
      </c>
      <c r="L8" s="5">
        <v>8.1499999999999997E-4</v>
      </c>
      <c r="M8" s="5">
        <v>1.0939999999999999E-3</v>
      </c>
      <c r="N8" s="5">
        <v>1.8220000000000001E-3</v>
      </c>
      <c r="O8" s="5">
        <v>-1.4899999999999999E-4</v>
      </c>
      <c r="P8" s="5">
        <v>6.0390000000000001E-3</v>
      </c>
      <c r="Q8" s="5">
        <v>3.3199999999999999E-4</v>
      </c>
      <c r="R8" s="5">
        <v>5.7070000000000003E-3</v>
      </c>
      <c r="S8" s="5">
        <v>1.3110000000000001E-3</v>
      </c>
      <c r="T8" s="7">
        <v>1.119891</v>
      </c>
      <c r="U8" s="7">
        <v>2.6311810000000002</v>
      </c>
      <c r="V8" s="7">
        <v>3.1889110000000001</v>
      </c>
      <c r="W8" s="7"/>
      <c r="X8" s="5">
        <v>0.48</v>
      </c>
      <c r="Y8" s="5">
        <v>0.44360100000000002</v>
      </c>
      <c r="Z8" s="5">
        <v>0.52500000000000002</v>
      </c>
      <c r="AA8" s="5">
        <v>0.56820199999999998</v>
      </c>
    </row>
    <row r="9" spans="1:27" x14ac:dyDescent="0.2">
      <c r="F9" s="6"/>
      <c r="I9" s="4"/>
      <c r="J9" s="4"/>
      <c r="K9" s="6"/>
      <c r="L9" s="4"/>
      <c r="M9" s="4"/>
      <c r="N9" s="4"/>
      <c r="O9" s="4"/>
      <c r="P9" s="4"/>
      <c r="Q9" s="4"/>
      <c r="R9" s="4"/>
      <c r="S9" s="4"/>
      <c r="T9" s="6"/>
      <c r="U9" s="6"/>
      <c r="V9" s="6"/>
      <c r="W9" s="6"/>
    </row>
    <row r="10" spans="1:27" x14ac:dyDescent="0.2">
      <c r="D10" s="8" t="s">
        <v>38</v>
      </c>
      <c r="E10" s="4">
        <f>AVERAGE(E2:E8)</f>
        <v>0.49340457142857147</v>
      </c>
      <c r="F10" s="6">
        <f>AVERAGE(F2:F8)</f>
        <v>6.7014001428571444</v>
      </c>
      <c r="I10" s="4">
        <f>AVERAGE(I3:I8)</f>
        <v>3.8530000000000001E-3</v>
      </c>
      <c r="J10" s="4">
        <f t="shared" ref="J10:V10" si="0">AVERAGE(J3:J8)</f>
        <v>1.451E-3</v>
      </c>
      <c r="K10" s="6">
        <f t="shared" si="0"/>
        <v>0.26114533333333334</v>
      </c>
      <c r="L10" s="4">
        <f t="shared" si="0"/>
        <v>3.4378333333333331E-3</v>
      </c>
      <c r="M10" s="4">
        <f t="shared" si="0"/>
        <v>8.4574999999999997E-3</v>
      </c>
      <c r="N10" s="4">
        <f t="shared" si="0"/>
        <v>2.4290000000000002E-3</v>
      </c>
      <c r="O10" s="4">
        <f t="shared" si="0"/>
        <v>1.5207666666666668E-2</v>
      </c>
      <c r="P10" s="4">
        <f t="shared" si="0"/>
        <v>7.3180000000000016E-3</v>
      </c>
      <c r="Q10" s="4">
        <f t="shared" si="0"/>
        <v>4.3749999999999995E-4</v>
      </c>
      <c r="R10" s="4">
        <f t="shared" si="0"/>
        <v>6.8801666666666664E-3</v>
      </c>
      <c r="S10" s="4">
        <f t="shared" si="0"/>
        <v>-6.5319999999999996E-3</v>
      </c>
      <c r="T10" s="6">
        <f t="shared" si="0"/>
        <v>2.7199293333333334</v>
      </c>
      <c r="U10" s="6">
        <f t="shared" si="0"/>
        <v>2.6052753333333336</v>
      </c>
      <c r="V10" s="6">
        <f t="shared" si="0"/>
        <v>3.2345606666666669</v>
      </c>
      <c r="W10" s="6"/>
      <c r="X10" t="s">
        <v>36</v>
      </c>
      <c r="Y10" t="s">
        <v>36</v>
      </c>
      <c r="Z10" t="s">
        <v>36</v>
      </c>
      <c r="AA10" t="s">
        <v>36</v>
      </c>
    </row>
    <row r="11" spans="1:27" x14ac:dyDescent="0.2">
      <c r="D11" s="8" t="s">
        <v>35</v>
      </c>
      <c r="E11" s="4">
        <f>STDEV(E2:E8)/SQRT(COUNT(E2:E8))</f>
        <v>6.2104387424842741E-3</v>
      </c>
      <c r="F11" s="6">
        <f>STDEV(F2:F8)/SQRT(COUNT(F2:F8))</f>
        <v>0.24624533352304881</v>
      </c>
      <c r="I11" s="4">
        <f>STDEV(I3:I8)/SQRT(COUNT(I3:I8))</f>
        <v>1.1596657851869795E-3</v>
      </c>
      <c r="J11" s="4">
        <f t="shared" ref="J11:V11" si="1">STDEV(J3:J8)/SQRT(COUNT(J3:J8))</f>
        <v>4.7003631065411681E-4</v>
      </c>
      <c r="K11" s="6">
        <f t="shared" si="1"/>
        <v>0.20347501743599331</v>
      </c>
      <c r="L11" s="4">
        <f t="shared" si="1"/>
        <v>7.1440979914269879E-4</v>
      </c>
      <c r="M11" s="4">
        <f t="shared" si="1"/>
        <v>6.2493419213545997E-3</v>
      </c>
      <c r="N11" s="4">
        <f t="shared" si="1"/>
        <v>1.6933472965303565E-3</v>
      </c>
      <c r="O11" s="4">
        <f t="shared" si="1"/>
        <v>1.3485069162266508E-2</v>
      </c>
      <c r="P11" s="4">
        <f t="shared" si="1"/>
        <v>7.421043053371946E-4</v>
      </c>
      <c r="Q11" s="4">
        <f t="shared" si="1"/>
        <v>1.8895268367151251E-4</v>
      </c>
      <c r="R11" s="4">
        <f t="shared" si="1"/>
        <v>7.666976551708272E-4</v>
      </c>
      <c r="S11" s="4">
        <f t="shared" si="1"/>
        <v>7.5560137462377169E-3</v>
      </c>
      <c r="T11" s="6">
        <f t="shared" si="1"/>
        <v>0.35884334261807177</v>
      </c>
      <c r="U11" s="6">
        <f t="shared" si="1"/>
        <v>9.0329319410575565E-2</v>
      </c>
      <c r="V11" s="6">
        <f t="shared" si="1"/>
        <v>0.14156119468005507</v>
      </c>
      <c r="W11" s="6"/>
    </row>
    <row r="12" spans="1:27" x14ac:dyDescent="0.2">
      <c r="D12" s="9" t="s">
        <v>37</v>
      </c>
      <c r="E12" s="4">
        <f t="shared" ref="E12:F12" si="2">E11/E10</f>
        <v>1.2586909611524219E-2</v>
      </c>
      <c r="F12" s="4">
        <f t="shared" si="2"/>
        <v>3.6745355936627005E-2</v>
      </c>
      <c r="I12" s="4">
        <f>I11/I10</f>
        <v>0.30097736443991163</v>
      </c>
      <c r="J12" s="4">
        <f t="shared" ref="J12:V12" si="3">J11/J10</f>
        <v>0.32393956626748227</v>
      </c>
      <c r="K12" s="4">
        <f t="shared" si="3"/>
        <v>0.77916390401766056</v>
      </c>
      <c r="L12" s="4">
        <f t="shared" si="3"/>
        <v>0.20780815411141673</v>
      </c>
      <c r="M12" s="4">
        <f t="shared" si="3"/>
        <v>0.73891125289442505</v>
      </c>
      <c r="N12" s="4">
        <f t="shared" si="3"/>
        <v>0.69713762722534223</v>
      </c>
      <c r="O12" s="4">
        <f t="shared" si="3"/>
        <v>0.88672834944654055</v>
      </c>
      <c r="P12" s="4">
        <f t="shared" si="3"/>
        <v>0.1014080767063671</v>
      </c>
      <c r="Q12" s="4">
        <f t="shared" si="3"/>
        <v>0.43189184839202865</v>
      </c>
      <c r="R12" s="4">
        <f t="shared" si="3"/>
        <v>0.11143591315677825</v>
      </c>
      <c r="S12" s="4">
        <f t="shared" si="3"/>
        <v>-1.1567687915244516</v>
      </c>
      <c r="T12" s="4">
        <f t="shared" si="3"/>
        <v>0.13193112711435828</v>
      </c>
      <c r="U12" s="4">
        <f t="shared" si="3"/>
        <v>3.4671697941039969E-2</v>
      </c>
      <c r="V12" s="4">
        <f t="shared" si="3"/>
        <v>4.3765200059128602E-2</v>
      </c>
      <c r="W1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Sheet1!NC2022_elections_analysis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2022-06-03T21:38:37Z</dcterms:created>
  <dcterms:modified xsi:type="dcterms:W3CDTF">2022-06-14T23:44:44Z</dcterms:modified>
</cp:coreProperties>
</file>