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ev/method_eval/analysis/"/>
    </mc:Choice>
  </mc:AlternateContent>
  <xr:revisionPtr revIDLastSave="0" documentId="13_ncr:1_{A01A7533-ABF9-9B40-8E2E-A24C4E3657EF}" xr6:coauthVersionLast="47" xr6:coauthVersionMax="47" xr10:uidLastSave="{00000000-0000-0000-0000-000000000000}"/>
  <bookViews>
    <workbookView xWindow="1120" yWindow="500" windowWidth="27300" windowHeight="16940" xr2:uid="{6D7723A8-E5FA-E74B-BBB7-ECF2C9D00DFD}"/>
  </bookViews>
  <sheets>
    <sheet name="Sheet1" sheetId="1" r:id="rId1"/>
  </sheets>
  <definedNames>
    <definedName name="NC2022_RVpoints" localSheetId="0">Sheet1!$A$1:$H$15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K3" i="1"/>
  <c r="L3" i="1"/>
  <c r="J4" i="1"/>
  <c r="K4" i="1"/>
  <c r="L4" i="1"/>
  <c r="J5" i="1"/>
  <c r="K5" i="1"/>
  <c r="L5" i="1" s="1"/>
  <c r="J6" i="1"/>
  <c r="K6" i="1"/>
  <c r="L6" i="1"/>
  <c r="J7" i="1"/>
  <c r="K7" i="1"/>
  <c r="L7" i="1" s="1"/>
  <c r="J8" i="1"/>
  <c r="K8" i="1"/>
  <c r="L8" i="1" s="1"/>
  <c r="J9" i="1"/>
  <c r="K9" i="1"/>
  <c r="L9" i="1"/>
  <c r="J10" i="1"/>
  <c r="L10" i="1" s="1"/>
  <c r="K10" i="1"/>
  <c r="J11" i="1"/>
  <c r="K11" i="1"/>
  <c r="L11" i="1"/>
  <c r="J12" i="1"/>
  <c r="K12" i="1"/>
  <c r="L12" i="1" s="1"/>
  <c r="J13" i="1"/>
  <c r="K13" i="1"/>
  <c r="L13" i="1" s="1"/>
  <c r="J14" i="1"/>
  <c r="K14" i="1"/>
  <c r="L14" i="1"/>
  <c r="J15" i="1"/>
  <c r="K15" i="1"/>
  <c r="L15" i="1" s="1"/>
  <c r="K2" i="1"/>
  <c r="L2" i="1" s="1"/>
  <c r="J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852D28D-87B8-C044-BAE8-6A01C85F43D2}" name="NC2022-RVpoints" type="6" refreshedVersion="8" background="1" saveData="1">
    <textPr codePage="10000" sourceFile="/Users/alecramsay/dev/method_eval/data/NC/NC2022-RVpoints.csv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<sst xmlns="http://schemas.openxmlformats.org/spreadsheetml/2006/main" count="11" uniqueCount="11">
  <si>
    <t>CD</t>
  </si>
  <si>
    <t>composite_Vf</t>
  </si>
  <si>
    <t>P2020_Vf</t>
  </si>
  <si>
    <t>P2016_Vf</t>
  </si>
  <si>
    <t>S2020_Vf</t>
  </si>
  <si>
    <t>S2016_Vf</t>
  </si>
  <si>
    <t>G2020_Vf</t>
  </si>
  <si>
    <t>AG2020_Vf</t>
  </si>
  <si>
    <t>AVG</t>
  </si>
  <si>
    <t>SEM</t>
  </si>
  <si>
    <t>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</si>
</sst>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%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0" borderId="1" xfId="0" applyFont="1" applyBorder="1"/>
    <xf numFmtId="165" fontId="1" fillId="0" borderId="1" xfId="0" applyNumberFormat="1" applyFont="1" applyBorder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22-RVpoints" connectionId="1" xr16:uid="{D0D4EB29-04A3-CC4D-AE84-4F6EAE73AB3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BDD0C-B83D-EE4E-A591-5C0E46272342}">
  <dimension ref="A1:L15"/>
  <sheetViews>
    <sheetView tabSelected="1" workbookViewId="0">
      <selection activeCell="L7" sqref="L7"/>
    </sheetView>
  </sheetViews>
  <sheetFormatPr baseColWidth="10" defaultRowHeight="16" x14ac:dyDescent="0.2"/>
  <cols>
    <col min="1" max="1" width="3.33203125" bestFit="1" customWidth="1"/>
    <col min="2" max="2" width="12.5" bestFit="1" customWidth="1"/>
    <col min="3" max="6" width="9.1640625" bestFit="1" customWidth="1"/>
    <col min="7" max="7" width="9.33203125" bestFit="1" customWidth="1"/>
    <col min="8" max="8" width="10.5" bestFit="1" customWidth="1"/>
    <col min="9" max="9" width="5.83203125" customWidth="1"/>
    <col min="10" max="12" width="7.1640625" style="5" bestFit="1" customWidth="1"/>
  </cols>
  <sheetData>
    <row r="1" spans="1:12" s="2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/>
      <c r="J1" s="4" t="s">
        <v>8</v>
      </c>
      <c r="K1" s="4" t="s">
        <v>9</v>
      </c>
      <c r="L1" s="4" t="s">
        <v>10</v>
      </c>
    </row>
    <row r="2" spans="1:12" x14ac:dyDescent="0.2">
      <c r="A2">
        <v>1</v>
      </c>
      <c r="B2" s="1">
        <v>0.54930699999999999</v>
      </c>
      <c r="C2" s="1">
        <v>0.53684100000000001</v>
      </c>
      <c r="D2" s="1">
        <v>0.55055100000000001</v>
      </c>
      <c r="E2" s="1">
        <v>0.54400000000000004</v>
      </c>
      <c r="F2" s="1">
        <v>0.54363499999999998</v>
      </c>
      <c r="G2" s="1">
        <v>0.56405000000000005</v>
      </c>
      <c r="H2" s="1">
        <v>0.55621100000000001</v>
      </c>
      <c r="J2" s="5">
        <f>AVERAGE(B2:H2)</f>
        <v>0.54922785714285716</v>
      </c>
      <c r="K2" s="5">
        <f>STDEV(B2:H2)/SQRT(COUNT(B2:H2))</f>
        <v>3.3885730416361734E-3</v>
      </c>
      <c r="L2" s="5">
        <f>K2/J2</f>
        <v>6.1697035166131189E-3</v>
      </c>
    </row>
    <row r="3" spans="1:12" x14ac:dyDescent="0.2">
      <c r="A3">
        <v>2</v>
      </c>
      <c r="B3" s="1">
        <v>0.63153899999999996</v>
      </c>
      <c r="C3" s="1">
        <v>0.64605800000000002</v>
      </c>
      <c r="D3" s="1">
        <v>0.61645000000000005</v>
      </c>
      <c r="E3" s="1">
        <v>0.62189700000000003</v>
      </c>
      <c r="F3" s="1">
        <v>0.57678600000000002</v>
      </c>
      <c r="G3" s="1">
        <v>0.67297099999999999</v>
      </c>
      <c r="H3" s="1">
        <v>0.64183100000000004</v>
      </c>
      <c r="J3" s="5">
        <f t="shared" ref="J3:J15" si="0">AVERAGE(B3:H3)</f>
        <v>0.62964742857142864</v>
      </c>
      <c r="K3" s="5">
        <f t="shared" ref="K3:K15" si="1">STDEV(B3:H3)/SQRT(COUNT(B3:H3))</f>
        <v>1.126184883505694E-2</v>
      </c>
      <c r="L3" s="5">
        <f t="shared" ref="L3:L15" si="2">K3/J3</f>
        <v>1.7885960180300125E-2</v>
      </c>
    </row>
    <row r="4" spans="1:12" x14ac:dyDescent="0.2">
      <c r="A4">
        <v>3</v>
      </c>
      <c r="B4" s="1">
        <v>0.37639600000000001</v>
      </c>
      <c r="C4" s="1">
        <v>0.37148799999999998</v>
      </c>
      <c r="D4" s="1">
        <v>0.36530099999999999</v>
      </c>
      <c r="E4" s="1">
        <v>0.37653199999999998</v>
      </c>
      <c r="F4" s="1">
        <v>0.36200199999999999</v>
      </c>
      <c r="G4" s="1">
        <v>0.39702799999999999</v>
      </c>
      <c r="H4" s="1">
        <v>0.38201200000000002</v>
      </c>
      <c r="J4" s="5">
        <f t="shared" si="0"/>
        <v>0.37582271428571434</v>
      </c>
      <c r="K4" s="5">
        <f t="shared" si="1"/>
        <v>4.3896835373205597E-3</v>
      </c>
      <c r="L4" s="5">
        <f t="shared" si="2"/>
        <v>1.1680197525217595E-2</v>
      </c>
    </row>
    <row r="5" spans="1:12" x14ac:dyDescent="0.2">
      <c r="A5">
        <v>4</v>
      </c>
      <c r="B5" s="1">
        <v>0.677149</v>
      </c>
      <c r="C5" s="1">
        <v>0.677508</v>
      </c>
      <c r="D5" s="1">
        <v>0.677068</v>
      </c>
      <c r="E5" s="1">
        <v>0.67195400000000005</v>
      </c>
      <c r="F5" s="1">
        <v>0.65303999999999995</v>
      </c>
      <c r="G5" s="1">
        <v>0.70030499999999996</v>
      </c>
      <c r="H5" s="1">
        <v>0.68040199999999995</v>
      </c>
      <c r="J5" s="5">
        <f t="shared" si="0"/>
        <v>0.6767751428571428</v>
      </c>
      <c r="K5" s="5">
        <f t="shared" si="1"/>
        <v>5.2421626509011887E-3</v>
      </c>
      <c r="L5" s="5">
        <f t="shared" si="2"/>
        <v>7.7457966744616854E-3</v>
      </c>
    </row>
    <row r="6" spans="1:12" x14ac:dyDescent="0.2">
      <c r="A6">
        <v>5</v>
      </c>
      <c r="B6" s="1">
        <v>0.39757700000000001</v>
      </c>
      <c r="C6" s="1">
        <v>0.39225300000000002</v>
      </c>
      <c r="D6" s="1">
        <v>0.38274000000000002</v>
      </c>
      <c r="E6" s="1">
        <v>0.398754</v>
      </c>
      <c r="F6" s="1">
        <v>0.37277199999999999</v>
      </c>
      <c r="G6" s="1">
        <v>0.43243399999999999</v>
      </c>
      <c r="H6" s="1">
        <v>0.39975300000000002</v>
      </c>
      <c r="J6" s="5">
        <f t="shared" si="0"/>
        <v>0.39661185714285713</v>
      </c>
      <c r="K6" s="5">
        <f t="shared" si="1"/>
        <v>7.034574172067056E-3</v>
      </c>
      <c r="L6" s="5">
        <f t="shared" si="2"/>
        <v>1.7736671371207255E-2</v>
      </c>
    </row>
    <row r="7" spans="1:12" x14ac:dyDescent="0.2">
      <c r="A7">
        <v>6</v>
      </c>
      <c r="B7" s="1">
        <v>0.56432300000000002</v>
      </c>
      <c r="C7" s="1">
        <v>0.56276099999999996</v>
      </c>
      <c r="D7" s="1">
        <v>0.55420100000000005</v>
      </c>
      <c r="E7" s="1">
        <v>0.56275600000000003</v>
      </c>
      <c r="F7" s="1">
        <v>0.53812000000000004</v>
      </c>
      <c r="G7" s="1">
        <v>0.59578799999999998</v>
      </c>
      <c r="H7" s="1">
        <v>0.56822300000000003</v>
      </c>
      <c r="J7" s="5">
        <f t="shared" si="0"/>
        <v>0.56373885714285721</v>
      </c>
      <c r="K7" s="5">
        <f t="shared" si="1"/>
        <v>6.5407424415791461E-3</v>
      </c>
      <c r="L7" s="5">
        <f t="shared" si="2"/>
        <v>1.1602433216558735E-2</v>
      </c>
    </row>
    <row r="8" spans="1:12" x14ac:dyDescent="0.2">
      <c r="A8">
        <v>7</v>
      </c>
      <c r="B8" s="1">
        <v>0.44512000000000002</v>
      </c>
      <c r="C8" s="1">
        <v>0.43554100000000001</v>
      </c>
      <c r="D8" s="1">
        <v>0.43303999999999998</v>
      </c>
      <c r="E8" s="1">
        <v>0.43970599999999999</v>
      </c>
      <c r="F8" s="1">
        <v>0.42948599999999998</v>
      </c>
      <c r="G8" s="1">
        <v>0.47431600000000002</v>
      </c>
      <c r="H8" s="1">
        <v>0.45327400000000001</v>
      </c>
      <c r="J8" s="5">
        <f t="shared" si="0"/>
        <v>0.44435471428571427</v>
      </c>
      <c r="K8" s="5">
        <f t="shared" si="1"/>
        <v>5.8272992384951405E-3</v>
      </c>
      <c r="L8" s="5">
        <f t="shared" si="2"/>
        <v>1.3114070923861659E-2</v>
      </c>
    </row>
    <row r="9" spans="1:12" x14ac:dyDescent="0.2">
      <c r="A9">
        <v>8</v>
      </c>
      <c r="B9" s="1">
        <v>0.33267400000000003</v>
      </c>
      <c r="C9" s="1">
        <v>0.32769999999999999</v>
      </c>
      <c r="D9" s="1">
        <v>0.31237100000000001</v>
      </c>
      <c r="E9" s="1">
        <v>0.33135999999999999</v>
      </c>
      <c r="F9" s="1">
        <v>0.31006800000000001</v>
      </c>
      <c r="G9" s="1">
        <v>0.36152899999999999</v>
      </c>
      <c r="H9" s="1">
        <v>0.343858</v>
      </c>
      <c r="J9" s="5">
        <f t="shared" si="0"/>
        <v>0.33136571428571432</v>
      </c>
      <c r="K9" s="5">
        <f t="shared" si="1"/>
        <v>6.717819085991286E-3</v>
      </c>
      <c r="L9" s="5">
        <f t="shared" si="2"/>
        <v>2.0273126628299762E-2</v>
      </c>
    </row>
    <row r="10" spans="1:12" x14ac:dyDescent="0.2">
      <c r="A10">
        <v>9</v>
      </c>
      <c r="B10" s="1">
        <v>0.46771200000000002</v>
      </c>
      <c r="C10" s="1">
        <v>0.45956799999999998</v>
      </c>
      <c r="D10" s="1">
        <v>0.45733200000000002</v>
      </c>
      <c r="E10" s="1">
        <v>0.46250599999999997</v>
      </c>
      <c r="F10" s="1">
        <v>0.45235199999999998</v>
      </c>
      <c r="G10" s="1">
        <v>0.49676700000000001</v>
      </c>
      <c r="H10" s="1">
        <v>0.472889</v>
      </c>
      <c r="J10" s="5">
        <f t="shared" si="0"/>
        <v>0.46701799999999999</v>
      </c>
      <c r="K10" s="5">
        <f t="shared" si="1"/>
        <v>5.5735858210636665E-3</v>
      </c>
      <c r="L10" s="5">
        <f t="shared" si="2"/>
        <v>1.1934413279710133E-2</v>
      </c>
    </row>
    <row r="11" spans="1:12" x14ac:dyDescent="0.2">
      <c r="A11">
        <v>10</v>
      </c>
      <c r="B11" s="1">
        <v>0.30952200000000002</v>
      </c>
      <c r="C11" s="1">
        <v>0.300178</v>
      </c>
      <c r="D11" s="1">
        <v>0.29241899999999998</v>
      </c>
      <c r="E11" s="1">
        <v>0.30531999999999998</v>
      </c>
      <c r="F11" s="1">
        <v>0.29939500000000002</v>
      </c>
      <c r="G11" s="1">
        <v>0.333449</v>
      </c>
      <c r="H11" s="1">
        <v>0.32009900000000002</v>
      </c>
      <c r="J11" s="5">
        <f t="shared" si="0"/>
        <v>0.30862599999999996</v>
      </c>
      <c r="K11" s="5">
        <f t="shared" si="1"/>
        <v>5.2977767664055715E-3</v>
      </c>
      <c r="L11" s="5">
        <f t="shared" si="2"/>
        <v>1.7165685219020992E-2</v>
      </c>
    </row>
    <row r="12" spans="1:12" x14ac:dyDescent="0.2">
      <c r="A12">
        <v>11</v>
      </c>
      <c r="B12" s="1">
        <v>0.450158</v>
      </c>
      <c r="C12" s="1">
        <v>0.44851600000000003</v>
      </c>
      <c r="D12" s="1">
        <v>0.420572</v>
      </c>
      <c r="E12" s="1">
        <v>0.45153599999999999</v>
      </c>
      <c r="F12" s="1">
        <v>0.43482500000000002</v>
      </c>
      <c r="G12" s="1">
        <v>0.479686</v>
      </c>
      <c r="H12" s="1">
        <v>0.456403</v>
      </c>
      <c r="J12" s="5">
        <f t="shared" si="0"/>
        <v>0.4488137142857142</v>
      </c>
      <c r="K12" s="5">
        <f t="shared" si="1"/>
        <v>6.9235285757174069E-3</v>
      </c>
      <c r="L12" s="5">
        <f t="shared" si="2"/>
        <v>1.5426285684554411E-2</v>
      </c>
    </row>
    <row r="13" spans="1:12" x14ac:dyDescent="0.2">
      <c r="A13">
        <v>12</v>
      </c>
      <c r="B13" s="1">
        <v>0.64398100000000003</v>
      </c>
      <c r="C13" s="1">
        <v>0.65298500000000004</v>
      </c>
      <c r="D13" s="1">
        <v>0.62884200000000001</v>
      </c>
      <c r="E13" s="1">
        <v>0.64115100000000003</v>
      </c>
      <c r="F13" s="1">
        <v>0.61014999999999997</v>
      </c>
      <c r="G13" s="1">
        <v>0.67162900000000003</v>
      </c>
      <c r="H13" s="1">
        <v>0.650926</v>
      </c>
      <c r="J13" s="5">
        <f t="shared" si="0"/>
        <v>0.64280914285714286</v>
      </c>
      <c r="K13" s="5">
        <f t="shared" si="1"/>
        <v>7.3449674751413594E-3</v>
      </c>
      <c r="L13" s="5">
        <f t="shared" si="2"/>
        <v>1.1426358129404665E-2</v>
      </c>
    </row>
    <row r="14" spans="1:12" x14ac:dyDescent="0.2">
      <c r="A14">
        <v>13</v>
      </c>
      <c r="B14" s="1">
        <v>0.50668400000000002</v>
      </c>
      <c r="C14" s="1">
        <v>0.50862099999999999</v>
      </c>
      <c r="D14" s="1">
        <v>0.487788</v>
      </c>
      <c r="E14" s="1">
        <v>0.50157099999999999</v>
      </c>
      <c r="F14" s="1">
        <v>0.47409099999999998</v>
      </c>
      <c r="G14" s="1">
        <v>0.54017999999999999</v>
      </c>
      <c r="H14" s="1">
        <v>0.51751899999999995</v>
      </c>
      <c r="J14" s="5">
        <f t="shared" si="0"/>
        <v>0.50520771428571432</v>
      </c>
      <c r="K14" s="5">
        <f t="shared" si="1"/>
        <v>7.9782151414672566E-3</v>
      </c>
      <c r="L14" s="5">
        <f t="shared" si="2"/>
        <v>1.57919503520393E-2</v>
      </c>
    </row>
    <row r="15" spans="1:12" x14ac:dyDescent="0.2">
      <c r="A15">
        <v>14</v>
      </c>
      <c r="B15" s="1">
        <v>0.56353900000000001</v>
      </c>
      <c r="C15" s="1">
        <v>0.583229</v>
      </c>
      <c r="D15" s="1">
        <v>0.55118699999999998</v>
      </c>
      <c r="E15" s="1">
        <v>0.55614699999999995</v>
      </c>
      <c r="F15" s="1">
        <v>0.51078400000000002</v>
      </c>
      <c r="G15" s="1">
        <v>0.59753900000000004</v>
      </c>
      <c r="H15" s="1">
        <v>0.56935800000000003</v>
      </c>
      <c r="J15" s="5">
        <f t="shared" si="0"/>
        <v>0.56168328571428572</v>
      </c>
      <c r="K15" s="5">
        <f t="shared" si="1"/>
        <v>1.0401184371009292E-2</v>
      </c>
      <c r="L15" s="5">
        <f t="shared" si="2"/>
        <v>1.851788122515028E-2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Sheet1!NC2022_RVpoints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2022-06-05T12:49:41Z</dcterms:created>
  <dcterms:modified xsi:type="dcterms:W3CDTF">2022-06-05T12:55:50Z</dcterms:modified>
</cp:coreProperties>
</file>