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22D933D9-5138-5F4A-A275-0BDFAA8AE80E}" xr6:coauthVersionLast="47" xr6:coauthVersionMax="47" xr10:uidLastSave="{00000000-0000-0000-0000-000000000000}"/>
  <bookViews>
    <workbookView xWindow="14900" yWindow="9400" windowWidth="26860" windowHeight="16440" xr2:uid="{DE8FCAD4-7CE8-134D-982D-78CBA55338E8}"/>
  </bookViews>
  <sheets>
    <sheet name="Sheet1" sheetId="1" r:id="rId1"/>
  </sheets>
  <definedNames>
    <definedName name="IL2022_metrics" localSheetId="0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19" i="1"/>
  <c r="O18" i="1"/>
  <c r="O13" i="1"/>
  <c r="O8" i="1"/>
  <c r="O9" i="1"/>
  <c r="O10" i="1"/>
  <c r="O11" i="1"/>
  <c r="O12" i="1"/>
  <c r="O14" i="1"/>
  <c r="O15" i="1"/>
  <c r="O16" i="1"/>
  <c r="O17" i="1"/>
  <c r="O7" i="1"/>
  <c r="N20" i="1"/>
  <c r="N19" i="1"/>
  <c r="N18" i="1"/>
  <c r="N13" i="1"/>
  <c r="N8" i="1"/>
  <c r="N9" i="1"/>
  <c r="N10" i="1"/>
  <c r="N11" i="1"/>
  <c r="N12" i="1"/>
  <c r="N14" i="1"/>
  <c r="N15" i="1"/>
  <c r="N16" i="1"/>
  <c r="N17" i="1"/>
  <c r="N7" i="1"/>
  <c r="L36" i="1"/>
  <c r="K36" i="1"/>
  <c r="J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E7C73-5346-D148-998C-01BE03AAB955}" name="IL2022-metrics" type="6" refreshedVersion="8" background="1" saveData="1">
    <textPr sourceFile="/Users/alecramsay/dev/method_eval/data/IL/IL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<sst xmlns="http://schemas.openxmlformats.org/spreadsheetml/2006/main" count="48" uniqueCount="47">
  <si>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</si>
  <si>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</si>
  <si>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</si>
  <si>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</si>
  <si>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</si>
  <si>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</si>
  <si>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</si>
  <si>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</si>
  <si>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</si>
  <si>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</si>
  <si>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Vf</t>
  </si>
  <si>
    <t>Sf</t>
  </si>
  <si>
    <t>S_V</t>
  </si>
  <si>
    <t>FPTP</t>
  </si>
  <si>
    <t>nan</t>
  </si>
  <si>
    <t>PR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</si>
  <si>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</si>
  <si>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</si>
  <si>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</si>
  <si>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</si>
  <si>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</si>
  <si>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</si>
  <si>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</si>
  <si>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</si>
  <si>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</si>
  <si>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</si>
  <si>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</si>
  <si>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</si>
  <si>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</si>
  <si>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</si>
  <si>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</si>
  <si>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</si>
  <si>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</si>
  <si>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</si>
  <si>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</si>
  <si>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</si>
  <si>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</si>
  <si>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</si>
  <si>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</si>
  <si>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</si>
  <si>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</si>
  <si>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</si>
  <si>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</si>
  <si>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Average for bias measures</t>
  </si>
  <si>
    <t>except declination</t>
  </si>
  <si>
    <t>2 X SEM</t>
  </si>
  <si>
    <t>Δ'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</si>
</sst>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CEDFB46-046D-794E-BE66-B06B682517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DA68-AB04-824C-9C2A-7891B8690AD0}">
  <dimension ref="A1:O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0" sqref="P20"/>
    </sheetView>
  </sheetViews>
  <sheetFormatPr baseColWidth="10" defaultRowHeight="16" x14ac:dyDescent="0.2"/>
  <cols>
    <col min="1" max="1" width="8.83203125" bestFit="1" customWidth="1"/>
    <col min="2" max="9" width="9.83203125" style="6" bestFit="1" customWidth="1"/>
    <col min="10" max="10" width="9.1640625" style="6" bestFit="1" customWidth="1"/>
    <col min="11" max="12" width="9.83203125" style="6" bestFit="1" customWidth="1"/>
    <col min="14" max="14" width="10.83203125" style="6"/>
  </cols>
  <sheetData>
    <row r="1" spans="1:15" s="5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41</v>
      </c>
      <c r="L1" s="3" t="s">
        <v>42</v>
      </c>
      <c r="M1" s="4"/>
      <c r="N1" s="11" t="s">
        <v>45</v>
      </c>
      <c r="O1" s="3" t="s">
        <v>46</v>
      </c>
    </row>
    <row r="2" spans="1:15" x14ac:dyDescent="0.2">
      <c r="A2" s="1" t="s">
        <v>10</v>
      </c>
      <c r="B2" s="6">
        <v>0.58168600000000004</v>
      </c>
      <c r="C2" s="6">
        <v>0.58658999999999994</v>
      </c>
      <c r="D2" s="6">
        <v>0.59020099999999998</v>
      </c>
      <c r="E2" s="6">
        <v>0.58564899999999998</v>
      </c>
      <c r="F2" s="6">
        <v>0.57967599999999997</v>
      </c>
      <c r="G2" s="6">
        <v>0.58408899999999997</v>
      </c>
      <c r="H2" s="6">
        <v>0.56138600000000005</v>
      </c>
      <c r="I2" s="6">
        <v>0.58126500000000003</v>
      </c>
      <c r="J2" s="6">
        <v>4.215E-3</v>
      </c>
      <c r="K2" s="6">
        <v>4.2099999999999999E-4</v>
      </c>
      <c r="L2" s="6">
        <v>9.9880999999999998E-2</v>
      </c>
    </row>
    <row r="3" spans="1:15" x14ac:dyDescent="0.2">
      <c r="A3" s="7" t="s">
        <v>11</v>
      </c>
      <c r="B3" s="8">
        <v>0.78288899999999995</v>
      </c>
      <c r="C3" s="8">
        <v>0.79778700000000002</v>
      </c>
      <c r="D3" s="8">
        <v>0.78405999999999998</v>
      </c>
      <c r="E3" s="8">
        <v>0.80142400000000003</v>
      </c>
      <c r="F3" s="8">
        <v>0.75439599999999996</v>
      </c>
      <c r="G3" s="8">
        <v>0.75858999999999999</v>
      </c>
      <c r="H3" s="8">
        <v>0.72979899999999998</v>
      </c>
      <c r="I3" s="8">
        <v>0.77100900000000006</v>
      </c>
      <c r="J3" s="8">
        <v>1.1461000000000001E-2</v>
      </c>
      <c r="K3" s="8">
        <v>1.188E-2</v>
      </c>
      <c r="L3" s="8">
        <v>1.036559</v>
      </c>
      <c r="M3" s="9"/>
    </row>
    <row r="4" spans="1:15" hidden="1" x14ac:dyDescent="0.2">
      <c r="A4" s="1" t="s">
        <v>12</v>
      </c>
      <c r="B4" s="6">
        <v>13.309117000000001</v>
      </c>
      <c r="C4" s="6">
        <v>13.562381999999999</v>
      </c>
      <c r="D4" s="6">
        <v>13.329026000000001</v>
      </c>
      <c r="E4" s="6">
        <v>13.624207999999999</v>
      </c>
      <c r="F4" s="6">
        <v>12.824733</v>
      </c>
      <c r="G4" s="6">
        <v>12.896032</v>
      </c>
      <c r="H4" s="6">
        <v>12.406579000000001</v>
      </c>
      <c r="I4" s="6">
        <v>13.10716</v>
      </c>
      <c r="J4" s="6">
        <v>0.19484599999999999</v>
      </c>
      <c r="K4" s="6">
        <v>0.201957</v>
      </c>
      <c r="L4" s="6">
        <v>1.0364949999999999</v>
      </c>
    </row>
    <row r="5" spans="1:15" hidden="1" x14ac:dyDescent="0.2">
      <c r="A5" s="1" t="s">
        <v>13</v>
      </c>
      <c r="B5" s="6">
        <v>14</v>
      </c>
      <c r="C5" s="6">
        <v>14</v>
      </c>
      <c r="D5" s="6">
        <v>14</v>
      </c>
      <c r="E5" s="6">
        <v>14</v>
      </c>
      <c r="F5" s="6">
        <v>14</v>
      </c>
      <c r="G5" s="6">
        <v>14</v>
      </c>
      <c r="H5" s="6">
        <v>14</v>
      </c>
      <c r="I5" s="6">
        <v>14</v>
      </c>
      <c r="J5" s="6">
        <v>0</v>
      </c>
      <c r="K5" s="6">
        <v>0</v>
      </c>
      <c r="L5" s="6" t="s">
        <v>14</v>
      </c>
    </row>
    <row r="6" spans="1:15" hidden="1" x14ac:dyDescent="0.2">
      <c r="A6" s="1" t="s">
        <v>15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  <c r="J6" s="6">
        <v>0</v>
      </c>
      <c r="K6" s="6">
        <v>0</v>
      </c>
      <c r="L6" s="6" t="s">
        <v>14</v>
      </c>
    </row>
    <row r="7" spans="1:15" x14ac:dyDescent="0.2">
      <c r="A7" s="1" t="s">
        <v>16</v>
      </c>
      <c r="B7" s="6">
        <v>-0.119517</v>
      </c>
      <c r="C7" s="6">
        <v>-0.124607</v>
      </c>
      <c r="D7" s="6">
        <v>-0.103658</v>
      </c>
      <c r="E7" s="6">
        <v>-0.13012599999999999</v>
      </c>
      <c r="F7" s="6">
        <v>-9.5044000000000003E-2</v>
      </c>
      <c r="G7" s="6">
        <v>-9.0412000000000006E-2</v>
      </c>
      <c r="H7" s="6">
        <v>-0.107027</v>
      </c>
      <c r="I7" s="6">
        <v>-0.10847900000000001</v>
      </c>
      <c r="J7" s="6">
        <v>6.483E-3</v>
      </c>
      <c r="K7" s="6">
        <v>-1.1037999999999999E-2</v>
      </c>
      <c r="L7" s="6">
        <v>-1.702607</v>
      </c>
      <c r="N7" s="6">
        <f>J7*2</f>
        <v>1.2966E-2</v>
      </c>
      <c r="O7" s="6">
        <f>K7</f>
        <v>-1.1037999999999999E-2</v>
      </c>
    </row>
    <row r="8" spans="1:15" x14ac:dyDescent="0.2">
      <c r="A8" s="7" t="s">
        <v>17</v>
      </c>
      <c r="B8" s="8">
        <v>-0.20120299999999999</v>
      </c>
      <c r="C8" s="8">
        <v>-0.211197</v>
      </c>
      <c r="D8" s="8">
        <v>-0.193859</v>
      </c>
      <c r="E8" s="8">
        <v>-0.21577499999999999</v>
      </c>
      <c r="F8" s="8">
        <v>-0.17471999999999999</v>
      </c>
      <c r="G8" s="8">
        <v>-0.17450099999999999</v>
      </c>
      <c r="H8" s="8">
        <v>-0.16841300000000001</v>
      </c>
      <c r="I8" s="8">
        <v>-0.189744</v>
      </c>
      <c r="J8" s="8">
        <v>8.3020000000000004E-3</v>
      </c>
      <c r="K8" s="8">
        <v>-1.1459E-2</v>
      </c>
      <c r="L8" s="8">
        <v>-1.3802700000000001</v>
      </c>
      <c r="M8" s="9"/>
      <c r="N8" s="6">
        <f t="shared" ref="N8:N20" si="0">J8*2</f>
        <v>1.6604000000000001E-2</v>
      </c>
      <c r="O8" s="6">
        <f t="shared" ref="O8:O20" si="1">K8</f>
        <v>-1.1459E-2</v>
      </c>
    </row>
    <row r="9" spans="1:15" x14ac:dyDescent="0.2">
      <c r="A9" s="1" t="s">
        <v>18</v>
      </c>
      <c r="B9" s="6">
        <v>-3.0394999999999998E-2</v>
      </c>
      <c r="C9" s="6">
        <v>-6.5994999999999998E-2</v>
      </c>
      <c r="D9" s="6">
        <v>-3.3023999999999998E-2</v>
      </c>
      <c r="E9" s="6">
        <v>-5.9129000000000001E-2</v>
      </c>
      <c r="F9" s="6">
        <v>8.9060000000000007E-3</v>
      </c>
      <c r="G9" s="6">
        <v>3.6979999999999999E-3</v>
      </c>
      <c r="H9" s="6">
        <v>-2.0261000000000001E-2</v>
      </c>
      <c r="I9" s="6">
        <v>-2.7633999999999999E-2</v>
      </c>
      <c r="J9" s="6">
        <v>1.2733E-2</v>
      </c>
      <c r="K9" s="6">
        <v>-2.761E-3</v>
      </c>
      <c r="L9" s="6">
        <v>-0.216838</v>
      </c>
      <c r="N9" s="6">
        <f t="shared" si="0"/>
        <v>2.5465999999999999E-2</v>
      </c>
      <c r="O9" s="6">
        <f t="shared" si="1"/>
        <v>-2.761E-3</v>
      </c>
    </row>
    <row r="10" spans="1:15" x14ac:dyDescent="0.2">
      <c r="A10" s="1" t="s">
        <v>19</v>
      </c>
      <c r="B10" s="6">
        <v>-9.3360000000000005E-3</v>
      </c>
      <c r="C10" s="6">
        <v>-2.0416E-2</v>
      </c>
      <c r="D10" s="6">
        <v>-1.2159E-2</v>
      </c>
      <c r="E10" s="6">
        <v>-1.6868999999999999E-2</v>
      </c>
      <c r="F10" s="6">
        <v>2.627E-3</v>
      </c>
      <c r="G10" s="6">
        <v>1.194E-3</v>
      </c>
      <c r="H10" s="6">
        <v>-6.548E-3</v>
      </c>
      <c r="I10" s="6">
        <v>-8.6949999999999996E-3</v>
      </c>
      <c r="J10" s="6">
        <v>3.859E-3</v>
      </c>
      <c r="K10" s="6">
        <v>-6.4099999999999997E-4</v>
      </c>
      <c r="L10" s="6">
        <v>-0.166105</v>
      </c>
      <c r="N10" s="6">
        <f t="shared" si="0"/>
        <v>7.718E-3</v>
      </c>
      <c r="O10" s="6">
        <f t="shared" si="1"/>
        <v>-6.4099999999999997E-4</v>
      </c>
    </row>
    <row r="11" spans="1:15" x14ac:dyDescent="0.2">
      <c r="A11" s="1" t="s">
        <v>20</v>
      </c>
      <c r="B11" s="6">
        <v>-2.9332E-2</v>
      </c>
      <c r="C11" s="6">
        <v>-4.1054E-2</v>
      </c>
      <c r="D11" s="6">
        <v>-3.5437000000000003E-2</v>
      </c>
      <c r="E11" s="6">
        <v>-3.6263999999999998E-2</v>
      </c>
      <c r="F11" s="6">
        <v>1.0596E-2</v>
      </c>
      <c r="G11" s="6">
        <v>1.5599999999999999E-2</v>
      </c>
      <c r="H11" s="6">
        <v>-2.5083999999999999E-2</v>
      </c>
      <c r="I11" s="6">
        <v>-1.8606999999999999E-2</v>
      </c>
      <c r="J11" s="6">
        <v>1.0269E-2</v>
      </c>
      <c r="K11" s="6">
        <v>-1.0725E-2</v>
      </c>
      <c r="L11" s="6">
        <v>-1.044405</v>
      </c>
      <c r="N11" s="6">
        <f t="shared" si="0"/>
        <v>2.0538000000000001E-2</v>
      </c>
      <c r="O11" s="6">
        <f t="shared" si="1"/>
        <v>-1.0725E-2</v>
      </c>
    </row>
    <row r="12" spans="1:15" x14ac:dyDescent="0.2">
      <c r="A12" s="7" t="s">
        <v>21</v>
      </c>
      <c r="B12" s="8">
        <v>-2.9315999999999998E-2</v>
      </c>
      <c r="C12" s="8">
        <v>-2.4271999999999998E-2</v>
      </c>
      <c r="D12" s="8">
        <v>-2.7979E-2</v>
      </c>
      <c r="E12" s="8">
        <v>-3.0495000000000001E-2</v>
      </c>
      <c r="F12" s="8">
        <v>-5.8129999999999996E-3</v>
      </c>
      <c r="G12" s="8">
        <v>-4.6880000000000003E-3</v>
      </c>
      <c r="H12" s="8">
        <v>-4.3833999999999998E-2</v>
      </c>
      <c r="I12" s="8">
        <v>-2.2846999999999999E-2</v>
      </c>
      <c r="J12" s="8">
        <v>6.1840000000000003E-3</v>
      </c>
      <c r="K12" s="8">
        <v>-6.4689999999999999E-3</v>
      </c>
      <c r="L12" s="8">
        <v>-1.046087</v>
      </c>
      <c r="M12" s="9"/>
      <c r="N12" s="6">
        <f t="shared" si="0"/>
        <v>1.2368000000000001E-2</v>
      </c>
      <c r="O12" s="6">
        <f t="shared" si="1"/>
        <v>-6.4689999999999999E-3</v>
      </c>
    </row>
    <row r="13" spans="1:15" x14ac:dyDescent="0.2">
      <c r="A13" s="1" t="s">
        <v>22</v>
      </c>
      <c r="B13" s="6">
        <v>-27.316002999999998</v>
      </c>
      <c r="C13" s="6">
        <v>-33.856498999999999</v>
      </c>
      <c r="D13" s="6">
        <v>-30.206417999999999</v>
      </c>
      <c r="E13" s="6">
        <v>-31.061053999999999</v>
      </c>
      <c r="F13" s="6">
        <v>-11.190721999999999</v>
      </c>
      <c r="G13" s="6">
        <v>-15.109211</v>
      </c>
      <c r="H13" s="6">
        <v>-18.491578000000001</v>
      </c>
      <c r="I13" s="6">
        <v>-23.319247000000001</v>
      </c>
      <c r="J13" s="6">
        <v>3.899635</v>
      </c>
      <c r="K13" s="6">
        <v>-3.996756</v>
      </c>
      <c r="L13" s="6">
        <v>-1.024905</v>
      </c>
      <c r="N13" s="12">
        <f>ABS((J13*2)/I13)</f>
        <v>0.33445633986380435</v>
      </c>
      <c r="O13" s="12">
        <f>K13/ABS(I13)</f>
        <v>-0.17139301281898167</v>
      </c>
    </row>
    <row r="14" spans="1:15" x14ac:dyDescent="0.2">
      <c r="A14" s="1" t="s">
        <v>23</v>
      </c>
      <c r="B14" s="6">
        <v>1.4576E-2</v>
      </c>
      <c r="C14" s="6">
        <v>8.0800000000000004E-3</v>
      </c>
      <c r="D14" s="6">
        <v>6.5209999999999999E-3</v>
      </c>
      <c r="E14" s="6">
        <v>4.6340000000000001E-3</v>
      </c>
      <c r="F14" s="6">
        <v>2.2423999999999999E-2</v>
      </c>
      <c r="G14" s="6">
        <v>3.3033E-2</v>
      </c>
      <c r="H14" s="6">
        <v>1.4213999999999999E-2</v>
      </c>
      <c r="I14" s="6">
        <v>1.4818E-2</v>
      </c>
      <c r="J14" s="6">
        <v>4.5019999999999999E-3</v>
      </c>
      <c r="K14" s="6">
        <v>-2.42E-4</v>
      </c>
      <c r="L14" s="6">
        <v>-5.3754000000000003E-2</v>
      </c>
      <c r="N14" s="6">
        <f t="shared" si="0"/>
        <v>9.0039999999999999E-3</v>
      </c>
      <c r="O14" s="6">
        <f t="shared" si="1"/>
        <v>-2.42E-4</v>
      </c>
    </row>
    <row r="15" spans="1:15" x14ac:dyDescent="0.2">
      <c r="A15" s="1" t="s">
        <v>24</v>
      </c>
      <c r="B15" s="6">
        <v>-8.7709999999999993E-3</v>
      </c>
      <c r="C15" s="6">
        <v>-8.8380000000000004E-3</v>
      </c>
      <c r="D15" s="6">
        <v>-8.7360000000000007E-3</v>
      </c>
      <c r="E15" s="6">
        <v>-1.3181E-2</v>
      </c>
      <c r="F15" s="6">
        <v>-7.1110000000000001E-3</v>
      </c>
      <c r="G15" s="6">
        <v>-5.0590000000000001E-3</v>
      </c>
      <c r="H15" s="6">
        <v>-8.3090000000000004E-3</v>
      </c>
      <c r="I15" s="6">
        <v>-8.5389999999999997E-3</v>
      </c>
      <c r="J15" s="6">
        <v>1.0939999999999999E-3</v>
      </c>
      <c r="K15" s="6">
        <v>-2.32E-4</v>
      </c>
      <c r="L15" s="6">
        <v>-0.212066</v>
      </c>
      <c r="N15" s="6">
        <f t="shared" si="0"/>
        <v>2.1879999999999998E-3</v>
      </c>
      <c r="O15" s="6">
        <f t="shared" si="1"/>
        <v>-2.32E-4</v>
      </c>
    </row>
    <row r="16" spans="1:15" x14ac:dyDescent="0.2">
      <c r="A16" s="1" t="s">
        <v>25</v>
      </c>
      <c r="B16" s="6">
        <v>2.3347E-2</v>
      </c>
      <c r="C16" s="6">
        <v>1.6917999999999999E-2</v>
      </c>
      <c r="D16" s="6">
        <v>1.5257E-2</v>
      </c>
      <c r="E16" s="6">
        <v>1.7815000000000001E-2</v>
      </c>
      <c r="F16" s="6">
        <v>2.9534999999999999E-2</v>
      </c>
      <c r="G16" s="6">
        <v>3.8092000000000001E-2</v>
      </c>
      <c r="H16" s="6">
        <v>2.2523000000000001E-2</v>
      </c>
      <c r="I16" s="6">
        <v>2.3356999999999999E-2</v>
      </c>
      <c r="J16" s="6">
        <v>3.6229999999999999E-3</v>
      </c>
      <c r="K16" s="6">
        <v>-1.0000000000000001E-5</v>
      </c>
      <c r="L16" s="6">
        <v>-2.7599999999999999E-3</v>
      </c>
      <c r="N16" s="6">
        <f t="shared" si="0"/>
        <v>7.2459999999999998E-3</v>
      </c>
      <c r="O16" s="6">
        <f t="shared" si="1"/>
        <v>-1.0000000000000001E-5</v>
      </c>
    </row>
    <row r="17" spans="1:15" x14ac:dyDescent="0.2">
      <c r="A17" s="7" t="s">
        <v>26</v>
      </c>
      <c r="B17" s="8">
        <v>2.7865000000000001E-2</v>
      </c>
      <c r="C17" s="8">
        <v>1.064E-2</v>
      </c>
      <c r="D17" s="8">
        <v>2.1849E-2</v>
      </c>
      <c r="E17" s="8">
        <v>2.6983E-2</v>
      </c>
      <c r="F17" s="8">
        <v>6.4306000000000002E-2</v>
      </c>
      <c r="G17" s="8">
        <v>5.7508999999999998E-2</v>
      </c>
      <c r="H17" s="8">
        <v>2.6807000000000001E-2</v>
      </c>
      <c r="I17" s="8">
        <v>3.4681999999999998E-2</v>
      </c>
      <c r="J17" s="8">
        <v>8.685E-3</v>
      </c>
      <c r="K17" s="8">
        <v>-6.8170000000000001E-3</v>
      </c>
      <c r="L17" s="8">
        <v>-0.78491699999999998</v>
      </c>
      <c r="M17" s="9"/>
      <c r="N17" s="6">
        <f t="shared" si="0"/>
        <v>1.737E-2</v>
      </c>
      <c r="O17" s="6">
        <f t="shared" si="1"/>
        <v>-6.8170000000000001E-3</v>
      </c>
    </row>
    <row r="18" spans="1:15" x14ac:dyDescent="0.2">
      <c r="A18" s="1" t="s">
        <v>27</v>
      </c>
      <c r="B18" s="6">
        <v>3.46313</v>
      </c>
      <c r="C18" s="6">
        <v>3.4390480000000001</v>
      </c>
      <c r="D18" s="6">
        <v>3.1491929999999999</v>
      </c>
      <c r="E18" s="6">
        <v>3.5192939999999999</v>
      </c>
      <c r="F18" s="6">
        <v>3.192882</v>
      </c>
      <c r="G18" s="6">
        <v>3.0751949999999999</v>
      </c>
      <c r="H18" s="6">
        <v>3.7435049999999999</v>
      </c>
      <c r="I18" s="6">
        <v>3.353186</v>
      </c>
      <c r="J18" s="6">
        <v>0.105183</v>
      </c>
      <c r="K18" s="6">
        <v>0.109944</v>
      </c>
      <c r="L18" s="6">
        <v>1.045264</v>
      </c>
      <c r="N18" s="12">
        <f t="shared" ref="N18:N20" si="2">ABS((J18*2)/I18)</f>
        <v>6.2736156002082794E-2</v>
      </c>
      <c r="O18" s="12">
        <f t="shared" ref="O18:O20" si="3">K18/ABS(I18)</f>
        <v>3.2787921695963181E-2</v>
      </c>
    </row>
    <row r="19" spans="1:15" x14ac:dyDescent="0.2">
      <c r="A19" s="1" t="s">
        <v>28</v>
      </c>
      <c r="B19" s="6">
        <v>1.7084630000000001</v>
      </c>
      <c r="C19" s="6">
        <v>1.1841330000000001</v>
      </c>
      <c r="D19" s="6">
        <v>1.649149</v>
      </c>
      <c r="E19" s="6">
        <v>1.078962</v>
      </c>
      <c r="F19" s="6">
        <v>2.377005</v>
      </c>
      <c r="G19" s="6">
        <v>2.2119219999999999</v>
      </c>
      <c r="H19" s="6">
        <v>2.963419</v>
      </c>
      <c r="I19" s="6">
        <v>1.910765</v>
      </c>
      <c r="J19" s="6">
        <v>0.30024899999999999</v>
      </c>
      <c r="K19" s="6">
        <v>-0.20230200000000001</v>
      </c>
      <c r="L19" s="6">
        <v>-0.67378099999999996</v>
      </c>
      <c r="N19" s="12">
        <f t="shared" si="2"/>
        <v>0.31427098570467848</v>
      </c>
      <c r="O19" s="12">
        <f t="shared" si="3"/>
        <v>-0.10587487210619831</v>
      </c>
    </row>
    <row r="20" spans="1:15" x14ac:dyDescent="0.2">
      <c r="A20" s="7" t="s">
        <v>29</v>
      </c>
      <c r="B20" s="8">
        <v>2.4143500000000002</v>
      </c>
      <c r="C20" s="8">
        <v>1.5964179999999999</v>
      </c>
      <c r="D20" s="8">
        <v>2.3231649999999999</v>
      </c>
      <c r="E20" s="8">
        <v>1.4242060000000001</v>
      </c>
      <c r="F20" s="8">
        <v>3.7423869999999999</v>
      </c>
      <c r="G20" s="8">
        <v>3.4166439999999998</v>
      </c>
      <c r="H20" s="8">
        <v>4.6246499999999999</v>
      </c>
      <c r="I20" s="8">
        <v>2.8545780000000001</v>
      </c>
      <c r="J20" s="8">
        <v>0.52117199999999997</v>
      </c>
      <c r="K20" s="8">
        <v>-0.44022800000000001</v>
      </c>
      <c r="L20" s="8">
        <v>-0.84468900000000002</v>
      </c>
      <c r="M20" s="9"/>
      <c r="N20" s="12">
        <f t="shared" si="2"/>
        <v>0.36514819353333483</v>
      </c>
      <c r="O20" s="12">
        <f t="shared" si="3"/>
        <v>-0.15421824171558809</v>
      </c>
    </row>
    <row r="21" spans="1:15" x14ac:dyDescent="0.2">
      <c r="A21" s="1"/>
    </row>
    <row r="22" spans="1:15" x14ac:dyDescent="0.2">
      <c r="A22" s="1" t="s">
        <v>30</v>
      </c>
      <c r="B22" s="6">
        <v>0.78288899999999995</v>
      </c>
      <c r="C22" s="6">
        <v>0.79778700000000002</v>
      </c>
      <c r="D22" s="6">
        <v>0.78405999999999998</v>
      </c>
      <c r="E22" s="6">
        <v>0.80142400000000003</v>
      </c>
      <c r="F22" s="6">
        <v>0.75439599999999996</v>
      </c>
      <c r="G22" s="6">
        <v>0.75858999999999999</v>
      </c>
      <c r="H22" s="6">
        <v>0.72979899999999998</v>
      </c>
      <c r="I22" s="6">
        <v>0.77100900000000006</v>
      </c>
      <c r="J22" s="6">
        <v>1.1461000000000001E-2</v>
      </c>
      <c r="K22" s="6">
        <v>1.188E-2</v>
      </c>
      <c r="L22" s="6">
        <v>1.036559</v>
      </c>
    </row>
    <row r="23" spans="1:15" x14ac:dyDescent="0.2">
      <c r="A23" s="1" t="s">
        <v>31</v>
      </c>
      <c r="B23" s="6">
        <v>0.89144500000000004</v>
      </c>
      <c r="C23" s="6">
        <v>0.89889399999999997</v>
      </c>
      <c r="D23" s="6">
        <v>0.89202999999999999</v>
      </c>
      <c r="E23" s="6">
        <v>0.90071199999999996</v>
      </c>
      <c r="F23" s="6">
        <v>0.87719800000000003</v>
      </c>
      <c r="G23" s="6">
        <v>0.87929500000000005</v>
      </c>
      <c r="H23" s="6">
        <v>0.86489899999999997</v>
      </c>
      <c r="I23" s="6">
        <v>0.88550499999999999</v>
      </c>
      <c r="J23" s="6">
        <v>5.731E-3</v>
      </c>
      <c r="K23" s="6">
        <v>5.94E-3</v>
      </c>
      <c r="L23" s="6">
        <v>1.0364679999999999</v>
      </c>
    </row>
    <row r="24" spans="1:15" x14ac:dyDescent="0.2">
      <c r="A24" s="1" t="s">
        <v>32</v>
      </c>
      <c r="B24" s="6">
        <v>0.39144499999999999</v>
      </c>
      <c r="C24" s="6">
        <v>0.39889400000000003</v>
      </c>
      <c r="D24" s="6">
        <v>0.39202999999999999</v>
      </c>
      <c r="E24" s="6">
        <v>0.40071200000000001</v>
      </c>
      <c r="F24" s="6">
        <v>0.37719799999999998</v>
      </c>
      <c r="G24" s="6">
        <v>0.37929499999999999</v>
      </c>
      <c r="H24" s="6">
        <v>0.36489899999999997</v>
      </c>
      <c r="I24" s="6">
        <v>0.38550499999999999</v>
      </c>
      <c r="J24" s="6">
        <v>5.731E-3</v>
      </c>
      <c r="K24" s="6">
        <v>5.94E-3</v>
      </c>
      <c r="L24" s="6">
        <v>1.0364679999999999</v>
      </c>
    </row>
    <row r="25" spans="1:15" x14ac:dyDescent="0.2">
      <c r="A25" s="1" t="s">
        <v>33</v>
      </c>
      <c r="B25" s="6">
        <v>0.62132299999999996</v>
      </c>
      <c r="C25" s="6">
        <v>0.64597700000000002</v>
      </c>
      <c r="D25" s="6">
        <v>0.64399300000000004</v>
      </c>
      <c r="E25" s="6">
        <v>0.62806700000000004</v>
      </c>
      <c r="F25" s="6">
        <v>0.57522700000000004</v>
      </c>
      <c r="G25" s="6">
        <v>0.58801999999999999</v>
      </c>
      <c r="H25" s="6">
        <v>0.60907500000000003</v>
      </c>
      <c r="I25" s="6">
        <v>0.61506000000000005</v>
      </c>
      <c r="J25" s="6">
        <v>1.1993999999999999E-2</v>
      </c>
      <c r="K25" s="6">
        <v>6.2630000000000003E-3</v>
      </c>
      <c r="L25" s="6">
        <v>0.52217800000000003</v>
      </c>
    </row>
    <row r="26" spans="1:15" x14ac:dyDescent="0.2">
      <c r="A26" s="1" t="s">
        <v>34</v>
      </c>
      <c r="B26" s="6">
        <v>0.35081200000000001</v>
      </c>
      <c r="C26" s="6">
        <v>0.34338299999999999</v>
      </c>
      <c r="D26" s="6">
        <v>0.33415699999999998</v>
      </c>
      <c r="E26" s="6">
        <v>0.34494999999999998</v>
      </c>
      <c r="F26" s="6">
        <v>0.36046699999999998</v>
      </c>
      <c r="G26" s="6">
        <v>0.35447099999999998</v>
      </c>
      <c r="H26" s="6">
        <v>0.364118</v>
      </c>
      <c r="I26" s="6">
        <v>0.35025800000000001</v>
      </c>
      <c r="J26" s="6">
        <v>4.6499999999999996E-3</v>
      </c>
      <c r="K26" s="6">
        <v>5.5400000000000002E-4</v>
      </c>
      <c r="L26" s="6">
        <v>0.11914</v>
      </c>
    </row>
    <row r="27" spans="1:15" x14ac:dyDescent="0.2">
      <c r="A27" s="1"/>
    </row>
    <row r="28" spans="1:15" x14ac:dyDescent="0.2">
      <c r="A28" s="1" t="s">
        <v>35</v>
      </c>
      <c r="B28" s="6">
        <v>0.64414499999999997</v>
      </c>
      <c r="C28" s="6">
        <v>0.65342299999999998</v>
      </c>
      <c r="D28" s="6">
        <v>0.66005999999999998</v>
      </c>
      <c r="E28" s="6">
        <v>0.652536</v>
      </c>
      <c r="F28" s="6">
        <v>0.63061599999999995</v>
      </c>
      <c r="G28" s="6">
        <v>0.63659699999999997</v>
      </c>
      <c r="H28" s="6">
        <v>0.62328600000000001</v>
      </c>
      <c r="I28" s="6">
        <v>0.64275300000000002</v>
      </c>
      <c r="J28" s="6">
        <v>5.9810000000000002E-3</v>
      </c>
      <c r="K28" s="6">
        <v>1.392E-3</v>
      </c>
      <c r="L28" s="6">
        <v>0.232737</v>
      </c>
    </row>
    <row r="29" spans="1:15" x14ac:dyDescent="0.2">
      <c r="A29" s="1" t="s">
        <v>36</v>
      </c>
      <c r="B29" s="6">
        <v>0.33991100000000002</v>
      </c>
      <c r="C29" s="6">
        <v>0.32478699999999999</v>
      </c>
      <c r="D29" s="6">
        <v>0.31369599999999997</v>
      </c>
      <c r="E29" s="6">
        <v>0.34820099999999998</v>
      </c>
      <c r="F29" s="6">
        <v>0.38224900000000001</v>
      </c>
      <c r="G29" s="6">
        <v>0.36771999999999999</v>
      </c>
      <c r="H29" s="6">
        <v>0.3196</v>
      </c>
      <c r="I29" s="6">
        <v>0.34270899999999999</v>
      </c>
      <c r="J29" s="6">
        <v>1.1424999999999999E-2</v>
      </c>
      <c r="K29" s="6">
        <v>-2.7980000000000001E-3</v>
      </c>
      <c r="L29" s="6">
        <v>-0.24490200000000001</v>
      </c>
    </row>
    <row r="30" spans="1:15" x14ac:dyDescent="0.2">
      <c r="A30" s="1"/>
    </row>
    <row r="31" spans="1:15" x14ac:dyDescent="0.2">
      <c r="A31" s="1" t="s">
        <v>37</v>
      </c>
      <c r="B31" s="6">
        <v>0.56000000000000005</v>
      </c>
      <c r="C31" s="6">
        <v>0.56499999999999995</v>
      </c>
      <c r="D31" s="6">
        <v>0.56999999999999995</v>
      </c>
      <c r="E31" s="6">
        <v>0.56499999999999995</v>
      </c>
      <c r="F31" s="6">
        <v>0.55500000000000005</v>
      </c>
      <c r="G31" s="6">
        <v>0.56000000000000005</v>
      </c>
      <c r="H31" s="6">
        <v>0.54</v>
      </c>
      <c r="I31" s="6">
        <v>0.55916699999999997</v>
      </c>
      <c r="J31" s="6">
        <v>4.3620000000000004E-3</v>
      </c>
      <c r="K31" s="6">
        <v>8.3299999999999997E-4</v>
      </c>
      <c r="L31" s="6">
        <v>0.190967</v>
      </c>
    </row>
    <row r="32" spans="1:15" x14ac:dyDescent="0.2">
      <c r="A32" s="1" t="s">
        <v>38</v>
      </c>
      <c r="B32" s="6">
        <v>0.73684700000000003</v>
      </c>
      <c r="C32" s="6">
        <v>0.76438300000000003</v>
      </c>
      <c r="D32" s="6">
        <v>0.74546599999999996</v>
      </c>
      <c r="E32" s="6">
        <v>0.770729</v>
      </c>
      <c r="F32" s="6">
        <v>0.68617799999999995</v>
      </c>
      <c r="G32" s="6">
        <v>0.69689000000000001</v>
      </c>
      <c r="H32" s="6">
        <v>0.66212899999999997</v>
      </c>
      <c r="I32" s="6">
        <v>0.72096199999999999</v>
      </c>
      <c r="J32" s="6">
        <v>1.8450999999999999E-2</v>
      </c>
      <c r="K32" s="6">
        <v>1.5885E-2</v>
      </c>
      <c r="L32" s="6">
        <v>0.86092900000000006</v>
      </c>
    </row>
    <row r="33" spans="1:12" x14ac:dyDescent="0.2">
      <c r="A33" s="1" t="s">
        <v>39</v>
      </c>
      <c r="B33" s="6">
        <v>0.60499999999999998</v>
      </c>
      <c r="C33" s="6">
        <v>0.61</v>
      </c>
      <c r="D33" s="6">
        <v>0.61499999999999999</v>
      </c>
      <c r="E33" s="6">
        <v>0.61</v>
      </c>
      <c r="F33" s="6">
        <v>0.6</v>
      </c>
      <c r="G33" s="6">
        <v>0.60499999999999998</v>
      </c>
      <c r="H33" s="6">
        <v>0.58499999999999996</v>
      </c>
      <c r="I33" s="6">
        <v>0.60416700000000001</v>
      </c>
      <c r="J33" s="6">
        <v>4.3620000000000004E-3</v>
      </c>
      <c r="K33" s="6">
        <v>8.3299999999999997E-4</v>
      </c>
      <c r="L33" s="6">
        <v>0.190967</v>
      </c>
    </row>
    <row r="34" spans="1:12" x14ac:dyDescent="0.2">
      <c r="A34" s="1" t="s">
        <v>40</v>
      </c>
      <c r="B34" s="6">
        <v>0.81222499999999997</v>
      </c>
      <c r="C34" s="6">
        <v>0.81818900000000006</v>
      </c>
      <c r="D34" s="6">
        <v>0.81356899999999999</v>
      </c>
      <c r="E34" s="6">
        <v>0.8206</v>
      </c>
      <c r="F34" s="6">
        <v>0.799481</v>
      </c>
      <c r="G34" s="6">
        <v>0.79936600000000002</v>
      </c>
      <c r="H34" s="6">
        <v>0.78716299999999995</v>
      </c>
      <c r="I34" s="6">
        <v>0.80639499999999997</v>
      </c>
      <c r="J34" s="6">
        <v>5.352E-3</v>
      </c>
      <c r="K34" s="6">
        <v>5.8300000000000001E-3</v>
      </c>
      <c r="L34" s="6">
        <v>1.0893120000000001</v>
      </c>
    </row>
    <row r="36" spans="1:12" x14ac:dyDescent="0.2">
      <c r="I36" s="10" t="s">
        <v>43</v>
      </c>
      <c r="J36" s="6">
        <f>AVERAGE(J7:J12,J14,J17)</f>
        <v>7.6271250000000002E-3</v>
      </c>
      <c r="K36" s="6">
        <f t="shared" ref="K36:L36" si="4">AVERAGE(K7:K12,K14,K17)</f>
        <v>-6.2690000000000003E-3</v>
      </c>
      <c r="L36" s="6">
        <f t="shared" si="4"/>
        <v>-0.79937287499999998</v>
      </c>
    </row>
    <row r="37" spans="1:12" x14ac:dyDescent="0.2">
      <c r="I37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2022-06-27T00:20:11Z</dcterms:created>
  <dcterms:modified xsi:type="dcterms:W3CDTF">2022-06-28T17:27:09Z</dcterms:modified>
</cp:coreProperties>
</file>