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docs/WIP/"/>
    </mc:Choice>
  </mc:AlternateContent>
  <xr:revisionPtr revIDLastSave="0" documentId="13_ncr:1_{45506678-3D59-0647-B13F-AB179E9C78E9}" xr6:coauthVersionLast="47" xr6:coauthVersionMax="47" xr10:uidLastSave="{00000000-0000-0000-0000-000000000000}"/>
  <bookViews>
    <workbookView xWindow="4900" yWindow="9220" windowWidth="27300" windowHeight="16940" xr2:uid="{A9B0743B-4CF9-3240-8DF8-FFA967E4AB0A}"/>
  </bookViews>
  <sheets>
    <sheet name="IL" sheetId="4" r:id="rId1"/>
    <sheet name="NC" sheetId="3" r:id="rId2"/>
    <sheet name="SC" sheetId="2" r:id="rId3"/>
  </sheets>
  <definedNames>
    <definedName name="IL2022_metrics" localSheetId="0">IL!$A$1:$N$20</definedName>
    <definedName name="NC2022_metrics" localSheetId="1">NC!$A$1:$N$20</definedName>
    <definedName name="SC2022_metrics" localSheetId="2">SC!$A$1:$N$20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I18" i="2"/>
  <c r="L18" i="2" s="1"/>
  <c r="J17" i="2"/>
  <c r="I17" i="2"/>
  <c r="L17" i="2" s="1"/>
  <c r="K18" i="2" l="1"/>
  <c r="N18" i="2"/>
  <c r="M18" i="2"/>
  <c r="K17" i="2"/>
  <c r="M17" i="2"/>
  <c r="N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E3A44-3AB0-9B4C-BFD2-D004C1315226}" name="IL2022-metrics" type="6" refreshedVersion="8" background="1" saveData="1">
    <textPr sourceFile="/Users/alecramsay/dev/method_eval/data/IL/IL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2685593-BE2D-5445-B9BA-DB629AC99DF4}" name="NC2022-metrics" type="6" refreshedVersion="8" background="1" saveData="1">
    <textPr sourceFile="/Users/alecramsay/dev/method_eval/data/NC/N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DF67FE5-7EA9-8043-930C-FECD42749895}" name="SC2022-metrics" type="6" refreshedVersion="8" background="1" saveData="1">
    <textPr sourceFile="/Users/alecramsay/dev/method_eval/data/SC/SC2022-metrics.csv" comma="1">
      <textFields count="1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<sst xmlns="http://schemas.openxmlformats.org/spreadsheetml/2006/main" count="104" uniqueCount="37">
  <si>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</si>
  <si>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</si>
  <si>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</si>
  <si>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</si>
  <si>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</si>
  <si>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</si>
  <si>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</si>
  <si>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</si>
  <si>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</si>
  <si>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</si>
  <si>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Δ</t>
  </si>
  <si>
    <t>Δ/MEAN</t>
  </si>
  <si>
    <t>Δ/SEM</t>
  </si>
  <si>
    <t>EG</t>
  </si>
  <si>
    <t>PR</t>
  </si>
  <si>
    <t>GAMMA</t>
  </si>
  <si>
    <t>BS_50</t>
  </si>
  <si>
    <t>BV_50</t>
  </si>
  <si>
    <t>BS_V</t>
  </si>
  <si>
    <t>GS</t>
  </si>
  <si>
    <t>MM</t>
  </si>
  <si>
    <t>LO</t>
  </si>
  <si>
    <t>N/A</t>
  </si>
  <si>
    <t>DECL</t>
  </si>
  <si>
    <t>R</t>
  </si>
  <si>
    <t>r</t>
  </si>
  <si>
    <t>G2020</t>
  </si>
  <si>
    <t>AG2020</t>
  </si>
  <si>
    <t>Notes</t>
  </si>
  <si>
    <t>INPUT -- Profile</t>
  </si>
  <si>
    <t>OUTPUT -- Metrics</t>
  </si>
  <si>
    <t>Average district VPI</t>
  </si>
  <si>
    <t>Statewide Vf</t>
  </si>
  <si>
    <t>Estimated Sf @ Vf</t>
  </si>
  <si>
    <t>Average Sf @ Vf +/– 5%</t>
  </si>
  <si>
    <t>Average Sf @ Vf all</t>
  </si>
  <si>
    <t>Intermediate -- Infer S(V)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</si>
</sst>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1" xfId="0" applyNumberFormat="1" applyFont="1" applyBorder="1"/>
    <xf numFmtId="164" fontId="1" fillId="0" borderId="1" xfId="0" applyNumberFormat="1" applyFont="1" applyBorder="1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49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49" fontId="1" fillId="0" borderId="3" xfId="0" applyNumberFormat="1" applyFont="1" applyBorder="1"/>
    <xf numFmtId="164" fontId="1" fillId="0" borderId="3" xfId="0" applyNumberFormat="1" applyFont="1" applyBorder="1"/>
    <xf numFmtId="0" fontId="1" fillId="0" borderId="3" xfId="0" applyFont="1" applyBorder="1"/>
    <xf numFmtId="49" fontId="0" fillId="0" borderId="4" xfId="0" applyNumberFormat="1" applyBorder="1"/>
    <xf numFmtId="164" fontId="0" fillId="0" borderId="4" xfId="0" applyNumberFormat="1" applyBorder="1"/>
    <xf numFmtId="0" fontId="0" fillId="0" borderId="4" xfId="0" applyBorder="1"/>
    <xf numFmtId="164" fontId="1" fillId="0" borderId="1" xfId="0" applyNumberFormat="1" applyFont="1" applyFill="1" applyBorder="1"/>
    <xf numFmtId="164" fontId="0" fillId="0" borderId="0" xfId="0" applyNumberFormat="1" applyFill="1"/>
    <xf numFmtId="164" fontId="0" fillId="0" borderId="2" xfId="0" applyNumberFormat="1" applyFill="1" applyBorder="1"/>
    <xf numFmtId="164" fontId="1" fillId="0" borderId="3" xfId="0" applyNumberFormat="1" applyFont="1" applyFill="1" applyBorder="1"/>
    <xf numFmtId="164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metrics" connectionId="1" xr16:uid="{F5C38D0B-6C0E-CC48-A065-96AE7E9653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metrics" connectionId="2" xr16:uid="{F1669BFB-BEFD-B548-9BE4-B47F11CFABB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metrics" connectionId="3" xr16:uid="{AEFE5562-C7D9-884D-80B7-C78340DC50B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B2E0-6996-3B4F-8A02-4E586F40057C}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2.33203125" bestFit="1" customWidth="1"/>
    <col min="2" max="9" width="10.83203125" style="17"/>
    <col min="10" max="10" width="9.1640625" style="4" bestFit="1" customWidth="1"/>
    <col min="11" max="14" width="9.83203125" style="4" bestFit="1" customWidth="1"/>
  </cols>
  <sheetData>
    <row r="1" spans="1:15" s="6" customFormat="1" ht="17" thickBot="1" x14ac:dyDescent="0.25">
      <c r="A1" s="1" t="s">
        <v>29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28</v>
      </c>
    </row>
    <row r="2" spans="1:15" x14ac:dyDescent="0.2">
      <c r="A2" s="3" t="s">
        <v>32</v>
      </c>
      <c r="B2" s="17">
        <v>0.58168600000000004</v>
      </c>
      <c r="C2" s="17">
        <v>0.58658999999999994</v>
      </c>
      <c r="D2" s="17">
        <v>0.59020099999999998</v>
      </c>
      <c r="E2" s="17">
        <v>0.58564899999999998</v>
      </c>
      <c r="F2" s="17">
        <v>0.57967599999999997</v>
      </c>
      <c r="G2" s="17">
        <v>0.58408899999999997</v>
      </c>
      <c r="H2" s="17">
        <v>0.56138600000000005</v>
      </c>
      <c r="I2" s="17">
        <v>0.58126500000000003</v>
      </c>
      <c r="J2" s="4">
        <v>4.215E-3</v>
      </c>
      <c r="K2" s="4">
        <v>7.2509999999999996E-3</v>
      </c>
      <c r="L2" s="4">
        <v>4.2099999999999999E-4</v>
      </c>
      <c r="M2" s="4">
        <v>7.2400000000000003E-4</v>
      </c>
      <c r="N2" s="4">
        <v>9.9880999999999998E-2</v>
      </c>
    </row>
    <row r="3" spans="1:15" x14ac:dyDescent="0.2">
      <c r="A3" s="7" t="s">
        <v>31</v>
      </c>
      <c r="B3" s="18"/>
      <c r="C3" s="18"/>
      <c r="D3" s="18"/>
      <c r="E3" s="18"/>
      <c r="F3" s="18"/>
      <c r="G3" s="18"/>
      <c r="H3" s="18"/>
      <c r="I3" s="18"/>
      <c r="J3" s="8">
        <v>9.5525882352941183E-3</v>
      </c>
      <c r="K3" s="8">
        <v>1.8555647058823531E-2</v>
      </c>
      <c r="L3" s="8">
        <v>6.5294117647058823E-4</v>
      </c>
      <c r="M3" s="8">
        <v>3.2923529411764695E-4</v>
      </c>
      <c r="N3" s="8">
        <v>9.6223764705882342E-2</v>
      </c>
      <c r="O3" s="9"/>
    </row>
    <row r="4" spans="1:15" s="6" customFormat="1" x14ac:dyDescent="0.2">
      <c r="A4" s="10" t="s">
        <v>36</v>
      </c>
      <c r="B4" s="19"/>
      <c r="C4" s="19"/>
      <c r="D4" s="19"/>
      <c r="E4" s="19"/>
      <c r="F4" s="19"/>
      <c r="G4" s="19"/>
      <c r="H4" s="19"/>
      <c r="I4" s="19"/>
      <c r="J4" s="11"/>
      <c r="K4" s="11"/>
      <c r="L4" s="11"/>
      <c r="M4" s="11"/>
      <c r="N4" s="11"/>
      <c r="O4" s="12"/>
    </row>
    <row r="5" spans="1:15" x14ac:dyDescent="0.2">
      <c r="A5" s="3" t="s">
        <v>33</v>
      </c>
      <c r="B5" s="17">
        <v>0.78288899999999995</v>
      </c>
      <c r="C5" s="17">
        <v>0.79778700000000002</v>
      </c>
      <c r="D5" s="17">
        <v>0.78405999999999998</v>
      </c>
      <c r="E5" s="17">
        <v>0.80142400000000003</v>
      </c>
      <c r="F5" s="17">
        <v>0.75439599999999996</v>
      </c>
      <c r="G5" s="17">
        <v>0.75858999999999999</v>
      </c>
      <c r="H5" s="17">
        <v>0.72979899999999998</v>
      </c>
      <c r="I5" s="17">
        <v>0.77100900000000006</v>
      </c>
      <c r="J5" s="4">
        <v>1.1461000000000001E-2</v>
      </c>
      <c r="K5" s="4">
        <v>1.4865E-2</v>
      </c>
      <c r="L5" s="4">
        <v>1.188E-2</v>
      </c>
      <c r="M5" s="4">
        <v>1.5408E-2</v>
      </c>
      <c r="N5" s="4">
        <v>1.036559</v>
      </c>
    </row>
    <row r="6" spans="1:15" x14ac:dyDescent="0.2">
      <c r="A6" s="3" t="s">
        <v>34</v>
      </c>
      <c r="J6" s="4">
        <v>7.4109047619047644E-3</v>
      </c>
      <c r="K6" s="4">
        <v>1.0306857142857142E-2</v>
      </c>
      <c r="L6" s="4">
        <v>5.8089047619047634E-3</v>
      </c>
      <c r="M6" s="4">
        <v>8.1047619047619028E-3</v>
      </c>
      <c r="N6" s="4">
        <v>0.63044880952380944</v>
      </c>
    </row>
    <row r="7" spans="1:15" x14ac:dyDescent="0.2">
      <c r="A7" s="7" t="s">
        <v>35</v>
      </c>
      <c r="B7" s="18"/>
      <c r="C7" s="18"/>
      <c r="D7" s="18"/>
      <c r="E7" s="18"/>
      <c r="F7" s="18"/>
      <c r="G7" s="18"/>
      <c r="H7" s="18"/>
      <c r="I7" s="18"/>
      <c r="J7" s="8">
        <v>6.9417425742574279E-3</v>
      </c>
      <c r="K7" s="8">
        <v>4.4291900990099005E-2</v>
      </c>
      <c r="L7" s="8">
        <v>8.2501980198019815E-4</v>
      </c>
      <c r="M7" s="8">
        <v>-4.7640198019801936E-3</v>
      </c>
      <c r="N7" s="8">
        <v>6.2450851485148506E-2</v>
      </c>
      <c r="O7" s="9"/>
    </row>
    <row r="8" spans="1:15" s="6" customFormat="1" x14ac:dyDescent="0.2">
      <c r="A8" s="10" t="s">
        <v>30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1"/>
      <c r="M8" s="11"/>
      <c r="N8" s="11"/>
      <c r="O8" s="12"/>
    </row>
    <row r="9" spans="1:15" x14ac:dyDescent="0.2">
      <c r="A9" s="3" t="s">
        <v>13</v>
      </c>
      <c r="B9" s="17">
        <v>-0.119517</v>
      </c>
      <c r="C9" s="17">
        <v>-0.124607</v>
      </c>
      <c r="D9" s="17">
        <v>-0.103658</v>
      </c>
      <c r="E9" s="17">
        <v>-0.13012599999999999</v>
      </c>
      <c r="F9" s="17">
        <v>-9.5044000000000003E-2</v>
      </c>
      <c r="G9" s="17">
        <v>-9.0412000000000006E-2</v>
      </c>
      <c r="H9" s="17">
        <v>-0.107027</v>
      </c>
      <c r="I9" s="17">
        <v>-0.10847900000000001</v>
      </c>
      <c r="J9" s="4">
        <v>6.483E-3</v>
      </c>
      <c r="K9" s="4">
        <v>-5.9762999999999997E-2</v>
      </c>
      <c r="L9" s="4">
        <v>-1.1037999999999999E-2</v>
      </c>
      <c r="M9" s="4">
        <v>0.101752</v>
      </c>
      <c r="N9" s="4">
        <v>-1.702607</v>
      </c>
    </row>
    <row r="10" spans="1:15" x14ac:dyDescent="0.2">
      <c r="A10" s="3" t="s">
        <v>14</v>
      </c>
      <c r="B10" s="17">
        <v>-0.20120299999999999</v>
      </c>
      <c r="C10" s="17">
        <v>-0.211197</v>
      </c>
      <c r="D10" s="17">
        <v>-0.193859</v>
      </c>
      <c r="E10" s="17">
        <v>-0.21577499999999999</v>
      </c>
      <c r="F10" s="17">
        <v>-0.17471999999999999</v>
      </c>
      <c r="G10" s="17">
        <v>-0.17450099999999999</v>
      </c>
      <c r="H10" s="17">
        <v>-0.16841300000000001</v>
      </c>
      <c r="I10" s="17">
        <v>-0.189744</v>
      </c>
      <c r="J10" s="4">
        <v>8.3020000000000004E-3</v>
      </c>
      <c r="K10" s="4">
        <v>-4.3754000000000001E-2</v>
      </c>
      <c r="L10" s="4">
        <v>-1.1459E-2</v>
      </c>
      <c r="M10" s="4">
        <v>6.0392000000000001E-2</v>
      </c>
      <c r="N10" s="4">
        <v>-1.3802700000000001</v>
      </c>
    </row>
    <row r="11" spans="1:15" x14ac:dyDescent="0.2">
      <c r="A11" s="3" t="s">
        <v>15</v>
      </c>
      <c r="B11" s="17">
        <v>-0.14333199999999999</v>
      </c>
      <c r="C11" s="17">
        <v>-0.19525300000000001</v>
      </c>
      <c r="D11" s="17">
        <v>-0.13530500000000001</v>
      </c>
      <c r="E11" s="17">
        <v>-0.209012</v>
      </c>
      <c r="F11" s="17">
        <v>-6.5005999999999994E-2</v>
      </c>
      <c r="G11" s="17">
        <v>-7.2592000000000004E-2</v>
      </c>
      <c r="H11" s="17">
        <v>-4.7885999999999998E-2</v>
      </c>
      <c r="I11" s="17">
        <v>-0.120842</v>
      </c>
      <c r="J11" s="4">
        <v>2.8454E-2</v>
      </c>
      <c r="K11" s="4">
        <v>-0.23546400000000001</v>
      </c>
      <c r="L11" s="4">
        <v>-2.249E-2</v>
      </c>
      <c r="M11" s="4">
        <v>0.186111</v>
      </c>
      <c r="N11" s="4">
        <v>-0.79039899999999996</v>
      </c>
    </row>
    <row r="12" spans="1:15" x14ac:dyDescent="0.2">
      <c r="A12" s="3" t="s">
        <v>16</v>
      </c>
      <c r="B12" s="17">
        <v>-3.0394999999999998E-2</v>
      </c>
      <c r="C12" s="17">
        <v>-6.5994999999999998E-2</v>
      </c>
      <c r="D12" s="17">
        <v>-3.3023999999999998E-2</v>
      </c>
      <c r="E12" s="17">
        <v>-5.9129000000000001E-2</v>
      </c>
      <c r="F12" s="17">
        <v>8.9060000000000007E-3</v>
      </c>
      <c r="G12" s="17">
        <v>3.6979999999999999E-3</v>
      </c>
      <c r="H12" s="17">
        <v>-2.0261000000000001E-2</v>
      </c>
      <c r="I12" s="17">
        <v>-2.7633999999999999E-2</v>
      </c>
      <c r="J12" s="4">
        <v>1.2733E-2</v>
      </c>
      <c r="K12" s="4">
        <v>-0.46077299999999999</v>
      </c>
      <c r="L12" s="4">
        <v>-2.761E-3</v>
      </c>
      <c r="M12" s="4">
        <v>9.9913000000000002E-2</v>
      </c>
      <c r="N12" s="4">
        <v>-0.216838</v>
      </c>
    </row>
    <row r="13" spans="1:15" x14ac:dyDescent="0.2">
      <c r="A13" s="3" t="s">
        <v>17</v>
      </c>
      <c r="B13" s="17">
        <v>-9.3360000000000005E-3</v>
      </c>
      <c r="C13" s="17">
        <v>-2.0416E-2</v>
      </c>
      <c r="D13" s="17">
        <v>-1.2159E-2</v>
      </c>
      <c r="E13" s="17">
        <v>-1.6868999999999999E-2</v>
      </c>
      <c r="F13" s="17">
        <v>2.627E-3</v>
      </c>
      <c r="G13" s="17">
        <v>1.194E-3</v>
      </c>
      <c r="H13" s="17">
        <v>-6.548E-3</v>
      </c>
      <c r="I13" s="17">
        <v>-8.6949999999999996E-3</v>
      </c>
      <c r="J13" s="4">
        <v>3.859E-3</v>
      </c>
      <c r="K13" s="4">
        <v>-0.44381799999999999</v>
      </c>
      <c r="L13" s="4">
        <v>-6.4099999999999997E-4</v>
      </c>
      <c r="M13" s="4">
        <v>7.3720999999999995E-2</v>
      </c>
      <c r="N13" s="4">
        <v>-0.166105</v>
      </c>
    </row>
    <row r="14" spans="1:15" x14ac:dyDescent="0.2">
      <c r="A14" s="3" t="s">
        <v>18</v>
      </c>
      <c r="B14" s="17">
        <v>-2.9315999999999998E-2</v>
      </c>
      <c r="C14" s="17">
        <v>-2.4271999999999998E-2</v>
      </c>
      <c r="D14" s="17">
        <v>-2.7979E-2</v>
      </c>
      <c r="E14" s="17">
        <v>-3.0495000000000001E-2</v>
      </c>
      <c r="F14" s="17">
        <v>-5.8129999999999996E-3</v>
      </c>
      <c r="G14" s="17">
        <v>-4.6880000000000003E-3</v>
      </c>
      <c r="H14" s="17">
        <v>-4.3833999999999998E-2</v>
      </c>
      <c r="I14" s="17">
        <v>-2.2846999999999999E-2</v>
      </c>
      <c r="J14" s="4">
        <v>6.1840000000000003E-3</v>
      </c>
      <c r="K14" s="4">
        <v>-0.27067000000000002</v>
      </c>
      <c r="L14" s="4">
        <v>-6.4689999999999999E-3</v>
      </c>
      <c r="M14" s="4">
        <v>0.28314400000000001</v>
      </c>
      <c r="N14" s="4">
        <v>-1.046087</v>
      </c>
    </row>
    <row r="15" spans="1:15" x14ac:dyDescent="0.2">
      <c r="A15" s="3" t="s">
        <v>19</v>
      </c>
      <c r="B15" s="17">
        <v>-2.9332E-2</v>
      </c>
      <c r="C15" s="17">
        <v>-4.1054E-2</v>
      </c>
      <c r="D15" s="17">
        <v>-3.5437000000000003E-2</v>
      </c>
      <c r="E15" s="17">
        <v>-3.6263999999999998E-2</v>
      </c>
      <c r="F15" s="17">
        <v>1.0596E-2</v>
      </c>
      <c r="G15" s="17">
        <v>1.5599999999999999E-2</v>
      </c>
      <c r="H15" s="17">
        <v>-2.5083999999999999E-2</v>
      </c>
      <c r="I15" s="17">
        <v>-1.8606999999999999E-2</v>
      </c>
      <c r="J15" s="4">
        <v>1.0269E-2</v>
      </c>
      <c r="K15" s="4">
        <v>-0.55188899999999996</v>
      </c>
      <c r="L15" s="4">
        <v>-1.0725E-2</v>
      </c>
      <c r="M15" s="4">
        <v>0.57639600000000002</v>
      </c>
      <c r="N15" s="4">
        <v>-1.044405</v>
      </c>
    </row>
    <row r="16" spans="1:15" x14ac:dyDescent="0.2">
      <c r="A16" s="3" t="s">
        <v>20</v>
      </c>
      <c r="B16" s="17">
        <v>1.4576E-2</v>
      </c>
      <c r="C16" s="17">
        <v>8.0800000000000004E-3</v>
      </c>
      <c r="D16" s="17">
        <v>6.5209999999999999E-3</v>
      </c>
      <c r="E16" s="17">
        <v>4.6340000000000001E-3</v>
      </c>
      <c r="F16" s="17">
        <v>2.2423999999999999E-2</v>
      </c>
      <c r="G16" s="17">
        <v>3.3033E-2</v>
      </c>
      <c r="H16" s="17">
        <v>1.4213999999999999E-2</v>
      </c>
      <c r="I16" s="17">
        <v>1.4818E-2</v>
      </c>
      <c r="J16" s="4">
        <v>4.5019999999999999E-3</v>
      </c>
      <c r="K16" s="4">
        <v>0.30381999999999998</v>
      </c>
      <c r="L16" s="4">
        <v>-2.42E-4</v>
      </c>
      <c r="M16" s="4">
        <v>-1.6330999999999998E-2</v>
      </c>
      <c r="N16" s="4">
        <v>-5.3754000000000003E-2</v>
      </c>
    </row>
    <row r="17" spans="1:15" x14ac:dyDescent="0.2">
      <c r="A17" s="3" t="s">
        <v>21</v>
      </c>
      <c r="B17" s="17">
        <v>2.7865000000000001E-2</v>
      </c>
      <c r="C17" s="17">
        <v>1.064E-2</v>
      </c>
      <c r="D17" s="17">
        <v>2.1849E-2</v>
      </c>
      <c r="E17" s="17">
        <v>2.6983E-2</v>
      </c>
      <c r="F17" s="17">
        <v>6.4306000000000002E-2</v>
      </c>
      <c r="G17" s="17">
        <v>5.7508999999999998E-2</v>
      </c>
      <c r="H17" s="17">
        <v>2.6807000000000001E-2</v>
      </c>
      <c r="I17" s="17">
        <v>3.4681999999999998E-2</v>
      </c>
      <c r="J17" s="4">
        <v>8.685E-3</v>
      </c>
      <c r="K17" s="4">
        <v>0.25041799999999997</v>
      </c>
      <c r="L17" s="4">
        <v>-6.8170000000000001E-3</v>
      </c>
      <c r="M17" s="4">
        <v>-0.19655700000000001</v>
      </c>
      <c r="N17" s="4">
        <v>-0.78491699999999998</v>
      </c>
    </row>
    <row r="18" spans="1:15" x14ac:dyDescent="0.2">
      <c r="A18" s="13" t="s">
        <v>23</v>
      </c>
      <c r="B18" s="20">
        <v>-27.316002999999998</v>
      </c>
      <c r="C18" s="20">
        <v>-33.856498999999999</v>
      </c>
      <c r="D18" s="20">
        <v>-30.206417999999999</v>
      </c>
      <c r="E18" s="20">
        <v>-31.061053999999999</v>
      </c>
      <c r="F18" s="20">
        <v>-11.190721999999999</v>
      </c>
      <c r="G18" s="20">
        <v>-15.109211</v>
      </c>
      <c r="H18" s="20">
        <v>-18.491578000000001</v>
      </c>
      <c r="I18" s="20">
        <v>-23.319247000000001</v>
      </c>
      <c r="J18" s="14">
        <v>3.899635</v>
      </c>
      <c r="K18" s="14">
        <v>-0.16722799999999999</v>
      </c>
      <c r="L18" s="14">
        <v>-3.996756</v>
      </c>
      <c r="M18" s="14">
        <v>0.17139299999999999</v>
      </c>
      <c r="N18" s="14">
        <v>-1.024905</v>
      </c>
      <c r="O18" s="15"/>
    </row>
    <row r="19" spans="1:15" x14ac:dyDescent="0.2">
      <c r="A19" s="3" t="s">
        <v>24</v>
      </c>
      <c r="B19" s="17">
        <v>3.46313</v>
      </c>
      <c r="C19" s="17">
        <v>3.4390480000000001</v>
      </c>
      <c r="D19" s="17">
        <v>3.1491929999999999</v>
      </c>
      <c r="E19" s="17">
        <v>3.5192939999999999</v>
      </c>
      <c r="F19" s="17">
        <v>3.192882</v>
      </c>
      <c r="G19" s="17">
        <v>3.0751949999999999</v>
      </c>
      <c r="H19" s="17">
        <v>3.7435049999999999</v>
      </c>
      <c r="I19" s="17">
        <v>3.353186</v>
      </c>
      <c r="J19" s="4">
        <v>0.105183</v>
      </c>
      <c r="K19" s="4">
        <v>3.1368E-2</v>
      </c>
      <c r="L19" s="4">
        <v>0.109944</v>
      </c>
      <c r="M19" s="4">
        <v>3.2787999999999998E-2</v>
      </c>
      <c r="N19" s="4">
        <v>1.045264</v>
      </c>
    </row>
    <row r="20" spans="1:15" x14ac:dyDescent="0.2">
      <c r="A20" s="7" t="s">
        <v>25</v>
      </c>
      <c r="B20" s="18">
        <v>1.7084630000000001</v>
      </c>
      <c r="C20" s="18">
        <v>1.1841330000000001</v>
      </c>
      <c r="D20" s="18">
        <v>1.649149</v>
      </c>
      <c r="E20" s="18">
        <v>1.078962</v>
      </c>
      <c r="F20" s="18">
        <v>2.377005</v>
      </c>
      <c r="G20" s="18">
        <v>2.2119219999999999</v>
      </c>
      <c r="H20" s="18">
        <v>2.963419</v>
      </c>
      <c r="I20" s="18">
        <v>1.910765</v>
      </c>
      <c r="J20" s="8">
        <v>0.30024899999999999</v>
      </c>
      <c r="K20" s="8">
        <v>0.157135</v>
      </c>
      <c r="L20" s="8">
        <v>-0.20230200000000001</v>
      </c>
      <c r="M20" s="8">
        <v>-0.105875</v>
      </c>
      <c r="N20" s="8">
        <v>-0.67378099999999996</v>
      </c>
      <c r="O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00D4-5F0D-494D-A97A-5921692E32B6}">
  <dimension ref="A1:O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RowHeight="16" x14ac:dyDescent="0.2"/>
  <cols>
    <col min="1" max="1" width="22.33203125" bestFit="1" customWidth="1"/>
    <col min="2" max="9" width="10.83203125" style="17"/>
    <col min="10" max="10" width="9.1640625" style="4" bestFit="1" customWidth="1"/>
    <col min="11" max="14" width="9.83203125" style="4" bestFit="1" customWidth="1"/>
  </cols>
  <sheetData>
    <row r="1" spans="1:15" s="6" customFormat="1" ht="17" thickBot="1" x14ac:dyDescent="0.25">
      <c r="A1" s="1" t="s">
        <v>29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26</v>
      </c>
      <c r="H1" s="16" t="s">
        <v>27</v>
      </c>
      <c r="I1" s="16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28</v>
      </c>
    </row>
    <row r="2" spans="1:15" x14ac:dyDescent="0.2">
      <c r="A2" s="3" t="s">
        <v>32</v>
      </c>
      <c r="B2" s="17">
        <v>0.49433300000000002</v>
      </c>
      <c r="C2" s="17">
        <v>0.49314400000000003</v>
      </c>
      <c r="D2" s="17">
        <v>0.48094100000000001</v>
      </c>
      <c r="E2" s="17">
        <v>0.49085200000000001</v>
      </c>
      <c r="F2" s="17">
        <v>0.47044399999999997</v>
      </c>
      <c r="G2" s="17">
        <v>0.52287499999999998</v>
      </c>
      <c r="H2" s="17">
        <v>0.50124299999999999</v>
      </c>
      <c r="I2" s="17">
        <v>0.49325000000000002</v>
      </c>
      <c r="J2" s="4">
        <v>7.3460000000000001E-3</v>
      </c>
      <c r="K2" s="4">
        <v>1.4893E-2</v>
      </c>
      <c r="L2" s="4">
        <v>1.083E-3</v>
      </c>
      <c r="M2" s="4">
        <v>2.196E-3</v>
      </c>
      <c r="N2" s="4">
        <v>0.147427</v>
      </c>
    </row>
    <row r="3" spans="1:15" x14ac:dyDescent="0.2">
      <c r="A3" s="7" t="s">
        <v>31</v>
      </c>
      <c r="B3" s="18"/>
      <c r="C3" s="18"/>
      <c r="D3" s="18"/>
      <c r="E3" s="18"/>
      <c r="F3" s="18"/>
      <c r="G3" s="18"/>
      <c r="H3" s="18"/>
      <c r="I3" s="18"/>
      <c r="J3" s="8">
        <v>7.9350714285714267E-3</v>
      </c>
      <c r="K3" s="8">
        <v>1.6605642857142857E-2</v>
      </c>
      <c r="L3" s="8">
        <v>1.1647857142857141E-3</v>
      </c>
      <c r="M3" s="8">
        <v>2.4841428571428571E-3</v>
      </c>
      <c r="N3" s="8">
        <v>0.13783771428571429</v>
      </c>
      <c r="O3" s="9"/>
    </row>
    <row r="4" spans="1:15" s="6" customFormat="1" x14ac:dyDescent="0.2">
      <c r="A4" s="10" t="s">
        <v>36</v>
      </c>
      <c r="B4" s="19"/>
      <c r="C4" s="19"/>
      <c r="D4" s="19"/>
      <c r="E4" s="19"/>
      <c r="F4" s="19"/>
      <c r="G4" s="19"/>
      <c r="H4" s="19"/>
      <c r="I4" s="19"/>
      <c r="J4" s="11"/>
      <c r="K4" s="11"/>
      <c r="L4" s="11"/>
      <c r="M4" s="11"/>
      <c r="N4" s="11"/>
      <c r="O4" s="12"/>
    </row>
    <row r="5" spans="1:15" x14ac:dyDescent="0.2">
      <c r="A5" s="3" t="s">
        <v>33</v>
      </c>
      <c r="B5" s="17">
        <v>0.48244700000000001</v>
      </c>
      <c r="C5" s="17">
        <v>0.47445500000000002</v>
      </c>
      <c r="D5" s="17">
        <v>0.450154</v>
      </c>
      <c r="E5" s="17">
        <v>0.47141300000000003</v>
      </c>
      <c r="F5" s="17">
        <v>0.40962900000000002</v>
      </c>
      <c r="G5" s="17">
        <v>0.56120999999999999</v>
      </c>
      <c r="H5" s="17">
        <v>0.50139199999999995</v>
      </c>
      <c r="I5" s="17">
        <v>0.47804200000000002</v>
      </c>
      <c r="J5" s="4">
        <v>2.0798000000000001E-2</v>
      </c>
      <c r="K5" s="4">
        <v>4.3506999999999997E-2</v>
      </c>
      <c r="L5" s="4">
        <v>4.4050000000000001E-3</v>
      </c>
      <c r="M5" s="4">
        <v>9.2149999999999992E-3</v>
      </c>
      <c r="N5" s="4">
        <v>0.21179899999999999</v>
      </c>
    </row>
    <row r="6" spans="1:15" x14ac:dyDescent="0.2">
      <c r="A6" s="3" t="s">
        <v>34</v>
      </c>
      <c r="J6" s="4">
        <v>2.5788571428571432E-3</v>
      </c>
      <c r="K6" s="4">
        <v>5.4840476190476184E-3</v>
      </c>
      <c r="L6" s="4">
        <v>9.1099999999999992E-4</v>
      </c>
      <c r="M6" s="4">
        <v>2.0122857142857139E-3</v>
      </c>
      <c r="N6" s="4">
        <v>0.60239557142857136</v>
      </c>
    </row>
    <row r="7" spans="1:15" x14ac:dyDescent="0.2">
      <c r="A7" s="7" t="s">
        <v>35</v>
      </c>
      <c r="B7" s="18"/>
      <c r="C7" s="18"/>
      <c r="D7" s="18"/>
      <c r="E7" s="18"/>
      <c r="F7" s="18"/>
      <c r="G7" s="18"/>
      <c r="H7" s="18"/>
      <c r="I7" s="18"/>
      <c r="J7" s="8">
        <v>2.7066732673267312E-3</v>
      </c>
      <c r="K7" s="8">
        <v>3.8380267326732678E-2</v>
      </c>
      <c r="L7" s="8">
        <v>5.6237623762376217E-6</v>
      </c>
      <c r="M7" s="8">
        <v>-2.2668564356435633E-2</v>
      </c>
      <c r="N7" s="8">
        <v>3.0045336633663274E-2</v>
      </c>
      <c r="O7" s="9"/>
    </row>
    <row r="8" spans="1:15" s="6" customFormat="1" x14ac:dyDescent="0.2">
      <c r="A8" s="10" t="s">
        <v>30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1"/>
      <c r="M8" s="11"/>
      <c r="N8" s="11"/>
      <c r="O8" s="12"/>
    </row>
    <row r="9" spans="1:15" x14ac:dyDescent="0.2">
      <c r="A9" s="3" t="s">
        <v>13</v>
      </c>
      <c r="B9" s="17">
        <v>6.2189999999999997E-3</v>
      </c>
      <c r="C9" s="17">
        <v>1.1833E-2</v>
      </c>
      <c r="D9" s="17">
        <v>1.1728000000000001E-2</v>
      </c>
      <c r="E9" s="17">
        <v>1.0291E-2</v>
      </c>
      <c r="F9" s="17">
        <v>3.1259000000000002E-2</v>
      </c>
      <c r="G9" s="17">
        <v>-1.546E-2</v>
      </c>
      <c r="H9" s="17">
        <v>1.0939999999999999E-3</v>
      </c>
      <c r="I9" s="17">
        <v>8.4569999999999992E-3</v>
      </c>
      <c r="J9" s="4">
        <v>6.2490000000000002E-3</v>
      </c>
      <c r="K9" s="4">
        <v>0.73891499999999999</v>
      </c>
      <c r="L9" s="4">
        <v>-2.238E-3</v>
      </c>
      <c r="M9" s="4">
        <v>-0.26463300000000001</v>
      </c>
      <c r="N9" s="4">
        <v>-0.35813699999999998</v>
      </c>
    </row>
    <row r="10" spans="1:15" x14ac:dyDescent="0.2">
      <c r="A10" s="3" t="s">
        <v>14</v>
      </c>
      <c r="B10" s="17">
        <v>1.1886000000000001E-2</v>
      </c>
      <c r="C10" s="17">
        <v>1.8689000000000001E-2</v>
      </c>
      <c r="D10" s="17">
        <v>3.0786999999999998E-2</v>
      </c>
      <c r="E10" s="17">
        <v>1.9439000000000001E-2</v>
      </c>
      <c r="F10" s="17">
        <v>6.0815000000000001E-2</v>
      </c>
      <c r="G10" s="17">
        <v>-3.8335000000000001E-2</v>
      </c>
      <c r="H10" s="17">
        <v>-1.4899999999999999E-4</v>
      </c>
      <c r="I10" s="17">
        <v>1.5207999999999999E-2</v>
      </c>
      <c r="J10" s="4">
        <v>1.3485E-2</v>
      </c>
      <c r="K10" s="4">
        <v>0.88670400000000005</v>
      </c>
      <c r="L10" s="4">
        <v>-3.3219999999999999E-3</v>
      </c>
      <c r="M10" s="4">
        <v>-0.21843799999999999</v>
      </c>
      <c r="N10" s="4">
        <v>-0.24634800000000001</v>
      </c>
    </row>
    <row r="11" spans="1:15" x14ac:dyDescent="0.2">
      <c r="A11" s="3" t="s">
        <v>15</v>
      </c>
      <c r="B11" s="17">
        <v>2.6689999999999999E-3</v>
      </c>
      <c r="C11" s="17">
        <v>8.8859999999999998E-3</v>
      </c>
      <c r="D11" s="17">
        <v>6.6140000000000001E-3</v>
      </c>
      <c r="E11" s="17">
        <v>4.3470000000000002E-3</v>
      </c>
      <c r="F11" s="17">
        <v>6.5380000000000004E-3</v>
      </c>
      <c r="G11" s="17">
        <v>3.2070000000000002E-3</v>
      </c>
      <c r="H11" s="17">
        <v>1.879E-3</v>
      </c>
      <c r="I11" s="17">
        <v>5.2449999999999997E-3</v>
      </c>
      <c r="J11" s="4">
        <v>1.0499999999999999E-3</v>
      </c>
      <c r="K11" s="4">
        <v>0.20019100000000001</v>
      </c>
      <c r="L11" s="4">
        <v>-2.5760000000000002E-3</v>
      </c>
      <c r="M11" s="4">
        <v>-0.49113400000000001</v>
      </c>
      <c r="N11" s="4">
        <v>-2.4533330000000002</v>
      </c>
    </row>
    <row r="12" spans="1:15" x14ac:dyDescent="0.2">
      <c r="A12" s="3" t="s">
        <v>16</v>
      </c>
      <c r="B12" s="17">
        <v>2.7299999999999998E-3</v>
      </c>
      <c r="C12" s="17">
        <v>8.8109999999999994E-3</v>
      </c>
      <c r="D12" s="17">
        <v>5.1710000000000002E-3</v>
      </c>
      <c r="E12" s="17">
        <v>4.0480000000000004E-3</v>
      </c>
      <c r="F12" s="17">
        <v>1.585E-3</v>
      </c>
      <c r="G12" s="17">
        <v>1.676E-3</v>
      </c>
      <c r="H12" s="17">
        <v>1.8270000000000001E-3</v>
      </c>
      <c r="I12" s="17">
        <v>3.8530000000000001E-3</v>
      </c>
      <c r="J12" s="4">
        <v>1.16E-3</v>
      </c>
      <c r="K12" s="4">
        <v>0.301064</v>
      </c>
      <c r="L12" s="4">
        <v>-1.1230000000000001E-3</v>
      </c>
      <c r="M12" s="4">
        <v>-0.29146100000000003</v>
      </c>
      <c r="N12" s="4">
        <v>-0.96810300000000005</v>
      </c>
    </row>
    <row r="13" spans="1:15" x14ac:dyDescent="0.2">
      <c r="A13" s="3" t="s">
        <v>17</v>
      </c>
      <c r="B13" s="17">
        <v>1.0089999999999999E-3</v>
      </c>
      <c r="C13" s="17">
        <v>3.4659999999999999E-3</v>
      </c>
      <c r="D13" s="17">
        <v>2.0240000000000002E-3</v>
      </c>
      <c r="E13" s="17">
        <v>1.4419999999999999E-3</v>
      </c>
      <c r="F13" s="17">
        <v>4.8299999999999998E-4</v>
      </c>
      <c r="G13" s="17">
        <v>5.9699999999999998E-4</v>
      </c>
      <c r="H13" s="17">
        <v>6.9399999999999996E-4</v>
      </c>
      <c r="I13" s="17">
        <v>1.451E-3</v>
      </c>
      <c r="J13" s="4">
        <v>4.6999999999999999E-4</v>
      </c>
      <c r="K13" s="4">
        <v>0.32391500000000001</v>
      </c>
      <c r="L13" s="4">
        <v>-4.4200000000000001E-4</v>
      </c>
      <c r="M13" s="4">
        <v>-0.304618</v>
      </c>
      <c r="N13" s="4">
        <v>-0.94042599999999998</v>
      </c>
    </row>
    <row r="14" spans="1:15" x14ac:dyDescent="0.2">
      <c r="A14" s="3" t="s">
        <v>18</v>
      </c>
      <c r="B14" s="17">
        <v>2.4599999999999999E-3</v>
      </c>
      <c r="C14" s="17">
        <v>8.4019999999999997E-3</v>
      </c>
      <c r="D14" s="17">
        <v>1.7539999999999999E-3</v>
      </c>
      <c r="E14" s="17">
        <v>3.297E-3</v>
      </c>
      <c r="F14" s="17">
        <v>-4.4320000000000002E-3</v>
      </c>
      <c r="G14" s="17">
        <v>3.7309999999999999E-3</v>
      </c>
      <c r="H14" s="17">
        <v>1.8220000000000001E-3</v>
      </c>
      <c r="I14" s="17">
        <v>2.4290000000000002E-3</v>
      </c>
      <c r="J14" s="4">
        <v>1.6930000000000001E-3</v>
      </c>
      <c r="K14" s="4">
        <v>0.69699500000000003</v>
      </c>
      <c r="L14" s="4">
        <v>3.1000000000000001E-5</v>
      </c>
      <c r="M14" s="4">
        <v>1.2762000000000001E-2</v>
      </c>
      <c r="N14" s="4">
        <v>1.8311000000000001E-2</v>
      </c>
    </row>
    <row r="15" spans="1:15" x14ac:dyDescent="0.2">
      <c r="A15" s="3" t="s">
        <v>19</v>
      </c>
      <c r="B15" s="17">
        <v>1.1770000000000001E-3</v>
      </c>
      <c r="C15" s="17">
        <v>3.3279999999999998E-3</v>
      </c>
      <c r="D15" s="17">
        <v>4.679E-3</v>
      </c>
      <c r="E15" s="17">
        <v>1.957E-3</v>
      </c>
      <c r="F15" s="17">
        <v>4.5570000000000003E-3</v>
      </c>
      <c r="G15" s="17">
        <v>5.2909999999999997E-3</v>
      </c>
      <c r="H15" s="17">
        <v>8.1499999999999997E-4</v>
      </c>
      <c r="I15" s="17">
        <v>3.4380000000000001E-3</v>
      </c>
      <c r="J15" s="4">
        <v>7.1400000000000001E-4</v>
      </c>
      <c r="K15" s="4">
        <v>0.207679</v>
      </c>
      <c r="L15" s="4">
        <v>-2.261E-3</v>
      </c>
      <c r="M15" s="4">
        <v>-0.65764999999999996</v>
      </c>
      <c r="N15" s="4">
        <v>-3.1666669999999999</v>
      </c>
    </row>
    <row r="16" spans="1:15" x14ac:dyDescent="0.2">
      <c r="A16" s="3" t="s">
        <v>20</v>
      </c>
      <c r="B16" s="17">
        <v>7.1349999999999998E-3</v>
      </c>
      <c r="C16" s="17">
        <v>9.0500000000000008E-3</v>
      </c>
      <c r="D16" s="17">
        <v>8.3809999999999996E-3</v>
      </c>
      <c r="E16" s="17">
        <v>8.8140000000000007E-3</v>
      </c>
      <c r="F16" s="17">
        <v>7.2230000000000003E-3</v>
      </c>
      <c r="G16" s="17">
        <v>4.4010000000000004E-3</v>
      </c>
      <c r="H16" s="17">
        <v>6.0390000000000001E-3</v>
      </c>
      <c r="I16" s="17">
        <v>7.3179999999999999E-3</v>
      </c>
      <c r="J16" s="4">
        <v>7.4200000000000004E-4</v>
      </c>
      <c r="K16" s="4">
        <v>0.101394</v>
      </c>
      <c r="L16" s="4">
        <v>-1.83E-4</v>
      </c>
      <c r="M16" s="4">
        <v>-2.5007000000000001E-2</v>
      </c>
      <c r="N16" s="4">
        <v>-0.24663099999999999</v>
      </c>
    </row>
    <row r="17" spans="1:15" x14ac:dyDescent="0.2">
      <c r="A17" s="3" t="s">
        <v>21</v>
      </c>
      <c r="B17" s="17">
        <v>-5.574E-3</v>
      </c>
      <c r="C17" s="17">
        <v>-3.823E-3</v>
      </c>
      <c r="D17" s="17">
        <v>-1.9359000000000001E-2</v>
      </c>
      <c r="E17" s="17">
        <v>-8.9119999999999998E-3</v>
      </c>
      <c r="F17" s="17">
        <v>-3.125E-2</v>
      </c>
      <c r="G17" s="17">
        <v>2.2841E-2</v>
      </c>
      <c r="H17" s="17">
        <v>1.3110000000000001E-3</v>
      </c>
      <c r="I17" s="17">
        <v>-6.5319999999999996E-3</v>
      </c>
      <c r="J17" s="4">
        <v>7.5560000000000002E-3</v>
      </c>
      <c r="K17" s="4">
        <v>-1.1567670000000001</v>
      </c>
      <c r="L17" s="4">
        <v>9.5799999999999998E-4</v>
      </c>
      <c r="M17" s="4">
        <v>-0.14666299999999999</v>
      </c>
      <c r="N17" s="4">
        <v>0.12678700000000001</v>
      </c>
    </row>
    <row r="18" spans="1:15" x14ac:dyDescent="0.2">
      <c r="A18" s="13" t="s">
        <v>23</v>
      </c>
      <c r="B18" s="20">
        <v>0.18129799999999999</v>
      </c>
      <c r="C18" s="20">
        <v>1.229868</v>
      </c>
      <c r="D18" s="20">
        <v>-2.5586999999999999E-2</v>
      </c>
      <c r="E18" s="20">
        <v>0.29150900000000002</v>
      </c>
      <c r="F18" s="20">
        <v>-0.152085</v>
      </c>
      <c r="G18" s="20">
        <v>6.1559999999999997E-2</v>
      </c>
      <c r="H18" s="20">
        <v>0.161607</v>
      </c>
      <c r="I18" s="20">
        <v>0.26114500000000002</v>
      </c>
      <c r="J18" s="14">
        <v>0.20347499999999999</v>
      </c>
      <c r="K18" s="14">
        <v>0.779165</v>
      </c>
      <c r="L18" s="14">
        <v>-7.9847000000000001E-2</v>
      </c>
      <c r="M18" s="14">
        <v>-0.305757</v>
      </c>
      <c r="N18" s="14">
        <v>-0.39241700000000002</v>
      </c>
      <c r="O18" s="15"/>
    </row>
    <row r="19" spans="1:15" x14ac:dyDescent="0.2">
      <c r="A19" s="3" t="s">
        <v>24</v>
      </c>
      <c r="B19" s="17">
        <v>3.097378</v>
      </c>
      <c r="C19" s="17">
        <v>3.7258849999999999</v>
      </c>
      <c r="D19" s="17">
        <v>2.6153559999999998</v>
      </c>
      <c r="E19" s="17">
        <v>3.1249959999999999</v>
      </c>
      <c r="F19" s="17">
        <v>3.0576099999999999</v>
      </c>
      <c r="G19" s="17">
        <v>2.6758380000000002</v>
      </c>
      <c r="H19" s="17">
        <v>1.119891</v>
      </c>
      <c r="I19" s="17">
        <v>2.719929</v>
      </c>
      <c r="J19" s="4">
        <v>0.35884300000000002</v>
      </c>
      <c r="K19" s="4">
        <v>0.13193099999999999</v>
      </c>
      <c r="L19" s="4">
        <v>0.37744899999999998</v>
      </c>
      <c r="M19" s="4">
        <v>0.13877200000000001</v>
      </c>
      <c r="N19" s="4">
        <v>1.05185</v>
      </c>
    </row>
    <row r="20" spans="1:15" x14ac:dyDescent="0.2">
      <c r="A20" s="7" t="s">
        <v>25</v>
      </c>
      <c r="B20" s="18">
        <v>2.6264539999999998</v>
      </c>
      <c r="C20" s="18">
        <v>2.4298670000000002</v>
      </c>
      <c r="D20" s="18">
        <v>2.2683369999999998</v>
      </c>
      <c r="E20" s="18">
        <v>2.6498569999999999</v>
      </c>
      <c r="F20" s="18">
        <v>2.8363930000000002</v>
      </c>
      <c r="G20" s="18">
        <v>2.816017</v>
      </c>
      <c r="H20" s="18">
        <v>2.6311810000000002</v>
      </c>
      <c r="I20" s="18">
        <v>2.6052749999999998</v>
      </c>
      <c r="J20" s="8">
        <v>9.0329000000000007E-2</v>
      </c>
      <c r="K20" s="8">
        <v>3.4672000000000001E-2</v>
      </c>
      <c r="L20" s="8">
        <v>2.1179E-2</v>
      </c>
      <c r="M20" s="8">
        <v>8.1290000000000008E-3</v>
      </c>
      <c r="N20" s="8">
        <v>0.23446500000000001</v>
      </c>
      <c r="O20" s="9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8F09-3F14-BF4C-ADEC-85316F09A0AA}">
  <dimension ref="A1:O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baseColWidth="10" defaultRowHeight="16" x14ac:dyDescent="0.2"/>
  <cols>
    <col min="1" max="1" width="22.33203125" bestFit="1" customWidth="1"/>
    <col min="2" max="9" width="10.83203125" style="17"/>
    <col min="10" max="10" width="9.1640625" style="4" bestFit="1" customWidth="1"/>
    <col min="11" max="14" width="9.83203125" style="4" bestFit="1" customWidth="1"/>
  </cols>
  <sheetData>
    <row r="1" spans="1:15" s="6" customFormat="1" ht="17" thickBot="1" x14ac:dyDescent="0.25">
      <c r="A1" s="1" t="s">
        <v>29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28</v>
      </c>
    </row>
    <row r="2" spans="1:15" x14ac:dyDescent="0.2">
      <c r="A2" s="3" t="s">
        <v>32</v>
      </c>
      <c r="B2" s="17">
        <v>0.43163400000000002</v>
      </c>
      <c r="C2" s="17">
        <v>0.44073400000000001</v>
      </c>
      <c r="D2" s="17">
        <v>0.42539700000000003</v>
      </c>
      <c r="E2" s="17">
        <v>0.44792100000000001</v>
      </c>
      <c r="F2" s="17">
        <v>0.37877</v>
      </c>
      <c r="G2" s="17">
        <v>0.459789</v>
      </c>
      <c r="H2" s="17">
        <v>0.43753799999999998</v>
      </c>
      <c r="I2" s="17">
        <v>0.43169200000000002</v>
      </c>
      <c r="J2" s="4">
        <v>1.1560000000000001E-2</v>
      </c>
      <c r="K2" s="4">
        <v>2.6778E-2</v>
      </c>
      <c r="L2" s="4">
        <v>-5.8E-5</v>
      </c>
      <c r="M2" s="4">
        <v>-1.34E-4</v>
      </c>
      <c r="N2" s="4">
        <v>-5.0169999999999998E-3</v>
      </c>
    </row>
    <row r="3" spans="1:15" x14ac:dyDescent="0.2">
      <c r="A3" s="7" t="s">
        <v>31</v>
      </c>
      <c r="B3" s="18"/>
      <c r="C3" s="18"/>
      <c r="D3" s="18"/>
      <c r="E3" s="18"/>
      <c r="F3" s="18"/>
      <c r="G3" s="18"/>
      <c r="H3" s="18"/>
      <c r="I3" s="18"/>
      <c r="J3" s="8">
        <v>1.2083999999999999E-2</v>
      </c>
      <c r="K3" s="8">
        <v>2.8734000000000003E-2</v>
      </c>
      <c r="L3" s="8">
        <v>1.107142857142857E-4</v>
      </c>
      <c r="M3" s="8">
        <v>1.0471428571428582E-4</v>
      </c>
      <c r="N3" s="8">
        <v>-1.5892857142857146E-2</v>
      </c>
      <c r="O3" s="9"/>
    </row>
    <row r="4" spans="1:15" s="6" customFormat="1" x14ac:dyDescent="0.2">
      <c r="A4" s="10" t="s">
        <v>36</v>
      </c>
      <c r="B4" s="19"/>
      <c r="C4" s="19"/>
      <c r="D4" s="19"/>
      <c r="E4" s="19"/>
      <c r="F4" s="19"/>
      <c r="G4" s="19"/>
      <c r="H4" s="19"/>
      <c r="I4" s="19"/>
      <c r="J4" s="11"/>
      <c r="K4" s="11"/>
      <c r="L4" s="11"/>
      <c r="M4" s="11"/>
      <c r="N4" s="11"/>
      <c r="O4" s="12"/>
    </row>
    <row r="5" spans="1:15" x14ac:dyDescent="0.2">
      <c r="A5" s="3" t="s">
        <v>33</v>
      </c>
      <c r="B5" s="17">
        <v>0.156862</v>
      </c>
      <c r="C5" s="17">
        <v>0.17921000000000001</v>
      </c>
      <c r="D5" s="17">
        <v>0.14992900000000001</v>
      </c>
      <c r="E5" s="17">
        <v>0.185863</v>
      </c>
      <c r="F5" s="17">
        <v>0.14254500000000001</v>
      </c>
      <c r="G5" s="17">
        <v>0.20849799999999999</v>
      </c>
      <c r="H5" s="17">
        <v>0.165213</v>
      </c>
      <c r="I5" s="17">
        <v>0.171876</v>
      </c>
      <c r="J5" s="4">
        <v>9.9620000000000004E-3</v>
      </c>
      <c r="K5" s="4">
        <v>5.7959999999999998E-2</v>
      </c>
      <c r="L5" s="4">
        <v>-1.5014E-2</v>
      </c>
      <c r="M5" s="4">
        <v>-8.7354000000000001E-2</v>
      </c>
      <c r="N5" s="4">
        <v>-1.5071270000000001</v>
      </c>
    </row>
    <row r="6" spans="1:15" x14ac:dyDescent="0.2">
      <c r="A6" s="3" t="s">
        <v>34</v>
      </c>
      <c r="J6" s="4">
        <v>2.3548095238095242E-3</v>
      </c>
      <c r="K6" s="4">
        <v>1.1810142857142856E-2</v>
      </c>
      <c r="L6" s="4">
        <v>-2.7550000000000001E-3</v>
      </c>
      <c r="M6" s="4">
        <v>-1.4065000000000003E-2</v>
      </c>
      <c r="N6" s="4">
        <v>-1.109148</v>
      </c>
    </row>
    <row r="7" spans="1:15" x14ac:dyDescent="0.2">
      <c r="A7" s="7" t="s">
        <v>35</v>
      </c>
      <c r="B7" s="18"/>
      <c r="C7" s="18"/>
      <c r="D7" s="18"/>
      <c r="E7" s="18"/>
      <c r="F7" s="18"/>
      <c r="G7" s="18"/>
      <c r="H7" s="18"/>
      <c r="I7" s="18"/>
      <c r="J7" s="8">
        <v>2.9796930693069298E-3</v>
      </c>
      <c r="K7" s="8">
        <v>4.8159326732673299E-2</v>
      </c>
      <c r="L7" s="8">
        <v>-3.9544554455445464E-5</v>
      </c>
      <c r="M7" s="8">
        <v>-2.322399009900989E-2</v>
      </c>
      <c r="N7" s="8">
        <v>-3.8230979166666658E-2</v>
      </c>
      <c r="O7" s="9"/>
    </row>
    <row r="8" spans="1:15" s="6" customFormat="1" x14ac:dyDescent="0.2">
      <c r="A8" s="10" t="s">
        <v>30</v>
      </c>
      <c r="B8" s="19"/>
      <c r="C8" s="19"/>
      <c r="D8" s="19"/>
      <c r="E8" s="19"/>
      <c r="F8" s="19"/>
      <c r="G8" s="19"/>
      <c r="H8" s="19"/>
      <c r="I8" s="19"/>
      <c r="J8" s="11"/>
      <c r="K8" s="11"/>
      <c r="L8" s="11"/>
      <c r="M8" s="11"/>
      <c r="N8" s="11"/>
      <c r="O8" s="12"/>
    </row>
    <row r="9" spans="1:15" x14ac:dyDescent="0.2">
      <c r="A9" s="3" t="s">
        <v>13</v>
      </c>
      <c r="B9" s="17">
        <v>0.20640600000000001</v>
      </c>
      <c r="C9" s="17">
        <v>0.20225799999999999</v>
      </c>
      <c r="D9" s="17">
        <v>0.20086499999999999</v>
      </c>
      <c r="E9" s="17">
        <v>0.209979</v>
      </c>
      <c r="F9" s="17">
        <v>0.114995</v>
      </c>
      <c r="G9" s="17">
        <v>0.21107999999999999</v>
      </c>
      <c r="H9" s="17">
        <v>0.20986299999999999</v>
      </c>
      <c r="I9" s="17">
        <v>0.19150700000000001</v>
      </c>
      <c r="J9" s="4">
        <v>1.5403999999999999E-2</v>
      </c>
      <c r="K9" s="4">
        <v>8.0435999999999994E-2</v>
      </c>
      <c r="L9" s="4">
        <v>1.4899000000000001E-2</v>
      </c>
      <c r="M9" s="4">
        <v>7.7798999999999993E-2</v>
      </c>
      <c r="N9" s="4">
        <v>0.96721599999999996</v>
      </c>
    </row>
    <row r="10" spans="1:15" x14ac:dyDescent="0.2">
      <c r="A10" s="3" t="s">
        <v>14</v>
      </c>
      <c r="B10" s="17">
        <v>0.27477200000000002</v>
      </c>
      <c r="C10" s="17">
        <v>0.26152399999999998</v>
      </c>
      <c r="D10" s="17">
        <v>0.27546799999999999</v>
      </c>
      <c r="E10" s="17">
        <v>0.26205800000000001</v>
      </c>
      <c r="F10" s="17">
        <v>0.23622499999999999</v>
      </c>
      <c r="G10" s="17">
        <v>0.25129099999999999</v>
      </c>
      <c r="H10" s="17">
        <v>0.27232499999999998</v>
      </c>
      <c r="I10" s="17">
        <v>0.25981500000000002</v>
      </c>
      <c r="J10" s="4">
        <v>5.8840000000000003E-3</v>
      </c>
      <c r="K10" s="4">
        <v>2.2647E-2</v>
      </c>
      <c r="L10" s="4">
        <v>1.4957E-2</v>
      </c>
      <c r="M10" s="4">
        <v>5.7568000000000001E-2</v>
      </c>
      <c r="N10" s="4">
        <v>2.5419779999999998</v>
      </c>
    </row>
    <row r="11" spans="1:15" x14ac:dyDescent="0.2">
      <c r="A11" s="3" t="s">
        <v>15</v>
      </c>
      <c r="B11" s="17">
        <v>0.28562199999999999</v>
      </c>
      <c r="C11" s="17">
        <v>0.218114</v>
      </c>
      <c r="D11" s="17">
        <v>0.31160100000000002</v>
      </c>
      <c r="E11" s="17">
        <v>0.21510000000000001</v>
      </c>
      <c r="F11" s="17">
        <v>0.344416</v>
      </c>
      <c r="G11" s="17">
        <v>0.19442000000000001</v>
      </c>
      <c r="H11" s="17">
        <v>0.26363799999999998</v>
      </c>
      <c r="I11" s="17">
        <v>0.25788100000000003</v>
      </c>
      <c r="J11" s="4">
        <v>2.4389999999999998E-2</v>
      </c>
      <c r="K11" s="4">
        <v>9.4578999999999996E-2</v>
      </c>
      <c r="L11" s="4">
        <v>2.7740999999999998E-2</v>
      </c>
      <c r="M11" s="4">
        <v>0.107573</v>
      </c>
      <c r="N11" s="4">
        <v>1.137392</v>
      </c>
    </row>
    <row r="12" spans="1:15" x14ac:dyDescent="0.2">
      <c r="A12" s="3" t="s">
        <v>16</v>
      </c>
      <c r="B12" s="17">
        <v>0.115781</v>
      </c>
      <c r="C12" s="17">
        <v>9.2948000000000003E-2</v>
      </c>
      <c r="D12" s="17">
        <v>0.138707</v>
      </c>
      <c r="E12" s="17">
        <v>9.8710999999999993E-2</v>
      </c>
      <c r="F12" s="17">
        <v>0.124024</v>
      </c>
      <c r="G12" s="17">
        <v>0.115971</v>
      </c>
      <c r="H12" s="17">
        <v>0.117105</v>
      </c>
      <c r="I12" s="17">
        <v>0.114578</v>
      </c>
      <c r="J12" s="4">
        <v>6.8300000000000001E-3</v>
      </c>
      <c r="K12" s="4">
        <v>5.9610000000000003E-2</v>
      </c>
      <c r="L12" s="4">
        <v>1.2030000000000001E-3</v>
      </c>
      <c r="M12" s="4">
        <v>1.0499E-2</v>
      </c>
      <c r="N12" s="4">
        <v>0.17613500000000001</v>
      </c>
    </row>
    <row r="13" spans="1:15" x14ac:dyDescent="0.2">
      <c r="A13" s="3" t="s">
        <v>17</v>
      </c>
      <c r="B13" s="17">
        <v>1.6982000000000001E-2</v>
      </c>
      <c r="C13" s="17">
        <v>1.4463E-2</v>
      </c>
      <c r="D13" s="17">
        <v>2.0295000000000001E-2</v>
      </c>
      <c r="E13" s="17">
        <v>1.4888E-2</v>
      </c>
      <c r="F13" s="17">
        <v>1.8477E-2</v>
      </c>
      <c r="G13" s="17">
        <v>1.787E-2</v>
      </c>
      <c r="H13" s="17">
        <v>1.7821E-2</v>
      </c>
      <c r="I13" s="17">
        <v>1.7302000000000001E-2</v>
      </c>
      <c r="J13" s="4">
        <v>9.1E-4</v>
      </c>
      <c r="K13" s="4">
        <v>5.2595000000000003E-2</v>
      </c>
      <c r="L13" s="4">
        <v>-3.2000000000000003E-4</v>
      </c>
      <c r="M13" s="4">
        <v>-1.8495000000000001E-2</v>
      </c>
      <c r="N13" s="4">
        <v>-0.35164800000000002</v>
      </c>
    </row>
    <row r="14" spans="1:15" x14ac:dyDescent="0.2">
      <c r="A14" s="3" t="s">
        <v>18</v>
      </c>
      <c r="B14" s="17">
        <v>1.1755E-2</v>
      </c>
      <c r="C14" s="17">
        <v>2.3785000000000001E-2</v>
      </c>
      <c r="D14" s="17">
        <v>3.774E-3</v>
      </c>
      <c r="E14" s="17">
        <v>3.7977999999999998E-2</v>
      </c>
      <c r="F14" s="17">
        <v>-6.3483999999999999E-2</v>
      </c>
      <c r="G14" s="17">
        <v>7.0611999999999994E-2</v>
      </c>
      <c r="H14" s="17">
        <v>2.784E-2</v>
      </c>
      <c r="I14" s="17">
        <v>1.6750999999999999E-2</v>
      </c>
      <c r="J14" s="4">
        <v>1.8376E-2</v>
      </c>
      <c r="K14" s="4">
        <v>1.0970089999999999</v>
      </c>
      <c r="L14" s="4">
        <v>-4.9959999999999996E-3</v>
      </c>
      <c r="M14" s="4">
        <v>-0.29825099999999999</v>
      </c>
      <c r="N14" s="4">
        <v>-0.27187600000000001</v>
      </c>
    </row>
    <row r="15" spans="1:15" x14ac:dyDescent="0.2">
      <c r="A15" s="3" t="s">
        <v>19</v>
      </c>
      <c r="B15" s="17">
        <v>4.0469999999999999E-2</v>
      </c>
      <c r="C15" s="17">
        <v>3.4403000000000003E-2</v>
      </c>
      <c r="D15" s="17">
        <v>4.6955999999999998E-2</v>
      </c>
      <c r="E15" s="17">
        <v>3.4831000000000001E-2</v>
      </c>
      <c r="F15" s="17">
        <v>4.7232000000000003E-2</v>
      </c>
      <c r="G15" s="17">
        <v>3.7658999999999998E-2</v>
      </c>
      <c r="H15" s="17">
        <v>4.1161999999999997E-2</v>
      </c>
      <c r="I15" s="17">
        <v>4.0374E-2</v>
      </c>
      <c r="J15" s="4">
        <v>2.343E-3</v>
      </c>
      <c r="K15" s="4">
        <v>5.8032E-2</v>
      </c>
      <c r="L15" s="4">
        <v>9.6000000000000002E-5</v>
      </c>
      <c r="M15" s="4">
        <v>2.3779999999999999E-3</v>
      </c>
      <c r="N15" s="4">
        <v>4.0973000000000002E-2</v>
      </c>
    </row>
    <row r="16" spans="1:15" x14ac:dyDescent="0.2">
      <c r="A16" s="3" t="s">
        <v>20</v>
      </c>
      <c r="B16" s="17">
        <v>2.5676000000000001E-2</v>
      </c>
      <c r="C16" s="17">
        <v>3.2826000000000001E-2</v>
      </c>
      <c r="D16" s="17">
        <v>2.2890000000000001E-2</v>
      </c>
      <c r="E16" s="17">
        <v>2.7399E-2</v>
      </c>
      <c r="F16" s="17">
        <v>2.0216999999999999E-2</v>
      </c>
      <c r="G16" s="17">
        <v>3.2757000000000001E-2</v>
      </c>
      <c r="H16" s="17">
        <v>2.2941E-2</v>
      </c>
      <c r="I16" s="17">
        <v>2.6505000000000001E-2</v>
      </c>
      <c r="J16" s="4">
        <v>2.2000000000000001E-3</v>
      </c>
      <c r="K16" s="4">
        <v>8.3002999999999993E-2</v>
      </c>
      <c r="L16" s="4">
        <v>-8.2899999999999998E-4</v>
      </c>
      <c r="M16" s="4">
        <v>-3.1276999999999999E-2</v>
      </c>
      <c r="N16" s="4">
        <v>-0.37681799999999999</v>
      </c>
    </row>
    <row r="17" spans="1:15" x14ac:dyDescent="0.2">
      <c r="A17" s="3" t="s">
        <v>21</v>
      </c>
      <c r="B17" s="17">
        <v>3.1689000000000002E-2</v>
      </c>
      <c r="C17" s="17">
        <v>2.2502000000000001E-2</v>
      </c>
      <c r="D17" s="17">
        <v>3.6421000000000002E-2</v>
      </c>
      <c r="E17" s="17">
        <v>2.8535999999999999E-2</v>
      </c>
      <c r="F17" s="17" t="s">
        <v>22</v>
      </c>
      <c r="G17" s="17">
        <v>3.1408999999999999E-2</v>
      </c>
      <c r="H17" s="17">
        <v>3.8174E-2</v>
      </c>
      <c r="I17" s="17">
        <f>AVERAGE(C17:H17)</f>
        <v>3.1408400000000003E-2</v>
      </c>
      <c r="J17" s="4">
        <f>STDEV(C17:H17)/SQRT(COUNT(C17:H17))</f>
        <v>2.8149080375742225E-3</v>
      </c>
      <c r="K17" s="4">
        <f>J17/I17</f>
        <v>8.9622777268954235E-2</v>
      </c>
      <c r="L17" s="4">
        <f>B17-I17</f>
        <v>2.8059999999999891E-4</v>
      </c>
      <c r="M17" s="4">
        <f>L17/I17</f>
        <v>8.9339157677563608E-3</v>
      </c>
      <c r="N17" s="4">
        <f>L17/J17</f>
        <v>9.9683540724765207E-2</v>
      </c>
    </row>
    <row r="18" spans="1:15" x14ac:dyDescent="0.2">
      <c r="A18" s="13" t="s">
        <v>23</v>
      </c>
      <c r="B18" s="20">
        <v>46.250948000000001</v>
      </c>
      <c r="C18" s="20">
        <v>39.798617</v>
      </c>
      <c r="D18" s="20">
        <v>48.545639000000001</v>
      </c>
      <c r="E18" s="20">
        <v>39.381089000000003</v>
      </c>
      <c r="F18" s="20" t="s">
        <v>22</v>
      </c>
      <c r="G18" s="20">
        <v>35.542309000000003</v>
      </c>
      <c r="H18" s="20">
        <v>45.790868000000003</v>
      </c>
      <c r="I18" s="20">
        <f>AVERAGE(C18:H18)</f>
        <v>41.811704399999996</v>
      </c>
      <c r="J18" s="14">
        <f>STDEV(C18:H18)/SQRT(COUNT(C18:H18))</f>
        <v>2.3499505200848647</v>
      </c>
      <c r="K18" s="14">
        <f>J18/I18</f>
        <v>5.6203174537052952E-2</v>
      </c>
      <c r="L18" s="14">
        <f>B18-I18</f>
        <v>4.4392436000000046</v>
      </c>
      <c r="M18" s="14">
        <f>L18/I18</f>
        <v>0.10617227074818804</v>
      </c>
      <c r="N18" s="14">
        <f>L18/J18</f>
        <v>1.8890796048929952</v>
      </c>
      <c r="O18" s="15"/>
    </row>
    <row r="19" spans="1:15" x14ac:dyDescent="0.2">
      <c r="A19" s="3" t="s">
        <v>24</v>
      </c>
      <c r="B19" s="17">
        <v>5.0191400000000002</v>
      </c>
      <c r="C19" s="17">
        <v>5.4127239999999999</v>
      </c>
      <c r="D19" s="17">
        <v>4.6924539999999997</v>
      </c>
      <c r="E19" s="17">
        <v>6.0319289999999999</v>
      </c>
      <c r="F19" s="17">
        <v>2.9485670000000002</v>
      </c>
      <c r="G19" s="17">
        <v>7.2493100000000004</v>
      </c>
      <c r="H19" s="17">
        <v>5.3598520000000001</v>
      </c>
      <c r="I19" s="17">
        <v>5.2824730000000004</v>
      </c>
      <c r="J19" s="4">
        <v>0.58447499999999997</v>
      </c>
      <c r="K19" s="4">
        <v>0.11064400000000001</v>
      </c>
      <c r="L19" s="4">
        <v>-0.26333299999999998</v>
      </c>
      <c r="M19" s="4">
        <v>-4.9849999999999998E-2</v>
      </c>
      <c r="N19" s="4">
        <v>-0.450546</v>
      </c>
    </row>
    <row r="20" spans="1:15" x14ac:dyDescent="0.2">
      <c r="A20" s="7" t="s">
        <v>25</v>
      </c>
      <c r="B20" s="18">
        <v>0.84130300000000002</v>
      </c>
      <c r="C20" s="18">
        <v>1.7324630000000001</v>
      </c>
      <c r="D20" s="18">
        <v>0.51566999999999996</v>
      </c>
      <c r="E20" s="18">
        <v>1.901662</v>
      </c>
      <c r="F20" s="18">
        <v>0.107553</v>
      </c>
      <c r="G20" s="18">
        <v>2.414317</v>
      </c>
      <c r="H20" s="18">
        <v>1.139076</v>
      </c>
      <c r="I20" s="18">
        <v>1.30179</v>
      </c>
      <c r="J20" s="8">
        <v>0.35840899999999998</v>
      </c>
      <c r="K20" s="8">
        <v>0.27532000000000001</v>
      </c>
      <c r="L20" s="8">
        <v>-0.46048699999999998</v>
      </c>
      <c r="M20" s="8">
        <v>-0.35373399999999999</v>
      </c>
      <c r="N20" s="8">
        <v>-1.2848090000000001</v>
      </c>
      <c r="O20" s="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IL</vt:lpstr>
      <vt:lpstr>NC</vt:lpstr>
      <vt:lpstr>SC</vt:lpstr>
      <vt:lpstr>IL!IL2022_metrics</vt:lpstr>
      <vt:lpstr>NC!NC2022_metrics</vt:lpstr>
      <vt:lpstr>SC!SC2022_metrics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2022-07-04T21:26:53Z</dcterms:created>
  <dcterms:modified xsi:type="dcterms:W3CDTF">2022-07-06T16:34:35Z</dcterms:modified>
</cp:coreProperties>
</file>